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tables/table4.xml" ContentType="application/vnd.openxmlformats-officedocument.spreadsheetml.table+xml"/>
  <Override PartName="/xl/tables/table25.xml" ContentType="application/vnd.openxmlformats-officedocument.spreadsheetml.table+xml"/>
  <Override PartName="/xl/tables/table43.xml" ContentType="application/vnd.openxmlformats-officedocument.spreadsheetml.table+xml"/>
  <Override PartName="/xl/tables/table54.xml" ContentType="application/vnd.openxmlformats-officedocument.spreadsheetml.table+xml"/>
  <Override PartName="/xl/tables/table72.xml" ContentType="application/vnd.openxmlformats-officedocument.spreadsheetml.table+xml"/>
  <Override PartName="/xl/tables/table90.xml" ContentType="application/vnd.openxmlformats-officedocument.spreadsheetml.tabl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ables/table14.xml" ContentType="application/vnd.openxmlformats-officedocument.spreadsheetml.table+xml"/>
  <Override PartName="/xl/tables/table32.xml" ContentType="application/vnd.openxmlformats-officedocument.spreadsheetml.table+xml"/>
  <Override PartName="/xl/tables/table61.xml" ContentType="application/vnd.openxmlformats-officedocument.spreadsheetml.tab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tables/table21.xml" ContentType="application/vnd.openxmlformats-officedocument.spreadsheetml.table+xml"/>
  <Override PartName="/xl/tables/table50.xml" ContentType="application/vnd.openxmlformats-officedocument.spreadsheetml.table+xml"/>
  <Default Extension="xml" ContentType="application/xml"/>
  <Override PartName="/xl/tables/table10.xml" ContentType="application/vnd.openxmlformats-officedocument.spreadsheetml.tabl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tables/table59.xml" ContentType="application/vnd.openxmlformats-officedocument.spreadsheetml.table+xml"/>
  <Override PartName="/xl/tables/table68.xml" ContentType="application/vnd.openxmlformats-officedocument.spreadsheetml.table+xml"/>
  <Override PartName="/xl/tables/table79.xml" ContentType="application/vnd.openxmlformats-officedocument.spreadsheetml.table+xml"/>
  <Override PartName="/xl/tables/table88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19.xml" ContentType="application/vnd.openxmlformats-officedocument.spreadsheetml.table+xml"/>
  <Override PartName="/xl/tables/table39.xml" ContentType="application/vnd.openxmlformats-officedocument.spreadsheetml.table+xml"/>
  <Override PartName="/xl/tables/table48.xml" ContentType="application/vnd.openxmlformats-officedocument.spreadsheetml.table+xml"/>
  <Override PartName="/xl/tables/table57.xml" ContentType="application/vnd.openxmlformats-officedocument.spreadsheetml.table+xml"/>
  <Override PartName="/xl/tables/table66.xml" ContentType="application/vnd.openxmlformats-officedocument.spreadsheetml.table+xml"/>
  <Override PartName="/xl/tables/table77.xml" ContentType="application/vnd.openxmlformats-officedocument.spreadsheetml.table+xml"/>
  <Override PartName="/xl/tables/table86.xml" ContentType="application/vnd.openxmlformats-officedocument.spreadsheetml.table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17.xml" ContentType="application/vnd.openxmlformats-officedocument.spreadsheetml.table+xml"/>
  <Override PartName="/xl/tables/table26.xml" ContentType="application/vnd.openxmlformats-officedocument.spreadsheetml.table+xml"/>
  <Override PartName="/xl/tables/table28.xml" ContentType="application/vnd.openxmlformats-officedocument.spreadsheetml.table+xml"/>
  <Override PartName="/xl/tables/table37.xml" ContentType="application/vnd.openxmlformats-officedocument.spreadsheetml.table+xml"/>
  <Override PartName="/xl/tables/table46.xml" ContentType="application/vnd.openxmlformats-officedocument.spreadsheetml.table+xml"/>
  <Override PartName="/xl/tables/table55.xml" ContentType="application/vnd.openxmlformats-officedocument.spreadsheetml.table+xml"/>
  <Override PartName="/xl/tables/table64.xml" ContentType="application/vnd.openxmlformats-officedocument.spreadsheetml.table+xml"/>
  <Override PartName="/xl/tables/table73.xml" ContentType="application/vnd.openxmlformats-officedocument.spreadsheetml.table+xml"/>
  <Override PartName="/xl/tables/table75.xml" ContentType="application/vnd.openxmlformats-officedocument.spreadsheetml.table+xml"/>
  <Override PartName="/xl/tables/table84.xml" ContentType="application/vnd.openxmlformats-officedocument.spreadsheetml.tab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tables/table44.xml" ContentType="application/vnd.openxmlformats-officedocument.spreadsheetml.table+xml"/>
  <Override PartName="/xl/tables/table53.xml" ContentType="application/vnd.openxmlformats-officedocument.spreadsheetml.table+xml"/>
  <Override PartName="/xl/tables/table62.xml" ContentType="application/vnd.openxmlformats-officedocument.spreadsheetml.table+xml"/>
  <Override PartName="/xl/tables/table71.xml" ContentType="application/vnd.openxmlformats-officedocument.spreadsheetml.table+xml"/>
  <Override PartName="/xl/tables/table82.xml" ContentType="application/vnd.openxmlformats-officedocument.spreadsheetml.table+xml"/>
  <Override PartName="/xl/tables/table91.xml" ContentType="application/vnd.openxmlformats-officedocument.spreadsheetml.tab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tables/table42.xml" ContentType="application/vnd.openxmlformats-officedocument.spreadsheetml.table+xml"/>
  <Override PartName="/xl/tables/table51.xml" ContentType="application/vnd.openxmlformats-officedocument.spreadsheetml.table+xml"/>
  <Override PartName="/xl/tables/table60.xml" ContentType="application/vnd.openxmlformats-officedocument.spreadsheetml.table+xml"/>
  <Override PartName="/xl/tables/table80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tables/table4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ables/table89.xml" ContentType="application/vnd.openxmlformats-officedocument.spreadsheetml.table+xml"/>
  <Override PartName="/xl/tables/table49.xml" ContentType="application/vnd.openxmlformats-officedocument.spreadsheetml.table+xml"/>
  <Override PartName="/xl/tables/table69.xml" ContentType="application/vnd.openxmlformats-officedocument.spreadsheetml.table+xml"/>
  <Override PartName="/xl/tables/table78.xml" ContentType="application/vnd.openxmlformats-officedocument.spreadsheetml.table+xml"/>
  <Override PartName="/xl/tables/table87.xml" ContentType="application/vnd.openxmlformats-officedocument.spreadsheetml.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tables/table8.xml" ContentType="application/vnd.openxmlformats-officedocument.spreadsheetml.table+xml"/>
  <Override PartName="/xl/tables/table29.xml" ContentType="application/vnd.openxmlformats-officedocument.spreadsheetml.table+xml"/>
  <Override PartName="/xl/tables/table38.xml" ContentType="application/vnd.openxmlformats-officedocument.spreadsheetml.table+xml"/>
  <Override PartName="/xl/tables/table47.xml" ContentType="application/vnd.openxmlformats-officedocument.spreadsheetml.table+xml"/>
  <Override PartName="/xl/tables/table58.xml" ContentType="application/vnd.openxmlformats-officedocument.spreadsheetml.table+xml"/>
  <Override PartName="/xl/tables/table67.xml" ContentType="application/vnd.openxmlformats-officedocument.spreadsheetml.table+xml"/>
  <Override PartName="/xl/tables/table76.xml" ContentType="application/vnd.openxmlformats-officedocument.spreadsheetml.table+xml"/>
  <Override PartName="/xl/tables/table85.xml" ContentType="application/vnd.openxmlformats-officedocument.spreadsheetml.table+xml"/>
  <Override PartName="/xl/worksheets/sheet17.xml" ContentType="application/vnd.openxmlformats-officedocument.spreadsheetml.worksheet+xml"/>
  <Override PartName="/xl/tables/table6.xml" ContentType="application/vnd.openxmlformats-officedocument.spreadsheetml.table+xml"/>
  <Override PartName="/xl/tables/table18.xml" ContentType="application/vnd.openxmlformats-officedocument.spreadsheetml.table+xml"/>
  <Override PartName="/xl/tables/table27.xml" ContentType="application/vnd.openxmlformats-officedocument.spreadsheetml.table+xml"/>
  <Override PartName="/xl/tables/table36.xml" ContentType="application/vnd.openxmlformats-officedocument.spreadsheetml.table+xml"/>
  <Override PartName="/xl/tables/table45.xml" ContentType="application/vnd.openxmlformats-officedocument.spreadsheetml.table+xml"/>
  <Override PartName="/xl/tables/table56.xml" ContentType="application/vnd.openxmlformats-officedocument.spreadsheetml.table+xml"/>
  <Override PartName="/xl/tables/table65.xml" ContentType="application/vnd.openxmlformats-officedocument.spreadsheetml.table+xml"/>
  <Override PartName="/xl/tables/table74.xml" ContentType="application/vnd.openxmlformats-officedocument.spreadsheetml.table+xml"/>
  <Override PartName="/xl/tables/table83.xml" ContentType="application/vnd.openxmlformats-officedocument.spreadsheetml.table+xml"/>
  <Override PartName="/xl/tables/table92.xml" ContentType="application/vnd.openxmlformats-officedocument.spreadsheetml.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tables/table16.xml" ContentType="application/vnd.openxmlformats-officedocument.spreadsheetml.table+xml"/>
  <Override PartName="/xl/tables/table34.xml" ContentType="application/vnd.openxmlformats-officedocument.spreadsheetml.table+xml"/>
  <Override PartName="/xl/tables/table63.xml" ContentType="application/vnd.openxmlformats-officedocument.spreadsheetml.table+xml"/>
  <Override PartName="/xl/tables/table81.xml" ContentType="application/vnd.openxmlformats-officedocument.spreadsheetml.tab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tables/table23.xml" ContentType="application/vnd.openxmlformats-officedocument.spreadsheetml.table+xml"/>
  <Override PartName="/xl/tables/table41.xml" ContentType="application/vnd.openxmlformats-officedocument.spreadsheetml.table+xml"/>
  <Override PartName="/xl/tables/table52.xml" ContentType="application/vnd.openxmlformats-officedocument.spreadsheetml.table+xml"/>
  <Override PartName="/xl/tables/table70.xml" ContentType="application/vnd.openxmlformats-officedocument.spreadsheetml.table+xml"/>
  <Override PartName="/xl/worksheets/sheet11.xml" ContentType="application/vnd.openxmlformats-officedocument.spreadsheetml.worksheet+xml"/>
  <Override PartName="/xl/tables/table12.xml" ContentType="application/vnd.openxmlformats-officedocument.spreadsheetml.table+xml"/>
  <Override PartName="/xl/tables/table30.xml" ContentType="application/vnd.openxmlformats-officedocument.spreadsheetml.table+xml"/>
  <Default Extension="rels" ContentType="application/vnd.openxmlformats-package.relationships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16608" windowHeight="7548" tabRatio="406" firstSheet="20" activeTab="21"/>
  </bookViews>
  <sheets>
    <sheet name="JANEIRO " sheetId="4" state="hidden" r:id="rId1"/>
    <sheet name="FEVEREIRO" sheetId="7" state="hidden" r:id="rId2"/>
    <sheet name="MARÇO" sheetId="8" state="hidden" r:id="rId3"/>
    <sheet name="ABRIL" sheetId="9" state="hidden" r:id="rId4"/>
    <sheet name="MAIO" sheetId="10" state="hidden" r:id="rId5"/>
    <sheet name="JUNHO" sheetId="11" state="hidden" r:id="rId6"/>
    <sheet name="JULHO" sheetId="14" state="hidden" r:id="rId7"/>
    <sheet name="AGOSTO" sheetId="18" state="hidden" r:id="rId8"/>
    <sheet name="SETEMBRO" sheetId="19" state="hidden" r:id="rId9"/>
    <sheet name="OUTUBRO" sheetId="20" state="hidden" r:id="rId10"/>
    <sheet name="NOVEMBRO" sheetId="21" state="hidden" r:id="rId11"/>
    <sheet name="DEZEMBRO" sheetId="22" state="hidden" r:id="rId12"/>
    <sheet name="JANEIRO 2022" sheetId="23" state="hidden" r:id="rId13"/>
    <sheet name="FEVEREIRO 2022" sheetId="24" state="hidden" r:id="rId14"/>
    <sheet name="MARÇO 2022" sheetId="25" state="hidden" r:id="rId15"/>
    <sheet name="ABRIL2022" sheetId="26" state="hidden" r:id="rId16"/>
    <sheet name="JUNHO 2022" sheetId="27" state="hidden" r:id="rId17"/>
    <sheet name="JULHO 2022" sheetId="29" state="hidden" r:id="rId18"/>
    <sheet name="SETEMBRO 2022" sheetId="30" state="hidden" r:id="rId19"/>
    <sheet name="OUTUBRO 2022" sheetId="31" state="hidden" r:id="rId20"/>
    <sheet name="JANEIRO 2025" sheetId="47" r:id="rId21"/>
    <sheet name="FEV 2025" sheetId="50" r:id="rId22"/>
    <sheet name="MARÇO 2025" sheetId="48" r:id="rId23"/>
    <sheet name="ABRIL 2025" sheetId="49" r:id="rId24"/>
  </sheets>
  <definedNames>
    <definedName name="_xlnm._FilterDatabase" localSheetId="16" hidden="1">'JUNHO 2022'!$A$103:$H$104</definedName>
  </definedNames>
  <calcPr calcId="125725"/>
</workbook>
</file>

<file path=xl/calcChain.xml><?xml version="1.0" encoding="utf-8"?>
<calcChain xmlns="http://schemas.openxmlformats.org/spreadsheetml/2006/main">
  <c r="G112" i="50"/>
  <c r="D112"/>
  <c r="G92"/>
  <c r="D92"/>
  <c r="G84"/>
  <c r="D84"/>
  <c r="G56"/>
  <c r="D56"/>
  <c r="D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9" s="1"/>
  <c r="D39" i="48"/>
  <c r="J28" i="49"/>
  <c r="J28" i="48"/>
  <c r="J9" i="49"/>
  <c r="J9" i="48"/>
  <c r="G104" i="49"/>
  <c r="D104"/>
  <c r="G88"/>
  <c r="D88"/>
  <c r="G81"/>
  <c r="D81"/>
  <c r="G55"/>
  <c r="D55"/>
  <c r="D39"/>
  <c r="J38"/>
  <c r="J37"/>
  <c r="J36"/>
  <c r="J35"/>
  <c r="J34"/>
  <c r="J33"/>
  <c r="J32"/>
  <c r="J31"/>
  <c r="J30"/>
  <c r="J27"/>
  <c r="J26"/>
  <c r="J25"/>
  <c r="J24"/>
  <c r="J23"/>
  <c r="J22"/>
  <c r="J21"/>
  <c r="J20"/>
  <c r="J19"/>
  <c r="J18"/>
  <c r="J17"/>
  <c r="J15"/>
  <c r="J14"/>
  <c r="J13"/>
  <c r="J12"/>
  <c r="J11"/>
  <c r="J10"/>
  <c r="J8"/>
  <c r="J7"/>
  <c r="J6"/>
  <c r="J5"/>
  <c r="J4"/>
  <c r="J32" i="48"/>
  <c r="G106"/>
  <c r="D106"/>
  <c r="G88"/>
  <c r="D88"/>
  <c r="G81"/>
  <c r="D81"/>
  <c r="G55"/>
  <c r="D55"/>
  <c r="J38"/>
  <c r="J37"/>
  <c r="J36"/>
  <c r="J35"/>
  <c r="J34"/>
  <c r="J33"/>
  <c r="J31"/>
  <c r="J30"/>
  <c r="J29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8"/>
  <c r="J7"/>
  <c r="J6"/>
  <c r="J5"/>
  <c r="J4"/>
  <c r="J35" i="47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G108"/>
  <c r="D108"/>
  <c r="G88"/>
  <c r="D88"/>
  <c r="G80"/>
  <c r="D80"/>
  <c r="G52"/>
  <c r="D52"/>
  <c r="D36"/>
  <c r="J39" i="49" l="1"/>
  <c r="J39" i="48"/>
  <c r="J36" i="47"/>
  <c r="J73" i="31"/>
  <c r="J68"/>
  <c r="J69"/>
  <c r="J70"/>
  <c r="J71"/>
  <c r="J72"/>
  <c r="G204"/>
  <c r="G183"/>
  <c r="D183"/>
  <c r="G164"/>
  <c r="G150"/>
  <c r="D150"/>
  <c r="G100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H203" i="30"/>
  <c r="H182"/>
  <c r="E182"/>
  <c r="H163"/>
  <c r="H149"/>
  <c r="E149"/>
  <c r="H99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H205" i="29"/>
  <c r="H183"/>
  <c r="E183"/>
  <c r="H164"/>
  <c r="H150"/>
  <c r="E150"/>
  <c r="H100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H165" i="27"/>
  <c r="H18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4"/>
  <c r="K3"/>
  <c r="E151"/>
  <c r="H151"/>
  <c r="H101"/>
  <c r="E183"/>
  <c r="H206"/>
  <c r="K56" i="26"/>
  <c r="K55"/>
  <c r="H191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25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24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23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2" i="22"/>
  <c r="K155"/>
  <c r="H155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21"/>
  <c r="K154"/>
  <c r="H154"/>
  <c r="H104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6" i="20"/>
  <c r="K65"/>
  <c r="H193"/>
  <c r="K155"/>
  <c r="H155"/>
  <c r="H104"/>
  <c r="K78"/>
  <c r="K77"/>
  <c r="K76"/>
  <c r="K75"/>
  <c r="K74"/>
  <c r="K73"/>
  <c r="K72"/>
  <c r="K60"/>
  <c r="K57"/>
  <c r="K71"/>
  <c r="K70"/>
  <c r="K69"/>
  <c r="K59"/>
  <c r="K64"/>
  <c r="K63"/>
  <c r="K58"/>
  <c r="K62"/>
  <c r="K61"/>
  <c r="K68"/>
  <c r="K67"/>
  <c r="K47"/>
  <c r="K52"/>
  <c r="K53"/>
  <c r="K55"/>
  <c r="K44"/>
  <c r="K51"/>
  <c r="K50"/>
  <c r="K48"/>
  <c r="K56"/>
  <c r="K54"/>
  <c r="K45"/>
  <c r="K49"/>
  <c r="K46"/>
  <c r="K42"/>
  <c r="K35"/>
  <c r="K37"/>
  <c r="K36"/>
  <c r="K41"/>
  <c r="K43"/>
  <c r="K39"/>
  <c r="K38"/>
  <c r="K40"/>
  <c r="K31"/>
  <c r="K34"/>
  <c r="K32"/>
  <c r="K33"/>
  <c r="K29"/>
  <c r="K30"/>
  <c r="K19"/>
  <c r="K21"/>
  <c r="K27"/>
  <c r="K25"/>
  <c r="K26"/>
  <c r="K23"/>
  <c r="K24"/>
  <c r="K22"/>
  <c r="K28"/>
  <c r="K20"/>
  <c r="K16"/>
  <c r="K17"/>
  <c r="K18"/>
  <c r="K15"/>
  <c r="K12"/>
  <c r="K14"/>
  <c r="K11"/>
  <c r="K13"/>
  <c r="K9"/>
  <c r="K10"/>
  <c r="K8"/>
  <c r="K7"/>
  <c r="K58" i="19"/>
  <c r="K57"/>
  <c r="K7"/>
  <c r="H191"/>
  <c r="K153"/>
  <c r="H153"/>
  <c r="K8"/>
  <c r="H102"/>
  <c r="K10" i="11"/>
  <c r="H76"/>
  <c r="I76"/>
  <c r="J76"/>
  <c r="J189" s="1"/>
  <c r="L76"/>
  <c r="H189"/>
  <c r="H165"/>
  <c r="E165"/>
  <c r="K152"/>
  <c r="K165" s="1"/>
  <c r="H152"/>
  <c r="H101"/>
  <c r="E101"/>
  <c r="E76"/>
  <c r="K8"/>
  <c r="K8" i="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E75"/>
  <c r="H75"/>
  <c r="I75"/>
  <c r="I191" s="1"/>
  <c r="J75"/>
  <c r="J191" s="1"/>
  <c r="E100"/>
  <c r="H100"/>
  <c r="H152"/>
  <c r="K152"/>
  <c r="K165" s="1"/>
  <c r="E165"/>
  <c r="H165"/>
  <c r="H191"/>
  <c r="K9" i="7"/>
  <c r="K52"/>
  <c r="E163"/>
  <c r="H150"/>
  <c r="H163" s="1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H100"/>
  <c r="E100"/>
  <c r="J74"/>
  <c r="I74"/>
  <c r="H74"/>
  <c r="E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8"/>
  <c r="K7"/>
  <c r="E161" i="4"/>
  <c r="E72"/>
  <c r="H72"/>
  <c r="I72"/>
  <c r="J7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"/>
  <c r="H148"/>
  <c r="H161" s="1"/>
  <c r="H185" s="1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H98"/>
  <c r="E98"/>
  <c r="K79" i="22" l="1"/>
  <c r="K80" s="1"/>
  <c r="I192" s="1"/>
  <c r="K75" i="27"/>
  <c r="I206" s="1"/>
  <c r="J74" i="31"/>
  <c r="H204" s="1"/>
  <c r="K73" i="30"/>
  <c r="I203" s="1"/>
  <c r="K74" i="29"/>
  <c r="I205" s="1"/>
  <c r="K79" i="26"/>
  <c r="K80" s="1"/>
  <c r="I191" s="1"/>
  <c r="K79" i="25"/>
  <c r="K80" s="1"/>
  <c r="I191" s="1"/>
  <c r="K79" i="24"/>
  <c r="K80" s="1"/>
  <c r="I191" s="1"/>
  <c r="K79" i="23"/>
  <c r="K80" s="1"/>
  <c r="I191" s="1"/>
  <c r="K79" i="21"/>
  <c r="K80" s="1"/>
  <c r="I191" s="1"/>
  <c r="K79" i="20"/>
  <c r="K80" s="1"/>
  <c r="I193" s="1"/>
  <c r="K9" i="19"/>
  <c r="K11"/>
  <c r="K10"/>
  <c r="K9" i="11"/>
  <c r="K75" i="10"/>
  <c r="K191" s="1"/>
  <c r="K150" i="7"/>
  <c r="K163" s="1"/>
  <c r="K187" s="1"/>
  <c r="K74"/>
  <c r="H187"/>
  <c r="K72" i="4"/>
  <c r="K148"/>
  <c r="K161" s="1"/>
  <c r="K185" s="1"/>
  <c r="K12" i="19" l="1"/>
  <c r="K11" i="11"/>
  <c r="K13" i="19" l="1"/>
  <c r="K12" i="11"/>
  <c r="K14" i="19" l="1"/>
  <c r="K13" i="11"/>
  <c r="K15" i="19" l="1"/>
  <c r="K14" i="11"/>
  <c r="K16" i="19" l="1"/>
  <c r="K15" i="11"/>
  <c r="K17" i="19" l="1"/>
  <c r="K16" i="11"/>
  <c r="K18" i="19" l="1"/>
  <c r="K17" i="11"/>
  <c r="K19" i="19" l="1"/>
  <c r="K18" i="11"/>
  <c r="K20" i="19" l="1"/>
  <c r="K19" i="11"/>
  <c r="K21" i="19" l="1"/>
  <c r="K20" i="11"/>
  <c r="K22" i="19" l="1"/>
  <c r="K21" i="11"/>
  <c r="K23" i="19" l="1"/>
  <c r="K22" i="11"/>
  <c r="K24" i="19" l="1"/>
  <c r="K23" i="11"/>
  <c r="K25" i="19" l="1"/>
  <c r="K24" i="11"/>
  <c r="K26" i="19" l="1"/>
  <c r="K25" i="11"/>
  <c r="K27" i="19" l="1"/>
  <c r="K26" i="11"/>
  <c r="K28" i="19" l="1"/>
  <c r="K27" i="11"/>
  <c r="K29" i="19" l="1"/>
  <c r="K28" i="11"/>
  <c r="K30" i="19" l="1"/>
  <c r="K29" i="11"/>
  <c r="K31" i="19" l="1"/>
  <c r="K30" i="11"/>
  <c r="K32" i="19" l="1"/>
  <c r="K31" i="11"/>
  <c r="K33" i="19" l="1"/>
  <c r="K32" i="11"/>
  <c r="K34" i="19" l="1"/>
  <c r="K33" i="11"/>
  <c r="K35" i="19" l="1"/>
  <c r="K34" i="11"/>
  <c r="K36" i="19" l="1"/>
  <c r="K35" i="11"/>
  <c r="K37" i="19" l="1"/>
  <c r="K36" i="11"/>
  <c r="K38" i="19" l="1"/>
  <c r="K37" i="11"/>
  <c r="K39" i="19" l="1"/>
  <c r="K38" i="11"/>
  <c r="K40" i="19" l="1"/>
  <c r="K39" i="11"/>
  <c r="K41" i="19" l="1"/>
  <c r="K40" i="11"/>
  <c r="K42" i="19" l="1"/>
  <c r="K41" i="11"/>
  <c r="K43" i="19" l="1"/>
  <c r="K42" i="11"/>
  <c r="K44" i="19" l="1"/>
  <c r="K43" i="11"/>
  <c r="K45" i="19" l="1"/>
  <c r="K44" i="11"/>
  <c r="K46" i="19" l="1"/>
  <c r="K45" i="11"/>
  <c r="K47" i="19" l="1"/>
  <c r="K46" i="11"/>
  <c r="K48" i="19" l="1"/>
  <c r="K47" i="11"/>
  <c r="K49" i="19" l="1"/>
  <c r="K48" i="11"/>
  <c r="K50" i="19" l="1"/>
  <c r="K49" i="11"/>
  <c r="K51" i="19" l="1"/>
  <c r="K50" i="11"/>
  <c r="K52" i="19" l="1"/>
  <c r="K51" i="11"/>
  <c r="K53" i="19" l="1"/>
  <c r="K52" i="11"/>
  <c r="K54" i="19" l="1"/>
  <c r="K53" i="11"/>
  <c r="K55" i="19" l="1"/>
  <c r="K54" i="11"/>
  <c r="K56" i="19" l="1"/>
  <c r="K55" i="11"/>
  <c r="K59" i="19" l="1"/>
  <c r="K56" i="11"/>
  <c r="K60" i="19" l="1"/>
  <c r="K57" i="11"/>
  <c r="K61" i="19" l="1"/>
  <c r="K58" i="11"/>
  <c r="K62" i="19" l="1"/>
  <c r="K59" i="11"/>
  <c r="K63" i="19" l="1"/>
  <c r="K60" i="11"/>
  <c r="K64" i="19" l="1"/>
  <c r="K61" i="11"/>
  <c r="K65" i="19" l="1"/>
  <c r="K62" i="11"/>
  <c r="K66" i="19" l="1"/>
  <c r="K63" i="11"/>
  <c r="K67" i="19" l="1"/>
  <c r="K64" i="11"/>
  <c r="K68" i="19" l="1"/>
  <c r="K65" i="11"/>
  <c r="K69" i="19" l="1"/>
  <c r="K66" i="11"/>
  <c r="K70" i="19" l="1"/>
  <c r="K67" i="11"/>
  <c r="K71" i="19" l="1"/>
  <c r="K68" i="11"/>
  <c r="K72" i="19" l="1"/>
  <c r="K69" i="11"/>
  <c r="K73" i="19" l="1"/>
  <c r="K70" i="11"/>
  <c r="K74" i="19" l="1"/>
  <c r="K71" i="11"/>
  <c r="K76" i="19" l="1"/>
  <c r="K77" s="1"/>
  <c r="K78" s="1"/>
  <c r="I191" s="1"/>
  <c r="K75"/>
  <c r="K72" i="11"/>
  <c r="K73" l="1"/>
  <c r="K74" l="1"/>
  <c r="K75" s="1"/>
  <c r="K76" s="1"/>
  <c r="K189" l="1"/>
  <c r="I189"/>
</calcChain>
</file>

<file path=xl/sharedStrings.xml><?xml version="1.0" encoding="utf-8"?>
<sst xmlns="http://schemas.openxmlformats.org/spreadsheetml/2006/main" count="87103" uniqueCount="890">
  <si>
    <t>CARGOS COMISSIONADOS E FUNÇÕES GRATIFICADAS</t>
  </si>
  <si>
    <t>DESCRITIVO</t>
  </si>
  <si>
    <t>NOMENCLATURA</t>
  </si>
  <si>
    <t>LOTAÇÃO</t>
  </si>
  <si>
    <t>SÍMBOLO</t>
  </si>
  <si>
    <t>QUANT.</t>
  </si>
  <si>
    <t>NOME</t>
  </si>
  <si>
    <t>CATEGORIA</t>
  </si>
  <si>
    <t>AGP</t>
  </si>
  <si>
    <t>VENCIMENTO</t>
  </si>
  <si>
    <t>REPRESENTAÇÃO</t>
  </si>
  <si>
    <t>TOTAL</t>
  </si>
  <si>
    <t>GAB</t>
  </si>
  <si>
    <t>DAS</t>
  </si>
  <si>
    <t>-</t>
  </si>
  <si>
    <t>DAS-1</t>
  </si>
  <si>
    <t>DAS-4</t>
  </si>
  <si>
    <t>GGP</t>
  </si>
  <si>
    <t>CAA-2</t>
  </si>
  <si>
    <t>CAA-3</t>
  </si>
  <si>
    <t>FUNÇÃO GRATIFICADA DE DIREÇÃO E ASSESSORAMENTO</t>
  </si>
  <si>
    <t>FDA-1</t>
  </si>
  <si>
    <t>FDA-2</t>
  </si>
  <si>
    <t>FDA-3</t>
  </si>
  <si>
    <t>FDA-4</t>
  </si>
  <si>
    <t>CCT</t>
  </si>
  <si>
    <t>CCI</t>
  </si>
  <si>
    <t>FUNÇÃO GRATIFICADA DE SUPERVISÃO E APOIO</t>
  </si>
  <si>
    <t>VALOR</t>
  </si>
  <si>
    <t>FGS-1</t>
  </si>
  <si>
    <t>FGS-2</t>
  </si>
  <si>
    <t>FGA-1</t>
  </si>
  <si>
    <t>FGA-3</t>
  </si>
  <si>
    <t>Gratificação de Incentivo p/ Participação na Execução, Processamento e Controle Orçamentário e Financeiro.</t>
  </si>
  <si>
    <t>EMBASAMENTO LEGAL: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</si>
  <si>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</si>
  <si>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</si>
  <si>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</si>
  <si>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</si>
  <si>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</si>
  <si>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</si>
  <si>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</si>
  <si>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</si>
  <si>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</si>
  <si>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</si>
  <si>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</si>
  <si>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</si>
  <si>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</si>
  <si>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43000  de 04 de MAIO de 2016-CPL CPL Especial-PMI</t>
  </si>
  <si>
    <t>Decreto nº 44.779 de 28 de Julho de 2017-CPL Especial-PMI</t>
  </si>
  <si>
    <t>Lei nº 13520 , de 27 de dezembro de 2018</t>
  </si>
  <si>
    <t>Total</t>
  </si>
  <si>
    <t>SECRETÁRIA DE INFRAESTRUTURA E RECURSOS HÍDRICOS</t>
  </si>
  <si>
    <t>GERENTE GERAL DE APOIO JURÍDICO</t>
  </si>
  <si>
    <t>GERENTE GERAL ADMINISTRATIVO E FINANCEIRO</t>
  </si>
  <si>
    <t>GERENTE GERAL DE CONVÊNIOS DE RECURSOS HÍDRICOS</t>
  </si>
  <si>
    <t>GERENTE GERAL DE PLANEJAMENTO</t>
  </si>
  <si>
    <t xml:space="preserve">SUPERINTENDENTE DE PROJETOS </t>
  </si>
  <si>
    <t>SUPERINTENDENTE DE MANUTENÇÃO DE OBRAS HÍDRICAS</t>
  </si>
  <si>
    <t xml:space="preserve">GERENTE JURÍDICO </t>
  </si>
  <si>
    <t>GESTOR DE LOGÍSTICA</t>
  </si>
  <si>
    <t>GESTOR DE MANUTENÇÃO DE BARRAGENS</t>
  </si>
  <si>
    <t>GESTOR DE CONSTRUÇÃO DE BARRAGENS</t>
  </si>
  <si>
    <t>GESTOR DE PROJETOS</t>
  </si>
  <si>
    <t>ASSESSOR ESPECIAL</t>
  </si>
  <si>
    <t>GESTOR DE AERÓDROMO</t>
  </si>
  <si>
    <t>GESTOR DE COMUNICAÇÃO</t>
  </si>
  <si>
    <t>GESTOR JURÍDICO</t>
  </si>
  <si>
    <t>GESTOR DE GABINETE</t>
  </si>
  <si>
    <t>GESTOR DE PLANEJAMENTO</t>
  </si>
  <si>
    <t>GESTOR DE CONSELHOS E CÂMARAS TÉCNICAS</t>
  </si>
  <si>
    <t xml:space="preserve">ASSESSOR TÉCNICO </t>
  </si>
  <si>
    <t>GESTOR DE CONTROLE INTERNO</t>
  </si>
  <si>
    <t>GESTOR DE APOIO INSTITUCIONAL</t>
  </si>
  <si>
    <t>GESTOR TÉCNICO</t>
  </si>
  <si>
    <t>ASSESSOR DE COMUNICAÇÃO</t>
  </si>
  <si>
    <t>ASSESSSOR DE LICITAÇÃO</t>
  </si>
  <si>
    <t>ASSESSOR</t>
  </si>
  <si>
    <t>COORDENADOR TÉCNICO DE DESAPROPRIAÇÃO</t>
  </si>
  <si>
    <t>CORRDENADOR TÉCNICO DE GESTÃO</t>
  </si>
  <si>
    <t>COORDENADOR CONTÁBIL DE RECURSOS HÍDRICOS</t>
  </si>
  <si>
    <t>COORDENADOR DE CONVÊNIOS DE TRASPORTES</t>
  </si>
  <si>
    <t>COORDENADOR DE CONVÊNIOS DE PRESTAÇÃO DE CONTAS DE TRASPORTES</t>
  </si>
  <si>
    <t xml:space="preserve">APOIO DE GABINETE </t>
  </si>
  <si>
    <t>APOIO DE COMUNICAÇÃO</t>
  </si>
  <si>
    <t>APOIO TÉCNICO DE ORÇAMENTO</t>
  </si>
  <si>
    <t>APOIO TÉCNICO</t>
  </si>
  <si>
    <t>ASSISTENTE TÉCNICO DE TRANSPORTES</t>
  </si>
  <si>
    <t>ASSSITENTE JURÍDICO</t>
  </si>
  <si>
    <t>ASSSITENTE DE GABINETE</t>
  </si>
  <si>
    <t>SEINFRA</t>
  </si>
  <si>
    <t>SET</t>
  </si>
  <si>
    <t>GGAJ</t>
  </si>
  <si>
    <t>GGAF</t>
  </si>
  <si>
    <t>GGCRH</t>
  </si>
  <si>
    <t>SP</t>
  </si>
  <si>
    <t>SMOH</t>
  </si>
  <si>
    <t>GERJ</t>
  </si>
  <si>
    <t>GLG</t>
  </si>
  <si>
    <t>GMB</t>
  </si>
  <si>
    <t>GCB</t>
  </si>
  <si>
    <t xml:space="preserve">GP </t>
  </si>
  <si>
    <t>ASSES</t>
  </si>
  <si>
    <t>GAR</t>
  </si>
  <si>
    <t>GCOM</t>
  </si>
  <si>
    <t>GESJ</t>
  </si>
  <si>
    <t>GES</t>
  </si>
  <si>
    <t>GESP</t>
  </si>
  <si>
    <t>GESCCT</t>
  </si>
  <si>
    <t>GESCI</t>
  </si>
  <si>
    <t>GAPI</t>
  </si>
  <si>
    <t>GEST</t>
  </si>
  <si>
    <t>ASSESCOM</t>
  </si>
  <si>
    <t>ASSESLI</t>
  </si>
  <si>
    <t>CTECD</t>
  </si>
  <si>
    <t>CTECG</t>
  </si>
  <si>
    <t>CCRH</t>
  </si>
  <si>
    <t>CCPCT</t>
  </si>
  <si>
    <t>CMTO</t>
  </si>
  <si>
    <t>APGAB</t>
  </si>
  <si>
    <t>APCOM</t>
  </si>
  <si>
    <t>APTEC</t>
  </si>
  <si>
    <t>APCONTAL</t>
  </si>
  <si>
    <t>ASISTECTS</t>
  </si>
  <si>
    <t>ASSISJ</t>
  </si>
  <si>
    <t>ASSISGAB</t>
  </si>
  <si>
    <t>GGAJ - GAB</t>
  </si>
  <si>
    <t>GERJ - GAB</t>
  </si>
  <si>
    <t>GCB - SMOH</t>
  </si>
  <si>
    <t>GAR - SET</t>
  </si>
  <si>
    <t>GCOM - GAB</t>
  </si>
  <si>
    <t>GESJ - GAB</t>
  </si>
  <si>
    <t>GES - GAB</t>
  </si>
  <si>
    <t>GESCI - GAB</t>
  </si>
  <si>
    <t>ASSESCOM - GAB</t>
  </si>
  <si>
    <t>CTECD - SERH</t>
  </si>
  <si>
    <t>CCRH - GFORH</t>
  </si>
  <si>
    <t>CCT - SET</t>
  </si>
  <si>
    <t>CCPCT - SET</t>
  </si>
  <si>
    <t>APGAB - GAB</t>
  </si>
  <si>
    <t>APCOM - GAB</t>
  </si>
  <si>
    <t>APTEC - SERH</t>
  </si>
  <si>
    <t>ASISTECTS - SET</t>
  </si>
  <si>
    <t>ASSISTEC - GAB</t>
  </si>
  <si>
    <t>ASSISGAB - GAB</t>
  </si>
  <si>
    <t>DAS-2</t>
  </si>
  <si>
    <t>DAS-3</t>
  </si>
  <si>
    <t>DAS-5</t>
  </si>
  <si>
    <t>CAA-4</t>
  </si>
  <si>
    <t>CAA-5</t>
  </si>
  <si>
    <t>FERNANDHA BATISTA LAFAYETTE</t>
  </si>
  <si>
    <t>ADALBERTO JOSÉ DOS SANTOS</t>
  </si>
  <si>
    <t>RAPHAEL PONTES CLAUS</t>
  </si>
  <si>
    <t>ÂNGELA MOCHEL DE SOUZA NETTO</t>
  </si>
  <si>
    <t>RODRIGO LIMA FRAGOSO</t>
  </si>
  <si>
    <t>JOSANA TEREZA VANCE FLORÊNCIO DE MELO AMORIM</t>
  </si>
  <si>
    <t>CLAÚDIA COIMBRA ESTEVES DE MORAIS</t>
  </si>
  <si>
    <t>CARLOS ROBERTO VASCONCELOS DUTRA</t>
  </si>
  <si>
    <t>PATRICIA BATISTA DA SILVA CORDEIRO</t>
  </si>
  <si>
    <t>MARCELLE RAFAEL DE ANDRADE</t>
  </si>
  <si>
    <t>FERNANDO DE ALBUQUERQUE MARANHÃO</t>
  </si>
  <si>
    <t>PÂMELLA BÁRBARA CAVALCANTI E SILVA</t>
  </si>
  <si>
    <t>MANUELLE  LISBÔA QUEIROZ DE OLIVEIRA</t>
  </si>
  <si>
    <t>LUANA SANTOS FERREIRA</t>
  </si>
  <si>
    <t>PATRICIA BORGES FERREIRA DE AZEVEDO</t>
  </si>
  <si>
    <t>FABIANA NÓBREGA NUNES DA SILVA</t>
  </si>
  <si>
    <t>MARIA IZABEL SUASSUNA DA FONTE</t>
  </si>
  <si>
    <t>SANDRA MARIA FERRAZ DE SÁ</t>
  </si>
  <si>
    <t>GIZÉLIA MARIA RODRIGUES DA SILVA</t>
  </si>
  <si>
    <t>LEONARDO MARQUIM NOGUEIRA NOVAES FERRAZ</t>
  </si>
  <si>
    <t>LEILA VIRGÍNIA HERMÍNIO SOUZA</t>
  </si>
  <si>
    <t>CARLOS EDUARDO CABRAL</t>
  </si>
  <si>
    <t>JOSÉ DE ALMEIDA MELO</t>
  </si>
  <si>
    <t>TAMIRES JOSÉ BALBINO</t>
  </si>
  <si>
    <t>CHARLTON HENDRICKSON PEREIRA DO NASCIMENTO</t>
  </si>
  <si>
    <t>ROZIETE SOUZA DE CARVALHO</t>
  </si>
  <si>
    <t>VISELME JULIANY BOTELHO</t>
  </si>
  <si>
    <t>ELIANE MARIA NERES DE CARVALHO</t>
  </si>
  <si>
    <t>SANDRA ADELAIDE LOPES DE FREITAS</t>
  </si>
  <si>
    <t>DOUGLAS ARTUR DE ABREU E LIMA</t>
  </si>
  <si>
    <t>ANDRÉ PONTES SÁ MARQUIM</t>
  </si>
  <si>
    <t>JALBA MOREIRA NUNES</t>
  </si>
  <si>
    <t>FLÁVIO EDUARDO LOIOLA FONSECA</t>
  </si>
  <si>
    <t>LUIZ HENRIQUE DE ALMEIDA OLIVEIRA</t>
  </si>
  <si>
    <t>PATRÍCIA FIGUEREDO</t>
  </si>
  <si>
    <t>FERNANDO JOSÉ DE OLIVEIRA</t>
  </si>
  <si>
    <t>ELAYNE CRISTINA SILVA DA COSTA</t>
  </si>
  <si>
    <t>HILQUELINE ALVES FERNANDES DOS SANTOS</t>
  </si>
  <si>
    <t>DOUGLAS OTONIEL PONTES FIRME DA SILVA LUIZ</t>
  </si>
  <si>
    <t>WALKÍRIA LEÃO CAVALCANTI</t>
  </si>
  <si>
    <t>VANINE FERREIRA MATEUS ALVES</t>
  </si>
  <si>
    <t>TUANY BARROS TEIXEIRA</t>
  </si>
  <si>
    <t>BERNARDINO COELHO DE MAGALHÃES NETO</t>
  </si>
  <si>
    <t>LUCIANO JORGE RIBEIRO DE BORGES</t>
  </si>
  <si>
    <t>LUIS ANDRÉ DA SILVA</t>
  </si>
  <si>
    <t>INALDA CORREIA TIMES</t>
  </si>
  <si>
    <t>VAGNER BERNARDO DA SILVA</t>
  </si>
  <si>
    <t>SECRETÁRIA EXECUTIVA DE RECURSOS HÍDRICOS</t>
  </si>
  <si>
    <t>SERH</t>
  </si>
  <si>
    <t>SERH - GAB</t>
  </si>
  <si>
    <t>FDA</t>
  </si>
  <si>
    <t>GERENTE GERAL DE AQUISIÇÕES</t>
  </si>
  <si>
    <t>GGA</t>
  </si>
  <si>
    <t>GERENTE DE ORÇAMENTO</t>
  </si>
  <si>
    <t>GOT</t>
  </si>
  <si>
    <t>GOT - SET</t>
  </si>
  <si>
    <t>GESTOR DE TI</t>
  </si>
  <si>
    <t>GTI</t>
  </si>
  <si>
    <t>ASSESSSOR ESPECIAL DE CONTROLE INTERNO</t>
  </si>
  <si>
    <t>ASSESECI</t>
  </si>
  <si>
    <t>ASSESECI - GAB</t>
  </si>
  <si>
    <t>GESTORA DE OBRAS HÍDRICAS</t>
  </si>
  <si>
    <t>GESOBH</t>
  </si>
  <si>
    <t>GESOH - SERH</t>
  </si>
  <si>
    <t>GESTOR ADMINISTRATIVO</t>
  </si>
  <si>
    <t>GESAD</t>
  </si>
  <si>
    <t>GESTOR DE ESTUDOS HIDROLÓGICOS</t>
  </si>
  <si>
    <t>GESTH</t>
  </si>
  <si>
    <t>GESTOR FINANCEIRO E ORÇAMENTÁRIO DE RECURSOS HÍDRICOS</t>
  </si>
  <si>
    <t>GFORH</t>
  </si>
  <si>
    <t>GFORH - GFORH</t>
  </si>
  <si>
    <t>GESTOR DE DESAPROPRIAÇÃO</t>
  </si>
  <si>
    <t>GDES</t>
  </si>
  <si>
    <t>GDES - SPRH</t>
  </si>
  <si>
    <t>GPRO</t>
  </si>
  <si>
    <t>GPRO - SPRH</t>
  </si>
  <si>
    <t>GESTOR DE ORÇAMENTO</t>
  </si>
  <si>
    <t>GOT - GEFORH</t>
  </si>
  <si>
    <t>GGAB</t>
  </si>
  <si>
    <t>OUVIDOR</t>
  </si>
  <si>
    <t>OUV</t>
  </si>
  <si>
    <t>OUV - GAB</t>
  </si>
  <si>
    <t>CCI - GAB</t>
  </si>
  <si>
    <t>COORDENADOR DE RECURSOS HUMANOS</t>
  </si>
  <si>
    <t>CRH</t>
  </si>
  <si>
    <t>COORDENADORA DE CONTROLE INTERNO</t>
  </si>
  <si>
    <t>COORDENADOR CONTÁBIL DE TRANSPORTES</t>
  </si>
  <si>
    <t>SIMÔNE ROSA DA SILVA</t>
  </si>
  <si>
    <t>ROMERO TAVARES DE AMORIM FILHO</t>
  </si>
  <si>
    <t>JULIANE EMANUELE CARDOSO DE OLIVEIRA</t>
  </si>
  <si>
    <t>ABIMAEL FERNANDES DE LIMA FILHO</t>
  </si>
  <si>
    <t>DANIELA BEZERRA CAVALCANTI</t>
  </si>
  <si>
    <t>ANNA ELIS PAZ SOARES</t>
  </si>
  <si>
    <t>HENRIQUE SUASSUNA DE ANDRADE LIMA</t>
  </si>
  <si>
    <t>RAIMUNDO PATRIOTA DE ALMEIDA FILHO</t>
  </si>
  <si>
    <t>GASTÃO CERQUINHA DA FONSECA NETO</t>
  </si>
  <si>
    <t>LÚCIA MARIA MACIEL CORDEIRO</t>
  </si>
  <si>
    <t>JUPUIRA AGUIAR GARCIA DE SOUZA</t>
  </si>
  <si>
    <t>JOSÉ DE ASSIS FERREIRA</t>
  </si>
  <si>
    <t>JOSICLEIDE RODRIGUES DE SOUZA</t>
  </si>
  <si>
    <t>JOSÉ DE SOUZA MELO FILHO</t>
  </si>
  <si>
    <t>ZUZETE SOARES PORCIÚNCULA</t>
  </si>
  <si>
    <t>MARIA DAS GRAÇAS ESTEVAM</t>
  </si>
  <si>
    <t>LUCIANA MARIA LUSTOSA DE ATAÍDE ARAÚJO</t>
  </si>
  <si>
    <t>BRENO JOSÉ BARACUHY DE MELO</t>
  </si>
  <si>
    <t>LÚCIA DE FÁTIMA FERREIRA ALVES</t>
  </si>
  <si>
    <t>MÁRCIA CRISTINA LEMOS COSTA</t>
  </si>
  <si>
    <t>GERÊNCIA DE TECNOLOGIA DA INFORMAÇÃO</t>
  </si>
  <si>
    <t>COORDENAÇÃO DE RECURSOS HUMANOS/FOLHA DE PAGAMENTO</t>
  </si>
  <si>
    <t>CRHFP</t>
  </si>
  <si>
    <t>GERÊNCIA ADMINISTRATIVA</t>
  </si>
  <si>
    <t>GAD</t>
  </si>
  <si>
    <t xml:space="preserve">GERÊNCIA GERAL ADMINISTRATIVA FINANCEIRA </t>
  </si>
  <si>
    <t xml:space="preserve">GGAF </t>
  </si>
  <si>
    <t>COORDENAÇÃO DE RECURSOS HUMANOS/CADASTRO</t>
  </si>
  <si>
    <t>CHUP</t>
  </si>
  <si>
    <t>CUP - GFORH</t>
  </si>
  <si>
    <t>CHEFE DA UNIDADE DE ALMOXARIFADO</t>
  </si>
  <si>
    <t>CHUAL</t>
  </si>
  <si>
    <t>CHUAL - SERH</t>
  </si>
  <si>
    <t>CHEFE DE UNIDADE DE CADASTRO E FOLHA DE PAGAMENTO</t>
  </si>
  <si>
    <t>CHUCFP</t>
  </si>
  <si>
    <t>CHEFE DA UNIDADE DE PRESTAÇÃO DE CONTAS</t>
  </si>
  <si>
    <t xml:space="preserve">CHPC </t>
  </si>
  <si>
    <t>CHPC - GFORH</t>
  </si>
  <si>
    <t>CHEFE DA UNIDADE DE APOIO AO GABINETE</t>
  </si>
  <si>
    <t>CHUAPGAB</t>
  </si>
  <si>
    <t>CHUAPGAB - SERH</t>
  </si>
  <si>
    <t>CHEFE DA UNIDADE DE APOIO DE CONVENIOS</t>
  </si>
  <si>
    <t>CHUAPC</t>
  </si>
  <si>
    <t>CHUAPC - GGCRH</t>
  </si>
  <si>
    <t>CHEFE DE UNIDADE DE APOIO AOS PROC.DE OBRAS E SERV. DE ENGENHARIA</t>
  </si>
  <si>
    <t>CHUAPPOSE</t>
  </si>
  <si>
    <t>CHUAPPOSE - SPRH</t>
  </si>
  <si>
    <t>SUPERVISÃO I</t>
  </si>
  <si>
    <t>SUP</t>
  </si>
  <si>
    <t>SUP - SERH</t>
  </si>
  <si>
    <t>CHEFE DA UNIDADE DE APOIO AO SISTEMA SAGRE MÓDULO LICON</t>
  </si>
  <si>
    <t>CUAPS</t>
  </si>
  <si>
    <t>CUAPS - SERH</t>
  </si>
  <si>
    <t>CHEFE DA UNIDADE DE APOIO E MANUTENÇÃO DE BARRAGENS</t>
  </si>
  <si>
    <t>CUAPPB</t>
  </si>
  <si>
    <t>CUAPPB - AMOH</t>
  </si>
  <si>
    <t>GERERÊNCIA GERAL DE OBRAS</t>
  </si>
  <si>
    <t>GGOB</t>
  </si>
  <si>
    <t>GGOB - SMOH</t>
  </si>
  <si>
    <t>NT - SERH</t>
  </si>
  <si>
    <t>MLIC</t>
  </si>
  <si>
    <t>SUPERVISOR II</t>
  </si>
  <si>
    <t>GERÊNCIA DE AERÓDROMO</t>
  </si>
  <si>
    <t>SUPERINTENDÊNCIA ADMINISTRATIVA</t>
  </si>
  <si>
    <t>GERÊNCIA DE AERÓDROMOS</t>
  </si>
  <si>
    <t>FGS-3</t>
  </si>
  <si>
    <t>COMISSÃO PERMANENTE DE LICITAÇÕES</t>
  </si>
  <si>
    <t>GERÊNCIA DE COMUNICAÇÃO</t>
  </si>
  <si>
    <t>CRISTINA MARIA BRANDÃO SIMAS</t>
  </si>
  <si>
    <t>MARTA GOMES DE LIMA</t>
  </si>
  <si>
    <t>EDILENE DE MORAIS SOBRAL BELZ</t>
  </si>
  <si>
    <t>ROSA MARIA CARVALHO DIDIER</t>
  </si>
  <si>
    <t>PRESIDENTE/PREGOEIRO</t>
  </si>
  <si>
    <t>CPL I</t>
  </si>
  <si>
    <t>MEMBRO</t>
  </si>
  <si>
    <t>CPL II</t>
  </si>
  <si>
    <t>CAROLINE FERNANDA DA SILVA LIRA</t>
  </si>
  <si>
    <t>GETÚLIO VARGAS OLIVEIRA GONSALVES DOS SANTOS</t>
  </si>
  <si>
    <t>MARIA DE FÁTIMA DE MELO VAZ DE OLIVEIRA</t>
  </si>
  <si>
    <t>JOSENILDO MIRA SOBRINHO</t>
  </si>
  <si>
    <t>CLÁUDIO JOÃO DA SILVA</t>
  </si>
  <si>
    <t>ROBERTA DE OLIVEIRA BARBOSA</t>
  </si>
  <si>
    <t>IGNÁCIA QUEIROZ DE OLIVEIRA LEITE</t>
  </si>
  <si>
    <t>PRESPREG</t>
  </si>
  <si>
    <t>CPLRH - SERH</t>
  </si>
  <si>
    <t>GPCEFP</t>
  </si>
  <si>
    <t>GIPEPCOF</t>
  </si>
  <si>
    <t>SUP II</t>
  </si>
  <si>
    <t>SP - SPRH</t>
  </si>
  <si>
    <t>GMD - SERH</t>
  </si>
  <si>
    <t>GESCCT - SERH</t>
  </si>
  <si>
    <t>GP - SERH</t>
  </si>
  <si>
    <t>GGAB - SERH</t>
  </si>
  <si>
    <t>ÁLVARO BARROS DA SILVEIRA</t>
  </si>
  <si>
    <t xml:space="preserve">JOSÉ MAXIMINO DA SILVA </t>
  </si>
  <si>
    <t>MARIA ANTONIETA VASCONCELOS CANUTO MARQUES</t>
  </si>
  <si>
    <t>ALBENITA FERREIRA DOS SANTOS NIPPO</t>
  </si>
  <si>
    <t>ROSÂNGELA VALENÇA DOS SANTOS</t>
  </si>
  <si>
    <t>JOSÉ SEVERINO NÓBREGA</t>
  </si>
  <si>
    <t>FRANCISCA ANÁLIA ARNOUDE</t>
  </si>
  <si>
    <t>VLADEMIR FONSECA DO NASCIMENTO</t>
  </si>
  <si>
    <t>PAULA CRISTINA ALBUQUERQUE PINTO</t>
  </si>
  <si>
    <t>LUIZ PEREIRA DE SOUZA FILHO</t>
  </si>
  <si>
    <t>RENATO DA SILVA MARQUES FILHO</t>
  </si>
  <si>
    <t>HENRIQUE TAVARES DE MELO JUNIOR</t>
  </si>
  <si>
    <t>ROSILENE DA CONCEIÇÃO GUERRA PEREIRA</t>
  </si>
  <si>
    <t>NAUDEMIR JUSTINO DA COSTA</t>
  </si>
  <si>
    <t>HÉLIO LUIZ MARINHO</t>
  </si>
  <si>
    <t>NATÉRCIO FERREIRA ALVES</t>
  </si>
  <si>
    <t>MARIA MADALENA  DE ASSIS</t>
  </si>
  <si>
    <t>CÉLIO BRAZ DA SILVA</t>
  </si>
  <si>
    <t>MARLEIDE CLEMENTINO DE LIMA</t>
  </si>
  <si>
    <t>PEDRO ROGÉRIO GOMES BRAGA</t>
  </si>
  <si>
    <t>JOAQUIM JOB TENÓRIO GALLINDO</t>
  </si>
  <si>
    <t>RONILDO ALEXANDRE DE LIMA</t>
  </si>
  <si>
    <t>ALDICÉA MENEZES GOMES</t>
  </si>
  <si>
    <t>PEDRO DE ALCÂNTARA PEREIRA BORBA</t>
  </si>
  <si>
    <t>ANTÔNIO CORREIA DE OLIVEIRA ANDRADE</t>
  </si>
  <si>
    <t>ADEMILTON LUNA DA SILVA JÚNIOR</t>
  </si>
  <si>
    <t>ROSSANA LÚCIA CAMPOS MOTA</t>
  </si>
  <si>
    <t>JOSÉ ALBERTO CASSIMIRO</t>
  </si>
  <si>
    <t>SEVERINO GONÇALVES DE OLIVEIRA</t>
  </si>
  <si>
    <t>JOÃO AMBRÓSIO DA SILVA</t>
  </si>
  <si>
    <t>JORGE ESTANDILAU RODRIGUES SILVA</t>
  </si>
  <si>
    <t>CRHC</t>
  </si>
  <si>
    <t xml:space="preserve">GAR </t>
  </si>
  <si>
    <t>SUPAD</t>
  </si>
  <si>
    <t>CPL</t>
  </si>
  <si>
    <t>COM</t>
  </si>
  <si>
    <t>EXQ</t>
  </si>
  <si>
    <t>EST</t>
  </si>
  <si>
    <t>LAFAETE  LACERDA DE ANDRADE FILHO</t>
  </si>
  <si>
    <t>CÉZAR DE SOUSA DA SILVA</t>
  </si>
  <si>
    <t>GP</t>
  </si>
  <si>
    <t>GP - SET</t>
  </si>
  <si>
    <t>MARIA ANTONIETA LEMOS COSTA</t>
  </si>
  <si>
    <t>Colunas1</t>
  </si>
  <si>
    <t>Colunas2</t>
  </si>
  <si>
    <t>Colunas3</t>
  </si>
  <si>
    <t>AUREA ROSA DE MELO FERREIRA</t>
  </si>
  <si>
    <t>VÂNIA DE OLIVEIRA PIMENTEL</t>
  </si>
  <si>
    <t>RENATA ISAURA RODRIGUES DE ABREU</t>
  </si>
  <si>
    <t xml:space="preserve">SUP II - SERH </t>
  </si>
  <si>
    <t>CARLOS ALBERTO DE ARAÚJO BEZERRA</t>
  </si>
  <si>
    <t>SUPERVISOR I</t>
  </si>
  <si>
    <t>SUP I</t>
  </si>
  <si>
    <t>SUP I- SERH</t>
  </si>
  <si>
    <t>PRESIDENTE</t>
  </si>
  <si>
    <t>PMI</t>
  </si>
  <si>
    <t>COORDENADOR DE PLANEJAMENTO E MONITORAMENTO</t>
  </si>
  <si>
    <t>MOTORISTA</t>
  </si>
  <si>
    <t>MOT</t>
  </si>
  <si>
    <t>APOIO PATRIMONIAL</t>
  </si>
  <si>
    <t>APOIO ADMINISTRATIVO</t>
  </si>
  <si>
    <t>APADM</t>
  </si>
  <si>
    <t>APDM - SEPG</t>
  </si>
  <si>
    <t>APPATRIM</t>
  </si>
  <si>
    <t>APOIO  LOGÍSTICA</t>
  </si>
  <si>
    <t>APGLG</t>
  </si>
  <si>
    <t>ASSESSORA TÉCNICA ESPECIAL</t>
  </si>
  <si>
    <t>ASTECESP</t>
  </si>
  <si>
    <t>ASTECESP - GAB</t>
  </si>
  <si>
    <t>PAULO ROSENBLATT</t>
  </si>
  <si>
    <t>ANDREZA MARIA DINIZ MORAIS SOARES ALVES</t>
  </si>
  <si>
    <t>RICARDO CARVALHO DE SÁ</t>
  </si>
  <si>
    <t>PRESPMI</t>
  </si>
  <si>
    <t>MLICPMI</t>
  </si>
  <si>
    <t>COORDENADOR DE ENGENHARIA</t>
  </si>
  <si>
    <t>GERENTE GERAL DE TRANSPORTE</t>
  </si>
  <si>
    <t>GGTRAS</t>
  </si>
  <si>
    <t>GESTORA DE ENGENHARIA</t>
  </si>
  <si>
    <t>GESENG</t>
  </si>
  <si>
    <t>GESENG- GAB</t>
  </si>
  <si>
    <t>GESTEC</t>
  </si>
  <si>
    <t>GESTEC - SPRH</t>
  </si>
  <si>
    <t>ASSTEC</t>
  </si>
  <si>
    <t>COORENG</t>
  </si>
  <si>
    <t>COORENG - SET</t>
  </si>
  <si>
    <t>ASSISTENTE OPERACIONAL</t>
  </si>
  <si>
    <t>ASSISOP</t>
  </si>
  <si>
    <t>ASSISOP - SET</t>
  </si>
  <si>
    <t>AUXILIAR OPERACIONAL</t>
  </si>
  <si>
    <t>AUXOP</t>
  </si>
  <si>
    <t>AUXOP - GAB</t>
  </si>
  <si>
    <t>GERENTE DE CONVÊNIIOS DE TRANSPORTES</t>
  </si>
  <si>
    <t>GCONVTRAS</t>
  </si>
  <si>
    <t>GERENTE JURÍDICO</t>
  </si>
  <si>
    <t>GJUR</t>
  </si>
  <si>
    <t>SUPERINTENDENTE DE AERÓDROMO</t>
  </si>
  <si>
    <t>SAERO</t>
  </si>
  <si>
    <t>SAERO- SET</t>
  </si>
  <si>
    <t>GESTOE DE AERÓDROMO</t>
  </si>
  <si>
    <t>GAER</t>
  </si>
  <si>
    <t>GAER - SET</t>
  </si>
  <si>
    <t>MAURO JORDÃO DE VASCONCELOS FILHO</t>
  </si>
  <si>
    <t>AMANDA RAFAELY MONTEIRO DO PRADO</t>
  </si>
  <si>
    <t>ALEXSON CAETANO DA SILVA</t>
  </si>
  <si>
    <t>RACHEL MORAIS DE OLIVEIRA</t>
  </si>
  <si>
    <t>ASSESSORA TÉCNICA</t>
  </si>
  <si>
    <t>ASST-SET</t>
  </si>
  <si>
    <t>Decreto nº 40.355, de 31 de janeiro de 2014             REVOGADA</t>
  </si>
  <si>
    <t>OBSERVAÇÕES:</t>
  </si>
  <si>
    <t>MARIA LUIZA BARBOSA CASTILHO</t>
  </si>
  <si>
    <t>FABIANO OLIVEIRA DA MOTA</t>
  </si>
  <si>
    <t>CRISTIANE MARIA DE MELO SILVA</t>
  </si>
  <si>
    <t>observação</t>
  </si>
  <si>
    <t>GESTOR TÉCNICA</t>
  </si>
  <si>
    <t>KLEBER ROOSVELT DE ARAÚJO ANDRADE</t>
  </si>
  <si>
    <t>APTECO - SET</t>
  </si>
  <si>
    <t>YAN TAGORE MELO DE LACERDA</t>
  </si>
  <si>
    <t>APTECO</t>
  </si>
  <si>
    <t>ASSISTENTEDE OUVIDORA</t>
  </si>
  <si>
    <t>ASSOUV</t>
  </si>
  <si>
    <t xml:space="preserve"> DAS -5</t>
  </si>
  <si>
    <t>ANDRÉ EDSON LIMA DE ANDRADE SILVA</t>
  </si>
  <si>
    <t>ASSTEC - SET</t>
  </si>
  <si>
    <t>FGA-2</t>
  </si>
  <si>
    <t>EDVALDO BELARMINO DE SOUSA</t>
  </si>
  <si>
    <t>HENRIQUE RAMOS SÁ GONDIM</t>
  </si>
  <si>
    <t>GESTOR FINANCEIRO E ORÇAMENTÁRIO</t>
  </si>
  <si>
    <t>GFO</t>
  </si>
  <si>
    <t>GERENTE GERAL DE ENGENHARIA</t>
  </si>
  <si>
    <t xml:space="preserve">TOTAL DE CARGOS DA SEINFRA </t>
  </si>
  <si>
    <t>PREENCHIDOS</t>
  </si>
  <si>
    <t>VAGOS</t>
  </si>
  <si>
    <t>MARIA DA CONCEIÇÃO LAFAIETE</t>
  </si>
  <si>
    <t>DENISE MAIA DE BRITTO MACEDO MARTINS</t>
  </si>
  <si>
    <t>ASSESSORA ESPECIAL DE GABINETE</t>
  </si>
  <si>
    <t>ASESPGAB</t>
  </si>
  <si>
    <t>ASESGAP - GAB</t>
  </si>
  <si>
    <t>GGE</t>
  </si>
  <si>
    <t>GGTRANS -SET</t>
  </si>
  <si>
    <t>GLG - GGAF</t>
  </si>
  <si>
    <t>GAPI - GGAF</t>
  </si>
  <si>
    <t>GEST - GGAF</t>
  </si>
  <si>
    <t>ASSES - GGAF</t>
  </si>
  <si>
    <t>CTECG - GGAF</t>
  </si>
  <si>
    <t>APTEC - GGAF</t>
  </si>
  <si>
    <t>APCONTAL - GGAF</t>
  </si>
  <si>
    <t>GGAF - GGAF</t>
  </si>
  <si>
    <t>GCONVTRAS- SET</t>
  </si>
  <si>
    <t>GTI -GGAF</t>
  </si>
  <si>
    <t>GESAD - GGAF</t>
  </si>
  <si>
    <t>GFO - GGAF</t>
  </si>
  <si>
    <t>CRHFP - GGAF</t>
  </si>
  <si>
    <t>APPATRIM- GGAF</t>
  </si>
  <si>
    <t>CRH - GGAF</t>
  </si>
  <si>
    <t>CHUCFP GGAF</t>
  </si>
  <si>
    <t>CRHC - GGAF</t>
  </si>
  <si>
    <t>SUPAD - GGAF</t>
  </si>
  <si>
    <t>GTI - GGAF</t>
  </si>
  <si>
    <t>CRHC -GGAF</t>
  </si>
  <si>
    <t>GAD - GGAF</t>
  </si>
  <si>
    <t>MOT - GGAF</t>
  </si>
  <si>
    <t>GPCEFP- GGAF</t>
  </si>
  <si>
    <t>GPCEFP- GFAF</t>
  </si>
  <si>
    <t>GIPEPCOF - GGAF</t>
  </si>
  <si>
    <t>APDM - SET</t>
  </si>
  <si>
    <t>ASSOUV- GAB</t>
  </si>
  <si>
    <t>CCT - GGAF</t>
  </si>
  <si>
    <t>APDM - GGAF</t>
  </si>
  <si>
    <t>GGAF -GGAF</t>
  </si>
  <si>
    <t>GGE-SET</t>
  </si>
  <si>
    <t>GGA - GAB</t>
  </si>
  <si>
    <t>ASSESLI - GAB</t>
  </si>
  <si>
    <t>CPL - GAB</t>
  </si>
  <si>
    <t>GJUR- GAB</t>
  </si>
  <si>
    <t>GGP - GAB</t>
  </si>
  <si>
    <t>GESP - GAB</t>
  </si>
  <si>
    <t>CMTO - GAB</t>
  </si>
  <si>
    <t>GERENTE DE PLANEJAMENTO</t>
  </si>
  <si>
    <t xml:space="preserve">GPLAN </t>
  </si>
  <si>
    <t>GPLAM - GAB</t>
  </si>
  <si>
    <t xml:space="preserve"> DAS-2 </t>
  </si>
  <si>
    <t>CLÁUDIO JÕAO DA SILVA</t>
  </si>
  <si>
    <t>GIPEPCOF - SERH</t>
  </si>
  <si>
    <t>ASSESRH - GAB</t>
  </si>
  <si>
    <t>ASSESRH</t>
  </si>
  <si>
    <t>LENILDA  MARIA DA SILVA</t>
  </si>
  <si>
    <t>PROFESSORA READAPTADA</t>
  </si>
  <si>
    <t>PR</t>
  </si>
  <si>
    <t>PR - SEAS</t>
  </si>
  <si>
    <t>HUGO LEONARDO DE OLIVEIRA LINS</t>
  </si>
  <si>
    <t>JULIANA ARGENTA TONIOLO CAVALCANTI</t>
  </si>
  <si>
    <t>ANDRÉ PONTES DE SÁ MARQUIM</t>
  </si>
  <si>
    <t>GCB - SMORH</t>
  </si>
  <si>
    <t>GESTH - SMORH</t>
  </si>
  <si>
    <t>SMOHRH</t>
  </si>
  <si>
    <t xml:space="preserve">APOIO CONTÁBIL </t>
  </si>
  <si>
    <t>SECRETÁRIA EXECUTIVA DE TRANSPORTES</t>
  </si>
  <si>
    <t>MARIA TEREZA FREIRE DE BRITO</t>
  </si>
  <si>
    <t>SABRINA HARDER BANDEIRA DE MELO</t>
  </si>
  <si>
    <t>MÁRCIA CABRAL DE MELO SILVEIRA</t>
  </si>
  <si>
    <t>PAULA CRISTINA DE ALBUQUERQUE PINTO</t>
  </si>
  <si>
    <t>GRATIFICAÇÃO - COMISSÃO PERMANENTE DE LICITAÇÃO  E COMISSÃO ESPECIAL</t>
  </si>
  <si>
    <t>GRATIFICAÇÃO DE INCENTIVO e PELO EXERCÍCIO DA FUNÇÃO</t>
  </si>
  <si>
    <t>Gratificação por Participação no Cadastro e na Elaboração da Folha de Pagamento</t>
  </si>
  <si>
    <t>Gratificação pelo Exercício da Atividade de Transportes</t>
  </si>
  <si>
    <t>GEAT</t>
  </si>
  <si>
    <t>GEAT- GGAF</t>
  </si>
  <si>
    <t>JOSÉ DOS SANTOS FRANÇA DE LIMA</t>
  </si>
  <si>
    <t>ARGEMIRO DE MELO SILVA</t>
  </si>
  <si>
    <t>PLANILHA ATUALIZADA EM 27/01/2021 com base no DIÁRIO OFICIAL</t>
  </si>
  <si>
    <t>Lei n° 12.476, de 1° de dezembro de 2003. Gratificação pelo Exercício da Atividade de Motorista</t>
  </si>
  <si>
    <t>Decreto Nº 46.975, DE 4 de janeiro de 2019. Estabelece o quantitativo máximo de cargos em comissão e funções gratifi cadas de direção e assessoramento da Administração Direta e Indireta do Poder Executivo
Estadual.</t>
  </si>
  <si>
    <t>ROSSANA DA CUNHA FALCÃO DE OLIVEIRA BEZERRA</t>
  </si>
  <si>
    <t>APOIO TÉCNICO DE ARTICULAÇÃO SOCIAL</t>
  </si>
  <si>
    <t>APARTS</t>
  </si>
  <si>
    <t>APARTS - GAB</t>
  </si>
  <si>
    <t>LUÍS HENRIQUE ALMEIDA DE OLIVEIRA</t>
  </si>
  <si>
    <t>PLANILHA ATUALIZADA EM 10/02/2021 com base no DIÁRIO OFICIAL</t>
  </si>
  <si>
    <t>SECRETÁRIO EXECUTIVO DE ARTICULAÇÃO SOCIAL</t>
  </si>
  <si>
    <t>SEAS</t>
  </si>
  <si>
    <t>SEAS - GAB</t>
  </si>
  <si>
    <t>RODRIGO DE ANDRADE LIMA MOLINA</t>
  </si>
  <si>
    <t>APGAB - SERH</t>
  </si>
  <si>
    <t>APOIO DO GABINETE</t>
  </si>
  <si>
    <t>APOTI</t>
  </si>
  <si>
    <t>APOTI- GGAF</t>
  </si>
  <si>
    <t>APOIO TI</t>
  </si>
  <si>
    <t>CPLRH I</t>
  </si>
  <si>
    <t>PLANILHA ATUALIZADA EM 03/05/2021 com base no DIÁRIO OFICIAL</t>
  </si>
  <si>
    <t>PRESDER</t>
  </si>
  <si>
    <t>CPLDER I</t>
  </si>
  <si>
    <t>ARISTÓFANES FRANCISCO DA SILVA</t>
  </si>
  <si>
    <t>COORDENADORA SUBSTITUTA  DA FOLHA DE PAGAMENTO</t>
  </si>
  <si>
    <t>CSFP</t>
  </si>
  <si>
    <t>CSFP- GGAF</t>
  </si>
  <si>
    <t>JAMERSON LUCAS ROCHA GONÇALVES MACENA</t>
  </si>
  <si>
    <t>CÉSAR AUGUSTO DE OLIVEIRA</t>
  </si>
  <si>
    <t>ANDERSON MESNESES BRASILEIRO BORBA</t>
  </si>
  <si>
    <t>CLÁUDIO SÉRGIO FARIAS DE OLIVEIRA</t>
  </si>
  <si>
    <t>WALDECY FERREIRA FARIAS FILHO</t>
  </si>
  <si>
    <t xml:space="preserve">CPLDER - </t>
  </si>
  <si>
    <t>MLICAPOIO</t>
  </si>
  <si>
    <t>PLANILHA ATUALIZADA EM 01/07/2021 com base no DIÁRIO OFICIAL</t>
  </si>
  <si>
    <t>JOSANA TEREZA VANCE FLORENCIO DE MELO AMORIM</t>
  </si>
  <si>
    <t>TELMA ROCHA TORREÃO</t>
  </si>
  <si>
    <t>1</t>
  </si>
  <si>
    <t xml:space="preserve"> R$ 10.570,00 </t>
  </si>
  <si>
    <t xml:space="preserve"> R$ 10.570,00 3</t>
  </si>
  <si>
    <t>Colunas4</t>
  </si>
  <si>
    <t>Colunas5</t>
  </si>
  <si>
    <t>Colunas6</t>
  </si>
  <si>
    <t>Colunas7</t>
  </si>
  <si>
    <t>Colunas8</t>
  </si>
  <si>
    <t>MICHELLE GONÇALVES DA SILVA PEREIRA</t>
  </si>
  <si>
    <t>APOIO A TI</t>
  </si>
  <si>
    <t>135</t>
  </si>
  <si>
    <t>COORDENADOR DE CONVÊNIOS</t>
  </si>
  <si>
    <t>Colunas9</t>
  </si>
  <si>
    <t>Colunas10</t>
  </si>
  <si>
    <t>Colunas11</t>
  </si>
  <si>
    <t>1200,69</t>
  </si>
  <si>
    <t>PLANILHA ATUALIZADA EM 20/07/2021 com base no DIÁRIO OFICIAL</t>
  </si>
  <si>
    <t>VALOR TOTAL</t>
  </si>
  <si>
    <t>SSERH</t>
  </si>
  <si>
    <t>GERENTE DE COMUNICAÇÃO</t>
  </si>
  <si>
    <t>ASSTECESP</t>
  </si>
  <si>
    <t>ASSTECESP - GAB</t>
  </si>
  <si>
    <t>GESTOR DE ENGENHARIA</t>
  </si>
  <si>
    <t>GESENG- SET</t>
  </si>
  <si>
    <t>APTEC - SET</t>
  </si>
  <si>
    <t>GERENTE GERAL DE TRANSPORTES</t>
  </si>
  <si>
    <t>GGT</t>
  </si>
  <si>
    <t>GGT -SET</t>
  </si>
  <si>
    <t>AURISTELA FERREIRA DE SOUZA</t>
  </si>
  <si>
    <t>PLANILHA ATUALIZADA EM 04/08/2021 com base no DIÁRIO OFICIAL</t>
  </si>
  <si>
    <t>134</t>
  </si>
  <si>
    <t>PLANILHA ATUALIZADA EM 13/09/2021 com base no DIÁRIO OFICIAL</t>
  </si>
  <si>
    <t xml:space="preserve"> </t>
  </si>
  <si>
    <t>NOMECLATURA</t>
  </si>
  <si>
    <t>ELIZÂNGELA MENEZES DOS SANTOS MELO</t>
  </si>
  <si>
    <t>GESTORA DE PLANEJAMENTO</t>
  </si>
  <si>
    <t>GERENTE DE MONITORAMENTO</t>
  </si>
  <si>
    <t>GM</t>
  </si>
  <si>
    <t>GM-GAB</t>
  </si>
  <si>
    <t>MARIA ISABEL SUASSUNA DA FONTE</t>
  </si>
  <si>
    <t>MARÍLIA SOUZA DE LEÃO</t>
  </si>
  <si>
    <t>MARYSA GALUBELANY DA SILVA LEITE</t>
  </si>
  <si>
    <t>APOGAB -GAB</t>
  </si>
  <si>
    <t>APOGAB</t>
  </si>
  <si>
    <t>APOIO AO GABINETE</t>
  </si>
  <si>
    <t>APTEC-SET</t>
  </si>
  <si>
    <t>APT-SERH</t>
  </si>
  <si>
    <t>CAS-3</t>
  </si>
  <si>
    <t>MONIQUE MIRELA BORGES BARBOSA</t>
  </si>
  <si>
    <t>DANIEL BARBOSA DA SILVA</t>
  </si>
  <si>
    <t>FUNÇÃO</t>
  </si>
  <si>
    <t>APOIO A RECEPÇÃO</t>
  </si>
  <si>
    <t>APOREC -GGAF</t>
  </si>
  <si>
    <t>APOREC</t>
  </si>
  <si>
    <t>RAQUEL REGO BARROS ARAÚJO DE VASCONCELOS</t>
  </si>
  <si>
    <t>LARISSA MARIA DA SILVA DE LIMA</t>
  </si>
  <si>
    <t>ELIANA DE SOUZA FERNANDES</t>
  </si>
  <si>
    <t>137</t>
  </si>
  <si>
    <t xml:space="preserve"> DAS-5</t>
  </si>
  <si>
    <t>SEIRH</t>
  </si>
  <si>
    <t>ASSESSOR TÉCNICO</t>
  </si>
  <si>
    <t>COORDENADOR DE MONITORAMENTO</t>
  </si>
  <si>
    <t>COORDENADORA DE CONVÊNCIOS DE PRESTAÇÃO DE CONTAS DE TRANSPORTES</t>
  </si>
  <si>
    <t>APOIO DE GABINETE</t>
  </si>
  <si>
    <t>RÚBEN CORREIA GUERRA</t>
  </si>
  <si>
    <t>DIEGO MAIA MONFORT</t>
  </si>
  <si>
    <t>RODRIGO AGUIAR DOS SANTOS</t>
  </si>
  <si>
    <t>136</t>
  </si>
  <si>
    <t>PLANILHA ATUALIZADA EM DEZEMBRO/2021 com base no DIÁRIO OFICIAL</t>
  </si>
  <si>
    <t>GDES - SERH</t>
  </si>
  <si>
    <t>LUIZ GUSTAVO COSTA FERREIRA NUNES</t>
  </si>
  <si>
    <t>PATRÍCIA BATISTA DA SILVA CORDEIRO</t>
  </si>
  <si>
    <t>PATRÍCIA BORGES FERREIRA DE AZEVEDO</t>
  </si>
  <si>
    <t>CLÁUDIA COIMBRA ESTEVES DE MORAIS</t>
  </si>
  <si>
    <t>IRICHERLLY DAYANE DA COSTA BARBOSA</t>
  </si>
  <si>
    <t>YSABELLA VICTÓRIA BATISTA DA SILVA</t>
  </si>
  <si>
    <t>PLANILHA ATUALIZADA EM FEVEREIRO/2021 com base no DIÁRIO OFICIAL</t>
  </si>
  <si>
    <t>ROMILDO ALVES BERENGUER</t>
  </si>
  <si>
    <t>SANDRA LÚCIA FERREIRA DA SILVA</t>
  </si>
  <si>
    <t>PLANILHA ATUALIZADA EM MARÇO 2022 com base no DIÁRIO OFICIAL</t>
  </si>
  <si>
    <t>AYANNA KARINA DE ASSIS SANTOS WANDERLY</t>
  </si>
  <si>
    <t>GESTORA DE PROJETOS</t>
  </si>
  <si>
    <t>,</t>
  </si>
  <si>
    <t>ALESSANDRA FIGUEIREDO BEZERRA PINHEIRO DE ASSIS</t>
  </si>
  <si>
    <t>ASSESSORA</t>
  </si>
  <si>
    <t>PLANILHA ATUALIZADA EM MAIO 2022 com base no DIÁRIO OFICIAL</t>
  </si>
  <si>
    <t>SOPHIA LACERDA ROCHA DO AMARAL</t>
  </si>
  <si>
    <t>REBECA DAMAZO FRUTUOSO DE LIMA</t>
  </si>
  <si>
    <t>RHAFAELA CECILIA DA SILVA</t>
  </si>
  <si>
    <t>ALANA CECILIA TAVARES FRANÇA</t>
  </si>
  <si>
    <t>VALDIANA LEITE DE OLIVEIRA LINS</t>
  </si>
  <si>
    <t xml:space="preserve">IGNÁCIA DE SÁ CARNEIRO QUEIROZ DE OLIVEIRA </t>
  </si>
  <si>
    <t>APOIO A OVIDORIA</t>
  </si>
  <si>
    <t>VANILDO GOMES DE MELO FILHO</t>
  </si>
  <si>
    <t>CTD</t>
  </si>
  <si>
    <t>CTDSERH</t>
  </si>
  <si>
    <t>CLAUDIA RAMOS DE OLIVEIRA</t>
  </si>
  <si>
    <t>JULIANA KARLA DA SILVA</t>
  </si>
  <si>
    <t>SYBELE DE OLIVEIRA NUNES MACHADO</t>
  </si>
  <si>
    <t>FÁBIA RIBEIRO PINHEIRO</t>
  </si>
  <si>
    <t>ÉRICO PAULO SALGADO DA SILVA JUNIOR</t>
  </si>
  <si>
    <t>ANA MARIA CLÁUDIA SOUZA DE ARAÚJO</t>
  </si>
  <si>
    <t>SANDRA LÚCIA FERREIRA SILVA</t>
  </si>
  <si>
    <t>ARISTÓTELES QUEIROZ DE SOUZA ALVES JUNIOR</t>
  </si>
  <si>
    <t>ANALISTA DE ORÇAMENTO</t>
  </si>
  <si>
    <t>ANALISTA DE OBRAS RODOVIÁRIAS E HÍDRICAS</t>
  </si>
  <si>
    <t>ANALISTA ADMINISTRATIVO E FINANCEIRO</t>
  </si>
  <si>
    <t>ASSISTENTE TÉCNICO DE LICITAÇÕES</t>
  </si>
  <si>
    <t>SUP I- SET</t>
  </si>
  <si>
    <t>MÔNICA FERNANDA TAVARES PIRES</t>
  </si>
  <si>
    <t>THALES ARAÚJO LOPES FERREIRA</t>
  </si>
  <si>
    <t>ANALISTA DE PROJETOS</t>
  </si>
  <si>
    <t>RICARDO EDSON ALVARES KLAUS</t>
  </si>
  <si>
    <t>TÉCNICO DE ORÇAMENTO</t>
  </si>
  <si>
    <t>EDUARDO FILIPE MONTEIRO</t>
  </si>
  <si>
    <t>WALCIRLEY CONTIDIO MAMORÉ DA SILVA</t>
  </si>
  <si>
    <t>MAYANNY IVYS DE SIQUEIRA QUIRINO</t>
  </si>
  <si>
    <t>ASSISTENTE TÉCNICO ORÇAMENTISTA</t>
  </si>
  <si>
    <t>PAULO MARCELO  CAVALCANTI DE OLIVEIRA SOUZA</t>
  </si>
  <si>
    <t>CTDSETRA</t>
  </si>
  <si>
    <t>CONTRATADOS POR TEMPO DETERMINADO - CTD</t>
  </si>
  <si>
    <t>MARYSA GLAUBELANY DA SILVA LEITE</t>
  </si>
  <si>
    <t>SUPERVISÃO 2</t>
  </si>
  <si>
    <t>MARIA DE FÁTIMA BARBOSA DA SILVA</t>
  </si>
  <si>
    <t>PLANILHA ATUALIZADA EM JUNHO 2022 com base no DIÁRIO OFICIAL</t>
  </si>
  <si>
    <t>TOTAL GERAL</t>
  </si>
  <si>
    <t>GRATIFICAÇÃO DE INCENTIVO e  EXERCÍCIO DA FUNÇÃO</t>
  </si>
  <si>
    <t>9</t>
  </si>
  <si>
    <t>TEMPORÁRIO - SUBSTITUIÇÃO</t>
  </si>
  <si>
    <t>CPF</t>
  </si>
  <si>
    <t>MATRÍCULA</t>
  </si>
  <si>
    <t>ATO / PORTARIA /</t>
  </si>
  <si>
    <t xml:space="preserve">DT PUBLICAÇÃO DIÁRIO </t>
  </si>
  <si>
    <t>INÍCIO</t>
  </si>
  <si>
    <t>FIM</t>
  </si>
  <si>
    <t>OBSERVAÇÃO</t>
  </si>
  <si>
    <t>NOMEAÇÃO</t>
  </si>
  <si>
    <t>DIÁRIO OFICIAL/ ATO</t>
  </si>
  <si>
    <t>402.017.244-72</t>
  </si>
  <si>
    <t>427.738-4</t>
  </si>
  <si>
    <t>N° 525</t>
  </si>
  <si>
    <t>RESPONDENDO PELA TITULAR DE PATRICIA BATISTA DA SILVA CORDEIRO, EM LICENÇA MATERNIDADE E FÉRIAS.</t>
  </si>
  <si>
    <t>008.787.254-40</t>
  </si>
  <si>
    <t>428.716-9</t>
  </si>
  <si>
    <t>Nº 3079</t>
  </si>
  <si>
    <t>HELYNE TATHIANNE DE CASTRO BOMFIM</t>
  </si>
  <si>
    <t>SHIRLEIDE TIMES COSTA</t>
  </si>
  <si>
    <t>711.519.184-04</t>
  </si>
  <si>
    <t>Nº 3365</t>
  </si>
  <si>
    <t>RESPONDENDO PELA TITULAR DE TUANY BARROS TEXEIRA, EM LICENÇA MATERNIDADE.</t>
  </si>
  <si>
    <t>PLANILHA ATUALIZADA EM AGOSTO 2022 com base no DIÁRIO OFICIAL</t>
  </si>
  <si>
    <t>095.287.344-30</t>
  </si>
  <si>
    <t xml:space="preserve">AYANNA KARINA DE ASSIS  SANTOS WANDERLEY </t>
  </si>
  <si>
    <t>444.100-1</t>
  </si>
  <si>
    <t>439.811-4</t>
  </si>
  <si>
    <t>N°2280</t>
  </si>
  <si>
    <t>RESPONDENDO PELO CARGO DA TITULAR DE CAROLINE FERNANDA DA SILVA LIRA, EM LICENÇA MATERNIDADE.</t>
  </si>
  <si>
    <t>RESPONDENDO PELA A CPL I  TITULAR DE CAROLINE FERNANDA DA SILVA LIRA, EM LICENÇA MATERNIDADE.</t>
  </si>
  <si>
    <t>ISABELA FERREIAR MELO</t>
  </si>
  <si>
    <t>SANDRA MARIA FERRAZ  DE SÁ</t>
  </si>
  <si>
    <t>JOSANA TEREZA VANCE FLORÊNCIO  DE MELO AMORIM</t>
  </si>
  <si>
    <t>GUILHERME DOS SANTOS SILVA</t>
  </si>
  <si>
    <t>PLANILHA ATUALIZADA EM SETEMBRO 2022 com base no DIÁRIO OFICIAL</t>
  </si>
  <si>
    <t>HINGRID NAYARA ALMEIDA DE ANDRADE FERREIRA</t>
  </si>
  <si>
    <t>CONTRATADOS POR TEMPO DETERMINADO</t>
  </si>
  <si>
    <t>SEPGM</t>
  </si>
  <si>
    <t>SEPGM - GAB</t>
  </si>
  <si>
    <t>DGAF</t>
  </si>
  <si>
    <t>DGAF - GAB</t>
  </si>
  <si>
    <t>GJUR - GAB</t>
  </si>
  <si>
    <t>GESJUR</t>
  </si>
  <si>
    <t>ALEXANDRE CORREA GONDIM BEZERRA RODRIGUES</t>
  </si>
  <si>
    <t>ANA LUCIA DE FRANÇA SILVA</t>
  </si>
  <si>
    <t>GESGAB</t>
  </si>
  <si>
    <t>GESTGAB- GAB</t>
  </si>
  <si>
    <t>GLOG</t>
  </si>
  <si>
    <t>GLOG-DGAF</t>
  </si>
  <si>
    <t>SCI</t>
  </si>
  <si>
    <t>SCI-GAB</t>
  </si>
  <si>
    <t>GPA-GGAF</t>
  </si>
  <si>
    <t>GPA</t>
  </si>
  <si>
    <t>GTI-GGAF</t>
  </si>
  <si>
    <t>GRH</t>
  </si>
  <si>
    <t xml:space="preserve">LUCIANA MARIA LUSTOSA DE ATAÍDE </t>
  </si>
  <si>
    <t>ARISTOTELES QUEIROZ SOUZA ALVES</t>
  </si>
  <si>
    <t>ERICO PAULO SALGADO DA SILVA JUNIOR</t>
  </si>
  <si>
    <t>FABIA RIBEIRO PINHEIRO</t>
  </si>
  <si>
    <t>WALCIRLEY CATIDIO MAMORE DA SILVA</t>
  </si>
  <si>
    <t xml:space="preserve">EDUARDO FILIPE MONTEIRO </t>
  </si>
  <si>
    <t>CTD-SEPGM</t>
  </si>
  <si>
    <t>GPA - GGAF</t>
  </si>
  <si>
    <t>MARIA JOSE SOARES FILHA</t>
  </si>
  <si>
    <t>DREICY FRAGA DE SOUZA LIMA TORRES</t>
  </si>
  <si>
    <t>GESTJUR -GAB</t>
  </si>
  <si>
    <t>SEMOBI</t>
  </si>
  <si>
    <t>VALDECARLOS ALVES DA SILVA</t>
  </si>
  <si>
    <t>SCOM</t>
  </si>
  <si>
    <t>SCOM-GAB</t>
  </si>
  <si>
    <t>AGAB</t>
  </si>
  <si>
    <t>AGAB-GAB</t>
  </si>
  <si>
    <t>ATF</t>
  </si>
  <si>
    <t>ATF-GGAF</t>
  </si>
  <si>
    <t>TAMIRES JOSE BALBINO</t>
  </si>
  <si>
    <t>GPROJ</t>
  </si>
  <si>
    <t>GCPC</t>
  </si>
  <si>
    <t>LUCIA DE FATIMA FERREIRA ALVES</t>
  </si>
  <si>
    <t>MARIA DAS GRAÇAS ESTEVAM ALVES</t>
  </si>
  <si>
    <t>MARILIA DE SOUZA LEAO</t>
  </si>
  <si>
    <t xml:space="preserve">ALINE MELO FERRAZ </t>
  </si>
  <si>
    <t>PATRICIA FIGUEREDO</t>
  </si>
  <si>
    <t>INALDA CORREA TIMES</t>
  </si>
  <si>
    <t>ATP</t>
  </si>
  <si>
    <t>ATP-GAB</t>
  </si>
  <si>
    <t>WALKER ROBSON DE ASSUNÇÃO BARBOSA</t>
  </si>
  <si>
    <t>DIOGO DE CARVALHO BEZERRA</t>
  </si>
  <si>
    <t>CET</t>
  </si>
  <si>
    <t>CET-GAB</t>
  </si>
  <si>
    <t>GADM</t>
  </si>
  <si>
    <t>ADM-DGAF</t>
  </si>
  <si>
    <t>CPC</t>
  </si>
  <si>
    <t>CPC/GGAF</t>
  </si>
  <si>
    <t>MARCELA DE SOUZA GOUVEIA</t>
  </si>
  <si>
    <t>AMANDA JACQUELINE FREITAS DE OLIVEIRA</t>
  </si>
  <si>
    <t>HORTENSIA NUNES BRAZ DE OLIVEIRA</t>
  </si>
  <si>
    <t>DJUR</t>
  </si>
  <si>
    <t>DJUR - GAB</t>
  </si>
  <si>
    <t>CAA-1</t>
  </si>
  <si>
    <t>ANDRE FELIPE DE SANTANA MOURA</t>
  </si>
  <si>
    <t>DGAF - GGAF</t>
  </si>
  <si>
    <t>ANGELA FABIANE SANTOS OLIVEIRA</t>
  </si>
  <si>
    <t>PAULA FERNANDA FERREIRA BRANDÃO</t>
  </si>
  <si>
    <t>FERNANDO FLAVIO DOS SANTOS OLIVEIRA</t>
  </si>
  <si>
    <t>HAMILTON LUIZ DO NASCIMENTO JUNIOR</t>
  </si>
  <si>
    <t>LAIS PAULA PONTES SANTOS</t>
  </si>
  <si>
    <t>ROMULO NERY ARRUDA AMARAL</t>
  </si>
  <si>
    <t xml:space="preserve">BRUNA MARIA COSTA AZEVEDO </t>
  </si>
  <si>
    <t>AGENTE DE FASES PREPARATÓRIO</t>
  </si>
  <si>
    <t>CONT. PÚBLICA</t>
  </si>
  <si>
    <t>HORTÊNSIA NUNES BRAZ DE OLIVEIRA</t>
  </si>
  <si>
    <t>MARISA PADUA MORENO</t>
  </si>
  <si>
    <t xml:space="preserve">DJAILTON COUTINHO FIGUEIREDO </t>
  </si>
  <si>
    <t>EDSON BARBOSA DE ARAUJO</t>
  </si>
  <si>
    <t>SIG</t>
  </si>
  <si>
    <t>GGA-GAB</t>
  </si>
  <si>
    <t>CFIN</t>
  </si>
  <si>
    <t>ACONT</t>
  </si>
  <si>
    <t>JÚLIA BARRETO DE PAULA</t>
  </si>
  <si>
    <t>AGP/EXQ</t>
  </si>
  <si>
    <t>GRH-DGAF</t>
  </si>
  <si>
    <t>ARISTOFANES FRANCISCO DA SILVA</t>
  </si>
  <si>
    <t>LUCIANA MARIA LUSTOSA DE ATAÍDE</t>
  </si>
  <si>
    <t>SUINF</t>
  </si>
  <si>
    <t>SINF - GAB</t>
  </si>
  <si>
    <t>ATADM</t>
  </si>
  <si>
    <t>ATART</t>
  </si>
  <si>
    <t>ATAI</t>
  </si>
  <si>
    <t>JEAN PIERRE DE LIMA MORAES</t>
  </si>
  <si>
    <t>AMONIT</t>
  </si>
  <si>
    <t>FELIPE LUIZ FONSECA DOS SANTOS ALBUQUERQUE</t>
  </si>
  <si>
    <t>EXQ/COM</t>
  </si>
  <si>
    <t>CCONT</t>
  </si>
  <si>
    <t>DJU</t>
  </si>
  <si>
    <t>HUGO LEONARDO LOPES DE SOUZA</t>
  </si>
  <si>
    <t>GERLOG-DGAF</t>
  </si>
  <si>
    <t>GERLOG</t>
  </si>
  <si>
    <t>JOAB PEREIRA GOMES</t>
  </si>
  <si>
    <t>BRUNO CELESTINO DIAS</t>
  </si>
  <si>
    <t>SECRETARIO EXECUTIVO</t>
  </si>
  <si>
    <t>VASTY BRAGA DE FARIAS</t>
  </si>
  <si>
    <t>GGOF - DGAF</t>
  </si>
  <si>
    <t>GGOF</t>
  </si>
  <si>
    <t xml:space="preserve">GGOF </t>
  </si>
  <si>
    <t>GTI - DGAF</t>
  </si>
  <si>
    <t>GPA-DGAF</t>
  </si>
  <si>
    <t>GFO - DGAF</t>
  </si>
  <si>
    <t>GGOF -DGAF</t>
  </si>
  <si>
    <t>GRH - DGAF</t>
  </si>
  <si>
    <t>UARE - SEC.EXECUTIVA</t>
  </si>
  <si>
    <t>UARE</t>
  </si>
  <si>
    <t>GGOF-DGAF</t>
  </si>
  <si>
    <t>GOF</t>
  </si>
  <si>
    <t>GRATIFICAÇÃO DE INCENTIVO e  EXERCÍCIO DA FUNÇÃO - CADASTRO EFISCO</t>
  </si>
  <si>
    <t>DGAF/ADM</t>
  </si>
  <si>
    <t>ADM- DGAF</t>
  </si>
  <si>
    <t>SEC.EXECTIVO</t>
  </si>
  <si>
    <t>GRATIFICAÇÃO DE INCENTIVO - PREPARAÇÃO EXECUÇÃO CADASTRO E FOLHA DE PAGAMENTO</t>
  </si>
  <si>
    <t>SEMINF</t>
  </si>
  <si>
    <t>HUMBERTO GOMES DE MOURA FILHO</t>
  </si>
  <si>
    <t>SEMINF/UARE</t>
  </si>
  <si>
    <t>SEMINF-UARE</t>
  </si>
  <si>
    <t>GJUR - GJU</t>
  </si>
  <si>
    <t>ANNA VICTÓRIA RODRIGUES DE SOUZA</t>
  </si>
  <si>
    <t>PLANILHA ATUALIZADA EM JANEIRO/2025 com base no DIÁRIO OFICIAL</t>
  </si>
  <si>
    <t>CRISTINA AROUCHA BORGES SIQUEIRA (Exoneração 10/03/25</t>
  </si>
  <si>
    <t>DANIELA BEZERRA CAVALCANTI Exoneração 10/03/25</t>
  </si>
  <si>
    <t>JOSIAS DE OLIVEIRA PINTO FILHO</t>
  </si>
  <si>
    <t>PRISCILA SANTOS QUEIROZ</t>
  </si>
  <si>
    <t>JOSE ROBERTO WAYAND DE ANDRADE</t>
  </si>
  <si>
    <t>ILIANA EUVINA RESENDE DE OLIVEIRA PESSOA</t>
  </si>
  <si>
    <t>SUCI</t>
  </si>
  <si>
    <t>SUCI/GAB</t>
  </si>
  <si>
    <t>VITAL TAVARES BEZERRA DE MELO NETO</t>
  </si>
  <si>
    <t>GCON</t>
  </si>
  <si>
    <t>CONVENIOS</t>
  </si>
  <si>
    <t>ROZIETE SILVA DE SOUZA</t>
  </si>
  <si>
    <t>GPE</t>
  </si>
  <si>
    <t>ANTONIO OLIMPIO PEREIRA DE SÁ FILHO</t>
  </si>
  <si>
    <t>GACI</t>
  </si>
  <si>
    <t>SUCI-GACI</t>
  </si>
  <si>
    <t>ANTONIO ALMINO DE ALENCAR NETO</t>
  </si>
  <si>
    <t>COM/EXQ</t>
  </si>
  <si>
    <t>DOUGLAS LIMA MARTINS</t>
  </si>
  <si>
    <t>SUMOB</t>
  </si>
  <si>
    <t>HUGO AUGUSTO VASCONCELOS MEDEIROS</t>
  </si>
  <si>
    <t>CRISTINA AROUCHA BORGES SIQUEIRA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</si>
</sst>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 -416]#,##0.00"/>
    <numFmt numFmtId="165" formatCode="&quot;R$&quot;\ #,##0.00"/>
  </numFmts>
  <fonts count="8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FreeSans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EFEFEF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73763"/>
      <name val="Calibri"/>
      <family val="2"/>
      <scheme val="minor"/>
    </font>
    <font>
      <b/>
      <sz val="11"/>
      <color rgb="FF07376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4" tint="0.79998168889431442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1C4587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6EC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rgb="FF1C4587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1C4587"/>
      </patternFill>
    </fill>
  </fills>
  <borders count="4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3" fillId="0" borderId="0" applyNumberFormat="0" applyBorder="0" applyProtection="0"/>
    <xf numFmtId="0" fontId="34" fillId="2" borderId="0" applyNumberFormat="0" applyBorder="0" applyProtection="0"/>
    <xf numFmtId="0" fontId="34" fillId="3" borderId="0" applyNumberFormat="0" applyBorder="0" applyProtection="0"/>
    <xf numFmtId="0" fontId="33" fillId="4" borderId="0" applyNumberFormat="0" applyBorder="0" applyProtection="0"/>
    <xf numFmtId="0" fontId="35" fillId="5" borderId="0" applyNumberFormat="0" applyBorder="0" applyProtection="0"/>
    <xf numFmtId="0" fontId="36" fillId="6" borderId="0" applyNumberFormat="0" applyBorder="0" applyProtection="0"/>
    <xf numFmtId="0" fontId="37" fillId="0" borderId="0" applyNumberFormat="0" applyBorder="0" applyProtection="0">
      <alignment horizontal="center" textRotation="90"/>
    </xf>
    <xf numFmtId="0" fontId="38" fillId="0" borderId="0" applyNumberFormat="0" applyBorder="0" applyProtection="0"/>
    <xf numFmtId="0" fontId="39" fillId="7" borderId="0" applyNumberFormat="0" applyBorder="0" applyProtection="0"/>
    <xf numFmtId="0" fontId="40" fillId="0" borderId="0" applyNumberFormat="0" applyBorder="0" applyProtection="0"/>
    <xf numFmtId="0" fontId="41" fillId="0" borderId="0" applyNumberFormat="0" applyBorder="0" applyProtection="0"/>
    <xf numFmtId="0" fontId="42" fillId="0" borderId="0" applyNumberFormat="0" applyBorder="0" applyProtection="0"/>
    <xf numFmtId="0" fontId="43" fillId="0" borderId="0" applyNumberFormat="0" applyBorder="0" applyProtection="0"/>
    <xf numFmtId="0" fontId="44" fillId="8" borderId="0" applyNumberFormat="0" applyBorder="0" applyProtection="0"/>
    <xf numFmtId="0" fontId="45" fillId="8" borderId="1" applyNumberFormat="0" applyProtection="0"/>
    <xf numFmtId="0" fontId="32" fillId="0" borderId="0" applyNumberFormat="0" applyFont="0" applyBorder="0" applyProtection="0"/>
    <xf numFmtId="0" fontId="32" fillId="0" borderId="0" applyNumberFormat="0" applyFont="0" applyBorder="0" applyProtection="0"/>
    <xf numFmtId="0" fontId="35" fillId="0" borderId="0" applyNumberFormat="0" applyBorder="0" applyProtection="0"/>
    <xf numFmtId="0" fontId="31" fillId="0" borderId="0"/>
    <xf numFmtId="0" fontId="32" fillId="0" borderId="0"/>
    <xf numFmtId="0" fontId="79" fillId="0" borderId="0" applyProtection="0"/>
    <xf numFmtId="0" fontId="79" fillId="0" borderId="0"/>
  </cellStyleXfs>
  <cellXfs count="605">
    <xf numFmtId="0" fontId="0" fillId="0" borderId="0" xfId="0"/>
    <xf numFmtId="0" fontId="0" fillId="0" borderId="0" xfId="0"/>
    <xf numFmtId="0" fontId="46" fillId="0" borderId="0" xfId="0" applyFont="1"/>
    <xf numFmtId="0" fontId="51" fillId="0" borderId="7" xfId="0" applyFont="1" applyFill="1" applyBorder="1" applyAlignment="1"/>
    <xf numFmtId="0" fontId="51" fillId="0" borderId="2" xfId="0" applyFont="1" applyFill="1" applyBorder="1" applyAlignment="1"/>
    <xf numFmtId="0" fontId="30" fillId="13" borderId="8" xfId="0" applyFont="1" applyFill="1" applyBorder="1" applyAlignment="1">
      <alignment horizontal="justify" wrapText="1"/>
    </xf>
    <xf numFmtId="0" fontId="52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wrapText="1"/>
    </xf>
    <xf numFmtId="0" fontId="47" fillId="0" borderId="0" xfId="0" applyFont="1" applyFill="1" applyBorder="1" applyAlignment="1">
      <alignment horizontal="center"/>
    </xf>
    <xf numFmtId="44" fontId="47" fillId="0" borderId="0" xfId="0" applyNumberFormat="1" applyFont="1" applyFill="1" applyBorder="1" applyAlignment="1">
      <alignment horizontal="center"/>
    </xf>
    <xf numFmtId="0" fontId="46" fillId="10" borderId="0" xfId="0" applyFont="1" applyFill="1"/>
    <xf numFmtId="0" fontId="30" fillId="0" borderId="8" xfId="0" applyFont="1" applyFill="1" applyBorder="1" applyAlignment="1">
      <alignment wrapText="1"/>
    </xf>
    <xf numFmtId="0" fontId="30" fillId="12" borderId="0" xfId="0" applyFont="1" applyFill="1" applyBorder="1" applyAlignment="1">
      <alignment wrapText="1"/>
    </xf>
    <xf numFmtId="0" fontId="46" fillId="0" borderId="0" xfId="0" applyFont="1" applyBorder="1"/>
    <xf numFmtId="0" fontId="46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53" fillId="0" borderId="0" xfId="0" applyFont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30" fillId="13" borderId="0" xfId="0" applyFont="1" applyFill="1" applyBorder="1" applyAlignment="1">
      <alignment horizontal="justify" wrapText="1"/>
    </xf>
    <xf numFmtId="0" fontId="30" fillId="13" borderId="0" xfId="0" applyFont="1" applyFill="1" applyBorder="1" applyAlignment="1">
      <alignment horizontal="center" wrapText="1"/>
    </xf>
    <xf numFmtId="0" fontId="30" fillId="13" borderId="0" xfId="0" applyFont="1" applyFill="1" applyBorder="1" applyAlignment="1">
      <alignment wrapText="1"/>
    </xf>
    <xf numFmtId="0" fontId="30" fillId="14" borderId="0" xfId="0" applyFont="1" applyFill="1" applyBorder="1"/>
    <xf numFmtId="0" fontId="47" fillId="14" borderId="0" xfId="0" applyFont="1" applyFill="1" applyBorder="1" applyAlignment="1">
      <alignment horizontal="center"/>
    </xf>
    <xf numFmtId="0" fontId="46" fillId="14" borderId="0" xfId="0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0" fontId="52" fillId="13" borderId="0" xfId="0" applyFont="1" applyFill="1" applyBorder="1" applyAlignment="1">
      <alignment horizontal="center"/>
    </xf>
    <xf numFmtId="0" fontId="47" fillId="13" borderId="0" xfId="0" applyFont="1" applyFill="1" applyBorder="1" applyAlignment="1">
      <alignment horizontal="center"/>
    </xf>
    <xf numFmtId="44" fontId="47" fillId="13" borderId="0" xfId="0" applyNumberFormat="1" applyFont="1" applyFill="1" applyBorder="1" applyAlignment="1">
      <alignment horizontal="center"/>
    </xf>
    <xf numFmtId="0" fontId="46" fillId="16" borderId="0" xfId="0" applyFont="1" applyFill="1"/>
    <xf numFmtId="0" fontId="46" fillId="13" borderId="0" xfId="0" applyFont="1" applyFill="1" applyBorder="1"/>
    <xf numFmtId="0" fontId="30" fillId="13" borderId="0" xfId="0" applyFont="1" applyFill="1" applyBorder="1"/>
    <xf numFmtId="0" fontId="52" fillId="0" borderId="0" xfId="0" applyFont="1" applyBorder="1"/>
    <xf numFmtId="0" fontId="49" fillId="11" borderId="0" xfId="0" applyFont="1" applyFill="1" applyAlignment="1"/>
    <xf numFmtId="0" fontId="49" fillId="11" borderId="0" xfId="0" applyFont="1" applyFill="1" applyAlignment="1">
      <alignment horizontal="center"/>
    </xf>
    <xf numFmtId="164" fontId="49" fillId="11" borderId="0" xfId="0" applyNumberFormat="1" applyFont="1" applyFill="1" applyAlignment="1">
      <alignment horizontal="center"/>
    </xf>
    <xf numFmtId="0" fontId="46" fillId="0" borderId="0" xfId="0" applyFont="1" applyFill="1" applyAlignment="1"/>
    <xf numFmtId="0" fontId="46" fillId="0" borderId="0" xfId="0" applyFont="1" applyFill="1" applyAlignment="1">
      <alignment horizontal="center"/>
    </xf>
    <xf numFmtId="164" fontId="53" fillId="0" borderId="0" xfId="0" applyNumberFormat="1" applyFont="1" applyFill="1" applyAlignment="1">
      <alignment horizontal="center" wrapText="1"/>
    </xf>
    <xf numFmtId="4" fontId="46" fillId="10" borderId="0" xfId="0" applyNumberFormat="1" applyFont="1" applyFill="1"/>
    <xf numFmtId="4" fontId="46" fillId="0" borderId="0" xfId="0" applyNumberFormat="1" applyFont="1"/>
    <xf numFmtId="44" fontId="53" fillId="0" borderId="0" xfId="0" applyNumberFormat="1" applyFont="1" applyBorder="1" applyAlignment="1">
      <alignment horizontal="center"/>
    </xf>
    <xf numFmtId="0" fontId="49" fillId="11" borderId="0" xfId="0" applyFont="1" applyFill="1"/>
    <xf numFmtId="0" fontId="46" fillId="0" borderId="0" xfId="0" applyFont="1" applyAlignment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4" fontId="49" fillId="0" borderId="0" xfId="0" applyNumberFormat="1" applyFont="1" applyFill="1" applyAlignment="1">
      <alignment horizontal="center"/>
    </xf>
    <xf numFmtId="0" fontId="52" fillId="0" borderId="0" xfId="0" applyFont="1" applyFill="1" applyBorder="1" applyAlignment="1">
      <alignment horizontal="left"/>
    </xf>
    <xf numFmtId="44" fontId="47" fillId="0" borderId="0" xfId="0" applyNumberFormat="1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30" fillId="0" borderId="0" xfId="0" applyFont="1" applyBorder="1" applyAlignment="1">
      <alignment wrapText="1"/>
    </xf>
    <xf numFmtId="0" fontId="46" fillId="0" borderId="0" xfId="0" applyFont="1" applyBorder="1" applyAlignment="1">
      <alignment horizontal="left"/>
    </xf>
    <xf numFmtId="0" fontId="30" fillId="12" borderId="0" xfId="0" applyFont="1" applyFill="1" applyBorder="1"/>
    <xf numFmtId="4" fontId="47" fillId="0" borderId="0" xfId="0" applyNumberFormat="1" applyFont="1" applyFill="1" applyAlignment="1">
      <alignment horizontal="center"/>
    </xf>
    <xf numFmtId="4" fontId="57" fillId="0" borderId="0" xfId="0" applyNumberFormat="1" applyFont="1" applyAlignment="1"/>
    <xf numFmtId="4" fontId="58" fillId="0" borderId="0" xfId="0" applyNumberFormat="1" applyFont="1" applyAlignment="1"/>
    <xf numFmtId="0" fontId="52" fillId="11" borderId="4" xfId="0" applyFont="1" applyFill="1" applyBorder="1" applyAlignment="1"/>
    <xf numFmtId="0" fontId="52" fillId="11" borderId="5" xfId="0" applyFont="1" applyFill="1" applyBorder="1" applyAlignment="1">
      <alignment horizontal="center"/>
    </xf>
    <xf numFmtId="0" fontId="47" fillId="11" borderId="5" xfId="0" applyFont="1" applyFill="1" applyBorder="1" applyAlignment="1">
      <alignment horizontal="center"/>
    </xf>
    <xf numFmtId="44" fontId="49" fillId="11" borderId="6" xfId="0" applyNumberFormat="1" applyFont="1" applyFill="1" applyBorder="1" applyAlignment="1">
      <alignment horizontal="center"/>
    </xf>
    <xf numFmtId="4" fontId="47" fillId="15" borderId="4" xfId="0" applyNumberFormat="1" applyFont="1" applyFill="1" applyBorder="1" applyAlignment="1">
      <alignment horizontal="center"/>
    </xf>
    <xf numFmtId="4" fontId="47" fillId="15" borderId="5" xfId="0" applyNumberFormat="1" applyFont="1" applyFill="1" applyBorder="1" applyAlignment="1">
      <alignment horizontal="center"/>
    </xf>
    <xf numFmtId="44" fontId="49" fillId="15" borderId="6" xfId="0" applyNumberFormat="1" applyFont="1" applyFill="1" applyBorder="1" applyAlignment="1">
      <alignment horizontal="center"/>
    </xf>
    <xf numFmtId="0" fontId="52" fillId="0" borderId="0" xfId="0" applyFont="1" applyFill="1" applyBorder="1" applyAlignment="1"/>
    <xf numFmtId="164" fontId="52" fillId="0" borderId="0" xfId="0" applyNumberFormat="1" applyFont="1" applyFill="1" applyBorder="1" applyAlignment="1">
      <alignment horizontal="center"/>
    </xf>
    <xf numFmtId="4" fontId="52" fillId="0" borderId="0" xfId="0" applyNumberFormat="1" applyFont="1" applyFill="1" applyAlignment="1">
      <alignment horizontal="center"/>
    </xf>
    <xf numFmtId="44" fontId="52" fillId="0" borderId="0" xfId="0" applyNumberFormat="1" applyFont="1" applyFill="1" applyAlignment="1">
      <alignment horizontal="center"/>
    </xf>
    <xf numFmtId="0" fontId="52" fillId="13" borderId="0" xfId="19" applyFont="1" applyFill="1" applyBorder="1" applyAlignment="1"/>
    <xf numFmtId="0" fontId="46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52" fillId="14" borderId="0" xfId="19" applyFont="1" applyFill="1" applyBorder="1" applyAlignment="1"/>
    <xf numFmtId="0" fontId="46" fillId="13" borderId="0" xfId="0" applyFont="1" applyFill="1" applyBorder="1" applyAlignment="1">
      <alignment wrapText="1"/>
    </xf>
    <xf numFmtId="0" fontId="46" fillId="14" borderId="0" xfId="0" applyFont="1" applyFill="1" applyBorder="1" applyAlignment="1">
      <alignment wrapText="1"/>
    </xf>
    <xf numFmtId="0" fontId="46" fillId="0" borderId="0" xfId="0" applyFont="1" applyFill="1" applyBorder="1" applyAlignment="1">
      <alignment wrapText="1"/>
    </xf>
    <xf numFmtId="0" fontId="51" fillId="9" borderId="0" xfId="0" applyFont="1" applyFill="1" applyBorder="1" applyAlignment="1">
      <alignment horizontal="center"/>
    </xf>
    <xf numFmtId="0" fontId="46" fillId="0" borderId="0" xfId="0" applyFont="1" applyBorder="1" applyAlignment="1">
      <alignment horizontal="center" wrapText="1"/>
    </xf>
    <xf numFmtId="0" fontId="52" fillId="13" borderId="0" xfId="0" applyFont="1" applyFill="1" applyBorder="1" applyAlignment="1">
      <alignment horizontal="left"/>
    </xf>
    <xf numFmtId="0" fontId="52" fillId="14" borderId="0" xfId="0" applyFont="1" applyFill="1" applyBorder="1" applyAlignment="1">
      <alignment horizontal="left"/>
    </xf>
    <xf numFmtId="0" fontId="46" fillId="10" borderId="0" xfId="0" applyFont="1" applyFill="1" applyAlignment="1"/>
    <xf numFmtId="0" fontId="53" fillId="0" borderId="0" xfId="0" applyFont="1"/>
    <xf numFmtId="0" fontId="53" fillId="0" borderId="0" xfId="0" applyFont="1" applyAlignment="1">
      <alignment horizontal="center"/>
    </xf>
    <xf numFmtId="164" fontId="46" fillId="0" borderId="0" xfId="0" applyNumberFormat="1" applyFont="1"/>
    <xf numFmtId="0" fontId="46" fillId="0" borderId="0" xfId="0" applyFont="1" applyFill="1"/>
    <xf numFmtId="0" fontId="53" fillId="14" borderId="0" xfId="0" applyFont="1" applyFill="1" applyBorder="1"/>
    <xf numFmtId="0" fontId="60" fillId="14" borderId="0" xfId="0" applyFont="1" applyFill="1" applyBorder="1"/>
    <xf numFmtId="0" fontId="61" fillId="14" borderId="0" xfId="0" applyFont="1" applyFill="1" applyBorder="1"/>
    <xf numFmtId="0" fontId="46" fillId="14" borderId="0" xfId="0" applyFont="1" applyFill="1" applyBorder="1"/>
    <xf numFmtId="0" fontId="46" fillId="14" borderId="0" xfId="0" applyFont="1" applyFill="1" applyBorder="1" applyAlignment="1"/>
    <xf numFmtId="0" fontId="53" fillId="10" borderId="0" xfId="0" applyFont="1" applyFill="1"/>
    <xf numFmtId="0" fontId="62" fillId="14" borderId="0" xfId="0" applyFont="1" applyFill="1" applyBorder="1"/>
    <xf numFmtId="0" fontId="48" fillId="14" borderId="0" xfId="0" applyFont="1" applyFill="1" applyBorder="1"/>
    <xf numFmtId="0" fontId="46" fillId="0" borderId="0" xfId="0" applyFont="1" applyAlignment="1">
      <alignment horizontal="center"/>
    </xf>
    <xf numFmtId="0" fontId="53" fillId="0" borderId="0" xfId="0" applyFont="1" applyAlignment="1"/>
    <xf numFmtId="0" fontId="53" fillId="0" borderId="0" xfId="0" applyFont="1" applyAlignment="1">
      <alignment wrapText="1"/>
    </xf>
    <xf numFmtId="0" fontId="50" fillId="0" borderId="0" xfId="0" applyFont="1" applyAlignment="1"/>
    <xf numFmtId="0" fontId="30" fillId="14" borderId="0" xfId="0" applyFont="1" applyFill="1" applyBorder="1" applyAlignment="1">
      <alignment horizontal="center"/>
    </xf>
    <xf numFmtId="44" fontId="47" fillId="14" borderId="0" xfId="0" applyNumberFormat="1" applyFont="1" applyFill="1" applyBorder="1" applyAlignment="1">
      <alignment horizontal="center"/>
    </xf>
    <xf numFmtId="0" fontId="47" fillId="14" borderId="0" xfId="0" applyFont="1" applyFill="1" applyAlignment="1">
      <alignment horizontal="center"/>
    </xf>
    <xf numFmtId="44" fontId="47" fillId="14" borderId="0" xfId="0" applyNumberFormat="1" applyFont="1" applyFill="1" applyAlignment="1">
      <alignment horizontal="center"/>
    </xf>
    <xf numFmtId="0" fontId="47" fillId="13" borderId="0" xfId="0" applyFont="1" applyFill="1" applyAlignment="1">
      <alignment horizontal="center"/>
    </xf>
    <xf numFmtId="44" fontId="47" fillId="13" borderId="0" xfId="0" applyNumberFormat="1" applyFont="1" applyFill="1" applyAlignment="1">
      <alignment horizontal="center"/>
    </xf>
    <xf numFmtId="0" fontId="29" fillId="0" borderId="0" xfId="0" applyFont="1" applyBorder="1" applyAlignment="1">
      <alignment horizontal="center"/>
    </xf>
    <xf numFmtId="4" fontId="47" fillId="14" borderId="0" xfId="0" applyNumberFormat="1" applyFont="1" applyFill="1" applyAlignment="1">
      <alignment horizontal="center"/>
    </xf>
    <xf numFmtId="4" fontId="47" fillId="13" borderId="0" xfId="0" applyNumberFormat="1" applyFont="1" applyFill="1" applyAlignment="1">
      <alignment horizontal="center"/>
    </xf>
    <xf numFmtId="0" fontId="53" fillId="14" borderId="0" xfId="0" applyFont="1" applyFill="1" applyBorder="1" applyAlignment="1">
      <alignment horizontal="center"/>
    </xf>
    <xf numFmtId="44" fontId="53" fillId="14" borderId="0" xfId="0" applyNumberFormat="1" applyFont="1" applyFill="1" applyBorder="1" applyAlignment="1">
      <alignment horizontal="center"/>
    </xf>
    <xf numFmtId="0" fontId="28" fillId="0" borderId="0" xfId="0" applyFont="1" applyBorder="1"/>
    <xf numFmtId="0" fontId="63" fillId="11" borderId="0" xfId="0" applyFont="1" applyFill="1" applyAlignment="1"/>
    <xf numFmtId="0" fontId="63" fillId="11" borderId="0" xfId="0" applyFont="1" applyFill="1" applyAlignment="1">
      <alignment horizontal="center"/>
    </xf>
    <xf numFmtId="44" fontId="63" fillId="11" borderId="0" xfId="0" applyNumberFormat="1" applyFont="1" applyFill="1" applyAlignment="1">
      <alignment horizontal="center"/>
    </xf>
    <xf numFmtId="4" fontId="63" fillId="11" borderId="0" xfId="0" applyNumberFormat="1" applyFont="1" applyFill="1" applyAlignment="1">
      <alignment horizontal="center"/>
    </xf>
    <xf numFmtId="164" fontId="63" fillId="11" borderId="0" xfId="0" applyNumberFormat="1" applyFont="1" applyFill="1" applyAlignment="1">
      <alignment horizontal="center"/>
    </xf>
    <xf numFmtId="164" fontId="63" fillId="11" borderId="0" xfId="0" applyNumberFormat="1" applyFont="1" applyFill="1" applyAlignment="1">
      <alignment horizontal="center" wrapText="1"/>
    </xf>
    <xf numFmtId="0" fontId="27" fillId="0" borderId="0" xfId="0" applyFont="1" applyBorder="1"/>
    <xf numFmtId="0" fontId="30" fillId="14" borderId="0" xfId="0" applyFont="1" applyFill="1" applyBorder="1" applyAlignment="1">
      <alignment wrapText="1"/>
    </xf>
    <xf numFmtId="0" fontId="52" fillId="14" borderId="0" xfId="0" applyFont="1" applyFill="1" applyBorder="1" applyAlignment="1">
      <alignment horizontal="center"/>
    </xf>
    <xf numFmtId="0" fontId="0" fillId="14" borderId="0" xfId="0" applyFill="1"/>
    <xf numFmtId="0" fontId="46" fillId="14" borderId="12" xfId="0" applyFont="1" applyFill="1" applyBorder="1" applyAlignment="1">
      <alignment horizontal="center"/>
    </xf>
    <xf numFmtId="0" fontId="52" fillId="0" borderId="13" xfId="0" applyFont="1" applyFill="1" applyBorder="1" applyAlignment="1">
      <alignment horizontal="center"/>
    </xf>
    <xf numFmtId="0" fontId="52" fillId="11" borderId="6" xfId="0" applyFont="1" applyFill="1" applyBorder="1" applyAlignment="1"/>
    <xf numFmtId="0" fontId="53" fillId="0" borderId="0" xfId="0" applyFont="1" applyFill="1"/>
    <xf numFmtId="0" fontId="59" fillId="18" borderId="0" xfId="0" applyFont="1" applyFill="1"/>
    <xf numFmtId="0" fontId="46" fillId="18" borderId="0" xfId="0" applyFont="1" applyFill="1"/>
    <xf numFmtId="0" fontId="46" fillId="13" borderId="0" xfId="0" applyFont="1" applyFill="1" applyBorder="1" applyAlignment="1">
      <alignment horizontal="left"/>
    </xf>
    <xf numFmtId="0" fontId="46" fillId="14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4" fontId="46" fillId="16" borderId="0" xfId="0" applyNumberFormat="1" applyFont="1" applyFill="1"/>
    <xf numFmtId="4" fontId="47" fillId="19" borderId="0" xfId="0" applyNumberFormat="1" applyFont="1" applyFill="1" applyAlignment="1">
      <alignment horizontal="center"/>
    </xf>
    <xf numFmtId="0" fontId="47" fillId="17" borderId="14" xfId="0" applyFont="1" applyFill="1" applyBorder="1" applyAlignment="1">
      <alignment horizontal="center"/>
    </xf>
    <xf numFmtId="0" fontId="47" fillId="11" borderId="14" xfId="0" applyFont="1" applyFill="1" applyBorder="1" applyAlignment="1">
      <alignment horizontal="center"/>
    </xf>
    <xf numFmtId="0" fontId="26" fillId="0" borderId="0" xfId="0" applyFont="1" applyBorder="1"/>
    <xf numFmtId="0" fontId="64" fillId="11" borderId="0" xfId="0" applyFont="1" applyFill="1" applyAlignment="1"/>
    <xf numFmtId="0" fontId="64" fillId="11" borderId="0" xfId="0" applyFont="1" applyFill="1" applyAlignment="1">
      <alignment horizontal="center"/>
    </xf>
    <xf numFmtId="0" fontId="65" fillId="11" borderId="14" xfId="0" applyFont="1" applyFill="1" applyBorder="1" applyAlignment="1">
      <alignment horizontal="center"/>
    </xf>
    <xf numFmtId="44" fontId="64" fillId="11" borderId="0" xfId="0" applyNumberFormat="1" applyFont="1" applyFill="1" applyAlignment="1">
      <alignment horizontal="center"/>
    </xf>
    <xf numFmtId="4" fontId="64" fillId="11" borderId="0" xfId="0" applyNumberFormat="1" applyFont="1" applyFill="1" applyAlignment="1">
      <alignment horizontal="center"/>
    </xf>
    <xf numFmtId="164" fontId="64" fillId="11" borderId="0" xfId="0" applyNumberFormat="1" applyFont="1" applyFill="1" applyAlignment="1">
      <alignment horizontal="center"/>
    </xf>
    <xf numFmtId="164" fontId="64" fillId="11" borderId="0" xfId="0" applyNumberFormat="1" applyFont="1" applyFill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5" fillId="0" borderId="0" xfId="0" applyFont="1" applyBorder="1"/>
    <xf numFmtId="0" fontId="46" fillId="13" borderId="12" xfId="0" applyFont="1" applyFill="1" applyBorder="1" applyAlignment="1">
      <alignment horizontal="center"/>
    </xf>
    <xf numFmtId="0" fontId="30" fillId="13" borderId="0" xfId="0" applyFont="1" applyFill="1" applyBorder="1" applyAlignment="1">
      <alignment horizontal="center"/>
    </xf>
    <xf numFmtId="0" fontId="49" fillId="13" borderId="0" xfId="0" applyFont="1" applyFill="1" applyAlignment="1">
      <alignment horizontal="center"/>
    </xf>
    <xf numFmtId="0" fontId="52" fillId="13" borderId="0" xfId="19" applyFont="1" applyFill="1" applyBorder="1" applyAlignment="1">
      <alignment horizontal="left" vertical="center"/>
    </xf>
    <xf numFmtId="0" fontId="30" fillId="13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4" fillId="13" borderId="0" xfId="0" applyFont="1" applyFill="1" applyBorder="1"/>
    <xf numFmtId="0" fontId="66" fillId="0" borderId="0" xfId="0" applyFont="1" applyFill="1" applyAlignment="1">
      <alignment horizontal="center"/>
    </xf>
    <xf numFmtId="0" fontId="47" fillId="20" borderId="0" xfId="0" applyFont="1" applyFill="1" applyBorder="1" applyAlignment="1">
      <alignment horizontal="center"/>
    </xf>
    <xf numFmtId="44" fontId="49" fillId="11" borderId="5" xfId="0" applyNumberFormat="1" applyFont="1" applyFill="1" applyBorder="1" applyAlignment="1">
      <alignment horizontal="center"/>
    </xf>
    <xf numFmtId="4" fontId="47" fillId="14" borderId="0" xfId="0" applyNumberFormat="1" applyFont="1" applyFill="1" applyBorder="1" applyAlignment="1">
      <alignment horizontal="center"/>
    </xf>
    <xf numFmtId="44" fontId="49" fillId="14" borderId="0" xfId="0" applyNumberFormat="1" applyFont="1" applyFill="1" applyBorder="1" applyAlignment="1">
      <alignment horizontal="center"/>
    </xf>
    <xf numFmtId="4" fontId="49" fillId="11" borderId="0" xfId="0" applyNumberFormat="1" applyFont="1" applyFill="1" applyAlignment="1">
      <alignment horizontal="center"/>
    </xf>
    <xf numFmtId="0" fontId="47" fillId="20" borderId="0" xfId="0" applyFont="1" applyFill="1" applyAlignment="1">
      <alignment horizontal="center"/>
    </xf>
    <xf numFmtId="4" fontId="47" fillId="20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52" fillId="0" borderId="0" xfId="0" applyFont="1"/>
    <xf numFmtId="44" fontId="47" fillId="0" borderId="0" xfId="0" applyNumberFormat="1" applyFont="1"/>
    <xf numFmtId="44" fontId="49" fillId="11" borderId="0" xfId="0" applyNumberFormat="1" applyFont="1" applyFill="1" applyAlignment="1">
      <alignment horizontal="center"/>
    </xf>
    <xf numFmtId="164" fontId="49" fillId="11" borderId="0" xfId="0" applyNumberFormat="1" applyFont="1" applyFill="1" applyAlignment="1">
      <alignment horizontal="center" wrapText="1"/>
    </xf>
    <xf numFmtId="44" fontId="49" fillId="15" borderId="14" xfId="0" applyNumberFormat="1" applyFont="1" applyFill="1" applyBorder="1" applyAlignment="1">
      <alignment horizontal="center"/>
    </xf>
    <xf numFmtId="0" fontId="51" fillId="0" borderId="16" xfId="0" applyFont="1" applyFill="1" applyBorder="1" applyAlignment="1"/>
    <xf numFmtId="0" fontId="51" fillId="0" borderId="0" xfId="0" applyFont="1" applyFill="1" applyBorder="1" applyAlignment="1"/>
    <xf numFmtId="0" fontId="0" fillId="0" borderId="0" xfId="0" applyBorder="1"/>
    <xf numFmtId="0" fontId="23" fillId="0" borderId="0" xfId="0" applyFont="1" applyBorder="1"/>
    <xf numFmtId="0" fontId="22" fillId="13" borderId="0" xfId="0" applyFont="1" applyFill="1" applyBorder="1"/>
    <xf numFmtId="0" fontId="22" fillId="13" borderId="0" xfId="0" applyFont="1" applyFill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13" borderId="0" xfId="0" applyFont="1" applyFill="1" applyBorder="1"/>
    <xf numFmtId="164" fontId="49" fillId="11" borderId="0" xfId="0" applyNumberFormat="1" applyFont="1" applyFill="1" applyAlignment="1">
      <alignment horizontal="right"/>
    </xf>
    <xf numFmtId="4" fontId="49" fillId="11" borderId="0" xfId="0" applyNumberFormat="1" applyFont="1" applyFill="1" applyAlignment="1">
      <alignment horizontal="right"/>
    </xf>
    <xf numFmtId="44" fontId="49" fillId="11" borderId="0" xfId="0" applyNumberFormat="1" applyFont="1" applyFill="1" applyAlignment="1">
      <alignment horizontal="right"/>
    </xf>
    <xf numFmtId="44" fontId="46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22" fillId="14" borderId="0" xfId="0" applyFont="1" applyFill="1" applyBorder="1"/>
    <xf numFmtId="0" fontId="20" fillId="0" borderId="0" xfId="0" applyFont="1" applyBorder="1"/>
    <xf numFmtId="0" fontId="67" fillId="0" borderId="0" xfId="0" applyFont="1" applyBorder="1"/>
    <xf numFmtId="0" fontId="67" fillId="0" borderId="0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8" fillId="0" borderId="0" xfId="0" applyFont="1" applyBorder="1"/>
    <xf numFmtId="0" fontId="65" fillId="0" borderId="0" xfId="0" applyFont="1" applyBorder="1" applyAlignment="1">
      <alignment horizontal="center"/>
    </xf>
    <xf numFmtId="44" fontId="65" fillId="0" borderId="0" xfId="0" applyNumberFormat="1" applyFont="1" applyFill="1" applyBorder="1" applyAlignment="1">
      <alignment horizontal="center"/>
    </xf>
    <xf numFmtId="44" fontId="67" fillId="0" borderId="0" xfId="0" applyNumberFormat="1" applyFont="1" applyFill="1" applyAlignment="1">
      <alignment horizontal="center"/>
    </xf>
    <xf numFmtId="0" fontId="51" fillId="0" borderId="16" xfId="20" applyFont="1" applyFill="1" applyBorder="1" applyAlignment="1"/>
    <xf numFmtId="0" fontId="51" fillId="0" borderId="0" xfId="20" applyFont="1" applyFill="1" applyBorder="1" applyAlignment="1"/>
    <xf numFmtId="0" fontId="19" fillId="14" borderId="21" xfId="20" applyFont="1" applyFill="1" applyBorder="1" applyAlignment="1">
      <alignment horizontal="justify" wrapText="1"/>
    </xf>
    <xf numFmtId="0" fontId="0" fillId="14" borderId="10" xfId="0" applyFill="1" applyBorder="1"/>
    <xf numFmtId="0" fontId="52" fillId="0" borderId="0" xfId="20" applyFont="1" applyFill="1" applyBorder="1" applyAlignment="1">
      <alignment horizontal="center"/>
    </xf>
    <xf numFmtId="0" fontId="19" fillId="0" borderId="0" xfId="20" applyFont="1" applyFill="1" applyBorder="1" applyAlignment="1">
      <alignment wrapText="1"/>
    </xf>
    <xf numFmtId="0" fontId="47" fillId="0" borderId="0" xfId="20" applyFont="1" applyFill="1" applyBorder="1" applyAlignment="1">
      <alignment horizontal="center"/>
    </xf>
    <xf numFmtId="44" fontId="47" fillId="0" borderId="0" xfId="20" applyNumberFormat="1" applyFont="1" applyFill="1" applyBorder="1" applyAlignment="1">
      <alignment horizontal="center"/>
    </xf>
    <xf numFmtId="0" fontId="19" fillId="0" borderId="26" xfId="20" applyFont="1" applyFill="1" applyBorder="1" applyAlignment="1">
      <alignment wrapText="1"/>
    </xf>
    <xf numFmtId="0" fontId="46" fillId="0" borderId="23" xfId="20" applyFont="1" applyFill="1" applyBorder="1" applyAlignment="1">
      <alignment horizontal="center"/>
    </xf>
    <xf numFmtId="0" fontId="0" fillId="0" borderId="24" xfId="0" applyBorder="1"/>
    <xf numFmtId="0" fontId="0" fillId="0" borderId="22" xfId="0" applyBorder="1"/>
    <xf numFmtId="0" fontId="19" fillId="12" borderId="0" xfId="20" applyFont="1" applyFill="1" applyBorder="1" applyAlignment="1">
      <alignment wrapText="1"/>
    </xf>
    <xf numFmtId="0" fontId="46" fillId="0" borderId="0" xfId="20" applyFont="1" applyBorder="1"/>
    <xf numFmtId="0" fontId="46" fillId="0" borderId="0" xfId="20" applyFont="1" applyBorder="1" applyAlignment="1">
      <alignment horizontal="center"/>
    </xf>
    <xf numFmtId="0" fontId="46" fillId="0" borderId="0" xfId="20" applyFont="1" applyBorder="1" applyAlignment="1">
      <alignment horizontal="center" vertical="center"/>
    </xf>
    <xf numFmtId="0" fontId="19" fillId="0" borderId="0" xfId="20" applyFont="1" applyBorder="1" applyAlignment="1">
      <alignment horizontal="center"/>
    </xf>
    <xf numFmtId="0" fontId="19" fillId="0" borderId="0" xfId="20" applyFont="1" applyBorder="1"/>
    <xf numFmtId="0" fontId="53" fillId="0" borderId="0" xfId="20" applyFont="1" applyBorder="1" applyAlignment="1">
      <alignment horizontal="center"/>
    </xf>
    <xf numFmtId="0" fontId="47" fillId="20" borderId="0" xfId="20" applyFont="1" applyFill="1" applyBorder="1" applyAlignment="1">
      <alignment horizontal="center"/>
    </xf>
    <xf numFmtId="0" fontId="47" fillId="14" borderId="0" xfId="20" applyFont="1" applyFill="1" applyBorder="1" applyAlignment="1">
      <alignment horizontal="center"/>
    </xf>
    <xf numFmtId="0" fontId="66" fillId="14" borderId="0" xfId="20" applyFont="1" applyFill="1" applyBorder="1" applyAlignment="1">
      <alignment horizontal="center"/>
    </xf>
    <xf numFmtId="0" fontId="52" fillId="14" borderId="0" xfId="20" applyFont="1" applyFill="1" applyBorder="1" applyAlignment="1">
      <alignment horizontal="center"/>
    </xf>
    <xf numFmtId="0" fontId="19" fillId="14" borderId="0" xfId="20" applyFont="1" applyFill="1" applyBorder="1" applyAlignment="1">
      <alignment wrapText="1"/>
    </xf>
    <xf numFmtId="44" fontId="47" fillId="14" borderId="0" xfId="20" applyNumberFormat="1" applyFont="1" applyFill="1" applyBorder="1" applyAlignment="1">
      <alignment horizontal="center"/>
    </xf>
    <xf numFmtId="44" fontId="49" fillId="14" borderId="0" xfId="20" applyNumberFormat="1" applyFont="1" applyFill="1" applyBorder="1" applyAlignment="1">
      <alignment horizontal="center"/>
    </xf>
    <xf numFmtId="0" fontId="19" fillId="21" borderId="0" xfId="20" applyFont="1" applyFill="1" applyBorder="1"/>
    <xf numFmtId="0" fontId="47" fillId="21" borderId="0" xfId="20" applyFont="1" applyFill="1" applyBorder="1" applyAlignment="1">
      <alignment horizontal="center"/>
    </xf>
    <xf numFmtId="44" fontId="47" fillId="21" borderId="0" xfId="20" applyNumberFormat="1" applyFont="1" applyFill="1" applyBorder="1" applyAlignment="1">
      <alignment horizontal="center"/>
    </xf>
    <xf numFmtId="0" fontId="46" fillId="21" borderId="0" xfId="20" applyFont="1" applyFill="1" applyBorder="1" applyAlignment="1">
      <alignment horizontal="center"/>
    </xf>
    <xf numFmtId="0" fontId="46" fillId="14" borderId="0" xfId="20" applyFont="1" applyFill="1" applyBorder="1" applyAlignment="1">
      <alignment horizontal="center"/>
    </xf>
    <xf numFmtId="0" fontId="19" fillId="14" borderId="0" xfId="20" applyFont="1" applyFill="1" applyBorder="1" applyAlignment="1">
      <alignment horizontal="center"/>
    </xf>
    <xf numFmtId="0" fontId="46" fillId="14" borderId="0" xfId="20" applyFont="1" applyFill="1" applyBorder="1"/>
    <xf numFmtId="0" fontId="19" fillId="14" borderId="0" xfId="20" applyFont="1" applyFill="1" applyBorder="1"/>
    <xf numFmtId="0" fontId="52" fillId="0" borderId="0" xfId="20" applyFont="1" applyBorder="1"/>
    <xf numFmtId="44" fontId="47" fillId="0" borderId="0" xfId="20" applyNumberFormat="1" applyFont="1" applyBorder="1"/>
    <xf numFmtId="0" fontId="49" fillId="11" borderId="0" xfId="20" applyFont="1" applyFill="1" applyAlignment="1"/>
    <xf numFmtId="0" fontId="49" fillId="11" borderId="0" xfId="20" applyFont="1" applyFill="1" applyAlignment="1">
      <alignment horizontal="center"/>
    </xf>
    <xf numFmtId="0" fontId="47" fillId="11" borderId="17" xfId="20" applyFont="1" applyFill="1" applyBorder="1" applyAlignment="1">
      <alignment horizontal="center"/>
    </xf>
    <xf numFmtId="44" fontId="49" fillId="11" borderId="0" xfId="20" applyNumberFormat="1" applyFont="1" applyFill="1" applyAlignment="1">
      <alignment horizontal="right"/>
    </xf>
    <xf numFmtId="4" fontId="49" fillId="11" borderId="0" xfId="20" applyNumberFormat="1" applyFont="1" applyFill="1" applyAlignment="1">
      <alignment horizontal="right"/>
    </xf>
    <xf numFmtId="164" fontId="49" fillId="11" borderId="0" xfId="20" applyNumberFormat="1" applyFont="1" applyFill="1" applyAlignment="1">
      <alignment horizontal="right"/>
    </xf>
    <xf numFmtId="164" fontId="49" fillId="11" borderId="0" xfId="20" applyNumberFormat="1" applyFont="1" applyFill="1" applyAlignment="1">
      <alignment horizontal="center" wrapText="1"/>
    </xf>
    <xf numFmtId="0" fontId="46" fillId="10" borderId="0" xfId="20" applyFont="1" applyFill="1"/>
    <xf numFmtId="0" fontId="46" fillId="0" borderId="0" xfId="20" applyFont="1"/>
    <xf numFmtId="4" fontId="46" fillId="10" borderId="0" xfId="20" applyNumberFormat="1" applyFont="1" applyFill="1"/>
    <xf numFmtId="0" fontId="66" fillId="14" borderId="0" xfId="20" applyFont="1" applyFill="1" applyBorder="1"/>
    <xf numFmtId="44" fontId="66" fillId="14" borderId="0" xfId="20" applyNumberFormat="1" applyFont="1" applyFill="1" applyBorder="1" applyAlignment="1">
      <alignment horizontal="center"/>
    </xf>
    <xf numFmtId="0" fontId="66" fillId="14" borderId="0" xfId="20" applyFont="1" applyFill="1"/>
    <xf numFmtId="4" fontId="66" fillId="14" borderId="0" xfId="20" applyNumberFormat="1" applyFont="1" applyFill="1"/>
    <xf numFmtId="0" fontId="46" fillId="14" borderId="0" xfId="20" applyFont="1" applyFill="1"/>
    <xf numFmtId="4" fontId="46" fillId="14" borderId="0" xfId="20" applyNumberFormat="1" applyFont="1" applyFill="1"/>
    <xf numFmtId="44" fontId="53" fillId="0" borderId="0" xfId="20" applyNumberFormat="1" applyFont="1" applyBorder="1" applyAlignment="1">
      <alignment horizontal="center"/>
    </xf>
    <xf numFmtId="4" fontId="46" fillId="0" borderId="0" xfId="20" applyNumberFormat="1" applyFont="1"/>
    <xf numFmtId="0" fontId="46" fillId="21" borderId="0" xfId="20" applyFont="1" applyFill="1" applyBorder="1"/>
    <xf numFmtId="0" fontId="19" fillId="21" borderId="0" xfId="20" applyFont="1" applyFill="1" applyBorder="1" applyAlignment="1">
      <alignment horizontal="center"/>
    </xf>
    <xf numFmtId="0" fontId="53" fillId="21" borderId="0" xfId="20" applyFont="1" applyFill="1" applyBorder="1" applyAlignment="1">
      <alignment horizontal="center"/>
    </xf>
    <xf numFmtId="44" fontId="53" fillId="21" borderId="0" xfId="20" applyNumberFormat="1" applyFont="1" applyFill="1" applyBorder="1" applyAlignment="1">
      <alignment horizontal="center"/>
    </xf>
    <xf numFmtId="0" fontId="47" fillId="11" borderId="14" xfId="20" applyFont="1" applyFill="1" applyBorder="1" applyAlignment="1">
      <alignment horizontal="center"/>
    </xf>
    <xf numFmtId="0" fontId="49" fillId="11" borderId="0" xfId="20" applyFont="1" applyFill="1"/>
    <xf numFmtId="164" fontId="49" fillId="11" borderId="0" xfId="20" applyNumberFormat="1" applyFont="1" applyFill="1" applyAlignment="1">
      <alignment horizontal="center"/>
    </xf>
    <xf numFmtId="0" fontId="46" fillId="0" borderId="0" xfId="20" applyFont="1" applyAlignment="1"/>
    <xf numFmtId="0" fontId="56" fillId="9" borderId="0" xfId="20" applyFont="1" applyFill="1" applyBorder="1" applyAlignment="1">
      <alignment vertical="center"/>
    </xf>
    <xf numFmtId="0" fontId="47" fillId="20" borderId="0" xfId="20" applyFont="1" applyFill="1" applyAlignment="1">
      <alignment horizontal="center"/>
    </xf>
    <xf numFmtId="4" fontId="47" fillId="20" borderId="0" xfId="20" applyNumberFormat="1" applyFont="1" applyFill="1" applyAlignment="1">
      <alignment horizontal="center"/>
    </xf>
    <xf numFmtId="0" fontId="66" fillId="0" borderId="0" xfId="20" applyFont="1" applyBorder="1"/>
    <xf numFmtId="0" fontId="66" fillId="0" borderId="0" xfId="20" applyFont="1" applyBorder="1" applyAlignment="1">
      <alignment horizontal="center"/>
    </xf>
    <xf numFmtId="0" fontId="49" fillId="0" borderId="0" xfId="20" applyFont="1" applyBorder="1" applyAlignment="1">
      <alignment horizontal="center"/>
    </xf>
    <xf numFmtId="44" fontId="49" fillId="0" borderId="0" xfId="20" applyNumberFormat="1" applyFont="1" applyBorder="1" applyAlignment="1">
      <alignment horizontal="center"/>
    </xf>
    <xf numFmtId="0" fontId="69" fillId="21" borderId="0" xfId="20" applyFont="1" applyFill="1" applyBorder="1"/>
    <xf numFmtId="0" fontId="69" fillId="21" borderId="0" xfId="20" applyFont="1" applyFill="1" applyBorder="1" applyAlignment="1">
      <alignment horizontal="center"/>
    </xf>
    <xf numFmtId="0" fontId="53" fillId="14" borderId="0" xfId="20" applyFont="1" applyFill="1" applyBorder="1" applyAlignment="1">
      <alignment horizontal="center"/>
    </xf>
    <xf numFmtId="44" fontId="53" fillId="14" borderId="0" xfId="20" applyNumberFormat="1" applyFont="1" applyFill="1" applyBorder="1" applyAlignment="1">
      <alignment horizontal="center"/>
    </xf>
    <xf numFmtId="0" fontId="52" fillId="11" borderId="18" xfId="20" applyFont="1" applyFill="1" applyBorder="1" applyAlignment="1"/>
    <xf numFmtId="0" fontId="52" fillId="11" borderId="19" xfId="20" applyFont="1" applyFill="1" applyBorder="1" applyAlignment="1">
      <alignment horizontal="center"/>
    </xf>
    <xf numFmtId="0" fontId="47" fillId="17" borderId="17" xfId="20" applyFont="1" applyFill="1" applyBorder="1" applyAlignment="1">
      <alignment horizontal="center"/>
    </xf>
    <xf numFmtId="0" fontId="52" fillId="11" borderId="20" xfId="20" applyFont="1" applyFill="1" applyBorder="1" applyAlignment="1"/>
    <xf numFmtId="0" fontId="47" fillId="11" borderId="19" xfId="20" applyFont="1" applyFill="1" applyBorder="1" applyAlignment="1">
      <alignment horizontal="center"/>
    </xf>
    <xf numFmtId="44" fontId="49" fillId="11" borderId="19" xfId="20" applyNumberFormat="1" applyFont="1" applyFill="1" applyBorder="1" applyAlignment="1">
      <alignment horizontal="center"/>
    </xf>
    <xf numFmtId="0" fontId="46" fillId="11" borderId="8" xfId="20" applyFont="1" applyFill="1" applyBorder="1"/>
    <xf numFmtId="0" fontId="46" fillId="11" borderId="8" xfId="20" applyFont="1" applyFill="1" applyBorder="1" applyAlignment="1">
      <alignment horizontal="center"/>
    </xf>
    <xf numFmtId="44" fontId="49" fillId="15" borderId="25" xfId="20" applyNumberFormat="1" applyFont="1" applyFill="1" applyBorder="1" applyAlignment="1">
      <alignment horizontal="center"/>
    </xf>
    <xf numFmtId="0" fontId="52" fillId="0" borderId="0" xfId="20" applyFont="1" applyFill="1" applyBorder="1" applyAlignment="1"/>
    <xf numFmtId="164" fontId="52" fillId="0" borderId="0" xfId="20" applyNumberFormat="1" applyFont="1" applyFill="1" applyBorder="1" applyAlignment="1">
      <alignment horizontal="center"/>
    </xf>
    <xf numFmtId="4" fontId="52" fillId="0" borderId="0" xfId="20" applyNumberFormat="1" applyFont="1" applyFill="1" applyAlignment="1">
      <alignment horizontal="center"/>
    </xf>
    <xf numFmtId="44" fontId="52" fillId="0" borderId="0" xfId="20" applyNumberFormat="1" applyFont="1" applyFill="1" applyAlignment="1">
      <alignment horizontal="center"/>
    </xf>
    <xf numFmtId="0" fontId="49" fillId="14" borderId="0" xfId="20" applyFont="1" applyFill="1" applyBorder="1" applyAlignment="1">
      <alignment horizontal="center"/>
    </xf>
    <xf numFmtId="0" fontId="66" fillId="16" borderId="0" xfId="20" applyFont="1" applyFill="1"/>
    <xf numFmtId="4" fontId="66" fillId="16" borderId="0" xfId="20" applyNumberFormat="1" applyFont="1" applyFill="1"/>
    <xf numFmtId="0" fontId="46" fillId="14" borderId="0" xfId="20" applyFont="1" applyFill="1" applyBorder="1" applyAlignment="1">
      <alignment horizontal="left"/>
    </xf>
    <xf numFmtId="0" fontId="46" fillId="21" borderId="0" xfId="20" applyFont="1" applyFill="1" applyBorder="1" applyAlignment="1">
      <alignment horizontal="left"/>
    </xf>
    <xf numFmtId="0" fontId="52" fillId="21" borderId="0" xfId="20" applyFont="1" applyFill="1" applyBorder="1" applyAlignment="1">
      <alignment horizontal="center"/>
    </xf>
    <xf numFmtId="0" fontId="46" fillId="14" borderId="0" xfId="20" applyFont="1" applyFill="1" applyBorder="1" applyAlignment="1">
      <alignment wrapText="1"/>
    </xf>
    <xf numFmtId="0" fontId="52" fillId="14" borderId="0" xfId="19" applyFont="1" applyFill="1" applyBorder="1" applyAlignment="1">
      <alignment horizontal="left" vertical="center"/>
    </xf>
    <xf numFmtId="0" fontId="46" fillId="21" borderId="0" xfId="20" applyFont="1" applyFill="1" applyBorder="1" applyAlignment="1">
      <alignment wrapText="1"/>
    </xf>
    <xf numFmtId="0" fontId="52" fillId="21" borderId="0" xfId="19" applyFont="1" applyFill="1" applyBorder="1" applyAlignment="1"/>
    <xf numFmtId="0" fontId="19" fillId="14" borderId="0" xfId="20" applyFont="1" applyFill="1" applyBorder="1" applyAlignment="1">
      <alignment vertical="center"/>
    </xf>
    <xf numFmtId="0" fontId="46" fillId="16" borderId="0" xfId="20" applyFont="1" applyFill="1"/>
    <xf numFmtId="4" fontId="46" fillId="16" borderId="0" xfId="20" applyNumberFormat="1" applyFont="1" applyFill="1"/>
    <xf numFmtId="4" fontId="47" fillId="14" borderId="0" xfId="20" applyNumberFormat="1" applyFont="1" applyFill="1" applyBorder="1" applyAlignment="1">
      <alignment horizontal="center"/>
    </xf>
    <xf numFmtId="0" fontId="47" fillId="22" borderId="0" xfId="20" applyFont="1" applyFill="1" applyBorder="1" applyAlignment="1">
      <alignment horizontal="center"/>
    </xf>
    <xf numFmtId="0" fontId="52" fillId="16" borderId="0" xfId="20" applyFont="1" applyFill="1"/>
    <xf numFmtId="4" fontId="52" fillId="16" borderId="0" xfId="20" applyNumberFormat="1" applyFont="1" applyFill="1"/>
    <xf numFmtId="0" fontId="46" fillId="0" borderId="0" xfId="20" applyFont="1" applyBorder="1" applyAlignment="1">
      <alignment horizontal="center" wrapText="1"/>
    </xf>
    <xf numFmtId="0" fontId="52" fillId="21" borderId="0" xfId="20" applyFont="1" applyFill="1" applyBorder="1" applyAlignment="1">
      <alignment horizontal="left"/>
    </xf>
    <xf numFmtId="0" fontId="52" fillId="14" borderId="0" xfId="20" applyFont="1" applyFill="1" applyBorder="1" applyAlignment="1">
      <alignment horizontal="left"/>
    </xf>
    <xf numFmtId="44" fontId="49" fillId="15" borderId="14" xfId="20" applyNumberFormat="1" applyFont="1" applyFill="1" applyBorder="1" applyAlignment="1">
      <alignment horizontal="center"/>
    </xf>
    <xf numFmtId="44" fontId="49" fillId="15" borderId="6" xfId="20" applyNumberFormat="1" applyFont="1" applyFill="1" applyBorder="1" applyAlignment="1">
      <alignment horizontal="center"/>
    </xf>
    <xf numFmtId="0" fontId="46" fillId="10" borderId="0" xfId="20" applyFont="1" applyFill="1" applyAlignment="1"/>
    <xf numFmtId="0" fontId="53" fillId="0" borderId="0" xfId="20" applyFont="1"/>
    <xf numFmtId="0" fontId="53" fillId="0" borderId="0" xfId="20" applyFont="1" applyAlignment="1">
      <alignment horizontal="center"/>
    </xf>
    <xf numFmtId="164" fontId="46" fillId="0" borderId="0" xfId="20" applyNumberFormat="1" applyFont="1"/>
    <xf numFmtId="0" fontId="46" fillId="0" borderId="0" xfId="20" applyFont="1" applyFill="1"/>
    <xf numFmtId="0" fontId="59" fillId="18" borderId="0" xfId="20" applyFont="1" applyFill="1"/>
    <xf numFmtId="0" fontId="46" fillId="18" borderId="0" xfId="20" applyFont="1" applyFill="1"/>
    <xf numFmtId="0" fontId="53" fillId="0" borderId="0" xfId="20" applyFont="1" applyFill="1"/>
    <xf numFmtId="0" fontId="53" fillId="14" borderId="0" xfId="20" applyFont="1" applyFill="1" applyBorder="1"/>
    <xf numFmtId="0" fontId="60" fillId="14" borderId="0" xfId="20" applyFont="1" applyFill="1" applyBorder="1"/>
    <xf numFmtId="0" fontId="61" fillId="14" borderId="0" xfId="20" applyFont="1" applyFill="1" applyBorder="1"/>
    <xf numFmtId="0" fontId="46" fillId="14" borderId="0" xfId="20" applyFont="1" applyFill="1" applyBorder="1" applyAlignment="1"/>
    <xf numFmtId="0" fontId="53" fillId="10" borderId="0" xfId="20" applyFont="1" applyFill="1"/>
    <xf numFmtId="0" fontId="62" fillId="14" borderId="0" xfId="20" applyFont="1" applyFill="1" applyBorder="1"/>
    <xf numFmtId="0" fontId="48" fillId="14" borderId="0" xfId="20" applyFont="1" applyFill="1" applyBorder="1"/>
    <xf numFmtId="0" fontId="46" fillId="0" borderId="0" xfId="20" applyFont="1" applyAlignment="1">
      <alignment horizontal="center"/>
    </xf>
    <xf numFmtId="0" fontId="53" fillId="0" borderId="0" xfId="20" applyFont="1" applyAlignment="1"/>
    <xf numFmtId="0" fontId="50" fillId="0" borderId="0" xfId="20" applyFont="1" applyAlignment="1"/>
    <xf numFmtId="0" fontId="47" fillId="21" borderId="0" xfId="20" applyFont="1" applyFill="1" applyBorder="1" applyAlignment="1">
      <alignment horizontal="justify" wrapText="1"/>
    </xf>
    <xf numFmtId="0" fontId="47" fillId="21" borderId="0" xfId="20" applyFont="1" applyFill="1" applyBorder="1" applyAlignment="1">
      <alignment horizontal="center" wrapText="1"/>
    </xf>
    <xf numFmtId="0" fontId="47" fillId="21" borderId="0" xfId="20" applyFont="1" applyFill="1" applyBorder="1" applyAlignment="1">
      <alignment wrapText="1"/>
    </xf>
    <xf numFmtId="0" fontId="70" fillId="0" borderId="0" xfId="0" applyFont="1"/>
    <xf numFmtId="0" fontId="47" fillId="14" borderId="27" xfId="20" applyFont="1" applyFill="1" applyBorder="1" applyAlignment="1">
      <alignment horizontal="center"/>
    </xf>
    <xf numFmtId="0" fontId="52" fillId="14" borderId="9" xfId="20" applyFont="1" applyFill="1" applyBorder="1" applyAlignment="1">
      <alignment horizontal="center"/>
    </xf>
    <xf numFmtId="0" fontId="71" fillId="14" borderId="10" xfId="0" applyFont="1" applyFill="1" applyBorder="1"/>
    <xf numFmtId="0" fontId="18" fillId="0" borderId="0" xfId="20" applyFont="1" applyBorder="1"/>
    <xf numFmtId="0" fontId="53" fillId="0" borderId="23" xfId="20" applyFont="1" applyFill="1" applyBorder="1" applyAlignment="1">
      <alignment horizontal="center"/>
    </xf>
    <xf numFmtId="44" fontId="72" fillId="21" borderId="0" xfId="20" applyNumberFormat="1" applyFont="1" applyFill="1" applyBorder="1" applyAlignment="1">
      <alignment horizontal="center"/>
    </xf>
    <xf numFmtId="0" fontId="46" fillId="10" borderId="0" xfId="20" applyFont="1" applyFill="1" applyBorder="1"/>
    <xf numFmtId="4" fontId="46" fillId="10" borderId="0" xfId="20" applyNumberFormat="1" applyFont="1" applyFill="1" applyBorder="1"/>
    <xf numFmtId="4" fontId="66" fillId="14" borderId="0" xfId="20" applyNumberFormat="1" applyFont="1" applyFill="1" applyBorder="1"/>
    <xf numFmtId="4" fontId="46" fillId="14" borderId="0" xfId="20" applyNumberFormat="1" applyFont="1" applyFill="1" applyBorder="1"/>
    <xf numFmtId="4" fontId="46" fillId="0" borderId="0" xfId="20" applyNumberFormat="1" applyFont="1" applyBorder="1"/>
    <xf numFmtId="4" fontId="49" fillId="14" borderId="0" xfId="20" applyNumberFormat="1" applyFont="1" applyFill="1" applyAlignment="1">
      <alignment horizontal="right"/>
    </xf>
    <xf numFmtId="164" fontId="49" fillId="14" borderId="0" xfId="20" applyNumberFormat="1" applyFont="1" applyFill="1" applyAlignment="1">
      <alignment horizontal="right"/>
    </xf>
    <xf numFmtId="164" fontId="49" fillId="24" borderId="0" xfId="20" applyNumberFormat="1" applyFont="1" applyFill="1" applyAlignment="1">
      <alignment horizontal="center" wrapText="1"/>
    </xf>
    <xf numFmtId="0" fontId="46" fillId="25" borderId="0" xfId="20" applyFont="1" applyFill="1" applyBorder="1"/>
    <xf numFmtId="0" fontId="46" fillId="25" borderId="0" xfId="20" applyFont="1" applyFill="1" applyBorder="1" applyAlignment="1">
      <alignment horizontal="center"/>
    </xf>
    <xf numFmtId="0" fontId="19" fillId="25" borderId="0" xfId="20" applyFont="1" applyFill="1" applyBorder="1" applyAlignment="1">
      <alignment horizontal="center"/>
    </xf>
    <xf numFmtId="0" fontId="19" fillId="25" borderId="0" xfId="20" applyFont="1" applyFill="1" applyBorder="1"/>
    <xf numFmtId="0" fontId="53" fillId="25" borderId="0" xfId="20" applyFont="1" applyFill="1" applyBorder="1" applyAlignment="1">
      <alignment horizontal="center"/>
    </xf>
    <xf numFmtId="44" fontId="53" fillId="25" borderId="0" xfId="20" applyNumberFormat="1" applyFont="1" applyFill="1" applyBorder="1" applyAlignment="1">
      <alignment horizontal="center"/>
    </xf>
    <xf numFmtId="44" fontId="47" fillId="25" borderId="0" xfId="20" applyNumberFormat="1" applyFont="1" applyFill="1" applyBorder="1" applyAlignment="1">
      <alignment horizontal="center"/>
    </xf>
    <xf numFmtId="44" fontId="0" fillId="0" borderId="0" xfId="0" applyNumberFormat="1"/>
    <xf numFmtId="44" fontId="46" fillId="10" borderId="0" xfId="20" applyNumberFormat="1" applyFont="1" applyFill="1" applyAlignment="1"/>
    <xf numFmtId="165" fontId="0" fillId="0" borderId="0" xfId="0" applyNumberFormat="1"/>
    <xf numFmtId="164" fontId="49" fillId="26" borderId="0" xfId="20" applyNumberFormat="1" applyFont="1" applyFill="1" applyAlignment="1">
      <alignment horizontal="center"/>
    </xf>
    <xf numFmtId="44" fontId="49" fillId="26" borderId="19" xfId="20" applyNumberFormat="1" applyFont="1" applyFill="1" applyBorder="1" applyAlignment="1">
      <alignment horizontal="center"/>
    </xf>
    <xf numFmtId="164" fontId="66" fillId="14" borderId="0" xfId="20" applyNumberFormat="1" applyFont="1" applyFill="1" applyBorder="1" applyAlignment="1">
      <alignment horizontal="center"/>
    </xf>
    <xf numFmtId="44" fontId="66" fillId="14" borderId="8" xfId="20" applyNumberFormat="1" applyFont="1" applyFill="1" applyBorder="1" applyAlignment="1">
      <alignment horizontal="center"/>
    </xf>
    <xf numFmtId="0" fontId="46" fillId="0" borderId="0" xfId="20" applyNumberFormat="1" applyFont="1" applyBorder="1" applyAlignment="1">
      <alignment horizontal="center"/>
    </xf>
    <xf numFmtId="44" fontId="49" fillId="23" borderId="25" xfId="20" applyNumberFormat="1" applyFont="1" applyFill="1" applyBorder="1" applyAlignment="1">
      <alignment horizontal="center"/>
    </xf>
    <xf numFmtId="44" fontId="49" fillId="23" borderId="19" xfId="20" applyNumberFormat="1" applyFont="1" applyFill="1" applyBorder="1" applyAlignment="1">
      <alignment horizontal="center"/>
    </xf>
    <xf numFmtId="44" fontId="49" fillId="15" borderId="29" xfId="20" applyNumberFormat="1" applyFont="1" applyFill="1" applyBorder="1" applyAlignment="1">
      <alignment horizontal="center"/>
    </xf>
    <xf numFmtId="0" fontId="47" fillId="14" borderId="0" xfId="20" applyFont="1" applyFill="1" applyBorder="1" applyAlignment="1">
      <alignment horizontal="justify" wrapText="1"/>
    </xf>
    <xf numFmtId="0" fontId="47" fillId="14" borderId="0" xfId="20" applyFont="1" applyFill="1" applyBorder="1" applyAlignment="1">
      <alignment horizontal="center" wrapText="1"/>
    </xf>
    <xf numFmtId="0" fontId="70" fillId="14" borderId="0" xfId="0" applyFont="1" applyFill="1"/>
    <xf numFmtId="0" fontId="73" fillId="14" borderId="0" xfId="0" applyFont="1" applyFill="1"/>
    <xf numFmtId="8" fontId="47" fillId="21" borderId="0" xfId="20" applyNumberFormat="1" applyFont="1" applyFill="1" applyBorder="1" applyAlignment="1">
      <alignment horizontal="center"/>
    </xf>
    <xf numFmtId="0" fontId="19" fillId="21" borderId="0" xfId="20" applyFont="1" applyFill="1" applyBorder="1" applyAlignment="1">
      <alignment wrapText="1"/>
    </xf>
    <xf numFmtId="0" fontId="17" fillId="0" borderId="0" xfId="20" applyFont="1" applyBorder="1"/>
    <xf numFmtId="0" fontId="17" fillId="0" borderId="0" xfId="20" applyFont="1" applyBorder="1" applyAlignment="1">
      <alignment horizontal="center"/>
    </xf>
    <xf numFmtId="0" fontId="16" fillId="0" borderId="0" xfId="20" applyFont="1" applyBorder="1" applyAlignment="1">
      <alignment horizontal="center"/>
    </xf>
    <xf numFmtId="0" fontId="16" fillId="0" borderId="0" xfId="20" applyFont="1" applyBorder="1"/>
    <xf numFmtId="0" fontId="15" fillId="0" borderId="0" xfId="20" applyFont="1" applyBorder="1"/>
    <xf numFmtId="0" fontId="14" fillId="0" borderId="0" xfId="20" applyFont="1" applyBorder="1" applyAlignment="1">
      <alignment horizontal="center"/>
    </xf>
    <xf numFmtId="0" fontId="52" fillId="14" borderId="0" xfId="20" applyFont="1" applyFill="1" applyBorder="1"/>
    <xf numFmtId="0" fontId="13" fillId="0" borderId="0" xfId="20" applyFont="1" applyBorder="1"/>
    <xf numFmtId="0" fontId="13" fillId="21" borderId="0" xfId="20" applyFont="1" applyFill="1" applyBorder="1"/>
    <xf numFmtId="0" fontId="12" fillId="0" borderId="0" xfId="20" applyFont="1" applyBorder="1"/>
    <xf numFmtId="0" fontId="11" fillId="0" borderId="0" xfId="20" applyFont="1" applyBorder="1" applyAlignment="1">
      <alignment horizontal="center"/>
    </xf>
    <xf numFmtId="0" fontId="11" fillId="0" borderId="0" xfId="20" applyFont="1" applyBorder="1"/>
    <xf numFmtId="0" fontId="48" fillId="0" borderId="26" xfId="20" applyFont="1" applyFill="1" applyBorder="1" applyAlignment="1">
      <alignment wrapText="1"/>
    </xf>
    <xf numFmtId="0" fontId="10" fillId="0" borderId="0" xfId="20" applyFont="1" applyBorder="1"/>
    <xf numFmtId="0" fontId="9" fillId="14" borderId="0" xfId="20" applyFont="1" applyFill="1" applyBorder="1" applyAlignment="1">
      <alignment wrapText="1"/>
    </xf>
    <xf numFmtId="0" fontId="74" fillId="0" borderId="0" xfId="20" applyFont="1" applyFill="1"/>
    <xf numFmtId="0" fontId="8" fillId="0" borderId="0" xfId="20" applyFont="1" applyBorder="1"/>
    <xf numFmtId="0" fontId="47" fillId="27" borderId="0" xfId="20" applyFont="1" applyFill="1" applyBorder="1" applyAlignment="1">
      <alignment horizontal="justify" wrapText="1"/>
    </xf>
    <xf numFmtId="0" fontId="47" fillId="27" borderId="0" xfId="20" applyFont="1" applyFill="1" applyBorder="1" applyAlignment="1">
      <alignment horizontal="center"/>
    </xf>
    <xf numFmtId="0" fontId="47" fillId="27" borderId="0" xfId="20" applyFont="1" applyFill="1" applyBorder="1" applyAlignment="1">
      <alignment horizontal="center" wrapText="1"/>
    </xf>
    <xf numFmtId="0" fontId="47" fillId="27" borderId="0" xfId="20" applyFont="1" applyFill="1" applyBorder="1" applyAlignment="1">
      <alignment wrapText="1"/>
    </xf>
    <xf numFmtId="8" fontId="47" fillId="27" borderId="0" xfId="20" applyNumberFormat="1" applyFont="1" applyFill="1" applyBorder="1" applyAlignment="1">
      <alignment horizontal="center"/>
    </xf>
    <xf numFmtId="44" fontId="72" fillId="27" borderId="0" xfId="20" applyNumberFormat="1" applyFont="1" applyFill="1" applyBorder="1" applyAlignment="1">
      <alignment horizontal="center"/>
    </xf>
    <xf numFmtId="44" fontId="47" fillId="27" borderId="0" xfId="20" applyNumberFormat="1" applyFont="1" applyFill="1" applyBorder="1" applyAlignment="1">
      <alignment horizontal="center"/>
    </xf>
    <xf numFmtId="0" fontId="6" fillId="0" borderId="0" xfId="20" applyFont="1" applyFill="1" applyBorder="1" applyAlignment="1">
      <alignment wrapText="1"/>
    </xf>
    <xf numFmtId="0" fontId="52" fillId="21" borderId="0" xfId="20" applyFont="1" applyFill="1" applyBorder="1"/>
    <xf numFmtId="0" fontId="10" fillId="21" borderId="0" xfId="20" applyFont="1" applyFill="1" applyBorder="1"/>
    <xf numFmtId="0" fontId="17" fillId="14" borderId="0" xfId="20" applyFont="1" applyFill="1" applyBorder="1"/>
    <xf numFmtId="0" fontId="12" fillId="14" borderId="0" xfId="20" applyFont="1" applyFill="1" applyBorder="1"/>
    <xf numFmtId="0" fontId="7" fillId="14" borderId="0" xfId="20" applyFont="1" applyFill="1" applyBorder="1"/>
    <xf numFmtId="0" fontId="13" fillId="14" borderId="0" xfId="20" applyFont="1" applyFill="1" applyBorder="1"/>
    <xf numFmtId="0" fontId="10" fillId="14" borderId="0" xfId="20" applyFont="1" applyFill="1" applyBorder="1"/>
    <xf numFmtId="0" fontId="15" fillId="14" borderId="0" xfId="20" applyFont="1" applyFill="1" applyBorder="1"/>
    <xf numFmtId="0" fontId="14" fillId="14" borderId="0" xfId="20" applyFont="1" applyFill="1" applyBorder="1" applyAlignment="1">
      <alignment horizontal="center"/>
    </xf>
    <xf numFmtId="0" fontId="4" fillId="14" borderId="0" xfId="20" applyFont="1" applyFill="1" applyBorder="1" applyAlignment="1">
      <alignment horizontal="center"/>
    </xf>
    <xf numFmtId="0" fontId="74" fillId="14" borderId="0" xfId="20" applyFont="1" applyFill="1"/>
    <xf numFmtId="0" fontId="18" fillId="21" borderId="0" xfId="20" applyFont="1" applyFill="1" applyBorder="1"/>
    <xf numFmtId="0" fontId="14" fillId="21" borderId="0" xfId="20" applyFont="1" applyFill="1" applyBorder="1" applyAlignment="1">
      <alignment horizontal="center"/>
    </xf>
    <xf numFmtId="0" fontId="8" fillId="21" borderId="0" xfId="20" applyFont="1" applyFill="1" applyBorder="1"/>
    <xf numFmtId="0" fontId="15" fillId="21" borderId="0" xfId="20" applyFont="1" applyFill="1" applyBorder="1"/>
    <xf numFmtId="0" fontId="17" fillId="21" borderId="0" xfId="20" applyFont="1" applyFill="1" applyBorder="1" applyAlignment="1">
      <alignment horizontal="center"/>
    </xf>
    <xf numFmtId="0" fontId="17" fillId="21" borderId="0" xfId="20" applyFont="1" applyFill="1" applyBorder="1"/>
    <xf numFmtId="0" fontId="5" fillId="21" borderId="0" xfId="20" applyFont="1" applyFill="1" applyBorder="1"/>
    <xf numFmtId="0" fontId="12" fillId="21" borderId="0" xfId="20" applyFont="1" applyFill="1" applyBorder="1"/>
    <xf numFmtId="0" fontId="46" fillId="21" borderId="0" xfId="20" applyFont="1" applyFill="1" applyBorder="1" applyAlignment="1">
      <alignment horizontal="center" vertical="center"/>
    </xf>
    <xf numFmtId="0" fontId="46" fillId="14" borderId="0" xfId="20" applyNumberFormat="1" applyFont="1" applyFill="1" applyBorder="1" applyAlignment="1">
      <alignment horizontal="center"/>
    </xf>
    <xf numFmtId="0" fontId="52" fillId="14" borderId="0" xfId="20" applyFont="1" applyFill="1" applyBorder="1" applyAlignment="1"/>
    <xf numFmtId="0" fontId="46" fillId="14" borderId="0" xfId="20" applyFont="1" applyFill="1" applyBorder="1" applyAlignment="1">
      <alignment horizontal="center" wrapText="1"/>
    </xf>
    <xf numFmtId="44" fontId="46" fillId="14" borderId="0" xfId="20" applyNumberFormat="1" applyFont="1" applyFill="1" applyBorder="1" applyAlignment="1"/>
    <xf numFmtId="0" fontId="46" fillId="21" borderId="0" xfId="20" applyFont="1" applyFill="1" applyBorder="1" applyAlignment="1">
      <alignment horizontal="center" wrapText="1"/>
    </xf>
    <xf numFmtId="0" fontId="46" fillId="28" borderId="0" xfId="20" applyFont="1" applyFill="1" applyBorder="1" applyAlignment="1">
      <alignment horizontal="center"/>
    </xf>
    <xf numFmtId="0" fontId="52" fillId="28" borderId="0" xfId="20" applyFont="1" applyFill="1" applyBorder="1"/>
    <xf numFmtId="0" fontId="52" fillId="28" borderId="0" xfId="20" applyFont="1" applyFill="1" applyBorder="1" applyAlignment="1"/>
    <xf numFmtId="0" fontId="75" fillId="28" borderId="0" xfId="20" applyFont="1" applyFill="1" applyBorder="1" applyAlignment="1">
      <alignment horizontal="center"/>
    </xf>
    <xf numFmtId="0" fontId="46" fillId="28" borderId="0" xfId="20" applyFont="1" applyFill="1" applyBorder="1" applyAlignment="1">
      <alignment horizontal="left"/>
    </xf>
    <xf numFmtId="0" fontId="52" fillId="28" borderId="0" xfId="20" applyFont="1" applyFill="1" applyBorder="1" applyAlignment="1">
      <alignment horizontal="center"/>
    </xf>
    <xf numFmtId="0" fontId="47" fillId="28" borderId="0" xfId="20" applyFont="1" applyFill="1" applyBorder="1" applyAlignment="1">
      <alignment horizontal="center"/>
    </xf>
    <xf numFmtId="44" fontId="47" fillId="28" borderId="0" xfId="20" applyNumberFormat="1" applyFont="1" applyFill="1" applyBorder="1" applyAlignment="1">
      <alignment horizontal="center"/>
    </xf>
    <xf numFmtId="0" fontId="75" fillId="14" borderId="0" xfId="20" applyFont="1" applyFill="1" applyBorder="1" applyAlignment="1">
      <alignment horizontal="center"/>
    </xf>
    <xf numFmtId="0" fontId="47" fillId="28" borderId="30" xfId="20" applyFont="1" applyFill="1" applyBorder="1" applyAlignment="1">
      <alignment horizontal="center"/>
    </xf>
    <xf numFmtId="0" fontId="52" fillId="28" borderId="30" xfId="20" applyFont="1" applyFill="1" applyBorder="1" applyAlignment="1">
      <alignment horizontal="center"/>
    </xf>
    <xf numFmtId="0" fontId="52" fillId="21" borderId="0" xfId="20" applyFont="1" applyFill="1" applyBorder="1" applyAlignment="1"/>
    <xf numFmtId="0" fontId="75" fillId="21" borderId="0" xfId="20" applyFont="1" applyFill="1" applyBorder="1" applyAlignment="1">
      <alignment horizontal="center"/>
    </xf>
    <xf numFmtId="0" fontId="52" fillId="28" borderId="0" xfId="19" applyFont="1" applyFill="1" applyBorder="1" applyAlignment="1"/>
    <xf numFmtId="0" fontId="52" fillId="28" borderId="30" xfId="20" applyFont="1" applyFill="1" applyBorder="1" applyAlignment="1"/>
    <xf numFmtId="0" fontId="49" fillId="14" borderId="0" xfId="20" applyFont="1" applyFill="1" applyBorder="1" applyAlignment="1"/>
    <xf numFmtId="44" fontId="49" fillId="14" borderId="0" xfId="20" applyNumberFormat="1" applyFont="1" applyFill="1" applyBorder="1" applyAlignment="1">
      <alignment horizontal="right"/>
    </xf>
    <xf numFmtId="0" fontId="47" fillId="28" borderId="0" xfId="20" applyFont="1" applyFill="1" applyBorder="1" applyAlignment="1"/>
    <xf numFmtId="0" fontId="47" fillId="28" borderId="0" xfId="20" applyFont="1" applyFill="1" applyBorder="1"/>
    <xf numFmtId="164" fontId="47" fillId="28" borderId="0" xfId="20" applyNumberFormat="1" applyFont="1" applyFill="1" applyBorder="1" applyAlignment="1">
      <alignment horizontal="center"/>
    </xf>
    <xf numFmtId="0" fontId="53" fillId="18" borderId="0" xfId="20" applyFont="1" applyFill="1" applyBorder="1" applyAlignment="1">
      <alignment horizontal="center"/>
    </xf>
    <xf numFmtId="44" fontId="47" fillId="28" borderId="31" xfId="20" applyNumberFormat="1" applyFont="1" applyFill="1" applyBorder="1" applyAlignment="1">
      <alignment horizontal="center"/>
    </xf>
    <xf numFmtId="0" fontId="0" fillId="14" borderId="0" xfId="0" applyFill="1" applyBorder="1"/>
    <xf numFmtId="0" fontId="46" fillId="28" borderId="0" xfId="20" applyFont="1" applyFill="1" applyBorder="1"/>
    <xf numFmtId="0" fontId="19" fillId="28" borderId="0" xfId="20" applyFont="1" applyFill="1" applyBorder="1" applyAlignment="1">
      <alignment horizontal="center"/>
    </xf>
    <xf numFmtId="0" fontId="46" fillId="28" borderId="0" xfId="20" applyNumberFormat="1" applyFont="1" applyFill="1" applyBorder="1" applyAlignment="1">
      <alignment horizontal="center"/>
    </xf>
    <xf numFmtId="0" fontId="19" fillId="28" borderId="0" xfId="20" applyFont="1" applyFill="1" applyBorder="1"/>
    <xf numFmtId="44" fontId="53" fillId="28" borderId="0" xfId="20" applyNumberFormat="1" applyFont="1" applyFill="1" applyBorder="1" applyAlignment="1">
      <alignment horizontal="center"/>
    </xf>
    <xf numFmtId="0" fontId="47" fillId="14" borderId="8" xfId="20" applyFont="1" applyFill="1" applyBorder="1" applyAlignment="1">
      <alignment horizontal="center"/>
    </xf>
    <xf numFmtId="0" fontId="47" fillId="14" borderId="9" xfId="20" applyFont="1" applyFill="1" applyBorder="1" applyAlignment="1">
      <alignment horizontal="center"/>
    </xf>
    <xf numFmtId="0" fontId="47" fillId="14" borderId="32" xfId="20" applyFont="1" applyFill="1" applyBorder="1" applyAlignment="1">
      <alignment horizontal="center"/>
    </xf>
    <xf numFmtId="44" fontId="47" fillId="14" borderId="33" xfId="20" applyNumberFormat="1" applyFont="1" applyFill="1" applyBorder="1" applyAlignment="1">
      <alignment horizontal="center"/>
    </xf>
    <xf numFmtId="0" fontId="47" fillId="27" borderId="34" xfId="20" applyFont="1" applyFill="1" applyBorder="1" applyAlignment="1">
      <alignment horizontal="center"/>
    </xf>
    <xf numFmtId="44" fontId="47" fillId="27" borderId="35" xfId="20" applyNumberFormat="1" applyFont="1" applyFill="1" applyBorder="1" applyAlignment="1">
      <alignment horizontal="center"/>
    </xf>
    <xf numFmtId="0" fontId="48" fillId="21" borderId="34" xfId="20" applyFont="1" applyFill="1" applyBorder="1" applyAlignment="1">
      <alignment horizontal="center"/>
    </xf>
    <xf numFmtId="44" fontId="47" fillId="21" borderId="35" xfId="20" applyNumberFormat="1" applyFont="1" applyFill="1" applyBorder="1" applyAlignment="1">
      <alignment horizontal="center"/>
    </xf>
    <xf numFmtId="0" fontId="47" fillId="14" borderId="34" xfId="20" applyFont="1" applyFill="1" applyBorder="1" applyAlignment="1">
      <alignment horizontal="center"/>
    </xf>
    <xf numFmtId="44" fontId="47" fillId="14" borderId="35" xfId="20" applyNumberFormat="1" applyFont="1" applyFill="1" applyBorder="1" applyAlignment="1">
      <alignment horizontal="center"/>
    </xf>
    <xf numFmtId="0" fontId="52" fillId="28" borderId="34" xfId="20" applyFont="1" applyFill="1" applyBorder="1"/>
    <xf numFmtId="44" fontId="47" fillId="28" borderId="35" xfId="20" applyNumberFormat="1" applyFont="1" applyFill="1" applyBorder="1"/>
    <xf numFmtId="44" fontId="76" fillId="14" borderId="33" xfId="20" applyNumberFormat="1" applyFont="1" applyFill="1" applyBorder="1" applyAlignment="1">
      <alignment horizontal="center"/>
    </xf>
    <xf numFmtId="0" fontId="0" fillId="30" borderId="0" xfId="0" applyFill="1"/>
    <xf numFmtId="44" fontId="76" fillId="0" borderId="0" xfId="20" applyNumberFormat="1" applyFont="1" applyFill="1" applyAlignment="1">
      <alignment horizontal="center"/>
    </xf>
    <xf numFmtId="44" fontId="76" fillId="27" borderId="0" xfId="20" applyNumberFormat="1" applyFont="1" applyFill="1" applyAlignment="1">
      <alignment horizontal="center"/>
    </xf>
    <xf numFmtId="44" fontId="76" fillId="14" borderId="0" xfId="20" applyNumberFormat="1" applyFont="1" applyFill="1" applyAlignment="1">
      <alignment horizontal="center"/>
    </xf>
    <xf numFmtId="44" fontId="76" fillId="28" borderId="0" xfId="20" applyNumberFormat="1" applyFont="1" applyFill="1" applyAlignment="1">
      <alignment horizontal="center"/>
    </xf>
    <xf numFmtId="44" fontId="76" fillId="31" borderId="0" xfId="20" applyNumberFormat="1" applyFont="1" applyFill="1" applyAlignment="1">
      <alignment horizontal="center"/>
    </xf>
    <xf numFmtId="44" fontId="47" fillId="14" borderId="8" xfId="20" applyNumberFormat="1" applyFont="1" applyFill="1" applyBorder="1" applyAlignment="1">
      <alignment horizontal="center"/>
    </xf>
    <xf numFmtId="0" fontId="77" fillId="28" borderId="0" xfId="20" applyFont="1" applyFill="1" applyBorder="1" applyAlignment="1">
      <alignment wrapText="1"/>
    </xf>
    <xf numFmtId="0" fontId="77" fillId="28" borderId="0" xfId="20" applyFont="1" applyFill="1" applyBorder="1" applyAlignment="1">
      <alignment horizontal="center"/>
    </xf>
    <xf numFmtId="0" fontId="77" fillId="28" borderId="0" xfId="20" applyFont="1" applyFill="1" applyBorder="1" applyAlignment="1">
      <alignment horizontal="left"/>
    </xf>
    <xf numFmtId="0" fontId="76" fillId="28" borderId="0" xfId="20" applyFont="1" applyFill="1" applyBorder="1" applyAlignment="1">
      <alignment horizontal="center"/>
    </xf>
    <xf numFmtId="44" fontId="52" fillId="28" borderId="0" xfId="20" applyNumberFormat="1" applyFont="1" applyFill="1" applyBorder="1" applyAlignment="1">
      <alignment horizontal="center"/>
    </xf>
    <xf numFmtId="0" fontId="46" fillId="18" borderId="0" xfId="20" applyFont="1" applyFill="1" applyBorder="1"/>
    <xf numFmtId="164" fontId="46" fillId="18" borderId="0" xfId="20" applyNumberFormat="1" applyFont="1" applyFill="1" applyBorder="1"/>
    <xf numFmtId="0" fontId="53" fillId="14" borderId="8" xfId="0" applyFont="1" applyFill="1" applyBorder="1"/>
    <xf numFmtId="44" fontId="53" fillId="18" borderId="8" xfId="0" applyNumberFormat="1" applyFont="1" applyFill="1" applyBorder="1"/>
    <xf numFmtId="0" fontId="0" fillId="28" borderId="0" xfId="20" applyFont="1" applyFill="1" applyBorder="1" applyAlignment="1">
      <alignment horizontal="center"/>
    </xf>
    <xf numFmtId="0" fontId="48" fillId="28" borderId="0" xfId="20" applyFont="1" applyFill="1" applyBorder="1" applyAlignment="1">
      <alignment horizontal="center"/>
    </xf>
    <xf numFmtId="44" fontId="53" fillId="14" borderId="0" xfId="0" applyNumberFormat="1" applyFont="1" applyFill="1" applyBorder="1"/>
    <xf numFmtId="0" fontId="78" fillId="14" borderId="37" xfId="0" applyFont="1" applyFill="1" applyBorder="1"/>
    <xf numFmtId="0" fontId="78" fillId="14" borderId="36" xfId="0" applyFont="1" applyFill="1" applyBorder="1" applyAlignment="1">
      <alignment horizontal="center"/>
    </xf>
    <xf numFmtId="0" fontId="78" fillId="14" borderId="25" xfId="0" applyFont="1" applyFill="1" applyBorder="1"/>
    <xf numFmtId="0" fontId="46" fillId="0" borderId="8" xfId="0" applyFont="1" applyBorder="1" applyAlignment="1">
      <alignment horizontal="center"/>
    </xf>
    <xf numFmtId="14" fontId="46" fillId="0" borderId="8" xfId="0" applyNumberFormat="1" applyFont="1" applyBorder="1" applyAlignment="1">
      <alignment horizontal="center"/>
    </xf>
    <xf numFmtId="0" fontId="46" fillId="21" borderId="8" xfId="0" applyFont="1" applyFill="1" applyBorder="1" applyAlignment="1">
      <alignment horizontal="center"/>
    </xf>
    <xf numFmtId="0" fontId="46" fillId="21" borderId="8" xfId="0" applyFont="1" applyFill="1" applyBorder="1"/>
    <xf numFmtId="0" fontId="52" fillId="21" borderId="8" xfId="21" applyFont="1" applyFill="1" applyBorder="1" applyAlignment="1">
      <alignment horizontal="center" vertical="center" wrapText="1"/>
    </xf>
    <xf numFmtId="14" fontId="46" fillId="21" borderId="8" xfId="0" applyNumberFormat="1" applyFont="1" applyFill="1" applyBorder="1" applyAlignment="1">
      <alignment horizontal="center"/>
    </xf>
    <xf numFmtId="0" fontId="46" fillId="21" borderId="44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3" fillId="14" borderId="0" xfId="20" applyFont="1" applyFill="1" applyBorder="1"/>
    <xf numFmtId="0" fontId="52" fillId="21" borderId="8" xfId="0" applyFont="1" applyFill="1" applyBorder="1" applyAlignment="1">
      <alignment horizontal="left"/>
    </xf>
    <xf numFmtId="0" fontId="52" fillId="21" borderId="11" xfId="0" applyFont="1" applyFill="1" applyBorder="1" applyAlignment="1">
      <alignment horizontal="center"/>
    </xf>
    <xf numFmtId="0" fontId="3" fillId="0" borderId="8" xfId="0" applyFont="1" applyBorder="1"/>
    <xf numFmtId="0" fontId="46" fillId="14" borderId="0" xfId="0" applyFont="1" applyFill="1"/>
    <xf numFmtId="0" fontId="46" fillId="14" borderId="8" xfId="0" applyFont="1" applyFill="1" applyBorder="1" applyAlignment="1">
      <alignment horizontal="center"/>
    </xf>
    <xf numFmtId="0" fontId="52" fillId="14" borderId="8" xfId="0" applyFont="1" applyFill="1" applyBorder="1" applyAlignment="1">
      <alignment horizontal="left"/>
    </xf>
    <xf numFmtId="0" fontId="52" fillId="14" borderId="8" xfId="0" applyFont="1" applyFill="1" applyBorder="1" applyAlignment="1">
      <alignment horizontal="center"/>
    </xf>
    <xf numFmtId="14" fontId="46" fillId="14" borderId="8" xfId="0" applyNumberFormat="1" applyFont="1" applyFill="1" applyBorder="1" applyAlignment="1">
      <alignment horizontal="center"/>
    </xf>
    <xf numFmtId="0" fontId="46" fillId="14" borderId="8" xfId="0" applyFont="1" applyFill="1" applyBorder="1" applyAlignment="1">
      <alignment horizontal="left"/>
    </xf>
    <xf numFmtId="0" fontId="46" fillId="21" borderId="8" xfId="0" applyFont="1" applyFill="1" applyBorder="1" applyAlignment="1"/>
    <xf numFmtId="0" fontId="46" fillId="0" borderId="8" xfId="0" applyFont="1" applyBorder="1" applyAlignment="1"/>
    <xf numFmtId="0" fontId="2" fillId="21" borderId="0" xfId="20" applyFont="1" applyFill="1" applyBorder="1"/>
    <xf numFmtId="0" fontId="80" fillId="0" borderId="0" xfId="20" applyFont="1" applyFill="1"/>
    <xf numFmtId="0" fontId="46" fillId="14" borderId="0" xfId="20" applyNumberFormat="1" applyFont="1" applyFill="1" applyBorder="1" applyAlignment="1">
      <alignment horizontal="left"/>
    </xf>
    <xf numFmtId="0" fontId="48" fillId="14" borderId="34" xfId="20" applyFont="1" applyFill="1" applyBorder="1" applyAlignment="1">
      <alignment horizontal="center"/>
    </xf>
    <xf numFmtId="0" fontId="1" fillId="14" borderId="0" xfId="20" applyFont="1" applyFill="1" applyBorder="1" applyAlignment="1">
      <alignment horizontal="center"/>
    </xf>
    <xf numFmtId="0" fontId="52" fillId="14" borderId="8" xfId="22" applyFont="1" applyFill="1" applyBorder="1" applyAlignment="1">
      <alignment horizontal="left" wrapText="1"/>
    </xf>
    <xf numFmtId="0" fontId="47" fillId="11" borderId="8" xfId="20" applyFont="1" applyFill="1" applyBorder="1" applyAlignment="1">
      <alignment horizontal="center"/>
    </xf>
    <xf numFmtId="0" fontId="47" fillId="11" borderId="8" xfId="20" applyFont="1" applyFill="1" applyBorder="1" applyAlignment="1">
      <alignment horizontal="center" wrapText="1"/>
    </xf>
    <xf numFmtId="44" fontId="47" fillId="11" borderId="8" xfId="20" applyNumberFormat="1" applyFont="1" applyFill="1" applyBorder="1" applyAlignment="1">
      <alignment horizontal="center"/>
    </xf>
    <xf numFmtId="0" fontId="47" fillId="11" borderId="8" xfId="0" applyFont="1" applyFill="1" applyBorder="1" applyAlignment="1">
      <alignment horizontal="center"/>
    </xf>
    <xf numFmtId="0" fontId="47" fillId="11" borderId="9" xfId="20" applyFont="1" applyFill="1" applyBorder="1" applyAlignment="1">
      <alignment horizontal="center"/>
    </xf>
    <xf numFmtId="0" fontId="47" fillId="14" borderId="8" xfId="20" applyFont="1" applyFill="1" applyBorder="1" applyAlignment="1">
      <alignment horizontal="center" wrapText="1"/>
    </xf>
    <xf numFmtId="0" fontId="52" fillId="14" borderId="8" xfId="20" applyFont="1" applyFill="1" applyBorder="1" applyAlignment="1">
      <alignment horizontal="center"/>
    </xf>
    <xf numFmtId="0" fontId="52" fillId="14" borderId="8" xfId="20" applyFont="1" applyFill="1" applyBorder="1" applyAlignment="1">
      <alignment horizontal="left"/>
    </xf>
    <xf numFmtId="0" fontId="73" fillId="30" borderId="0" xfId="0" applyFont="1" applyFill="1"/>
    <xf numFmtId="0" fontId="73" fillId="0" borderId="0" xfId="0" applyFont="1"/>
    <xf numFmtId="0" fontId="52" fillId="14" borderId="8" xfId="20" applyFont="1" applyFill="1" applyBorder="1" applyAlignment="1">
      <alignment horizontal="center" vertical="center"/>
    </xf>
    <xf numFmtId="0" fontId="52" fillId="14" borderId="8" xfId="20" applyFont="1" applyFill="1" applyBorder="1"/>
    <xf numFmtId="44" fontId="47" fillId="28" borderId="0" xfId="20" applyNumberFormat="1" applyFont="1" applyFill="1" applyAlignment="1">
      <alignment horizontal="center"/>
    </xf>
    <xf numFmtId="0" fontId="47" fillId="14" borderId="0" xfId="20" applyFont="1" applyFill="1" applyBorder="1" applyAlignment="1"/>
    <xf numFmtId="44" fontId="47" fillId="14" borderId="0" xfId="20" applyNumberFormat="1" applyFont="1" applyFill="1" applyBorder="1" applyAlignment="1">
      <alignment horizontal="right"/>
    </xf>
    <xf numFmtId="0" fontId="52" fillId="14" borderId="8" xfId="20" applyNumberFormat="1" applyFont="1" applyFill="1" applyBorder="1" applyAlignment="1">
      <alignment horizontal="center"/>
    </xf>
    <xf numFmtId="0" fontId="52" fillId="14" borderId="8" xfId="20" applyNumberFormat="1" applyFont="1" applyFill="1" applyBorder="1" applyAlignment="1">
      <alignment horizontal="left"/>
    </xf>
    <xf numFmtId="0" fontId="52" fillId="28" borderId="0" xfId="20" applyNumberFormat="1" applyFont="1" applyFill="1" applyBorder="1" applyAlignment="1">
      <alignment horizontal="center"/>
    </xf>
    <xf numFmtId="164" fontId="52" fillId="14" borderId="0" xfId="20" applyNumberFormat="1" applyFont="1" applyFill="1" applyBorder="1" applyAlignment="1">
      <alignment horizontal="center"/>
    </xf>
    <xf numFmtId="0" fontId="73" fillId="14" borderId="0" xfId="0" applyFont="1" applyFill="1" applyBorder="1"/>
    <xf numFmtId="0" fontId="73" fillId="0" borderId="0" xfId="0" applyFont="1" applyBorder="1"/>
    <xf numFmtId="0" fontId="52" fillId="28" borderId="0" xfId="20" applyFont="1" applyFill="1" applyBorder="1" applyAlignment="1">
      <alignment horizontal="left"/>
    </xf>
    <xf numFmtId="44" fontId="47" fillId="14" borderId="0" xfId="0" applyNumberFormat="1" applyFont="1" applyFill="1" applyBorder="1"/>
    <xf numFmtId="44" fontId="52" fillId="14" borderId="0" xfId="20" applyNumberFormat="1" applyFont="1" applyFill="1" applyBorder="1" applyAlignment="1"/>
    <xf numFmtId="4" fontId="52" fillId="14" borderId="0" xfId="20" applyNumberFormat="1" applyFont="1" applyFill="1" applyBorder="1"/>
    <xf numFmtId="0" fontId="47" fillId="18" borderId="0" xfId="20" applyFont="1" applyFill="1" applyBorder="1" applyAlignment="1">
      <alignment horizontal="center"/>
    </xf>
    <xf numFmtId="0" fontId="52" fillId="18" borderId="0" xfId="20" applyFont="1" applyFill="1" applyBorder="1"/>
    <xf numFmtId="164" fontId="52" fillId="18" borderId="0" xfId="20" applyNumberFormat="1" applyFont="1" applyFill="1" applyBorder="1"/>
    <xf numFmtId="0" fontId="47" fillId="18" borderId="0" xfId="20" applyFont="1" applyFill="1"/>
    <xf numFmtId="0" fontId="52" fillId="18" borderId="0" xfId="20" applyFont="1" applyFill="1"/>
    <xf numFmtId="4" fontId="52" fillId="14" borderId="0" xfId="20" applyNumberFormat="1" applyFont="1" applyFill="1"/>
    <xf numFmtId="0" fontId="52" fillId="14" borderId="0" xfId="20" applyFont="1" applyFill="1"/>
    <xf numFmtId="0" fontId="47" fillId="14" borderId="0" xfId="20" applyFont="1" applyFill="1" applyBorder="1"/>
    <xf numFmtId="0" fontId="47" fillId="14" borderId="8" xfId="20" applyFont="1" applyFill="1" applyBorder="1"/>
    <xf numFmtId="44" fontId="73" fillId="0" borderId="0" xfId="0" applyNumberFormat="1" applyFont="1"/>
    <xf numFmtId="0" fontId="73" fillId="14" borderId="8" xfId="20" applyFont="1" applyFill="1" applyBorder="1" applyAlignment="1">
      <alignment horizontal="center"/>
    </xf>
    <xf numFmtId="0" fontId="52" fillId="14" borderId="8" xfId="19" applyFont="1" applyFill="1" applyBorder="1" applyAlignment="1"/>
    <xf numFmtId="0" fontId="73" fillId="14" borderId="8" xfId="0" applyFont="1" applyFill="1" applyBorder="1"/>
    <xf numFmtId="0" fontId="47" fillId="11" borderId="30" xfId="20" applyFont="1" applyFill="1" applyBorder="1" applyAlignment="1">
      <alignment horizontal="center"/>
    </xf>
    <xf numFmtId="44" fontId="47" fillId="11" borderId="30" xfId="20" applyNumberFormat="1" applyFont="1" applyFill="1" applyBorder="1" applyAlignment="1">
      <alignment horizontal="center"/>
    </xf>
    <xf numFmtId="0" fontId="73" fillId="14" borderId="11" xfId="0" applyFont="1" applyFill="1" applyBorder="1"/>
    <xf numFmtId="0" fontId="52" fillId="14" borderId="8" xfId="20" applyFont="1" applyFill="1" applyBorder="1" applyAlignment="1">
      <alignment wrapText="1"/>
    </xf>
    <xf numFmtId="0" fontId="52" fillId="28" borderId="8" xfId="20" applyFont="1" applyFill="1" applyBorder="1" applyAlignment="1">
      <alignment horizontal="center"/>
    </xf>
    <xf numFmtId="0" fontId="73" fillId="14" borderId="0" xfId="20" applyFont="1" applyFill="1" applyBorder="1" applyAlignment="1">
      <alignment horizontal="center"/>
    </xf>
    <xf numFmtId="0" fontId="52" fillId="28" borderId="8" xfId="20" applyFont="1" applyFill="1" applyBorder="1" applyAlignment="1">
      <alignment horizontal="left"/>
    </xf>
    <xf numFmtId="0" fontId="73" fillId="28" borderId="8" xfId="20" applyFont="1" applyFill="1" applyBorder="1" applyAlignment="1">
      <alignment horizontal="center"/>
    </xf>
    <xf numFmtId="0" fontId="52" fillId="28" borderId="8" xfId="19" applyFont="1" applyFill="1" applyBorder="1" applyAlignment="1"/>
    <xf numFmtId="0" fontId="47" fillId="28" borderId="8" xfId="20" applyFont="1" applyFill="1" applyBorder="1" applyAlignment="1">
      <alignment horizontal="center"/>
    </xf>
    <xf numFmtId="44" fontId="47" fillId="28" borderId="8" xfId="20" applyNumberFormat="1" applyFont="1" applyFill="1" applyBorder="1" applyAlignment="1">
      <alignment horizontal="center"/>
    </xf>
    <xf numFmtId="44" fontId="52" fillId="14" borderId="8" xfId="20" applyNumberFormat="1" applyFont="1" applyFill="1" applyBorder="1" applyAlignment="1">
      <alignment horizontal="center"/>
    </xf>
    <xf numFmtId="0" fontId="52" fillId="28" borderId="8" xfId="20" applyFont="1" applyFill="1" applyBorder="1" applyAlignment="1">
      <alignment horizontal="center"/>
    </xf>
    <xf numFmtId="0" fontId="52" fillId="28" borderId="8" xfId="20" applyFont="1" applyFill="1" applyBorder="1" applyAlignment="1">
      <alignment horizontal="center"/>
    </xf>
    <xf numFmtId="0" fontId="56" fillId="9" borderId="2" xfId="0" applyFont="1" applyFill="1" applyBorder="1" applyAlignment="1">
      <alignment horizontal="center"/>
    </xf>
    <xf numFmtId="0" fontId="51" fillId="9" borderId="9" xfId="0" applyFont="1" applyFill="1" applyBorder="1" applyAlignment="1">
      <alignment horizontal="center"/>
    </xf>
    <xf numFmtId="0" fontId="51" fillId="9" borderId="10" xfId="0" applyFont="1" applyFill="1" applyBorder="1" applyAlignment="1">
      <alignment horizontal="center"/>
    </xf>
    <xf numFmtId="0" fontId="51" fillId="9" borderId="11" xfId="0" applyFont="1" applyFill="1" applyBorder="1" applyAlignment="1">
      <alignment horizontal="center"/>
    </xf>
    <xf numFmtId="0" fontId="46" fillId="13" borderId="9" xfId="0" applyFont="1" applyFill="1" applyBorder="1" applyAlignment="1">
      <alignment horizontal="center"/>
    </xf>
    <xf numFmtId="0" fontId="46" fillId="13" borderId="10" xfId="0" applyFont="1" applyFill="1" applyBorder="1" applyAlignment="1">
      <alignment horizontal="center"/>
    </xf>
    <xf numFmtId="0" fontId="46" fillId="13" borderId="11" xfId="0" applyFont="1" applyFill="1" applyBorder="1" applyAlignment="1">
      <alignment horizontal="center"/>
    </xf>
    <xf numFmtId="0" fontId="46" fillId="0" borderId="9" xfId="0" applyFont="1" applyFill="1" applyBorder="1" applyAlignment="1">
      <alignment horizontal="center"/>
    </xf>
    <xf numFmtId="0" fontId="46" fillId="0" borderId="10" xfId="0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/>
    </xf>
    <xf numFmtId="0" fontId="51" fillId="9" borderId="2" xfId="0" applyFont="1" applyFill="1" applyBorder="1" applyAlignment="1">
      <alignment horizontal="center"/>
    </xf>
    <xf numFmtId="0" fontId="55" fillId="9" borderId="2" xfId="0" applyFont="1" applyFill="1" applyBorder="1" applyAlignment="1">
      <alignment horizontal="center"/>
    </xf>
    <xf numFmtId="0" fontId="56" fillId="9" borderId="3" xfId="0" applyFont="1" applyFill="1" applyBorder="1" applyAlignment="1">
      <alignment horizontal="center"/>
    </xf>
    <xf numFmtId="0" fontId="56" fillId="9" borderId="15" xfId="0" applyFont="1" applyFill="1" applyBorder="1" applyAlignment="1">
      <alignment horizontal="center"/>
    </xf>
    <xf numFmtId="0" fontId="56" fillId="9" borderId="0" xfId="0" applyFont="1" applyFill="1" applyBorder="1" applyAlignment="1">
      <alignment horizontal="center"/>
    </xf>
    <xf numFmtId="0" fontId="51" fillId="9" borderId="23" xfId="20" applyFont="1" applyFill="1" applyBorder="1" applyAlignment="1">
      <alignment horizontal="center"/>
    </xf>
    <xf numFmtId="0" fontId="51" fillId="9" borderId="24" xfId="20" applyFont="1" applyFill="1" applyBorder="1" applyAlignment="1">
      <alignment horizontal="center"/>
    </xf>
    <xf numFmtId="0" fontId="51" fillId="9" borderId="22" xfId="20" applyFont="1" applyFill="1" applyBorder="1" applyAlignment="1">
      <alignment horizontal="center"/>
    </xf>
    <xf numFmtId="0" fontId="51" fillId="9" borderId="2" xfId="20" applyFont="1" applyFill="1" applyBorder="1" applyAlignment="1">
      <alignment horizontal="center"/>
    </xf>
    <xf numFmtId="0" fontId="56" fillId="9" borderId="2" xfId="20" applyFont="1" applyFill="1" applyBorder="1" applyAlignment="1">
      <alignment horizontal="center"/>
    </xf>
    <xf numFmtId="0" fontId="51" fillId="9" borderId="28" xfId="20" applyFont="1" applyFill="1" applyBorder="1" applyAlignment="1">
      <alignment horizontal="center"/>
    </xf>
    <xf numFmtId="0" fontId="51" fillId="9" borderId="16" xfId="20" applyFont="1" applyFill="1" applyBorder="1" applyAlignment="1">
      <alignment horizontal="center"/>
    </xf>
    <xf numFmtId="0" fontId="51" fillId="9" borderId="7" xfId="20" applyFont="1" applyFill="1" applyBorder="1" applyAlignment="1">
      <alignment horizontal="center"/>
    </xf>
    <xf numFmtId="0" fontId="56" fillId="9" borderId="28" xfId="20" applyFont="1" applyFill="1" applyBorder="1" applyAlignment="1">
      <alignment horizontal="center"/>
    </xf>
    <xf numFmtId="0" fontId="51" fillId="29" borderId="28" xfId="20" applyFont="1" applyFill="1" applyBorder="1" applyAlignment="1">
      <alignment horizontal="center"/>
    </xf>
    <xf numFmtId="0" fontId="51" fillId="29" borderId="16" xfId="20" applyFont="1" applyFill="1" applyBorder="1" applyAlignment="1">
      <alignment horizontal="center"/>
    </xf>
    <xf numFmtId="0" fontId="49" fillId="23" borderId="0" xfId="20" applyFont="1" applyFill="1" applyBorder="1" applyAlignment="1">
      <alignment horizontal="center"/>
    </xf>
    <xf numFmtId="0" fontId="56" fillId="23" borderId="0" xfId="20" applyFont="1" applyFill="1" applyBorder="1" applyAlignment="1">
      <alignment horizontal="center"/>
    </xf>
    <xf numFmtId="0" fontId="56" fillId="30" borderId="0" xfId="0" applyFont="1" applyFill="1" applyBorder="1" applyAlignment="1">
      <alignment horizontal="center"/>
    </xf>
    <xf numFmtId="0" fontId="56" fillId="23" borderId="8" xfId="20" applyFont="1" applyFill="1" applyBorder="1" applyAlignment="1">
      <alignment horizontal="center" vertical="center"/>
    </xf>
    <xf numFmtId="0" fontId="78" fillId="14" borderId="36" xfId="0" applyFont="1" applyFill="1" applyBorder="1" applyAlignment="1">
      <alignment horizontal="center" vertical="center"/>
    </xf>
    <xf numFmtId="0" fontId="78" fillId="14" borderId="40" xfId="0" applyFont="1" applyFill="1" applyBorder="1" applyAlignment="1">
      <alignment horizontal="center" vertical="center"/>
    </xf>
    <xf numFmtId="0" fontId="78" fillId="14" borderId="38" xfId="0" applyFont="1" applyFill="1" applyBorder="1" applyAlignment="1">
      <alignment horizontal="center" vertical="center"/>
    </xf>
    <xf numFmtId="0" fontId="78" fillId="14" borderId="39" xfId="0" applyFont="1" applyFill="1" applyBorder="1" applyAlignment="1">
      <alignment horizontal="center" vertical="center"/>
    </xf>
    <xf numFmtId="0" fontId="46" fillId="0" borderId="9" xfId="0" applyFont="1" applyBorder="1" applyAlignment="1">
      <alignment horizontal="left"/>
    </xf>
    <xf numFmtId="0" fontId="46" fillId="0" borderId="45" xfId="0" applyFont="1" applyBorder="1" applyAlignment="1">
      <alignment horizontal="left"/>
    </xf>
    <xf numFmtId="0" fontId="46" fillId="21" borderId="9" xfId="0" applyFont="1" applyFill="1" applyBorder="1" applyAlignment="1">
      <alignment horizontal="left"/>
    </xf>
    <xf numFmtId="0" fontId="46" fillId="21" borderId="11" xfId="0" applyFont="1" applyFill="1" applyBorder="1" applyAlignment="1">
      <alignment horizontal="left"/>
    </xf>
    <xf numFmtId="0" fontId="52" fillId="28" borderId="8" xfId="20" applyFont="1" applyFill="1" applyBorder="1" applyAlignment="1">
      <alignment horizontal="center"/>
    </xf>
    <xf numFmtId="0" fontId="78" fillId="14" borderId="41" xfId="0" applyFont="1" applyFill="1" applyBorder="1" applyAlignment="1">
      <alignment horizontal="center" vertical="center"/>
    </xf>
    <xf numFmtId="0" fontId="78" fillId="14" borderId="42" xfId="0" applyFont="1" applyFill="1" applyBorder="1" applyAlignment="1">
      <alignment horizontal="center" vertical="center"/>
    </xf>
    <xf numFmtId="0" fontId="78" fillId="14" borderId="8" xfId="0" applyFont="1" applyFill="1" applyBorder="1" applyAlignment="1">
      <alignment horizontal="center" vertical="center"/>
    </xf>
    <xf numFmtId="0" fontId="78" fillId="14" borderId="43" xfId="0" applyFont="1" applyFill="1" applyBorder="1" applyAlignment="1">
      <alignment horizontal="center" vertical="center"/>
    </xf>
    <xf numFmtId="0" fontId="46" fillId="21" borderId="45" xfId="0" applyFont="1" applyFill="1" applyBorder="1" applyAlignment="1">
      <alignment horizontal="left"/>
    </xf>
    <xf numFmtId="0" fontId="47" fillId="31" borderId="0" xfId="20" applyFont="1" applyFill="1" applyBorder="1" applyAlignment="1">
      <alignment horizontal="center"/>
    </xf>
    <xf numFmtId="0" fontId="47" fillId="23" borderId="0" xfId="20" applyFont="1" applyFill="1" applyBorder="1" applyAlignment="1">
      <alignment horizontal="center"/>
    </xf>
    <xf numFmtId="0" fontId="47" fillId="33" borderId="28" xfId="20" applyFont="1" applyFill="1" applyBorder="1" applyAlignment="1">
      <alignment horizontal="center"/>
    </xf>
    <xf numFmtId="0" fontId="47" fillId="33" borderId="16" xfId="20" applyFont="1" applyFill="1" applyBorder="1" applyAlignment="1">
      <alignment horizontal="center"/>
    </xf>
    <xf numFmtId="0" fontId="47" fillId="32" borderId="8" xfId="20" applyFont="1" applyFill="1" applyBorder="1" applyAlignment="1">
      <alignment horizontal="center" vertical="center"/>
    </xf>
    <xf numFmtId="0" fontId="47" fillId="32" borderId="8" xfId="20" applyFont="1" applyFill="1" applyBorder="1" applyAlignment="1">
      <alignment horizontal="center"/>
    </xf>
    <xf numFmtId="0" fontId="48" fillId="20" borderId="9" xfId="20" applyFont="1" applyFill="1" applyBorder="1" applyAlignment="1">
      <alignment horizontal="center"/>
    </xf>
    <xf numFmtId="0" fontId="48" fillId="20" borderId="10" xfId="20" applyFont="1" applyFill="1" applyBorder="1" applyAlignment="1">
      <alignment horizontal="center"/>
    </xf>
    <xf numFmtId="0" fontId="48" fillId="20" borderId="11" xfId="20" applyFont="1" applyFill="1" applyBorder="1" applyAlignment="1">
      <alignment horizontal="center"/>
    </xf>
    <xf numFmtId="0" fontId="47" fillId="32" borderId="9" xfId="20" applyFont="1" applyFill="1" applyBorder="1" applyAlignment="1">
      <alignment horizontal="center" vertical="center"/>
    </xf>
    <xf numFmtId="0" fontId="47" fillId="32" borderId="10" xfId="20" applyFont="1" applyFill="1" applyBorder="1" applyAlignment="1">
      <alignment horizontal="center" vertical="center"/>
    </xf>
    <xf numFmtId="0" fontId="47" fillId="32" borderId="11" xfId="20" applyFont="1" applyFill="1" applyBorder="1" applyAlignment="1">
      <alignment horizontal="center" vertical="center"/>
    </xf>
    <xf numFmtId="0" fontId="47" fillId="32" borderId="9" xfId="20" applyFont="1" applyFill="1" applyBorder="1" applyAlignment="1">
      <alignment horizontal="center"/>
    </xf>
    <xf numFmtId="0" fontId="47" fillId="32" borderId="10" xfId="20" applyFont="1" applyFill="1" applyBorder="1" applyAlignment="1">
      <alignment horizontal="center"/>
    </xf>
    <xf numFmtId="0" fontId="47" fillId="32" borderId="11" xfId="20" applyFont="1" applyFill="1" applyBorder="1" applyAlignment="1">
      <alignment horizont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 2" xfId="20"/>
    <cellStyle name="Normal 3" xfId="19"/>
    <cellStyle name="Normal_ESTRUTURA-CARGOS" xfId="22"/>
    <cellStyle name="Normal_qp2001" xfId="21"/>
    <cellStyle name="Note" xfId="15"/>
    <cellStyle name="Status" xfId="16"/>
    <cellStyle name="Text" xfId="17"/>
    <cellStyle name="Warning" xfId="18"/>
  </cellStyles>
  <dxfs count="105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general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rgb="FF00B0F0"/>
        </patternFill>
      </fill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general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rgb="FF00B0F0"/>
        </patternFill>
      </fill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00B0F0"/>
        </patternFill>
      </fill>
      <alignment horizontal="general" vertical="bottom" textRotation="0" wrapText="1" indent="0" relativeIndent="0" justifyLastLine="0" shrinkToFit="0" readingOrder="0"/>
    </dxf>
    <dxf>
      <fill>
        <patternFill patternType="solid">
          <fgColor indexed="64"/>
          <bgColor rgb="FF00B0F0"/>
        </patternFill>
      </fill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</dxfs>
  <tableStyles count="0" defaultTableStyle="TableStyleMedium9" defaultPivotStyle="PivotStyleLight16"/>
  <colors>
    <mruColors>
      <color rgb="FFD6ECF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a15" displayName="Tabela15" ref="A6:K72" totalsRowCount="1" headerRowDxfId="1049" dataDxfId="1048" totalsRowDxfId="1047">
  <tableColumns count="11">
    <tableColumn id="1" name="DESCRITIVO" totalsRowLabel="Total" dataDxfId="1046" totalsRowDxfId="1045"/>
    <tableColumn id="2" name="NOMENCLATURA" dataDxfId="1044" totalsRowDxfId="1043"/>
    <tableColumn id="3" name="LOTAÇÃO" dataDxfId="1042" totalsRowDxfId="1041"/>
    <tableColumn id="4" name="SÍMBOLO" dataDxfId="1040" totalsRowDxfId="1039"/>
    <tableColumn id="5" name="QUANT." totalsRowFunction="sum" dataDxfId="1038" totalsRowDxfId="1037"/>
    <tableColumn id="6" name="NOME" dataDxfId="1036" totalsRowDxfId="1035"/>
    <tableColumn id="7" name="CATEGORIA" dataDxfId="1034" totalsRowDxfId="1033"/>
    <tableColumn id="8" name="AGP" totalsRowFunction="custom" dataDxfId="1032" totalsRowDxfId="1031">
      <totalsRowFormula>SUBTOTAL(109,H7:H71)</totalsRowFormula>
    </tableColumn>
    <tableColumn id="9" name="VENCIMENTO" totalsRowFunction="custom" dataDxfId="1030" totalsRowDxfId="1029">
      <totalsRowFormula>SUBTOTAL(109,I7:I71)</totalsRowFormula>
    </tableColumn>
    <tableColumn id="10" name="REPRESENTAÇÃO" totalsRowFunction="custom" dataDxfId="1028" totalsRowDxfId="1027">
      <totalsRowFormula>SUBTOTAL(109,J7:J71)</totalsRowFormula>
    </tableColumn>
    <tableColumn id="11" name="TOTAL" totalsRowFunction="custom" dataDxfId="1026" totalsRowDxfId="1025">
      <totalsRowFormula>SUBTOTAL(109,K7:K71)</totalsRow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6" name="Tabela27" displayName="Tabela27" ref="A75:H98" totalsRowCount="1" headerRowDxfId="1024" dataDxfId="1023" totalsRowDxfId="1022">
  <tableColumns count="8">
    <tableColumn id="1" name="DESCRITIVO" dataDxfId="1021" totalsRowDxfId="1020"/>
    <tableColumn id="2" name="NOMENCLATURA" dataDxfId="1019" totalsRowDxfId="1018"/>
    <tableColumn id="3" name="LOTAÇÃO" dataDxfId="1017" totalsRowDxfId="1016"/>
    <tableColumn id="4" name="SÍMBOLO" dataDxfId="1015" totalsRowDxfId="1014"/>
    <tableColumn id="5" name="QUANT." totalsRowFunction="custom" dataDxfId="1013" totalsRowDxfId="1012">
      <totalsRowFormula>SUM(E76:E97)</totalsRowFormula>
    </tableColumn>
    <tableColumn id="6" name="NOME" dataDxfId="1011" totalsRowDxfId="1010"/>
    <tableColumn id="7" name="CATEGORIA" dataDxfId="1009" totalsRowDxfId="1008"/>
    <tableColumn id="8" name="TOTAL" totalsRowFunction="sum" dataDxfId="1007" totalsRowDxfId="1006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7" name="Tabela38" displayName="Tabela38" ref="A101:L149" totalsRowShown="0" headerRowDxfId="1005" dataDxfId="1004">
  <tableColumns count="12">
    <tableColumn id="1" name="DESCRITIVO" dataDxfId="1003"/>
    <tableColumn id="2" name="NOMENCLATURA" dataDxfId="1002"/>
    <tableColumn id="3" name="LOTAÇÃO" dataDxfId="1001"/>
    <tableColumn id="4" name="SÍMBOLO" dataDxfId="1000"/>
    <tableColumn id="5" name="QUANT." dataDxfId="999"/>
    <tableColumn id="6" name="NOME" dataDxfId="998"/>
    <tableColumn id="7" name="CATEGORIA" dataDxfId="997"/>
    <tableColumn id="8" name="VALOR" dataDxfId="996"/>
    <tableColumn id="9" name="Colunas1" dataDxfId="995"/>
    <tableColumn id="10" name="Colunas2" dataDxfId="994"/>
    <tableColumn id="11" name="Colunas3" dataDxfId="993">
      <calculatedColumnFormula>Tabela38[[#This Row],[VALOR]]</calculatedColumnFormula>
    </tableColumn>
    <tableColumn id="14" name="observação" dataDxfId="992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8" name="Tabela59" displayName="Tabela59" ref="A164:H184" totalsRowShown="0" headerRowDxfId="991" dataDxfId="990">
  <tableColumns count="8">
    <tableColumn id="1" name="DESCRITIVO" dataDxfId="989"/>
    <tableColumn id="2" name="NOMENCLATURA" dataDxfId="988"/>
    <tableColumn id="3" name="LOTAÇÃO" dataDxfId="987"/>
    <tableColumn id="4" name="SÍMBOLO" dataDxfId="986"/>
    <tableColumn id="5" name="QUANT." dataDxfId="985"/>
    <tableColumn id="6" name="NOME" dataDxfId="984"/>
    <tableColumn id="7" name="CATEGORIA" dataDxfId="983"/>
    <tableColumn id="8" name="VALOR" dataDxfId="98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1" name="Tabela152" displayName="Tabela152" ref="A6:K74" totalsRowCount="1" headerRowDxfId="981" dataDxfId="980" totalsRowDxfId="979">
  <tableColumns count="11">
    <tableColumn id="1" name="DESCRITIVO" totalsRowLabel="Total" dataDxfId="978" totalsRowDxfId="977"/>
    <tableColumn id="2" name="NOMENCLATURA" dataDxfId="976" totalsRowDxfId="975"/>
    <tableColumn id="3" name="LOTAÇÃO" dataDxfId="974" totalsRowDxfId="973"/>
    <tableColumn id="4" name="SÍMBOLO" dataDxfId="972" totalsRowDxfId="971"/>
    <tableColumn id="5" name="QUANT." totalsRowFunction="sum" dataDxfId="970" totalsRowDxfId="969"/>
    <tableColumn id="6" name="NOME" dataDxfId="968" totalsRowDxfId="967"/>
    <tableColumn id="7" name="CATEGORIA" dataDxfId="966" totalsRowDxfId="965"/>
    <tableColumn id="8" name="AGP" totalsRowFunction="custom" dataDxfId="964" totalsRowDxfId="963">
      <totalsRowFormula>SUBTOTAL(109,H7:H73)</totalsRowFormula>
    </tableColumn>
    <tableColumn id="9" name="VENCIMENTO" totalsRowFunction="custom" dataDxfId="962" totalsRowDxfId="961">
      <totalsRowFormula>SUBTOTAL(109,I7:I73)</totalsRowFormula>
    </tableColumn>
    <tableColumn id="10" name="REPRESENTAÇÃO" totalsRowFunction="custom" dataDxfId="960" totalsRowDxfId="959">
      <totalsRowFormula>SUBTOTAL(109,J7:J73)</totalsRowFormula>
    </tableColumn>
    <tableColumn id="11" name="TOTAL" totalsRowFunction="custom" dataDxfId="958" totalsRowDxfId="957">
      <totalsRowFormula>SUBTOTAL(109,K7:K73)</totalsRow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2" name="Tabela273" displayName="Tabela273" ref="A77:H100" totalsRowCount="1" headerRowDxfId="956" dataDxfId="955" totalsRowDxfId="954">
  <tableColumns count="8">
    <tableColumn id="1" name="DESCRITIVO" dataDxfId="953" totalsRowDxfId="952"/>
    <tableColumn id="2" name="NOMENCLATURA" dataDxfId="951" totalsRowDxfId="950"/>
    <tableColumn id="3" name="LOTAÇÃO" dataDxfId="949" totalsRowDxfId="948"/>
    <tableColumn id="4" name="SÍMBOLO" dataDxfId="947" totalsRowDxfId="946"/>
    <tableColumn id="5" name="QUANT." totalsRowFunction="custom" dataDxfId="945" totalsRowDxfId="944">
      <totalsRowFormula>SUM(E78:E99)</totalsRowFormula>
    </tableColumn>
    <tableColumn id="6" name="NOME" dataDxfId="943" totalsRowDxfId="942"/>
    <tableColumn id="7" name="CATEGORIA" dataDxfId="941" totalsRowDxfId="940"/>
    <tableColumn id="8" name="TOTAL" totalsRowFunction="sum" dataDxfId="939" totalsRowDxfId="938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3" name="Tabela384" displayName="Tabela384" ref="A103:L151" totalsRowShown="0" headerRowDxfId="937" dataDxfId="936">
  <tableColumns count="12">
    <tableColumn id="1" name="DESCRITIVO" dataDxfId="935"/>
    <tableColumn id="2" name="NOMENCLATURA" dataDxfId="934"/>
    <tableColumn id="3" name="LOTAÇÃO" dataDxfId="933"/>
    <tableColumn id="4" name="SÍMBOLO" dataDxfId="932"/>
    <tableColumn id="5" name="QUANT." dataDxfId="931"/>
    <tableColumn id="6" name="NOME" dataDxfId="930"/>
    <tableColumn id="7" name="CATEGORIA" dataDxfId="929"/>
    <tableColumn id="8" name="VALOR" dataDxfId="928"/>
    <tableColumn id="9" name="Colunas1" dataDxfId="927"/>
    <tableColumn id="10" name="Colunas2" dataDxfId="926"/>
    <tableColumn id="11" name="Colunas3" dataDxfId="925">
      <calculatedColumnFormula>Tabela384[[#This Row],[VALOR]]</calculatedColumnFormula>
    </tableColumn>
    <tableColumn id="14" name="observação" dataDxfId="924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id="5" name="Tabela596" displayName="Tabela596" ref="A166:H186" totalsRowShown="0" headerRowDxfId="923" dataDxfId="922">
  <tableColumns count="8">
    <tableColumn id="1" name="DESCRITIVO" dataDxfId="921"/>
    <tableColumn id="2" name="NOMENCLATURA" dataDxfId="920"/>
    <tableColumn id="3" name="LOTAÇÃO" dataDxfId="919"/>
    <tableColumn id="4" name="SÍMBOLO" dataDxfId="918"/>
    <tableColumn id="5" name="QUANT." dataDxfId="917"/>
    <tableColumn id="6" name="NOME" dataDxfId="916"/>
    <tableColumn id="7" name="CATEGORIA" dataDxfId="915"/>
    <tableColumn id="8" name="VALOR" dataDxfId="914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id="9" name="Tabela15210" displayName="Tabela15210" ref="A6:K75" totalsRowCount="1" headerRowDxfId="913" dataDxfId="912" totalsRowDxfId="911">
  <tableColumns count="11">
    <tableColumn id="1" name="DESCRITIVO" totalsRowLabel="Total" dataDxfId="910" totalsRowDxfId="909"/>
    <tableColumn id="2" name="NOMENCLATURA" dataDxfId="908" totalsRowDxfId="907"/>
    <tableColumn id="3" name="LOTAÇÃO" dataDxfId="906" totalsRowDxfId="905"/>
    <tableColumn id="4" name="SÍMBOLO" dataDxfId="904" totalsRowDxfId="903"/>
    <tableColumn id="5" name="QUANT." totalsRowFunction="sum" dataDxfId="902" totalsRowDxfId="901"/>
    <tableColumn id="6" name="NOME" dataDxfId="900" totalsRowDxfId="899"/>
    <tableColumn id="7" name="CATEGORIA" dataDxfId="898" totalsRowDxfId="897"/>
    <tableColumn id="8" name="AGP" totalsRowFunction="custom" dataDxfId="896" totalsRowDxfId="895">
      <totalsRowFormula>SUBTOTAL(109,H7:H74)</totalsRowFormula>
    </tableColumn>
    <tableColumn id="9" name="VENCIMENTO" totalsRowFunction="sum" dataDxfId="894" totalsRowDxfId="893"/>
    <tableColumn id="10" name="REPRESENTAÇÃO" totalsRowFunction="sum" dataDxfId="892" totalsRowDxfId="891"/>
    <tableColumn id="11" name="TOTAL" totalsRowFunction="sum" dataDxfId="890" totalsRowDxfId="889">
      <calculatedColumnFormula>Tabela15210[[#This Row],[REPRESENTAÇÃO]]+Tabela15210[[#This Row],[VENCIMENTO]]+Tabela15210[[#This Row],[AGP]]</calculatedColumnFormula>
    </tableColumn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id="10" name="Tabela27311" displayName="Tabela27311" ref="A77:H100" totalsRowCount="1" headerRowDxfId="888" dataDxfId="887" totalsRowDxfId="886">
  <tableColumns count="8">
    <tableColumn id="1" name="DESCRITIVO" dataDxfId="885" totalsRowDxfId="884"/>
    <tableColumn id="2" name="NOMENCLATURA" dataDxfId="883" totalsRowDxfId="882"/>
    <tableColumn id="3" name="LOTAÇÃO" dataDxfId="881" totalsRowDxfId="880"/>
    <tableColumn id="4" name="SÍMBOLO" dataDxfId="879" totalsRowDxfId="878"/>
    <tableColumn id="5" name="QUANT." totalsRowFunction="custom" dataDxfId="877" totalsRowDxfId="876">
      <totalsRowFormula>SUM(E78:E99)</totalsRowFormula>
    </tableColumn>
    <tableColumn id="6" name="NOME" dataDxfId="875" totalsRowDxfId="874"/>
    <tableColumn id="7" name="CATEGORIA" dataDxfId="873" totalsRowDxfId="872"/>
    <tableColumn id="8" name="TOTAL" totalsRowFunction="sum" dataDxfId="871" totalsRowDxfId="870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id="11" name="Tabela59612" displayName="Tabela59612" ref="A168:H190" totalsRowShown="0" headerRowDxfId="869" dataDxfId="868">
  <tableColumns count="8">
    <tableColumn id="1" name="DESCRITIVO" dataDxfId="867"/>
    <tableColumn id="2" name="NOMENCLATURA" dataDxfId="866"/>
    <tableColumn id="3" name="LOTAÇÃO" dataDxfId="865"/>
    <tableColumn id="4" name="SÍMBOLO" dataDxfId="864"/>
    <tableColumn id="5" name="QUANT." dataDxfId="863"/>
    <tableColumn id="6" name="NOME" dataDxfId="862"/>
    <tableColumn id="7" name="CATEGORIA" dataDxfId="861"/>
    <tableColumn id="8" name="VALOR" dataDxfId="860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id="12" name="Tabela1521013" displayName="Tabela1521013" ref="A6:L76" totalsRowCount="1" headerRowDxfId="859" dataDxfId="858" totalsRowDxfId="857">
  <tableColumns count="12">
    <tableColumn id="1" name="DESCRITIVO" totalsRowLabel="Total" dataDxfId="856" totalsRowDxfId="855"/>
    <tableColumn id="2" name="NOMENCLATURA" dataDxfId="854" totalsRowDxfId="853"/>
    <tableColumn id="3" name="LOTAÇÃO" dataDxfId="852" totalsRowDxfId="851"/>
    <tableColumn id="4" name="SÍMBOLO" dataDxfId="850" totalsRowDxfId="849"/>
    <tableColumn id="5" name="QUANT." totalsRowFunction="sum" dataDxfId="848" totalsRowDxfId="847"/>
    <tableColumn id="6" name="NOME" dataDxfId="846" totalsRowDxfId="845"/>
    <tableColumn id="7" name="CATEGORIA" dataDxfId="844" totalsRowDxfId="843"/>
    <tableColumn id="8" name="AGP" totalsRowFunction="custom" dataDxfId="842" totalsRowDxfId="841">
      <totalsRowFormula>SUBTOTAL(109,H7:H75)</totalsRowFormula>
    </tableColumn>
    <tableColumn id="9" name="VENCIMENTO" totalsRowFunction="custom" dataDxfId="840" totalsRowDxfId="839">
      <totalsRowFormula>SUBTOTAL(109,I7:I75)</totalsRowFormula>
    </tableColumn>
    <tableColumn id="10" name="REPRESENTAÇÃO" totalsRowFunction="custom" dataDxfId="838" totalsRowDxfId="837">
      <totalsRowFormula>SUBTOTAL(109,J7:J75)</totalsRowFormula>
    </tableColumn>
    <tableColumn id="11" name="TOTAL" totalsRowFunction="custom" dataDxfId="836" totalsRowDxfId="835">
      <calculatedColumnFormula>Tabela1521013[[#This Row],[REPRESENTAÇÃO]]+Tabela1521013[[#This Row],[VENCIMENTO]]+Tabela1521013[[#This Row],[AGP]]</calculatedColumnFormula>
      <totalsRowFormula>SUBTOTAL(109,K7:K75)</totalsRowFormula>
    </tableColumn>
    <tableColumn id="12" name="Colunas1" totalsRowFunction="custom" dataDxfId="834" totalsRowDxfId="833">
      <totalsRowFormula>SUBTOTAL(109,L7:L75)</totalsRowFormula>
    </tableColumn>
  </tableColumns>
  <tableStyleInfo name="TableStyleMedium16" showFirstColumn="0" showLastColumn="0" showRowStripes="1" showColumnStripes="0"/>
</table>
</file>

<file path=xl/tables/table13.xml><?xml version="1.0" encoding="utf-8"?>
<table xmlns="http://schemas.openxmlformats.org/spreadsheetml/2006/main" id="13" name="Tabela2731114" displayName="Tabela2731114" ref="A78:H101" totalsRowCount="1" headerRowDxfId="832" dataDxfId="831" totalsRowDxfId="830">
  <tableColumns count="8">
    <tableColumn id="1" name="DESCRITIVO" dataDxfId="829" totalsRowDxfId="828"/>
    <tableColumn id="2" name="NOMENCLATURA" dataDxfId="827" totalsRowDxfId="826"/>
    <tableColumn id="3" name="LOTAÇÃO" dataDxfId="825" totalsRowDxfId="824"/>
    <tableColumn id="4" name="SÍMBOLO" dataDxfId="823" totalsRowDxfId="822"/>
    <tableColumn id="5" name="QUANT." totalsRowFunction="custom" dataDxfId="821" totalsRowDxfId="820">
      <totalsRowFormula>SUM(E79:E100)</totalsRowFormula>
    </tableColumn>
    <tableColumn id="6" name="NOME" dataDxfId="819" totalsRowDxfId="818"/>
    <tableColumn id="7" name="CATEGORIA" dataDxfId="817" totalsRowDxfId="816"/>
    <tableColumn id="8" name="TOTAL" totalsRowFunction="sum" dataDxfId="815" totalsRowDxfId="814"/>
  </tableColumns>
  <tableStyleInfo name="TableStyleMedium16" showFirstColumn="0" showLastColumn="0" showRowStripes="1" showColumnStripes="0"/>
</table>
</file>

<file path=xl/tables/table14.xml><?xml version="1.0" encoding="utf-8"?>
<table xmlns="http://schemas.openxmlformats.org/spreadsheetml/2006/main" id="14" name="Tabela5961215" displayName="Tabela5961215" ref="A168:H188" totalsRowShown="0" headerRowDxfId="813" dataDxfId="812">
  <tableColumns count="8">
    <tableColumn id="1" name="DESCRITIVO" dataDxfId="811"/>
    <tableColumn id="2" name="NOMENCLATURA" dataDxfId="810"/>
    <tableColumn id="3" name="LOTAÇÃO" dataDxfId="809"/>
    <tableColumn id="4" name="SÍMBOLO" dataDxfId="808"/>
    <tableColumn id="5" name="QUANT." dataDxfId="807"/>
    <tableColumn id="6" name="NOME" dataDxfId="806"/>
    <tableColumn id="7" name="CATEGORIA" dataDxfId="805"/>
    <tableColumn id="8" name="VALOR" dataDxfId="804"/>
  </tableColumns>
  <tableStyleInfo name="TableStyleMedium16" showFirstColumn="0" showLastColumn="0" showRowStripes="1" showColumnStripes="0"/>
</table>
</file>

<file path=xl/tables/table15.xml><?xml version="1.0" encoding="utf-8"?>
<table xmlns="http://schemas.openxmlformats.org/spreadsheetml/2006/main" id="17" name="Tabela2" displayName="Tabela2" ref="A7:K74" totalsRowShown="0" headerRowDxfId="803" dataDxfId="802" dataCellStyle="Normal 2">
  <tableColumns count="11">
    <tableColumn id="1" name="SECRETÁRIA DE INFRAESTRUTURA E RECURSOS HÍDRICOS" dataDxfId="801" dataCellStyle="Normal 2"/>
    <tableColumn id="2" name="SSERH" dataDxfId="800" dataCellStyle="Normal 2"/>
    <tableColumn id="3" name="GAB" dataDxfId="799" dataCellStyle="Normal 2"/>
    <tableColumn id="4" name="DAS" dataDxfId="798" dataCellStyle="Normal 2"/>
    <tableColumn id="5" name="1" dataDxfId="797" dataCellStyle="Normal 2"/>
    <tableColumn id="6" name="FERNANDHA BATISTA LAFAYETTE" dataDxfId="796" dataCellStyle="Normal 2"/>
    <tableColumn id="7" name="AGP" dataDxfId="795" dataCellStyle="Normal 2"/>
    <tableColumn id="8" name=" R$ 10.570,00 " dataDxfId="794" dataCellStyle="Normal 2"/>
    <tableColumn id="9" name="Colunas1" dataDxfId="793" dataCellStyle="Normal 2"/>
    <tableColumn id="10" name="Colunas2" dataDxfId="792" dataCellStyle="Normal 2"/>
    <tableColumn id="11" name=" R$ 10.570,00 3" dataDxfId="791" dataCellStyle="Normal 2"/>
  </tableColumns>
  <tableStyleInfo name="TableStyleLight16" showFirstColumn="0" showLastColumn="0" showRowStripes="1" showColumnStripes="0"/>
</table>
</file>

<file path=xl/tables/table16.xml><?xml version="1.0" encoding="utf-8"?>
<table xmlns="http://schemas.openxmlformats.org/spreadsheetml/2006/main" id="18" name="Tabela4" displayName="Tabela4" ref="A2:D3" totalsRowShown="0" headerRowBorderDxfId="790" tableBorderDxfId="789" totalsRowBorderDxfId="788">
  <tableColumns count="4">
    <tableColumn id="1" name="PREENCHIDOS" dataDxfId="787" dataCellStyle="Normal 2"/>
    <tableColumn id="2" name="135" dataDxfId="786" dataCellStyle="Normal 2"/>
    <tableColumn id="3" name="Colunas1" dataDxfId="785"/>
    <tableColumn id="4" name="Colunas2" dataDxfId="78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ela7" displayName="Tabela7" ref="A77:H99" totalsRowShown="0" headerRowDxfId="783">
  <tableColumns count="8">
    <tableColumn id="1" name="Colunas1" dataDxfId="782" dataCellStyle="Normal 2"/>
    <tableColumn id="2" name="Colunas2" dataDxfId="781" dataCellStyle="Normal 2"/>
    <tableColumn id="3" name="Colunas3" dataDxfId="780" dataCellStyle="Normal 2"/>
    <tableColumn id="4" name="Colunas4" dataDxfId="779" dataCellStyle="Normal 2"/>
    <tableColumn id="5" name="Colunas5" dataDxfId="778" dataCellStyle="Normal 2"/>
    <tableColumn id="6" name="Colunas6" dataDxfId="777" dataCellStyle="Normal 2"/>
    <tableColumn id="7" name="EXQ" dataDxfId="776" dataCellStyle="Normal 2"/>
    <tableColumn id="8" name="Colunas7" dataDxfId="775" dataCellStyle="Normal 2"/>
  </tableColumns>
  <tableStyleInfo name="TableStyleLight16" showFirstColumn="0" showLastColumn="0" showRowStripes="1" showColumnStripes="0"/>
</table>
</file>

<file path=xl/tables/table18.xml><?xml version="1.0" encoding="utf-8"?>
<table xmlns="http://schemas.openxmlformats.org/spreadsheetml/2006/main" id="20" name="Tabela9" displayName="Tabela9" ref="A104:K151" totalsRowShown="0" headerRowDxfId="774">
  <tableColumns count="11">
    <tableColumn id="1" name="Colunas1" dataDxfId="773" dataCellStyle="Normal 2"/>
    <tableColumn id="2" name="Colunas2" dataDxfId="772" dataCellStyle="Normal 2"/>
    <tableColumn id="3" name="Colunas3" dataDxfId="771" dataCellStyle="Normal 2"/>
    <tableColumn id="4" name="Colunas4" dataDxfId="770" dataCellStyle="Normal 2"/>
    <tableColumn id="5" name="Colunas5" dataDxfId="769" dataCellStyle="Normal 2"/>
    <tableColumn id="6" name="Colunas6" dataDxfId="768" dataCellStyle="Normal 2"/>
    <tableColumn id="7" name="Colunas7" dataDxfId="767" dataCellStyle="Normal 2"/>
    <tableColumn id="8" name="Colunas8" dataDxfId="766" dataCellStyle="Normal 2"/>
    <tableColumn id="9" name="Colunas9" dataDxfId="765" dataCellStyle="Normal 2"/>
    <tableColumn id="10" name="Colunas10" dataDxfId="764" dataCellStyle="Normal 2"/>
    <tableColumn id="11" name="Colunas11" dataDxfId="763" dataCellStyle="Normal 2"/>
  </tableColumns>
  <tableStyleInfo name="TableStyleLight16" showFirstColumn="0" showLastColumn="0" showRowStripes="1" showColumnStripes="0"/>
</table>
</file>

<file path=xl/tables/table19.xml><?xml version="1.0" encoding="utf-8"?>
<table xmlns="http://schemas.openxmlformats.org/spreadsheetml/2006/main" id="21" name="Tabela5" displayName="Tabela5" ref="A155:H165" totalsRowShown="0" headerRowDxfId="762" tableBorderDxfId="761" headerRowCellStyle="Normal 2">
  <tableColumns count="8">
    <tableColumn id="1" name="Colunas1" dataDxfId="760" dataCellStyle="Normal 2"/>
    <tableColumn id="2" name="Colunas2" dataDxfId="759" dataCellStyle="Normal 2"/>
    <tableColumn id="3" name="Colunas3" dataDxfId="758" dataCellStyle="Normal 2"/>
    <tableColumn id="4" name="Colunas4" dataDxfId="757" dataCellStyle="Normal 2"/>
    <tableColumn id="5" name="Colunas5" dataDxfId="756" dataCellStyle="Normal 2"/>
    <tableColumn id="6" name="Colunas6"/>
    <tableColumn id="7" name="Colunas7" dataDxfId="755" dataCellStyle="Normal 2"/>
    <tableColumn id="8" name="Colunas8" dataDxfId="754" dataCellStyle="Normal 2"/>
  </tableColumns>
  <tableStyleInfo name="TableStyleLight16" showFirstColumn="0" showLastColumn="0" showRowStripes="1" showColumnStripes="0"/>
</table>
</file>

<file path=xl/tables/table20.xml><?xml version="1.0" encoding="utf-8"?>
<table xmlns="http://schemas.openxmlformats.org/spreadsheetml/2006/main" id="22" name="Tabela6" displayName="Tabela6" ref="A169:H189" totalsRowShown="0" headerRowDxfId="753" tableBorderDxfId="752" headerRowCellStyle="Normal 2">
  <tableColumns count="8">
    <tableColumn id="1" name="DESCRITIVO" dataDxfId="751" dataCellStyle="Normal 2"/>
    <tableColumn id="2" name="NOMENCLATURA" dataDxfId="750" dataCellStyle="Normal 2"/>
    <tableColumn id="3" name="LOTAÇÃO" dataDxfId="749" dataCellStyle="Normal 2"/>
    <tableColumn id="4" name="SÍMBOLO" dataDxfId="748" dataCellStyle="Normal 2"/>
    <tableColumn id="5" name="QUANT." dataDxfId="747" dataCellStyle="Normal 2"/>
    <tableColumn id="6" name="NOME" dataDxfId="746" dataCellStyle="Normal 2"/>
    <tableColumn id="7" name="CATEGORIA" dataDxfId="745" dataCellStyle="Normal 2"/>
    <tableColumn id="8" name="VALOR" dataDxfId="744" dataCellStyle="Normal 2"/>
  </tableColumns>
  <tableStyleInfo name="TableStyleLight16" showFirstColumn="0" showLastColumn="0" showRowStripes="1" showColumnStripes="0"/>
</table>
</file>

<file path=xl/tables/table21.xml><?xml version="1.0" encoding="utf-8"?>
<table xmlns="http://schemas.openxmlformats.org/spreadsheetml/2006/main" id="15" name="Tabela216" displayName="Tabela216" ref="A7:K74" totalsRowShown="0" headerRowDxfId="743" dataDxfId="742" dataCellStyle="Normal 2">
  <tableColumns count="11">
    <tableColumn id="1" name="SECRETÁRIA DE INFRAESTRUTURA E RECURSOS HÍDRICOS" dataDxfId="741" dataCellStyle="Normal 2"/>
    <tableColumn id="2" name="SSERH" dataDxfId="740" dataCellStyle="Normal 2"/>
    <tableColumn id="3" name="GAB" dataDxfId="739" dataCellStyle="Normal 2"/>
    <tableColumn id="4" name="DAS" dataDxfId="738" dataCellStyle="Normal 2"/>
    <tableColumn id="5" name="1" dataDxfId="737" dataCellStyle="Normal 2"/>
    <tableColumn id="6" name="FERNANDHA BATISTA LAFAYETTE" dataDxfId="736" dataCellStyle="Normal 2"/>
    <tableColumn id="7" name="AGP" dataDxfId="735" dataCellStyle="Normal 2"/>
    <tableColumn id="8" name=" R$ 10.570,00 " dataDxfId="734" dataCellStyle="Normal 2"/>
    <tableColumn id="9" name="Colunas1" dataDxfId="733" dataCellStyle="Normal 2"/>
    <tableColumn id="10" name="Colunas2" dataDxfId="732" dataCellStyle="Normal 2"/>
    <tableColumn id="11" name=" R$ 10.570,00 3" dataDxfId="731" dataCellStyle="Normal 2"/>
  </tableColumns>
  <tableStyleInfo name="TableStyleLight16" showFirstColumn="0" showLastColumn="0" showRowStripes="1" showColumnStripes="0"/>
</table>
</file>

<file path=xl/tables/table22.xml><?xml version="1.0" encoding="utf-8"?>
<table xmlns="http://schemas.openxmlformats.org/spreadsheetml/2006/main" id="16" name="Tabela417" displayName="Tabela417" ref="A2:D3" totalsRowShown="0" headerRowBorderDxfId="730" tableBorderDxfId="729" totalsRowBorderDxfId="728">
  <tableColumns count="4">
    <tableColumn id="1" name="PREENCHIDOS" dataDxfId="727" dataCellStyle="Normal 2"/>
    <tableColumn id="2" name="134" dataDxfId="726" dataCellStyle="Normal 2"/>
    <tableColumn id="3" name="Colunas1" dataDxfId="725"/>
    <tableColumn id="4" name="Colunas2" dataDxfId="7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Tabela724" displayName="Tabela724" ref="A77:H99" totalsRowShown="0" headerRowDxfId="723">
  <tableColumns count="8">
    <tableColumn id="1" name="Colunas1" dataDxfId="722" dataCellStyle="Normal 2"/>
    <tableColumn id="2" name="Colunas2" dataDxfId="721" dataCellStyle="Normal 2"/>
    <tableColumn id="3" name="Colunas3" dataDxfId="720" dataCellStyle="Normal 2"/>
    <tableColumn id="4" name="Colunas4" dataDxfId="719" dataCellStyle="Normal 2"/>
    <tableColumn id="5" name="Colunas5" dataDxfId="718" dataCellStyle="Normal 2"/>
    <tableColumn id="6" name="Colunas6" dataDxfId="717" dataCellStyle="Normal 2"/>
    <tableColumn id="7" name="EXQ" dataDxfId="716" dataCellStyle="Normal 2"/>
    <tableColumn id="8" name="Colunas7" dataDxfId="715" dataCellStyle="Normal 2"/>
  </tableColumns>
  <tableStyleInfo name="TableStyleLight16" showFirstColumn="0" showLastColumn="0" showRowStripes="1" showColumnStripes="0"/>
</table>
</file>

<file path=xl/tables/table24.xml><?xml version="1.0" encoding="utf-8"?>
<table xmlns="http://schemas.openxmlformats.org/spreadsheetml/2006/main" id="24" name="Tabela925" displayName="Tabela925" ref="A104:K150" totalsRowShown="0" headerRowDxfId="714">
  <tableColumns count="11">
    <tableColumn id="1" name="Colunas1" dataDxfId="713" dataCellStyle="Normal 2"/>
    <tableColumn id="2" name="Colunas2" dataDxfId="712" dataCellStyle="Normal 2"/>
    <tableColumn id="3" name="Colunas3" dataDxfId="711" dataCellStyle="Normal 2"/>
    <tableColumn id="4" name="Colunas4" dataDxfId="710" dataCellStyle="Normal 2"/>
    <tableColumn id="5" name="Colunas5" dataDxfId="709" dataCellStyle="Normal 2"/>
    <tableColumn id="6" name="Colunas6" dataDxfId="708" dataCellStyle="Normal 2"/>
    <tableColumn id="7" name="Colunas7" dataDxfId="707" dataCellStyle="Normal 2"/>
    <tableColumn id="8" name="Colunas8" dataDxfId="706" dataCellStyle="Normal 2"/>
    <tableColumn id="9" name="Colunas9" dataDxfId="705" dataCellStyle="Normal 2"/>
    <tableColumn id="10" name="Colunas10" dataDxfId="704" dataCellStyle="Normal 2"/>
    <tableColumn id="11" name="Colunas11" dataDxfId="703" dataCellStyle="Normal 2"/>
  </tableColumns>
  <tableStyleInfo name="TableStyleLight16" showFirstColumn="0" showLastColumn="0" showRowStripes="1" showColumnStripes="0"/>
</table>
</file>

<file path=xl/tables/table25.xml><?xml version="1.0" encoding="utf-8"?>
<table xmlns="http://schemas.openxmlformats.org/spreadsheetml/2006/main" id="25" name="Tabela526" displayName="Tabela526" ref="A154:H164" totalsRowShown="0" headerRowDxfId="702" tableBorderDxfId="701" headerRowCellStyle="Normal 2">
  <tableColumns count="8">
    <tableColumn id="1" name="Colunas1" dataDxfId="700" dataCellStyle="Normal 2"/>
    <tableColumn id="2" name="Colunas2" dataDxfId="699" dataCellStyle="Normal 2"/>
    <tableColumn id="3" name="Colunas3" dataDxfId="698" dataCellStyle="Normal 2"/>
    <tableColumn id="4" name="Colunas4" dataDxfId="697" dataCellStyle="Normal 2"/>
    <tableColumn id="5" name="Colunas5" dataDxfId="696" dataCellStyle="Normal 2"/>
    <tableColumn id="6" name="Colunas6"/>
    <tableColumn id="7" name="Colunas7" dataDxfId="695" dataCellStyle="Normal 2"/>
    <tableColumn id="8" name="Colunas8" dataDxfId="694" dataCellStyle="Normal 2"/>
  </tableColumns>
  <tableStyleInfo name="TableStyleLight16" showFirstColumn="0" showLastColumn="0" showRowStripes="1" showColumnStripes="0"/>
</table>
</file>

<file path=xl/tables/table26.xml><?xml version="1.0" encoding="utf-8"?>
<table xmlns="http://schemas.openxmlformats.org/spreadsheetml/2006/main" id="26" name="Tabela627" displayName="Tabela627" ref="A168:H188" totalsRowShown="0" headerRowDxfId="693" tableBorderDxfId="692" headerRowCellStyle="Normal 2">
  <tableColumns count="8">
    <tableColumn id="1" name="DESCRITIVO" dataDxfId="691" dataCellStyle="Normal 2"/>
    <tableColumn id="2" name="NOMENCLATURA" dataDxfId="690" dataCellStyle="Normal 2"/>
    <tableColumn id="3" name="LOTAÇÃO" dataDxfId="689" dataCellStyle="Normal 2"/>
    <tableColumn id="4" name="SÍMBOLO" dataDxfId="688" dataCellStyle="Normal 2"/>
    <tableColumn id="5" name="QUANT." dataDxfId="687" dataCellStyle="Normal 2"/>
    <tableColumn id="6" name="NOME" dataDxfId="686" dataCellStyle="Normal 2"/>
    <tableColumn id="7" name="CATEGORIA" dataDxfId="685" dataCellStyle="Normal 2"/>
    <tableColumn id="8" name="VALOR" dataDxfId="684" dataCellStyle="Normal 2"/>
  </tableColumns>
  <tableStyleInfo name="TableStyleLight16" showFirstColumn="0" showLastColumn="0" showRowStripes="1" showColumnStripes="0"/>
</table>
</file>

<file path=xl/tables/table27.xml><?xml version="1.0" encoding="utf-8"?>
<table xmlns="http://schemas.openxmlformats.org/spreadsheetml/2006/main" id="27" name="Tabela21628" displayName="Tabela21628" ref="A6:K77" totalsRowShown="0" headerRowDxfId="683" dataDxfId="682" dataCellStyle="Normal 2">
  <tableColumns count="11">
    <tableColumn id="1" name="Colunas1" dataDxfId="681" dataCellStyle="Normal 2"/>
    <tableColumn id="2" name="NOMECLATURA" dataDxfId="680" dataCellStyle="Normal 2"/>
    <tableColumn id="3" name="LOTAÇÃO" dataDxfId="679" dataCellStyle="Normal 2"/>
    <tableColumn id="4" name="SÍMBOLO" dataDxfId="678" dataCellStyle="Normal 2"/>
    <tableColumn id="5" name="QUANT." dataDxfId="677" dataCellStyle="Normal 2"/>
    <tableColumn id="6" name="NOME" dataDxfId="676" dataCellStyle="Normal 2"/>
    <tableColumn id="7" name="CATEGORIA" dataDxfId="675" dataCellStyle="Normal 2"/>
    <tableColumn id="8" name="AGP" dataDxfId="674" dataCellStyle="Normal 2"/>
    <tableColumn id="9" name="VENCIMENTO" dataDxfId="673" dataCellStyle="Normal 2"/>
    <tableColumn id="10" name="REPRESENTAÇÃO" dataDxfId="672" dataCellStyle="Normal 2"/>
    <tableColumn id="11" name="TOTAL" dataDxfId="671" dataCellStyle="Normal 2"/>
  </tableColumns>
  <tableStyleInfo name="TableStyleLight16" showFirstColumn="0" showLastColumn="0" showRowStripes="1" showColumnStripes="0"/>
</table>
</file>

<file path=xl/tables/table28.xml><?xml version="1.0" encoding="utf-8"?>
<table xmlns="http://schemas.openxmlformats.org/spreadsheetml/2006/main" id="28" name="Tabela41729" displayName="Tabela41729" ref="A2:D3" totalsRowShown="0" headerRowBorderDxfId="670" tableBorderDxfId="669" totalsRowBorderDxfId="668">
  <tableColumns count="4">
    <tableColumn id="1" name="PREENCHIDOS" dataDxfId="667" dataCellStyle="Normal 2"/>
    <tableColumn id="2" name="135" dataDxfId="666" dataCellStyle="Normal 2"/>
    <tableColumn id="3" name="Colunas1" dataDxfId="665"/>
    <tableColumn id="4" name="Colunas2" dataDxfId="664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ela72430" displayName="Tabela72430" ref="A80:H101" totalsRowShown="0" headerRowDxfId="663">
  <tableColumns count="8">
    <tableColumn id="1" name="Colunas1" dataDxfId="662" dataCellStyle="Normal 2"/>
    <tableColumn id="2" name="Colunas2" dataDxfId="661" dataCellStyle="Normal 2"/>
    <tableColumn id="3" name="Colunas3" dataDxfId="660" dataCellStyle="Normal 2"/>
    <tableColumn id="4" name="Colunas4" dataDxfId="659" dataCellStyle="Normal 2"/>
    <tableColumn id="5" name="Colunas5" dataDxfId="658" dataCellStyle="Normal 2"/>
    <tableColumn id="6" name="Colunas6" dataDxfId="657" dataCellStyle="Normal 2"/>
    <tableColumn id="7" name="EXQ" dataDxfId="656" dataCellStyle="Normal 2"/>
    <tableColumn id="8" name="Colunas7" dataDxfId="655" dataCellStyle="Normal 2"/>
  </tableColumns>
  <tableStyleInfo name="TableStyleLight16" showFirstColumn="0" showLastColumn="0" showRowStripes="1" showColumnStripes="0"/>
</table>
</file>

<file path=xl/tables/table30.xml><?xml version="1.0" encoding="utf-8"?>
<table xmlns="http://schemas.openxmlformats.org/spreadsheetml/2006/main" id="30" name="Tabela92531" displayName="Tabela92531" ref="A106:K152" totalsRowShown="0" headerRowDxfId="654">
  <tableColumns count="11">
    <tableColumn id="1" name="Colunas1" dataDxfId="653" dataCellStyle="Normal 2"/>
    <tableColumn id="2" name="Colunas2" dataDxfId="652" dataCellStyle="Normal 2"/>
    <tableColumn id="3" name="Colunas3" dataDxfId="651" dataCellStyle="Normal 2"/>
    <tableColumn id="4" name="Colunas4" dataDxfId="650" dataCellStyle="Normal 2"/>
    <tableColumn id="5" name="Colunas5" dataDxfId="649" dataCellStyle="Normal 2"/>
    <tableColumn id="6" name="Colunas6" dataDxfId="648" dataCellStyle="Normal 2"/>
    <tableColumn id="7" name="Colunas7" dataDxfId="647" dataCellStyle="Normal 2"/>
    <tableColumn id="8" name="Colunas8" dataDxfId="646" dataCellStyle="Normal 2"/>
    <tableColumn id="9" name="Colunas9" dataDxfId="645" dataCellStyle="Normal 2"/>
    <tableColumn id="10" name="Colunas10" dataDxfId="644" dataCellStyle="Normal 2"/>
    <tableColumn id="11" name="Colunas11" dataDxfId="643" dataCellStyle="Normal 2"/>
  </tableColumns>
  <tableStyleInfo name="TableStyleLight16" showFirstColumn="0" showLastColumn="0" showRowStripes="1" showColumnStripes="0"/>
</table>
</file>

<file path=xl/tables/table31.xml><?xml version="1.0" encoding="utf-8"?>
<table xmlns="http://schemas.openxmlformats.org/spreadsheetml/2006/main" id="31" name="Tabela52632" displayName="Tabela52632" ref="A156:H166" totalsRowShown="0" headerRowDxfId="642" tableBorderDxfId="641" headerRowCellStyle="Normal 2">
  <tableColumns count="8">
    <tableColumn id="1" name="Colunas1" dataDxfId="640" dataCellStyle="Normal 2"/>
    <tableColumn id="2" name="Colunas2" dataDxfId="639" dataCellStyle="Normal 2"/>
    <tableColumn id="3" name="Colunas3" dataDxfId="638" dataCellStyle="Normal 2"/>
    <tableColumn id="4" name="Colunas4" dataDxfId="637" dataCellStyle="Normal 2"/>
    <tableColumn id="5" name="Colunas5" dataDxfId="636" dataCellStyle="Normal 2"/>
    <tableColumn id="6" name="Colunas6"/>
    <tableColumn id="7" name="Colunas7" dataDxfId="635" dataCellStyle="Normal 2"/>
    <tableColumn id="8" name="Colunas8" dataDxfId="634" dataCellStyle="Normal 2"/>
  </tableColumns>
  <tableStyleInfo name="TableStyleLight16" showFirstColumn="0" showLastColumn="0" showRowStripes="1" showColumnStripes="0"/>
</table>
</file>

<file path=xl/tables/table32.xml><?xml version="1.0" encoding="utf-8"?>
<table xmlns="http://schemas.openxmlformats.org/spreadsheetml/2006/main" id="32" name="Tabela62733" displayName="Tabela62733" ref="A170:H190" totalsRowShown="0" headerRowDxfId="633" tableBorderDxfId="632" headerRowCellStyle="Normal 2">
  <tableColumns count="8">
    <tableColumn id="1" name="DESCRITIVO" dataDxfId="631" dataCellStyle="Normal 2"/>
    <tableColumn id="2" name="NOMENCLATURA" dataDxfId="630" dataCellStyle="Normal 2"/>
    <tableColumn id="3" name="LOTAÇÃO" dataDxfId="629" dataCellStyle="Normal 2"/>
    <tableColumn id="4" name="SÍMBOLO" dataDxfId="628" dataCellStyle="Normal 2"/>
    <tableColumn id="5" name="QUANT." dataDxfId="627" dataCellStyle="Normal 2"/>
    <tableColumn id="6" name="NOME" dataDxfId="626" dataCellStyle="Normal 2"/>
    <tableColumn id="7" name="CATEGORIA" dataDxfId="625" dataCellStyle="Normal 2"/>
    <tableColumn id="8" name="VALOR" dataDxfId="624" dataCellStyle="Normal 2"/>
  </tableColumns>
  <tableStyleInfo name="TableStyleLight16" showFirstColumn="0" showLastColumn="0" showRowStripes="1" showColumnStripes="0"/>
</table>
</file>

<file path=xl/tables/table33.xml><?xml version="1.0" encoding="utf-8"?>
<table xmlns="http://schemas.openxmlformats.org/spreadsheetml/2006/main" id="33" name="Tabela2162834" displayName="Tabela2162834" ref="A6:K79" totalsRowShown="0" headerRowDxfId="623" dataDxfId="622" dataCellStyle="Normal 2">
  <sortState ref="A73:K77">
    <sortCondition ref="D73"/>
  </sortState>
  <tableColumns count="11">
    <tableColumn id="1" name="FUNÇÃO" dataDxfId="621" dataCellStyle="Normal 2"/>
    <tableColumn id="2" name="NOMECLATURA" dataDxfId="620" dataCellStyle="Normal 2"/>
    <tableColumn id="3" name="LOTAÇÃO" dataDxfId="619" dataCellStyle="Normal 2"/>
    <tableColumn id="4" name="SÍMBOLO" dataDxfId="618" dataCellStyle="Normal 2"/>
    <tableColumn id="5" name="QUANT." dataDxfId="617" dataCellStyle="Normal 2"/>
    <tableColumn id="6" name="NOME" dataDxfId="616" dataCellStyle="Normal 2"/>
    <tableColumn id="7" name="CATEGORIA" dataDxfId="615" dataCellStyle="Normal 2"/>
    <tableColumn id="8" name="AGP" dataDxfId="614" dataCellStyle="Normal 2"/>
    <tableColumn id="9" name="VENCIMENTO" dataDxfId="613" dataCellStyle="Normal 2"/>
    <tableColumn id="10" name="REPRESENTAÇÃO" dataDxfId="612" dataCellStyle="Normal 2"/>
    <tableColumn id="11" name="TOTAL" dataDxfId="611" dataCellStyle="Normal 2"/>
  </tableColumns>
  <tableStyleInfo name="TableStyleLight16" showFirstColumn="0" showLastColumn="0" showRowStripes="1" showColumnStripes="0"/>
</table>
</file>

<file path=xl/tables/table34.xml><?xml version="1.0" encoding="utf-8"?>
<table xmlns="http://schemas.openxmlformats.org/spreadsheetml/2006/main" id="34" name="Tabela4172935" displayName="Tabela4172935" ref="A2:D3" totalsRowShown="0" headerRowBorderDxfId="610" tableBorderDxfId="609" totalsRowBorderDxfId="608">
  <tableColumns count="4">
    <tableColumn id="1" name="PREENCHIDOS" dataDxfId="607" dataCellStyle="Normal 2"/>
    <tableColumn id="2" name="137" dataDxfId="606" dataCellStyle="Normal 2"/>
    <tableColumn id="3" name="Colunas1" dataDxfId="605"/>
    <tableColumn id="4" name="Colunas2" dataDxfId="604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Tabela7243036" displayName="Tabela7243036" ref="A82:H103" totalsRowShown="0" headerRowDxfId="603">
  <sortState ref="A99:H103">
    <sortCondition ref="A99"/>
  </sortState>
  <tableColumns count="8">
    <tableColumn id="1" name="Colunas1" dataDxfId="602" dataCellStyle="Normal 2"/>
    <tableColumn id="2" name="Colunas2" dataDxfId="601" dataCellStyle="Normal 2"/>
    <tableColumn id="3" name="Colunas3" dataDxfId="600" dataCellStyle="Normal 2"/>
    <tableColumn id="4" name="Colunas4" dataDxfId="599" dataCellStyle="Normal 2"/>
    <tableColumn id="5" name="Colunas5" dataDxfId="598" dataCellStyle="Normal 2"/>
    <tableColumn id="6" name="Colunas6" dataDxfId="597" dataCellStyle="Normal 2"/>
    <tableColumn id="7" name="EXQ" dataDxfId="596" dataCellStyle="Normal 2"/>
    <tableColumn id="8" name="Colunas7" dataDxfId="595" dataCellStyle="Normal 2"/>
  </tableColumns>
  <tableStyleInfo name="TableStyleLight16" showFirstColumn="0" showLastColumn="0" showRowStripes="1" showColumnStripes="0"/>
</table>
</file>

<file path=xl/tables/table36.xml><?xml version="1.0" encoding="utf-8"?>
<table xmlns="http://schemas.openxmlformats.org/spreadsheetml/2006/main" id="36" name="Tabela9253137" displayName="Tabela9253137" ref="A108:K154" totalsRowShown="0" headerRowDxfId="594">
  <tableColumns count="11">
    <tableColumn id="1" name="Colunas1" dataDxfId="593" dataCellStyle="Normal 2"/>
    <tableColumn id="2" name="Colunas2" dataDxfId="592" dataCellStyle="Normal 2"/>
    <tableColumn id="3" name="Colunas3" dataDxfId="591" dataCellStyle="Normal 2"/>
    <tableColumn id="4" name="Colunas4" dataDxfId="590" dataCellStyle="Normal 2"/>
    <tableColumn id="5" name="Colunas5" dataDxfId="589" dataCellStyle="Normal 2"/>
    <tableColumn id="6" name="Colunas6" dataDxfId="588" dataCellStyle="Normal 2"/>
    <tableColumn id="7" name="Colunas7" dataDxfId="587" dataCellStyle="Normal 2"/>
    <tableColumn id="8" name="Colunas8" dataDxfId="586" dataCellStyle="Normal 2"/>
    <tableColumn id="9" name="Colunas9" dataDxfId="585" dataCellStyle="Normal 2"/>
    <tableColumn id="10" name="Colunas10" dataDxfId="584" dataCellStyle="Normal 2"/>
    <tableColumn id="11" name="Colunas11" dataDxfId="583" dataCellStyle="Normal 2"/>
  </tableColumns>
  <tableStyleInfo name="TableStyleLight16" showFirstColumn="0" showLastColumn="0" showRowStripes="1" showColumnStripes="0"/>
</table>
</file>

<file path=xl/tables/table37.xml><?xml version="1.0" encoding="utf-8"?>
<table xmlns="http://schemas.openxmlformats.org/spreadsheetml/2006/main" id="37" name="Tabela5263238" displayName="Tabela5263238" ref="A158:H168" totalsRowShown="0" headerRowDxfId="582" tableBorderDxfId="581" headerRowCellStyle="Normal 2">
  <tableColumns count="8">
    <tableColumn id="1" name="Colunas1" dataDxfId="580" dataCellStyle="Normal 2"/>
    <tableColumn id="2" name="Colunas2" dataDxfId="579" dataCellStyle="Normal 2"/>
    <tableColumn id="3" name="Colunas3" dataDxfId="578" dataCellStyle="Normal 2"/>
    <tableColumn id="4" name="Colunas4" dataDxfId="577" dataCellStyle="Normal 2"/>
    <tableColumn id="5" name="Colunas5" dataDxfId="576" dataCellStyle="Normal 2"/>
    <tableColumn id="6" name="Colunas6"/>
    <tableColumn id="7" name="Colunas7" dataDxfId="575" dataCellStyle="Normal 2"/>
    <tableColumn id="8" name="Colunas8" dataDxfId="574" dataCellStyle="Normal 2"/>
  </tableColumns>
  <tableStyleInfo name="TableStyleLight16" showFirstColumn="0" showLastColumn="0" showRowStripes="1" showColumnStripes="0"/>
</table>
</file>

<file path=xl/tables/table38.xml><?xml version="1.0" encoding="utf-8"?>
<table xmlns="http://schemas.openxmlformats.org/spreadsheetml/2006/main" id="38" name="Tabela6273339" displayName="Tabela6273339" ref="A172:H192" totalsRowShown="0" headerRowDxfId="573" tableBorderDxfId="572" headerRowCellStyle="Normal 2">
  <tableColumns count="8">
    <tableColumn id="1" name="DESCRITIVO" dataDxfId="571" dataCellStyle="Normal 2"/>
    <tableColumn id="2" name="NOMENCLATURA" dataDxfId="570" dataCellStyle="Normal 2"/>
    <tableColumn id="3" name="LOTAÇÃO" dataDxfId="569" dataCellStyle="Normal 2"/>
    <tableColumn id="4" name="SÍMBOLO" dataDxfId="568" dataCellStyle="Normal 2"/>
    <tableColumn id="5" name="QUANT." dataDxfId="567" dataCellStyle="Normal 2"/>
    <tableColumn id="6" name="NOME" dataDxfId="566" dataCellStyle="Normal 2"/>
    <tableColumn id="7" name="CATEGORIA" dataDxfId="565" dataCellStyle="Normal 2"/>
    <tableColumn id="8" name="VALOR" dataDxfId="564" dataCellStyle="Normal 2"/>
  </tableColumns>
  <tableStyleInfo name="TableStyleLight16" showFirstColumn="0" showLastColumn="0" showRowStripes="1" showColumnStripes="0"/>
</table>
</file>

<file path=xl/tables/table39.xml><?xml version="1.0" encoding="utf-8"?>
<table xmlns="http://schemas.openxmlformats.org/spreadsheetml/2006/main" id="39" name="Tabela216283440" displayName="Tabela216283440" ref="A6:K79" totalsRowShown="0" headerRowDxfId="563" dataDxfId="562" dataCellStyle="Normal 2">
  <sortState ref="A7:K11">
    <sortCondition ref="D73"/>
  </sortState>
  <tableColumns count="11">
    <tableColumn id="1" name="FUNÇÃO" dataDxfId="561" dataCellStyle="Normal 2"/>
    <tableColumn id="2" name="NOMECLATURA" dataDxfId="560" dataCellStyle="Normal 2"/>
    <tableColumn id="3" name="LOTAÇÃO" dataDxfId="559" dataCellStyle="Normal 2"/>
    <tableColumn id="4" name="SÍMBOLO" dataDxfId="558" dataCellStyle="Normal 2"/>
    <tableColumn id="5" name="QUANT." dataDxfId="557" dataCellStyle="Normal 2"/>
    <tableColumn id="6" name="NOME" dataDxfId="556" dataCellStyle="Normal 2"/>
    <tableColumn id="7" name="CATEGORIA" dataDxfId="555" dataCellStyle="Normal 2"/>
    <tableColumn id="8" name="AGP" dataDxfId="554" dataCellStyle="Normal 2"/>
    <tableColumn id="9" name="VENCIMENTO" dataDxfId="553" dataCellStyle="Normal 2"/>
    <tableColumn id="10" name="REPRESENTAÇÃO" dataDxfId="552" dataCellStyle="Normal 2"/>
    <tableColumn id="11" name="TOTAL" dataDxfId="551" dataCellStyle="Normal 2"/>
  </tableColumns>
  <tableStyleInfo name="TableStyleLight16" showFirstColumn="0" showLastColumn="0" showRowStripes="1" showColumnStripes="0"/>
</table>
</file>

<file path=xl/tables/table40.xml><?xml version="1.0" encoding="utf-8"?>
<table xmlns="http://schemas.openxmlformats.org/spreadsheetml/2006/main" id="40" name="Tabela417293541" displayName="Tabela417293541" ref="A2:D3" totalsRowShown="0" headerRowBorderDxfId="550" tableBorderDxfId="549" totalsRowBorderDxfId="548">
  <tableColumns count="4">
    <tableColumn id="1" name="PREENCHIDOS" dataDxfId="547" dataCellStyle="Normal 2"/>
    <tableColumn id="2" name="136" dataDxfId="546" dataCellStyle="Normal 2"/>
    <tableColumn id="3" name="Colunas1" dataDxfId="545"/>
    <tableColumn id="4" name="Colunas2" dataDxfId="544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1" name="Tabela724303642" displayName="Tabela724303642" ref="A82:H103" totalsRowShown="0" headerRowDxfId="543">
  <sortState ref="A83:H87">
    <sortCondition ref="A99"/>
  </sortState>
  <tableColumns count="8">
    <tableColumn id="1" name="Colunas1" dataDxfId="542" dataCellStyle="Normal 2"/>
    <tableColumn id="2" name="Colunas2" dataDxfId="541" dataCellStyle="Normal 2"/>
    <tableColumn id="3" name="Colunas3" dataDxfId="540" dataCellStyle="Normal 2"/>
    <tableColumn id="4" name="Colunas4" dataDxfId="539" dataCellStyle="Normal 2"/>
    <tableColumn id="5" name="Colunas5" dataDxfId="538" dataCellStyle="Normal 2"/>
    <tableColumn id="6" name="Colunas6" dataDxfId="537" dataCellStyle="Normal 2"/>
    <tableColumn id="7" name="EXQ" dataDxfId="536" dataCellStyle="Normal 2"/>
    <tableColumn id="8" name="Colunas7" dataDxfId="535" dataCellStyle="Normal 2"/>
  </tableColumns>
  <tableStyleInfo name="TableStyleLight16" showFirstColumn="0" showLastColumn="0" showRowStripes="1" showColumnStripes="0"/>
</table>
</file>

<file path=xl/tables/table42.xml><?xml version="1.0" encoding="utf-8"?>
<table xmlns="http://schemas.openxmlformats.org/spreadsheetml/2006/main" id="42" name="Tabela925313743" displayName="Tabela925313743" ref="A108:K153" totalsRowShown="0" headerRowDxfId="534">
  <tableColumns count="11">
    <tableColumn id="1" name="Colunas1" dataDxfId="533" dataCellStyle="Normal 2"/>
    <tableColumn id="2" name="Colunas2" dataDxfId="532" dataCellStyle="Normal 2"/>
    <tableColumn id="3" name="Colunas3" dataDxfId="531" dataCellStyle="Normal 2"/>
    <tableColumn id="4" name="Colunas4" dataDxfId="530" dataCellStyle="Normal 2"/>
    <tableColumn id="5" name="Colunas5" dataDxfId="529" dataCellStyle="Normal 2"/>
    <tableColumn id="6" name="Colunas6" dataDxfId="528" dataCellStyle="Normal 2"/>
    <tableColumn id="7" name="Colunas7" dataDxfId="527" dataCellStyle="Normal 2"/>
    <tableColumn id="8" name="Colunas8" dataDxfId="526" dataCellStyle="Normal 2"/>
    <tableColumn id="9" name="Colunas9" dataDxfId="525" dataCellStyle="Normal 2"/>
    <tableColumn id="10" name="Colunas10" dataDxfId="524" dataCellStyle="Normal 2"/>
    <tableColumn id="11" name="Colunas11" dataDxfId="523" dataCellStyle="Normal 2"/>
  </tableColumns>
  <tableStyleInfo name="TableStyleLight16" showFirstColumn="0" showLastColumn="0" showRowStripes="1" showColumnStripes="0"/>
</table>
</file>

<file path=xl/tables/table43.xml><?xml version="1.0" encoding="utf-8"?>
<table xmlns="http://schemas.openxmlformats.org/spreadsheetml/2006/main" id="43" name="Tabela526323844" displayName="Tabela526323844" ref="A157:H167" totalsRowShown="0" headerRowDxfId="522" tableBorderDxfId="521" headerRowCellStyle="Normal 2">
  <tableColumns count="8">
    <tableColumn id="1" name="Colunas1" dataDxfId="520" dataCellStyle="Normal 2"/>
    <tableColumn id="2" name="Colunas2" dataDxfId="519" dataCellStyle="Normal 2"/>
    <tableColumn id="3" name="Colunas3" dataDxfId="518" dataCellStyle="Normal 2"/>
    <tableColumn id="4" name="Colunas4" dataDxfId="517" dataCellStyle="Normal 2"/>
    <tableColumn id="5" name="Colunas5" dataDxfId="516" dataCellStyle="Normal 2"/>
    <tableColumn id="6" name="Colunas6"/>
    <tableColumn id="7" name="Colunas7" dataDxfId="515" dataCellStyle="Normal 2"/>
    <tableColumn id="8" name="Colunas8" dataDxfId="514" dataCellStyle="Normal 2"/>
  </tableColumns>
  <tableStyleInfo name="TableStyleLight16" showFirstColumn="0" showLastColumn="0" showRowStripes="1" showColumnStripes="0"/>
</table>
</file>

<file path=xl/tables/table44.xml><?xml version="1.0" encoding="utf-8"?>
<table xmlns="http://schemas.openxmlformats.org/spreadsheetml/2006/main" id="44" name="Tabela627333945" displayName="Tabela627333945" ref="A171:H190" totalsRowShown="0" headerRowDxfId="513" tableBorderDxfId="512" headerRowCellStyle="Normal 2">
  <tableColumns count="8">
    <tableColumn id="1" name="DESCRITIVO" dataDxfId="511" dataCellStyle="Normal 2"/>
    <tableColumn id="2" name="NOMENCLATURA" dataDxfId="510" dataCellStyle="Normal 2"/>
    <tableColumn id="3" name="LOTAÇÃO" dataDxfId="509" dataCellStyle="Normal 2"/>
    <tableColumn id="4" name="SÍMBOLO" dataDxfId="508" dataCellStyle="Normal 2"/>
    <tableColumn id="5" name="QUANT." dataDxfId="507" dataCellStyle="Normal 2"/>
    <tableColumn id="6" name="NOME" dataDxfId="506" dataCellStyle="Normal 2"/>
    <tableColumn id="7" name="CATEGORIA" dataDxfId="505" dataCellStyle="Normal 2"/>
    <tableColumn id="8" name="VALOR" dataDxfId="504" dataCellStyle="Normal 2"/>
  </tableColumns>
  <tableStyleInfo name="TableStyleLight16" showFirstColumn="0" showLastColumn="0" showRowStripes="1" showColumnStripes="0"/>
</table>
</file>

<file path=xl/tables/table45.xml><?xml version="1.0" encoding="utf-8"?>
<table xmlns="http://schemas.openxmlformats.org/spreadsheetml/2006/main" id="45" name="Tabela21628344046" displayName="Tabela21628344046" ref="A6:K79" totalsRowShown="0" headerRowDxfId="503" dataDxfId="502" dataCellStyle="Normal 2">
  <sortState ref="A7:K11">
    <sortCondition ref="D73"/>
  </sortState>
  <tableColumns count="11">
    <tableColumn id="1" name="FUNÇÃO" dataDxfId="501" dataCellStyle="Normal 2"/>
    <tableColumn id="2" name="NOMECLATURA" dataDxfId="500" dataCellStyle="Normal 2"/>
    <tableColumn id="3" name="LOTAÇÃO" dataDxfId="499" dataCellStyle="Normal 2"/>
    <tableColumn id="4" name="SÍMBOLO" dataDxfId="498" dataCellStyle="Normal 2"/>
    <tableColumn id="5" name="QUANT." dataDxfId="497" dataCellStyle="Normal 2"/>
    <tableColumn id="6" name="NOME" dataDxfId="496" dataCellStyle="Normal 2"/>
    <tableColumn id="7" name="CATEGORIA" dataDxfId="495" dataCellStyle="Normal 2"/>
    <tableColumn id="8" name="AGP" dataDxfId="494" dataCellStyle="Normal 2"/>
    <tableColumn id="9" name="VENCIMENTO" dataDxfId="493" dataCellStyle="Normal 2"/>
    <tableColumn id="10" name="REPRESENTAÇÃO" dataDxfId="492" dataCellStyle="Normal 2"/>
    <tableColumn id="11" name="TOTAL" dataDxfId="491" dataCellStyle="Normal 2"/>
  </tableColumns>
  <tableStyleInfo name="TableStyleLight16" showFirstColumn="0" showLastColumn="0" showRowStripes="1" showColumnStripes="0"/>
</table>
</file>

<file path=xl/tables/table46.xml><?xml version="1.0" encoding="utf-8"?>
<table xmlns="http://schemas.openxmlformats.org/spreadsheetml/2006/main" id="46" name="Tabela41729354147" displayName="Tabela41729354147" ref="A2:D3" totalsRowShown="0" headerRowBorderDxfId="490" tableBorderDxfId="489" totalsRowBorderDxfId="488">
  <tableColumns count="4">
    <tableColumn id="1" name="PREENCHIDOS" dataDxfId="487" dataCellStyle="Normal 2"/>
    <tableColumn id="2" name="137" dataDxfId="486" dataCellStyle="Normal 2"/>
    <tableColumn id="3" name="Colunas1" dataDxfId="485"/>
    <tableColumn id="4" name="Colunas2" dataDxfId="484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7" name="Tabela72430364248" displayName="Tabela72430364248" ref="A82:H104" totalsRowShown="0" headerRowDxfId="483">
  <sortState ref="A83:H87">
    <sortCondition ref="A99"/>
  </sortState>
  <tableColumns count="8">
    <tableColumn id="1" name="Colunas1" dataDxfId="482" dataCellStyle="Normal 2"/>
    <tableColumn id="2" name="Colunas2" dataDxfId="481" dataCellStyle="Normal 2"/>
    <tableColumn id="3" name="Colunas3" dataDxfId="480" dataCellStyle="Normal 2"/>
    <tableColumn id="4" name="Colunas4" dataDxfId="479" dataCellStyle="Normal 2"/>
    <tableColumn id="5" name="Colunas5" dataDxfId="478" dataCellStyle="Normal 2"/>
    <tableColumn id="6" name="Colunas6" dataDxfId="477" dataCellStyle="Normal 2"/>
    <tableColumn id="7" name="EXQ" dataDxfId="476" dataCellStyle="Normal 2"/>
    <tableColumn id="8" name="Colunas7" dataDxfId="475" dataCellStyle="Normal 2"/>
  </tableColumns>
  <tableStyleInfo name="TableStyleLight16" showFirstColumn="0" showLastColumn="0" showRowStripes="1" showColumnStripes="0"/>
</table>
</file>

<file path=xl/tables/table48.xml><?xml version="1.0" encoding="utf-8"?>
<table xmlns="http://schemas.openxmlformats.org/spreadsheetml/2006/main" id="48" name="Tabela92531374349" displayName="Tabela92531374349" ref="A109:K154" totalsRowShown="0" headerRowDxfId="474">
  <tableColumns count="11">
    <tableColumn id="1" name="Colunas1" dataDxfId="473" dataCellStyle="Normal 2"/>
    <tableColumn id="2" name="Colunas2" dataDxfId="472" dataCellStyle="Normal 2"/>
    <tableColumn id="3" name="Colunas3" dataDxfId="471" dataCellStyle="Normal 2"/>
    <tableColumn id="4" name="Colunas4" dataDxfId="470" dataCellStyle="Normal 2"/>
    <tableColumn id="5" name="Colunas5" dataDxfId="469" dataCellStyle="Normal 2"/>
    <tableColumn id="6" name="Colunas6" dataDxfId="468" dataCellStyle="Normal 2"/>
    <tableColumn id="7" name="Colunas7" dataDxfId="467" dataCellStyle="Normal 2"/>
    <tableColumn id="8" name="Colunas8" dataDxfId="466" dataCellStyle="Normal 2"/>
    <tableColumn id="9" name="Colunas9" dataDxfId="465" dataCellStyle="Normal 2"/>
    <tableColumn id="10" name="Colunas10" dataDxfId="464" dataCellStyle="Normal 2"/>
    <tableColumn id="11" name="Colunas11" dataDxfId="463" dataCellStyle="Normal 2"/>
  </tableColumns>
  <tableStyleInfo name="TableStyleLight16" showFirstColumn="0" showLastColumn="0" showRowStripes="1" showColumnStripes="0"/>
</table>
</file>

<file path=xl/tables/table49.xml><?xml version="1.0" encoding="utf-8"?>
<table xmlns="http://schemas.openxmlformats.org/spreadsheetml/2006/main" id="49" name="Tabela52632384450" displayName="Tabela52632384450" ref="A158:H168" totalsRowShown="0" headerRowDxfId="462" tableBorderDxfId="461" headerRowCellStyle="Normal 2">
  <tableColumns count="8">
    <tableColumn id="1" name="Colunas1" dataDxfId="460" dataCellStyle="Normal 2"/>
    <tableColumn id="2" name="Colunas2" dataDxfId="459" dataCellStyle="Normal 2"/>
    <tableColumn id="3" name="Colunas3" dataDxfId="458" dataCellStyle="Normal 2"/>
    <tableColumn id="4" name="Colunas4" dataDxfId="457" dataCellStyle="Normal 2"/>
    <tableColumn id="5" name="Colunas5" dataDxfId="456" dataCellStyle="Normal 2"/>
    <tableColumn id="6" name="Colunas6"/>
    <tableColumn id="7" name="Colunas7" dataDxfId="455" dataCellStyle="Normal 2"/>
    <tableColumn id="8" name="Colunas8" dataDxfId="454" dataCellStyle="Normal 2"/>
  </tableColumns>
  <tableStyleInfo name="TableStyleLight16" showFirstColumn="0" showLastColumn="0" showRowStripes="1" showColumnStripes="0"/>
</table>
</file>

<file path=xl/tables/table50.xml><?xml version="1.0" encoding="utf-8"?>
<table xmlns="http://schemas.openxmlformats.org/spreadsheetml/2006/main" id="50" name="Tabela62733394551" displayName="Tabela62733394551" ref="A172:H191" totalsRowShown="0" headerRowDxfId="453" tableBorderDxfId="452" headerRowCellStyle="Normal 2">
  <tableColumns count="8">
    <tableColumn id="1" name="DESCRITIVO" dataDxfId="451" dataCellStyle="Normal 2"/>
    <tableColumn id="2" name="NOMENCLATURA" dataDxfId="450" dataCellStyle="Normal 2"/>
    <tableColumn id="3" name="LOTAÇÃO" dataDxfId="449" dataCellStyle="Normal 2"/>
    <tableColumn id="4" name="SÍMBOLO" dataDxfId="448" dataCellStyle="Normal 2"/>
    <tableColumn id="5" name="QUANT." dataDxfId="447" dataCellStyle="Normal 2"/>
    <tableColumn id="6" name="NOME" dataDxfId="446" dataCellStyle="Normal 2"/>
    <tableColumn id="7" name="CATEGORIA" dataDxfId="445" dataCellStyle="Normal 2"/>
    <tableColumn id="8" name="VALOR" dataDxfId="444" dataCellStyle="Normal 2"/>
  </tableColumns>
  <tableStyleInfo name="TableStyleLight16" showFirstColumn="0" showLastColumn="0" showRowStripes="1" showColumnStripes="0"/>
</table>
</file>

<file path=xl/tables/table51.xml><?xml version="1.0" encoding="utf-8"?>
<table xmlns="http://schemas.openxmlformats.org/spreadsheetml/2006/main" id="51" name="Tabela2162834404652" displayName="Tabela2162834404652" ref="A6:K79" totalsRowShown="0" headerRowDxfId="443" dataDxfId="442" dataCellStyle="Normal 2">
  <sortState ref="A7:K11">
    <sortCondition ref="D73"/>
  </sortState>
  <tableColumns count="11">
    <tableColumn id="1" name="FUNÇÃO" dataDxfId="441" dataCellStyle="Normal 2"/>
    <tableColumn id="2" name="NOMECLATURA" dataDxfId="440" dataCellStyle="Normal 2"/>
    <tableColumn id="3" name="LOTAÇÃO" dataDxfId="439" dataCellStyle="Normal 2"/>
    <tableColumn id="4" name="SÍMBOLO" dataDxfId="438" dataCellStyle="Normal 2"/>
    <tableColumn id="5" name="QUANT." dataDxfId="437" dataCellStyle="Normal 2"/>
    <tableColumn id="6" name="NOME" dataDxfId="436" dataCellStyle="Normal 2"/>
    <tableColumn id="7" name="CATEGORIA" dataDxfId="435" dataCellStyle="Normal 2"/>
    <tableColumn id="8" name="AGP" dataDxfId="434" dataCellStyle="Normal 2"/>
    <tableColumn id="9" name="VENCIMENTO" dataDxfId="433" dataCellStyle="Normal 2"/>
    <tableColumn id="10" name="REPRESENTAÇÃO" dataDxfId="432" dataCellStyle="Normal 2"/>
    <tableColumn id="11" name="TOTAL" dataDxfId="431" dataCellStyle="Normal 2"/>
  </tableColumns>
  <tableStyleInfo name="TableStyleLight16" showFirstColumn="0" showLastColumn="0" showRowStripes="1" showColumnStripes="0"/>
</table>
</file>

<file path=xl/tables/table52.xml><?xml version="1.0" encoding="utf-8"?>
<table xmlns="http://schemas.openxmlformats.org/spreadsheetml/2006/main" id="52" name="Tabela4172935414753" displayName="Tabela4172935414753" ref="A2:D3" totalsRowShown="0" headerRowBorderDxfId="430" tableBorderDxfId="429" totalsRowBorderDxfId="428">
  <tableColumns count="4">
    <tableColumn id="1" name="PREENCHIDOS" dataDxfId="427" dataCellStyle="Normal 2"/>
    <tableColumn id="2" name="136" dataDxfId="426" dataCellStyle="Normal 2"/>
    <tableColumn id="3" name="Colunas1" dataDxfId="425"/>
    <tableColumn id="4" name="Colunas2" dataDxfId="424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3" name="Tabela7243036424854" displayName="Tabela7243036424854" ref="A82:H104" totalsRowShown="0" headerRowDxfId="423">
  <sortState ref="A83:H87">
    <sortCondition ref="A99"/>
  </sortState>
  <tableColumns count="8">
    <tableColumn id="1" name="Colunas1" dataDxfId="422" dataCellStyle="Normal 2"/>
    <tableColumn id="2" name="Colunas2" dataDxfId="421" dataCellStyle="Normal 2"/>
    <tableColumn id="3" name="Colunas3" dataDxfId="420" dataCellStyle="Normal 2"/>
    <tableColumn id="4" name="Colunas4" dataDxfId="419" dataCellStyle="Normal 2"/>
    <tableColumn id="5" name="Colunas5" dataDxfId="418" dataCellStyle="Normal 2"/>
    <tableColumn id="6" name="Colunas6" dataDxfId="417" dataCellStyle="Normal 2"/>
    <tableColumn id="7" name="EXQ" dataDxfId="416" dataCellStyle="Normal 2"/>
    <tableColumn id="8" name="Colunas7" dataDxfId="415" dataCellStyle="Normal 2"/>
  </tableColumns>
  <tableStyleInfo name="TableStyleLight16" showFirstColumn="0" showLastColumn="0" showRowStripes="1" showColumnStripes="0"/>
</table>
</file>

<file path=xl/tables/table54.xml><?xml version="1.0" encoding="utf-8"?>
<table xmlns="http://schemas.openxmlformats.org/spreadsheetml/2006/main" id="54" name="Tabela9253137434955" displayName="Tabela9253137434955" ref="A109:K153" totalsRowShown="0" headerRowDxfId="414">
  <tableColumns count="11">
    <tableColumn id="1" name="Colunas1" dataDxfId="413" dataCellStyle="Normal 2"/>
    <tableColumn id="2" name="Colunas2" dataDxfId="412" dataCellStyle="Normal 2"/>
    <tableColumn id="3" name="Colunas3" dataDxfId="411" dataCellStyle="Normal 2"/>
    <tableColumn id="4" name="Colunas4" dataDxfId="410" dataCellStyle="Normal 2"/>
    <tableColumn id="5" name="Colunas5" dataDxfId="409" dataCellStyle="Normal 2"/>
    <tableColumn id="6" name="Colunas6" dataDxfId="408" dataCellStyle="Normal 2"/>
    <tableColumn id="7" name="Colunas7" dataDxfId="407" dataCellStyle="Normal 2"/>
    <tableColumn id="8" name="Colunas8" dataDxfId="406" dataCellStyle="Normal 2"/>
    <tableColumn id="9" name="Colunas9" dataDxfId="405" dataCellStyle="Normal 2"/>
    <tableColumn id="10" name="Colunas10" dataDxfId="404" dataCellStyle="Normal 2"/>
    <tableColumn id="11" name="Colunas11" dataDxfId="403" dataCellStyle="Normal 2"/>
  </tableColumns>
  <tableStyleInfo name="TableStyleLight16" showFirstColumn="0" showLastColumn="0" showRowStripes="1" showColumnStripes="0"/>
</table>
</file>

<file path=xl/tables/table55.xml><?xml version="1.0" encoding="utf-8"?>
<table xmlns="http://schemas.openxmlformats.org/spreadsheetml/2006/main" id="55" name="Tabela5263238445056" displayName="Tabela5263238445056" ref="A157:H167" totalsRowShown="0" headerRowDxfId="402" tableBorderDxfId="401" headerRowCellStyle="Normal 2">
  <tableColumns count="8">
    <tableColumn id="1" name="Colunas1" dataDxfId="400" dataCellStyle="Normal 2"/>
    <tableColumn id="2" name="Colunas2" dataDxfId="399" dataCellStyle="Normal 2"/>
    <tableColumn id="3" name="Colunas3" dataDxfId="398" dataCellStyle="Normal 2"/>
    <tableColumn id="4" name="Colunas4" dataDxfId="397" dataCellStyle="Normal 2"/>
    <tableColumn id="5" name="Colunas5" dataDxfId="396" dataCellStyle="Normal 2"/>
    <tableColumn id="6" name="Colunas6"/>
    <tableColumn id="7" name="Colunas7" dataDxfId="395" dataCellStyle="Normal 2"/>
    <tableColumn id="8" name="Colunas8" dataDxfId="394" dataCellStyle="Normal 2"/>
  </tableColumns>
  <tableStyleInfo name="TableStyleLight16" showFirstColumn="0" showLastColumn="0" showRowStripes="1" showColumnStripes="0"/>
</table>
</file>

<file path=xl/tables/table56.xml><?xml version="1.0" encoding="utf-8"?>
<table xmlns="http://schemas.openxmlformats.org/spreadsheetml/2006/main" id="56" name="Tabela6273339455157" displayName="Tabela6273339455157" ref="A171:H190" totalsRowShown="0" headerRowDxfId="393" tableBorderDxfId="392" headerRowCellStyle="Normal 2">
  <tableColumns count="8">
    <tableColumn id="1" name="DESCRITIVO" dataDxfId="391" dataCellStyle="Normal 2"/>
    <tableColumn id="2" name="NOMENCLATURA" dataDxfId="390" dataCellStyle="Normal 2"/>
    <tableColumn id="3" name="LOTAÇÃO" dataDxfId="389" dataCellStyle="Normal 2"/>
    <tableColumn id="4" name="SÍMBOLO" dataDxfId="388" dataCellStyle="Normal 2"/>
    <tableColumn id="5" name="QUANT." dataDxfId="387" dataCellStyle="Normal 2"/>
    <tableColumn id="6" name="NOME" dataDxfId="386" dataCellStyle="Normal 2"/>
    <tableColumn id="7" name="CATEGORIA" dataDxfId="385" dataCellStyle="Normal 2"/>
    <tableColumn id="8" name="VALOR" dataDxfId="384" dataCellStyle="Normal 2"/>
  </tableColumns>
  <tableStyleInfo name="TableStyleLight16" showFirstColumn="0" showLastColumn="0" showRowStripes="1" showColumnStripes="0"/>
</table>
</file>

<file path=xl/tables/table57.xml><?xml version="1.0" encoding="utf-8"?>
<table xmlns="http://schemas.openxmlformats.org/spreadsheetml/2006/main" id="57" name="Tabela216283440465258" displayName="Tabela216283440465258" ref="A6:K79" totalsRowShown="0" headerRowDxfId="383" dataDxfId="382" dataCellStyle="Normal 2">
  <sortState ref="A7:K11">
    <sortCondition ref="D73"/>
  </sortState>
  <tableColumns count="11">
    <tableColumn id="1" name="FUNÇÃO" dataDxfId="381" dataCellStyle="Normal 2"/>
    <tableColumn id="2" name="NOMECLATURA" dataDxfId="380" dataCellStyle="Normal 2"/>
    <tableColumn id="3" name="LOTAÇÃO" dataDxfId="379" dataCellStyle="Normal 2"/>
    <tableColumn id="4" name="SÍMBOLO" dataDxfId="378" dataCellStyle="Normal 2"/>
    <tableColumn id="5" name="QUANT." dataDxfId="377" dataCellStyle="Normal 2"/>
    <tableColumn id="6" name="NOME" dataDxfId="376" dataCellStyle="Normal 2"/>
    <tableColumn id="7" name="CATEGORIA" dataDxfId="375" dataCellStyle="Normal 2"/>
    <tableColumn id="8" name="AGP" dataDxfId="374" dataCellStyle="Normal 2"/>
    <tableColumn id="9" name="VENCIMENTO" dataDxfId="373" dataCellStyle="Normal 2"/>
    <tableColumn id="10" name="REPRESENTAÇÃO" dataDxfId="372" dataCellStyle="Normal 2"/>
    <tableColumn id="11" name="TOTAL" dataDxfId="371" dataCellStyle="Normal 2"/>
  </tableColumns>
  <tableStyleInfo name="TableStyleLight16" showFirstColumn="0" showLastColumn="0" showRowStripes="1" showColumnStripes="0"/>
</table>
</file>

<file path=xl/tables/table58.xml><?xml version="1.0" encoding="utf-8"?>
<table xmlns="http://schemas.openxmlformats.org/spreadsheetml/2006/main" id="58" name="Tabela417293541475359" displayName="Tabela417293541475359" ref="A2:D3" totalsRowShown="0" headerRowBorderDxfId="370" tableBorderDxfId="369" totalsRowBorderDxfId="368">
  <tableColumns count="4">
    <tableColumn id="1" name="PREENCHIDOS" dataDxfId="367" dataCellStyle="Normal 2"/>
    <tableColumn id="2" name="136" dataDxfId="366" dataCellStyle="Normal 2"/>
    <tableColumn id="3" name="Colunas1" dataDxfId="365"/>
    <tableColumn id="4" name="Colunas2" dataDxfId="364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59" name="Tabela724303642485460" displayName="Tabela724303642485460" ref="A82:H104" totalsRowShown="0" headerRowDxfId="363">
  <sortState ref="A83:H87">
    <sortCondition ref="A99"/>
  </sortState>
  <tableColumns count="8">
    <tableColumn id="1" name="Colunas1" dataDxfId="362" dataCellStyle="Normal 2"/>
    <tableColumn id="2" name="Colunas2" dataDxfId="361" dataCellStyle="Normal 2"/>
    <tableColumn id="3" name="Colunas3" dataDxfId="360" dataCellStyle="Normal 2"/>
    <tableColumn id="4" name="Colunas4" dataDxfId="359" dataCellStyle="Normal 2"/>
    <tableColumn id="5" name="Colunas5" dataDxfId="358" dataCellStyle="Normal 2"/>
    <tableColumn id="6" name="Colunas6" dataDxfId="357" dataCellStyle="Normal 2"/>
    <tableColumn id="7" name="EXQ" dataDxfId="356" dataCellStyle="Normal 2"/>
    <tableColumn id="8" name="Colunas7" dataDxfId="355" dataCellStyle="Normal 2"/>
  </tableColumns>
  <tableStyleInfo name="TableStyleLight16" showFirstColumn="0" showLastColumn="0" showRowStripes="1" showColumnStripes="0"/>
</table>
</file>

<file path=xl/tables/table60.xml><?xml version="1.0" encoding="utf-8"?>
<table xmlns="http://schemas.openxmlformats.org/spreadsheetml/2006/main" id="60" name="Tabela925313743495561" displayName="Tabela925313743495561" ref="A109:K153" totalsRowShown="0" headerRowDxfId="354">
  <tableColumns count="11">
    <tableColumn id="1" name="Colunas1" dataDxfId="353" dataCellStyle="Normal 2"/>
    <tableColumn id="2" name="Colunas2" dataDxfId="352" dataCellStyle="Normal 2"/>
    <tableColumn id="3" name="Colunas3" dataDxfId="351" dataCellStyle="Normal 2"/>
    <tableColumn id="4" name="Colunas4" dataDxfId="350" dataCellStyle="Normal 2"/>
    <tableColumn id="5" name="Colunas5" dataDxfId="349" dataCellStyle="Normal 2"/>
    <tableColumn id="6" name="Colunas6" dataDxfId="348" dataCellStyle="Normal 2"/>
    <tableColumn id="7" name="Colunas7" dataDxfId="347" dataCellStyle="Normal 2"/>
    <tableColumn id="8" name="Colunas8" dataDxfId="346" dataCellStyle="Normal 2"/>
    <tableColumn id="9" name="Colunas9" dataDxfId="345" dataCellStyle="Normal 2"/>
    <tableColumn id="10" name="Colunas10" dataDxfId="344" dataCellStyle="Normal 2"/>
    <tableColumn id="11" name="Colunas11" dataDxfId="343" dataCellStyle="Normal 2"/>
  </tableColumns>
  <tableStyleInfo name="TableStyleLight16" showFirstColumn="0" showLastColumn="0" showRowStripes="1" showColumnStripes="0"/>
</table>
</file>

<file path=xl/tables/table61.xml><?xml version="1.0" encoding="utf-8"?>
<table xmlns="http://schemas.openxmlformats.org/spreadsheetml/2006/main" id="61" name="Tabela526323844505662" displayName="Tabela526323844505662" ref="A157:H167" totalsRowShown="0" headerRowDxfId="342" tableBorderDxfId="341" headerRowCellStyle="Normal 2">
  <tableColumns count="8">
    <tableColumn id="1" name="Colunas1" dataDxfId="340" dataCellStyle="Normal 2"/>
    <tableColumn id="2" name="Colunas2" dataDxfId="339" dataCellStyle="Normal 2"/>
    <tableColumn id="3" name="Colunas3" dataDxfId="338" dataCellStyle="Normal 2"/>
    <tableColumn id="4" name="Colunas4" dataDxfId="337" dataCellStyle="Normal 2"/>
    <tableColumn id="5" name="Colunas5" dataDxfId="336" dataCellStyle="Normal 2"/>
    <tableColumn id="6" name="Colunas6"/>
    <tableColumn id="7" name="Colunas7" dataDxfId="335" dataCellStyle="Normal 2"/>
    <tableColumn id="8" name="Colunas8" dataDxfId="334" dataCellStyle="Normal 2"/>
  </tableColumns>
  <tableStyleInfo name="TableStyleLight16" showFirstColumn="0" showLastColumn="0" showRowStripes="1" showColumnStripes="0"/>
</table>
</file>

<file path=xl/tables/table62.xml><?xml version="1.0" encoding="utf-8"?>
<table xmlns="http://schemas.openxmlformats.org/spreadsheetml/2006/main" id="62" name="Tabela627333945515763" displayName="Tabela627333945515763" ref="A171:H190" totalsRowShown="0" headerRowDxfId="333" tableBorderDxfId="332" headerRowCellStyle="Normal 2">
  <tableColumns count="8">
    <tableColumn id="1" name="DESCRITIVO" dataDxfId="331" dataCellStyle="Normal 2"/>
    <tableColumn id="2" name="NOMENCLATURA" dataDxfId="330" dataCellStyle="Normal 2"/>
    <tableColumn id="3" name="LOTAÇÃO" dataDxfId="329" dataCellStyle="Normal 2"/>
    <tableColumn id="4" name="SÍMBOLO" dataDxfId="328" dataCellStyle="Normal 2"/>
    <tableColumn id="5" name="QUANT." dataDxfId="327" dataCellStyle="Normal 2"/>
    <tableColumn id="6" name="NOME" dataDxfId="326" dataCellStyle="Normal 2"/>
    <tableColumn id="7" name="CATEGORIA" dataDxfId="325" dataCellStyle="Normal 2"/>
    <tableColumn id="8" name="VALOR" dataDxfId="324" dataCellStyle="Normal 2"/>
  </tableColumns>
  <tableStyleInfo name="TableStyleLight16" showFirstColumn="0" showLastColumn="0" showRowStripes="1" showColumnStripes="0"/>
</table>
</file>

<file path=xl/tables/table63.xml><?xml version="1.0" encoding="utf-8"?>
<table xmlns="http://schemas.openxmlformats.org/spreadsheetml/2006/main" id="63" name="Tabela21628344046525864" displayName="Tabela21628344046525864" ref="A6:K79" totalsRowShown="0" headerRowDxfId="323" dataDxfId="322" dataCellStyle="Normal 2">
  <sortState ref="A7:K11">
    <sortCondition ref="D73"/>
  </sortState>
  <tableColumns count="11">
    <tableColumn id="1" name="FUNÇÃO" dataDxfId="321" dataCellStyle="Normal 2"/>
    <tableColumn id="2" name="NOMECLATURA" dataDxfId="320" dataCellStyle="Normal 2"/>
    <tableColumn id="3" name="LOTAÇÃO" dataDxfId="319" dataCellStyle="Normal 2"/>
    <tableColumn id="4" name="SÍMBOLO" dataDxfId="318" dataCellStyle="Normal 2"/>
    <tableColumn id="5" name="QUANT." dataDxfId="317" dataCellStyle="Normal 2"/>
    <tableColumn id="6" name="NOME" dataDxfId="316" dataCellStyle="Normal 2"/>
    <tableColumn id="7" name="CATEGORIA" dataDxfId="315" dataCellStyle="Normal 2"/>
    <tableColumn id="8" name="AGP" dataDxfId="314" dataCellStyle="Normal 2"/>
    <tableColumn id="9" name="VENCIMENTO" dataDxfId="313" dataCellStyle="Normal 2"/>
    <tableColumn id="10" name="REPRESENTAÇÃO" dataDxfId="312" dataCellStyle="Normal 2"/>
    <tableColumn id="11" name="TOTAL" dataDxfId="311" dataCellStyle="Normal 2"/>
  </tableColumns>
  <tableStyleInfo name="TableStyleLight16" showFirstColumn="0" showLastColumn="0" showRowStripes="1" showColumnStripes="0"/>
</table>
</file>

<file path=xl/tables/table64.xml><?xml version="1.0" encoding="utf-8"?>
<table xmlns="http://schemas.openxmlformats.org/spreadsheetml/2006/main" id="64" name="Tabela41729354147535965" displayName="Tabela41729354147535965" ref="A2:D3" totalsRowShown="0" headerRowBorderDxfId="310" tableBorderDxfId="309" totalsRowBorderDxfId="308">
  <tableColumns count="4">
    <tableColumn id="1" name="PREENCHIDOS" dataDxfId="307" dataCellStyle="Normal 2"/>
    <tableColumn id="2" name="136" dataDxfId="306" dataCellStyle="Normal 2"/>
    <tableColumn id="3" name="Colunas1" dataDxfId="305"/>
    <tableColumn id="4" name="Colunas2" dataDxfId="304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id="65" name="Tabela72430364248546066" displayName="Tabela72430364248546066" ref="A82:H104" totalsRowShown="0" headerRowDxfId="303">
  <sortState ref="A83:H87">
    <sortCondition ref="A99"/>
  </sortState>
  <tableColumns count="8">
    <tableColumn id="1" name="Colunas1" dataDxfId="302" dataCellStyle="Normal 2"/>
    <tableColumn id="2" name="Colunas2" dataDxfId="301" dataCellStyle="Normal 2"/>
    <tableColumn id="3" name="Colunas3" dataDxfId="300" dataCellStyle="Normal 2"/>
    <tableColumn id="4" name="Colunas4" dataDxfId="299" dataCellStyle="Normal 2"/>
    <tableColumn id="5" name="Colunas5" dataDxfId="298" dataCellStyle="Normal 2"/>
    <tableColumn id="6" name="Colunas6" dataDxfId="297" dataCellStyle="Normal 2"/>
    <tableColumn id="7" name="EXQ" dataDxfId="296" dataCellStyle="Normal 2"/>
    <tableColumn id="8" name="Colunas7" dataDxfId="295" dataCellStyle="Normal 2"/>
  </tableColumns>
  <tableStyleInfo name="TableStyleLight16" showFirstColumn="0" showLastColumn="0" showRowStripes="1" showColumnStripes="0"/>
</table>
</file>

<file path=xl/tables/table66.xml><?xml version="1.0" encoding="utf-8"?>
<table xmlns="http://schemas.openxmlformats.org/spreadsheetml/2006/main" id="66" name="Tabela92531374349556167" displayName="Tabela92531374349556167" ref="A109:K153" totalsRowShown="0" headerRowDxfId="294">
  <tableColumns count="11">
    <tableColumn id="1" name="Colunas1" dataDxfId="293" dataCellStyle="Normal 2"/>
    <tableColumn id="2" name="Colunas2" dataDxfId="292" dataCellStyle="Normal 2"/>
    <tableColumn id="3" name="Colunas3" dataDxfId="291" dataCellStyle="Normal 2"/>
    <tableColumn id="4" name="Colunas4" dataDxfId="290" dataCellStyle="Normal 2"/>
    <tableColumn id="5" name="Colunas5" dataDxfId="289" dataCellStyle="Normal 2"/>
    <tableColumn id="6" name="Colunas6" dataDxfId="288" dataCellStyle="Normal 2"/>
    <tableColumn id="7" name="Colunas7" dataDxfId="287" dataCellStyle="Normal 2"/>
    <tableColumn id="8" name="Colunas8" dataDxfId="286" dataCellStyle="Normal 2"/>
    <tableColumn id="9" name="Colunas9" dataDxfId="285" dataCellStyle="Normal 2"/>
    <tableColumn id="10" name="Colunas10" dataDxfId="284" dataCellStyle="Normal 2"/>
    <tableColumn id="11" name="Colunas11" dataDxfId="283" dataCellStyle="Normal 2"/>
  </tableColumns>
  <tableStyleInfo name="TableStyleLight16" showFirstColumn="0" showLastColumn="0" showRowStripes="1" showColumnStripes="0"/>
</table>
</file>

<file path=xl/tables/table67.xml><?xml version="1.0" encoding="utf-8"?>
<table xmlns="http://schemas.openxmlformats.org/spreadsheetml/2006/main" id="67" name="Tabela52632384450566268" displayName="Tabela52632384450566268" ref="A157:H167" totalsRowShown="0" headerRowDxfId="282" tableBorderDxfId="281" headerRowCellStyle="Normal 2">
  <tableColumns count="8">
    <tableColumn id="1" name="Colunas1" dataDxfId="280" dataCellStyle="Normal 2"/>
    <tableColumn id="2" name="Colunas2" dataDxfId="279" dataCellStyle="Normal 2"/>
    <tableColumn id="3" name="Colunas3" dataDxfId="278" dataCellStyle="Normal 2"/>
    <tableColumn id="4" name="Colunas4" dataDxfId="277" dataCellStyle="Normal 2"/>
    <tableColumn id="5" name="Colunas5" dataDxfId="276" dataCellStyle="Normal 2"/>
    <tableColumn id="6" name="Colunas6"/>
    <tableColumn id="7" name="Colunas7" dataDxfId="275" dataCellStyle="Normal 2"/>
    <tableColumn id="8" name="Colunas8" dataDxfId="274" dataCellStyle="Normal 2"/>
  </tableColumns>
  <tableStyleInfo name="TableStyleLight16" showFirstColumn="0" showLastColumn="0" showRowStripes="1" showColumnStripes="0"/>
</table>
</file>

<file path=xl/tables/table68.xml><?xml version="1.0" encoding="utf-8"?>
<table xmlns="http://schemas.openxmlformats.org/spreadsheetml/2006/main" id="68" name="Tabela62733394551576369" displayName="Tabela62733394551576369" ref="A171:H190" totalsRowShown="0" headerRowDxfId="273" tableBorderDxfId="272" headerRowCellStyle="Normal 2">
  <tableColumns count="8">
    <tableColumn id="1" name="DESCRITIVO" dataDxfId="271" dataCellStyle="Normal 2"/>
    <tableColumn id="2" name="NOMENCLATURA" dataDxfId="270" dataCellStyle="Normal 2"/>
    <tableColumn id="3" name="LOTAÇÃO" dataDxfId="269" dataCellStyle="Normal 2"/>
    <tableColumn id="4" name="SÍMBOLO" dataDxfId="268" dataCellStyle="Normal 2"/>
    <tableColumn id="5" name="QUANT." dataDxfId="267" dataCellStyle="Normal 2"/>
    <tableColumn id="6" name="NOME" dataDxfId="266" dataCellStyle="Normal 2"/>
    <tableColumn id="7" name="CATEGORIA" dataDxfId="265" dataCellStyle="Normal 2"/>
    <tableColumn id="8" name="VALOR" dataDxfId="264" dataCellStyle="Normal 2"/>
  </tableColumns>
  <tableStyleInfo name="TableStyleLight16" showFirstColumn="0" showLastColumn="0" showRowStripes="1" showColumnStripes="0"/>
</table>
</file>

<file path=xl/tables/table69.xml><?xml version="1.0" encoding="utf-8"?>
<table xmlns="http://schemas.openxmlformats.org/spreadsheetml/2006/main" id="69" name="Tabela2162834404652586470" displayName="Tabela2162834404652586470" ref="A6:K79" totalsRowShown="0" headerRowDxfId="263" dataDxfId="262" dataCellStyle="Normal 2">
  <sortState ref="A7:K11">
    <sortCondition ref="D73"/>
  </sortState>
  <tableColumns count="11">
    <tableColumn id="1" name="FUNÇÃO" dataDxfId="261" dataCellStyle="Normal 2"/>
    <tableColumn id="2" name="NOMECLATURA" dataDxfId="260" dataCellStyle="Normal 2"/>
    <tableColumn id="3" name="LOTAÇÃO" dataDxfId="259" dataCellStyle="Normal 2"/>
    <tableColumn id="4" name="SÍMBOLO" dataDxfId="258" dataCellStyle="Normal 2"/>
    <tableColumn id="5" name="QUANT." dataDxfId="257" dataCellStyle="Normal 2"/>
    <tableColumn id="6" name="NOME" dataDxfId="256" dataCellStyle="Normal 2"/>
    <tableColumn id="7" name="CATEGORIA" dataDxfId="255" dataCellStyle="Normal 2"/>
    <tableColumn id="8" name="AGP" dataDxfId="254" dataCellStyle="Normal 2"/>
    <tableColumn id="9" name="VENCIMENTO" dataDxfId="253" dataCellStyle="Normal 2"/>
    <tableColumn id="10" name="REPRESENTAÇÃO" dataDxfId="252" dataCellStyle="Normal 2"/>
    <tableColumn id="11" name="TOTAL" dataDxfId="251" dataCellStyle="Normal 2"/>
  </tableColumns>
  <tableStyleInfo name="TableStyleMedium27" showFirstColumn="0" showLastColumn="0" showRowStripes="1" showColumnStripes="0"/>
</table>
</file>

<file path=xl/tables/table70.xml><?xml version="1.0" encoding="utf-8"?>
<table xmlns="http://schemas.openxmlformats.org/spreadsheetml/2006/main" id="70" name="Tabela4172935414753596571" displayName="Tabela4172935414753596571" ref="A2:D3" totalsRowShown="0" headerRowBorderDxfId="250" tableBorderDxfId="249" totalsRowBorderDxfId="248">
  <tableColumns count="4">
    <tableColumn id="1" name="PREENCHIDOS" dataDxfId="247" dataCellStyle="Normal 2"/>
    <tableColumn id="2" name="135" dataDxfId="246" dataCellStyle="Normal 2"/>
    <tableColumn id="3" name="Colunas1" dataDxfId="245"/>
    <tableColumn id="4" name="Colunas2" dataDxfId="244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id="71" name="Tabela7243036424854606672" displayName="Tabela7243036424854606672" ref="A82:H104" totalsRowShown="0" headerRowDxfId="243">
  <sortState ref="A83:H87">
    <sortCondition ref="A99"/>
  </sortState>
  <tableColumns count="8">
    <tableColumn id="1" name="Colunas1" dataDxfId="242" dataCellStyle="Normal 2"/>
    <tableColumn id="2" name="Colunas2" dataDxfId="241" dataCellStyle="Normal 2"/>
    <tableColumn id="3" name="Colunas3" dataDxfId="240" dataCellStyle="Normal 2"/>
    <tableColumn id="4" name="Colunas4" dataDxfId="239" dataCellStyle="Normal 2"/>
    <tableColumn id="5" name="Colunas5" dataDxfId="238" dataCellStyle="Normal 2"/>
    <tableColumn id="6" name="Colunas6" dataDxfId="237" dataCellStyle="Normal 2"/>
    <tableColumn id="7" name="EXQ" dataDxfId="236" dataCellStyle="Normal 2"/>
    <tableColumn id="8" name="Colunas7" dataDxfId="235" dataCellStyle="Normal 2"/>
  </tableColumns>
  <tableStyleInfo name="TableStyleLight16" showFirstColumn="0" showLastColumn="0" showRowStripes="1" showColumnStripes="0"/>
</table>
</file>

<file path=xl/tables/table72.xml><?xml version="1.0" encoding="utf-8"?>
<table xmlns="http://schemas.openxmlformats.org/spreadsheetml/2006/main" id="72" name="Tabela9253137434955616773" displayName="Tabela9253137434955616773" ref="A109:K153" totalsRowShown="0" headerRowDxfId="234">
  <tableColumns count="11">
    <tableColumn id="1" name="Colunas1" dataDxfId="233" dataCellStyle="Normal 2"/>
    <tableColumn id="2" name="Colunas2" dataDxfId="232" dataCellStyle="Normal 2"/>
    <tableColumn id="3" name="Colunas3" dataDxfId="231" dataCellStyle="Normal 2"/>
    <tableColumn id="4" name="Colunas4" dataDxfId="230" dataCellStyle="Normal 2"/>
    <tableColumn id="5" name="Colunas5" dataDxfId="229" dataCellStyle="Normal 2"/>
    <tableColumn id="6" name="Colunas6" dataDxfId="228" dataCellStyle="Normal 2"/>
    <tableColumn id="7" name="Colunas7" dataDxfId="227" dataCellStyle="Normal 2"/>
    <tableColumn id="8" name="Colunas8" dataDxfId="226" dataCellStyle="Normal 2"/>
    <tableColumn id="9" name="Colunas9" dataDxfId="225" dataCellStyle="Normal 2"/>
    <tableColumn id="10" name="Colunas10" dataDxfId="224" dataCellStyle="Normal 2"/>
    <tableColumn id="11" name="Colunas11" dataDxfId="223" dataCellStyle="Normal 2"/>
  </tableColumns>
  <tableStyleInfo name="TableStyleLight16" showFirstColumn="0" showLastColumn="0" showRowStripes="1" showColumnStripes="0"/>
</table>
</file>

<file path=xl/tables/table73.xml><?xml version="1.0" encoding="utf-8"?>
<table xmlns="http://schemas.openxmlformats.org/spreadsheetml/2006/main" id="73" name="Tabela5263238445056626874" displayName="Tabela5263238445056626874" ref="A157:H167" totalsRowShown="0" headerRowDxfId="222" tableBorderDxfId="221" headerRowCellStyle="Normal 2">
  <tableColumns count="8">
    <tableColumn id="1" name="Colunas1" dataDxfId="220" dataCellStyle="Normal 2"/>
    <tableColumn id="2" name="Colunas2" dataDxfId="219" dataCellStyle="Normal 2"/>
    <tableColumn id="3" name="Colunas3" dataDxfId="218" dataCellStyle="Normal 2"/>
    <tableColumn id="4" name="Colunas4" dataDxfId="217" dataCellStyle="Normal 2"/>
    <tableColumn id="5" name="Colunas5" dataDxfId="216" dataCellStyle="Normal 2"/>
    <tableColumn id="6" name="Colunas6"/>
    <tableColumn id="7" name="Colunas7" dataDxfId="215" dataCellStyle="Normal 2"/>
    <tableColumn id="8" name="Colunas8" dataDxfId="214" dataCellStyle="Normal 2"/>
  </tableColumns>
  <tableStyleInfo name="TableStyleLight16" showFirstColumn="0" showLastColumn="0" showRowStripes="1" showColumnStripes="0"/>
</table>
</file>

<file path=xl/tables/table74.xml><?xml version="1.0" encoding="utf-8"?>
<table xmlns="http://schemas.openxmlformats.org/spreadsheetml/2006/main" id="74" name="Tabela6273339455157636975" displayName="Tabela6273339455157636975" ref="A171:H190" totalsRowShown="0" headerRowDxfId="213" tableBorderDxfId="212" headerRowCellStyle="Normal 2">
  <tableColumns count="8">
    <tableColumn id="1" name="DESCRITIVO" dataDxfId="211" dataCellStyle="Normal 2"/>
    <tableColumn id="2" name="NOMENCLATURA" dataDxfId="210" dataCellStyle="Normal 2"/>
    <tableColumn id="3" name="LOTAÇÃO" dataDxfId="209" dataCellStyle="Normal 2"/>
    <tableColumn id="4" name="SÍMBOLO" dataDxfId="208" dataCellStyle="Normal 2"/>
    <tableColumn id="5" name="QUANT." dataDxfId="207" dataCellStyle="Normal 2"/>
    <tableColumn id="6" name="NOME" dataDxfId="206" dataCellStyle="Normal 2"/>
    <tableColumn id="7" name="CATEGORIA" dataDxfId="205" dataCellStyle="Normal 2"/>
    <tableColumn id="8" name="VALOR" dataDxfId="204" dataCellStyle="Normal 2"/>
  </tableColumns>
  <tableStyleInfo name="TableStyleLight16" showFirstColumn="0" showLastColumn="0" showRowStripes="1" showColumnStripes="0"/>
</table>
</file>

<file path=xl/tables/table75.xml><?xml version="1.0" encoding="utf-8"?>
<table xmlns="http://schemas.openxmlformats.org/spreadsheetml/2006/main" id="77" name="Tabela724303642485460667278" displayName="Tabela724303642485460667278" ref="A78:H100" totalsRowShown="0" headerRowDxfId="203" dataDxfId="202">
  <sortState ref="A82:H86">
    <sortCondition ref="A99"/>
  </sortState>
  <tableColumns count="8">
    <tableColumn id="1" name="DESCRITIVO" dataDxfId="201" dataCellStyle="Normal 2"/>
    <tableColumn id="2" name="NOMENCLATURA" dataDxfId="200" dataCellStyle="Normal 2"/>
    <tableColumn id="3" name="LOTAÇÃO" dataDxfId="199" dataCellStyle="Normal 2"/>
    <tableColumn id="4" name="SÍMBOLO" dataDxfId="198" dataCellStyle="Normal 2"/>
    <tableColumn id="5" name="QUANT." dataDxfId="197" dataCellStyle="Normal 2"/>
    <tableColumn id="6" name="NOME" dataDxfId="196" dataCellStyle="Normal 2"/>
    <tableColumn id="7" name="CATEGORIA" dataDxfId="195" dataCellStyle="Normal 2"/>
    <tableColumn id="8" name="TOTAL" dataDxfId="194" dataCellStyle="Normal 2"/>
  </tableColumns>
  <tableStyleInfo name="TableStyleMedium23" showFirstColumn="0" showLastColumn="0" showRowStripes="1" showColumnStripes="0"/>
</table>
</file>

<file path=xl/tables/table76.xml><?xml version="1.0" encoding="utf-8"?>
<table xmlns="http://schemas.openxmlformats.org/spreadsheetml/2006/main" id="78" name="Tabela925313743495561677379" displayName="Tabela925313743495561677379" ref="A105:H150" totalsRowShown="0" headerRowDxfId="193">
  <tableColumns count="8">
    <tableColumn id="1" name="Colunas1" dataDxfId="192" dataCellStyle="Normal 2"/>
    <tableColumn id="2" name="Colunas2" dataDxfId="191" dataCellStyle="Normal 2"/>
    <tableColumn id="3" name="Colunas3" dataDxfId="190" dataCellStyle="Normal 2"/>
    <tableColumn id="4" name="Colunas4" dataDxfId="189" dataCellStyle="Normal 2"/>
    <tableColumn id="5" name="Colunas5" dataDxfId="188" dataCellStyle="Normal 2"/>
    <tableColumn id="6" name="Colunas6" dataDxfId="187" dataCellStyle="Normal 2"/>
    <tableColumn id="7" name="Colunas7" dataDxfId="186" dataCellStyle="Normal 2"/>
    <tableColumn id="8" name="Colunas8" dataDxfId="185" dataCellStyle="Normal 2"/>
  </tableColumns>
  <tableStyleInfo name="TableStyleMedium23" showFirstColumn="0" showLastColumn="0" showRowStripes="1" showColumnStripes="0"/>
</table>
</file>

<file path=xl/tables/table77.xml><?xml version="1.0" encoding="utf-8"?>
<table xmlns="http://schemas.openxmlformats.org/spreadsheetml/2006/main" id="79" name="Tabela526323844505662687480" displayName="Tabela526323844505662687480" ref="A154:H165" totalsRowCount="1" headerRowDxfId="184" dataDxfId="183" totalsRowDxfId="181" tableBorderDxfId="182" headerRowCellStyle="Normal 2">
  <tableColumns count="8">
    <tableColumn id="1" name="Colunas1" totalsRowDxfId="180" dataCellStyle="Normal 2"/>
    <tableColumn id="2" name="Colunas2" totalsRowDxfId="179" dataCellStyle="Normal 2"/>
    <tableColumn id="3" name="Colunas3" totalsRowDxfId="178" dataCellStyle="Normal 2"/>
    <tableColumn id="4" name="Colunas4" totalsRowDxfId="177" dataCellStyle="Normal 2"/>
    <tableColumn id="5" name="Colunas5" totalsRowDxfId="176" dataCellStyle="Normal 2"/>
    <tableColumn id="6" name="Colunas6" totalsRowDxfId="175" dataCellStyle="Normal 3"/>
    <tableColumn id="7" name="Colunas7" totalsRowDxfId="174" dataCellStyle="Normal 2"/>
    <tableColumn id="8" name="Colunas8" totalsRowFunction="custom" totalsRowDxfId="173" dataCellStyle="Normal 2">
      <totalsRowFormula>SUM(H156:H164)</totalsRowFormula>
    </tableColumn>
  </tableColumns>
  <tableStyleInfo name="TableStyleMedium23" showFirstColumn="0" showLastColumn="0" showRowStripes="1" showColumnStripes="0"/>
</table>
</file>

<file path=xl/tables/table78.xml><?xml version="1.0" encoding="utf-8"?>
<table xmlns="http://schemas.openxmlformats.org/spreadsheetml/2006/main" id="80" name="Tabela627333945515763697581" displayName="Tabela627333945515763697581" ref="A186:H205" totalsRowShown="0" headerRowDxfId="172" dataDxfId="171" tableBorderDxfId="170" headerRowCellStyle="Normal 2">
  <tableColumns count="8">
    <tableColumn id="1" name="DESCRITIVO" dataDxfId="169" dataCellStyle="Normal 2"/>
    <tableColumn id="2" name="NOMENCLATURA" dataDxfId="168" dataCellStyle="Normal 2"/>
    <tableColumn id="3" name="LOTAÇÃO" dataDxfId="167" dataCellStyle="Normal 2"/>
    <tableColumn id="4" name="SÍMBOLO" dataDxfId="166" dataCellStyle="Normal 2"/>
    <tableColumn id="5" name="QUANT." dataDxfId="165" dataCellStyle="Normal 2"/>
    <tableColumn id="6" name="NOME" dataDxfId="164" dataCellStyle="Normal 2"/>
    <tableColumn id="7" name="CATEGORIA" dataDxfId="163" dataCellStyle="Normal 2"/>
    <tableColumn id="8" name="VALOR" dataDxfId="162" dataCellStyle="Normal 2"/>
  </tableColumns>
  <tableStyleInfo name="TableStyleMedium23" showFirstColumn="0" showLastColumn="0" showRowStripes="1" showColumnStripes="0"/>
</table>
</file>

<file path=xl/tables/table79.xml><?xml version="1.0" encoding="utf-8"?>
<table xmlns="http://schemas.openxmlformats.org/spreadsheetml/2006/main" id="82" name="Tabela82" displayName="Tabela82" ref="A168:H183" totalsRowShown="0" headerRowDxfId="161" dataDxfId="159" headerRowBorderDxfId="160" tableBorderDxfId="158" totalsRowBorderDxfId="157">
  <tableColumns count="8">
    <tableColumn id="1" name="DESCRITIVO" dataDxfId="156" dataCellStyle="Normal 2"/>
    <tableColumn id="2" name="NOMENCLATURA" dataDxfId="155" dataCellStyle="Normal 2"/>
    <tableColumn id="3" name="LOTAÇÃO" dataDxfId="154" dataCellStyle="Normal 2"/>
    <tableColumn id="4" name="SÍMBOLO" dataDxfId="153" dataCellStyle="Normal 2"/>
    <tableColumn id="5" name="QUANT." dataDxfId="152" dataCellStyle="Normal 2"/>
    <tableColumn id="6" name="NOME" dataDxfId="151" dataCellStyle="Normal 2"/>
    <tableColumn id="7" name="CATEGORIA" dataDxfId="150" dataCellStyle="Normal 2"/>
    <tableColumn id="8" name="VALOR" dataDxfId="149" dataCellStyle="Normal 2"/>
  </tableColumns>
  <tableStyleInfo name="TableStyleMedium23" showFirstColumn="0" showLastColumn="0" showRowStripes="1" showColumnStripes="0"/>
</table>
</file>

<file path=xl/tables/table80.xml><?xml version="1.0" encoding="utf-8"?>
<table xmlns="http://schemas.openxmlformats.org/spreadsheetml/2006/main" id="75" name="Tabela216283440465258647076" displayName="Tabela216283440465258647076" ref="A2:K75" totalsRowShown="0" headerRowDxfId="148" dataDxfId="147" dataCellStyle="Normal 2">
  <tableColumns count="11">
    <tableColumn id="1" name="FUNÇÃO" dataDxfId="146" dataCellStyle="Normal 2"/>
    <tableColumn id="2" name="NOMECLATURA" dataDxfId="145" dataCellStyle="Normal 2"/>
    <tableColumn id="3" name="LOTAÇÃO" dataDxfId="144" dataCellStyle="Normal 2"/>
    <tableColumn id="4" name="SÍMBOLO" dataDxfId="143" dataCellStyle="Normal 2"/>
    <tableColumn id="5" name="QUANT." dataDxfId="142" dataCellStyle="Normal 2"/>
    <tableColumn id="6" name="NOME" dataDxfId="141" dataCellStyle="Normal 2"/>
    <tableColumn id="7" name="CATEGORIA" dataDxfId="140" dataCellStyle="Normal 2"/>
    <tableColumn id="8" name="AGP" dataDxfId="139" dataCellStyle="Normal 2"/>
    <tableColumn id="9" name="VENCIMENTO" dataDxfId="138" dataCellStyle="Normal 2"/>
    <tableColumn id="10" name="REPRESENTAÇÃO" dataDxfId="137" dataCellStyle="Normal 2"/>
    <tableColumn id="11" name="TOTAL" dataDxfId="136" dataCellStyle="Normal 2"/>
  </tableColumns>
  <tableStyleInfo name="TableStyleMedium27" showFirstColumn="0" showLastColumn="0" showRowStripes="1" showColumnStripes="0"/>
</table>
</file>

<file path=xl/tables/table81.xml><?xml version="1.0" encoding="utf-8"?>
<table xmlns="http://schemas.openxmlformats.org/spreadsheetml/2006/main" id="76" name="Tabela72430364248546066727877" displayName="Tabela72430364248546066727877" ref="A77:H99" totalsRowShown="0" headerRowDxfId="135" dataDxfId="134">
  <sortState ref="A79:H83">
    <sortCondition ref="A99"/>
  </sortState>
  <tableColumns count="8">
    <tableColumn id="1" name="DESCRITIVO" dataDxfId="133" dataCellStyle="Normal 2"/>
    <tableColumn id="2" name="NOMENCLATURA" dataDxfId="132" dataCellStyle="Normal 2"/>
    <tableColumn id="3" name="LOTAÇÃO" dataDxfId="131" dataCellStyle="Normal 2"/>
    <tableColumn id="4" name="SÍMBOLO" dataDxfId="130" dataCellStyle="Normal 2"/>
    <tableColumn id="5" name="QUANT." dataDxfId="129" dataCellStyle="Normal 2"/>
    <tableColumn id="6" name="NOME" dataDxfId="128" dataCellStyle="Normal 2"/>
    <tableColumn id="7" name="CATEGORIA" dataDxfId="127" dataCellStyle="Normal 2"/>
    <tableColumn id="8" name="TOTAL" dataDxfId="126" dataCellStyle="Normal 2"/>
  </tableColumns>
  <tableStyleInfo name="TableStyleMedium23" showFirstColumn="0" showLastColumn="0" showRowStripes="1" showColumnStripes="0"/>
</table>
</file>

<file path=xl/tables/table82.xml><?xml version="1.0" encoding="utf-8"?>
<table xmlns="http://schemas.openxmlformats.org/spreadsheetml/2006/main" id="81" name="Tabela92531374349556167737982" displayName="Tabela92531374349556167737982" ref="A104:H149" totalsRowShown="0" headerRowDxfId="125">
  <tableColumns count="8">
    <tableColumn id="1" name="Colunas1" dataDxfId="124" dataCellStyle="Normal 2"/>
    <tableColumn id="2" name="Colunas2" dataDxfId="123" dataCellStyle="Normal 2"/>
    <tableColumn id="3" name="Colunas3" dataDxfId="122" dataCellStyle="Normal 2"/>
    <tableColumn id="4" name="Colunas4" dataDxfId="121" dataCellStyle="Normal 2"/>
    <tableColumn id="5" name="Colunas5" dataDxfId="120" dataCellStyle="Normal 2"/>
    <tableColumn id="6" name="Colunas6" dataDxfId="119" dataCellStyle="Normal 2"/>
    <tableColumn id="7" name="Colunas7" dataDxfId="118" dataCellStyle="Normal 2"/>
    <tableColumn id="8" name="Colunas8" dataDxfId="117" dataCellStyle="Normal 2"/>
  </tableColumns>
  <tableStyleInfo name="TableStyleMedium23" showFirstColumn="0" showLastColumn="0" showRowStripes="1" showColumnStripes="0"/>
</table>
</file>

<file path=xl/tables/table83.xml><?xml version="1.0" encoding="utf-8"?>
<table xmlns="http://schemas.openxmlformats.org/spreadsheetml/2006/main" id="83" name="Tabela52632384450566268748084" displayName="Tabela52632384450566268748084" ref="A153:H164" totalsRowCount="1" headerRowDxfId="116" dataDxfId="115" totalsRowDxfId="113" tableBorderDxfId="114" headerRowCellStyle="Normal 2">
  <tableColumns count="8">
    <tableColumn id="1" name="Colunas1" totalsRowDxfId="112" dataCellStyle="Normal 2"/>
    <tableColumn id="2" name="Colunas2" totalsRowDxfId="111" dataCellStyle="Normal 2"/>
    <tableColumn id="3" name="Colunas3" totalsRowDxfId="110" dataCellStyle="Normal 2"/>
    <tableColumn id="4" name="Colunas4" totalsRowDxfId="109" dataCellStyle="Normal 2"/>
    <tableColumn id="5" name="Colunas5" totalsRowLabel="9" totalsRowDxfId="108" dataCellStyle="Normal 2"/>
    <tableColumn id="6" name="Colunas6" totalsRowDxfId="107" dataCellStyle="Normal 3"/>
    <tableColumn id="7" name="Colunas7" totalsRowDxfId="106" dataCellStyle="Normal 2"/>
    <tableColumn id="8" name="Colunas8" totalsRowFunction="custom" totalsRowDxfId="105" dataCellStyle="Normal 2">
      <totalsRowFormula>SUM(H155:H163)</totalsRowFormula>
    </tableColumn>
  </tableColumns>
  <tableStyleInfo name="TableStyleMedium23" showFirstColumn="0" showLastColumn="0" showRowStripes="1" showColumnStripes="0"/>
</table>
</file>

<file path=xl/tables/table84.xml><?xml version="1.0" encoding="utf-8"?>
<table xmlns="http://schemas.openxmlformats.org/spreadsheetml/2006/main" id="84" name="Tabela62733394551576369758185" displayName="Tabela62733394551576369758185" ref="A186:H204" totalsRowShown="0" headerRowDxfId="104" dataDxfId="103" tableBorderDxfId="102" headerRowCellStyle="Normal 2">
  <tableColumns count="8">
    <tableColumn id="1" name="DESCRITIVO" dataDxfId="101" dataCellStyle="Normal 2"/>
    <tableColumn id="2" name="NOMENCLATURA" dataDxfId="100" dataCellStyle="Normal 2"/>
    <tableColumn id="3" name="LOTAÇÃO" dataDxfId="99" dataCellStyle="Normal 2"/>
    <tableColumn id="4" name="SÍMBOLO" dataDxfId="98" dataCellStyle="Normal 2"/>
    <tableColumn id="5" name="QUANT." dataDxfId="97" dataCellStyle="Normal 2"/>
    <tableColumn id="6" name="NOME" dataDxfId="96" dataCellStyle="Normal 2"/>
    <tableColumn id="7" name="CATEGORIA" dataDxfId="95" dataCellStyle="Normal 2"/>
    <tableColumn id="8" name="VALOR" dataDxfId="94" dataCellStyle="Normal 2"/>
  </tableColumns>
  <tableStyleInfo name="TableStyleMedium23" showFirstColumn="0" showLastColumn="0" showRowStripes="1" showColumnStripes="0"/>
</table>
</file>

<file path=xl/tables/table85.xml><?xml version="1.0" encoding="utf-8"?>
<table xmlns="http://schemas.openxmlformats.org/spreadsheetml/2006/main" id="85" name="Tabela8286" displayName="Tabela8286" ref="A167:H183" totalsRowShown="0" headerRowDxfId="93" dataDxfId="91" headerRowBorderDxfId="92" tableBorderDxfId="90" totalsRowBorderDxfId="89">
  <tableColumns count="8">
    <tableColumn id="1" name="DESCRITIVO" dataDxfId="88" dataCellStyle="Normal 2"/>
    <tableColumn id="2" name="NOMENCLATURA" dataDxfId="87" dataCellStyle="Normal 2"/>
    <tableColumn id="3" name="LOTAÇÃO" dataDxfId="86" dataCellStyle="Normal 2"/>
    <tableColumn id="4" name="SÍMBOLO" dataDxfId="85" dataCellStyle="Normal 2"/>
    <tableColumn id="5" name="QUANT." dataDxfId="84" dataCellStyle="Normal 2"/>
    <tableColumn id="6" name="NOME" dataDxfId="83" dataCellStyle="Normal 2"/>
    <tableColumn id="7" name="CATEGORIA" dataDxfId="82" dataCellStyle="Normal 2"/>
    <tableColumn id="8" name="VALOR" dataDxfId="81" dataCellStyle="Normal 2"/>
  </tableColumns>
  <tableStyleInfo name="TableStyleMedium23" showFirstColumn="0" showLastColumn="0" showRowStripes="1" showColumnStripes="0"/>
</table>
</file>

<file path=xl/tables/table86.xml><?xml version="1.0" encoding="utf-8"?>
<table xmlns="http://schemas.openxmlformats.org/spreadsheetml/2006/main" id="86" name="Tabela21628344046525864707687" displayName="Tabela21628344046525864707687" ref="A2:K74" totalsRowShown="0" headerRowDxfId="80" dataDxfId="79" dataCellStyle="Normal 2">
  <tableColumns count="11">
    <tableColumn id="1" name="FUNÇÃO" dataDxfId="78" dataCellStyle="Normal 2"/>
    <tableColumn id="2" name="NOMECLATURA" dataDxfId="77" dataCellStyle="Normal 2"/>
    <tableColumn id="3" name="LOTAÇÃO" dataDxfId="76" dataCellStyle="Normal 2"/>
    <tableColumn id="4" name="SÍMBOLO" dataDxfId="75" dataCellStyle="Normal 2"/>
    <tableColumn id="5" name="QUANT." dataDxfId="74" dataCellStyle="Normal 2"/>
    <tableColumn id="6" name="NOME" dataDxfId="73" dataCellStyle="Normal 2"/>
    <tableColumn id="7" name="CATEGORIA" dataDxfId="72" dataCellStyle="Normal 2"/>
    <tableColumn id="8" name="AGP" dataDxfId="71" dataCellStyle="Normal 2"/>
    <tableColumn id="9" name="VENCIMENTO" dataDxfId="70" dataCellStyle="Normal 2"/>
    <tableColumn id="10" name="REPRESENTAÇÃO" dataDxfId="69" dataCellStyle="Normal 2"/>
    <tableColumn id="11" name="TOTAL" dataDxfId="68" dataCellStyle="Normal 2"/>
  </tableColumns>
  <tableStyleInfo name="TableStyleMedium27" showFirstColumn="0" showLastColumn="0" showRowStripes="1" showColumnStripes="0"/>
</table>
</file>

<file path=xl/tables/table87.xml><?xml version="1.0" encoding="utf-8"?>
<table xmlns="http://schemas.openxmlformats.org/spreadsheetml/2006/main" id="87" name="Tabela7243036424854606672787788" displayName="Tabela7243036424854606672787788" ref="A76:H98" totalsRowShown="0" headerRowDxfId="67" dataDxfId="66">
  <sortState ref="A78:H82">
    <sortCondition ref="A99"/>
  </sortState>
  <tableColumns count="8">
    <tableColumn id="1" name="DESCRITIVO" dataDxfId="65" dataCellStyle="Normal 2"/>
    <tableColumn id="2" name="NOMENCLATURA" dataDxfId="64" dataCellStyle="Normal 2"/>
    <tableColumn id="3" name="LOTAÇÃO" dataDxfId="63" dataCellStyle="Normal 2"/>
    <tableColumn id="4" name="SÍMBOLO" dataDxfId="62" dataCellStyle="Normal 2"/>
    <tableColumn id="5" name="QUANT." dataDxfId="61" dataCellStyle="Normal 2"/>
    <tableColumn id="6" name="NOME" dataDxfId="60" dataCellStyle="Normal 2"/>
    <tableColumn id="7" name="CATEGORIA" dataDxfId="59" dataCellStyle="Normal 2"/>
    <tableColumn id="8" name="TOTAL" dataDxfId="58" dataCellStyle="Normal 2"/>
  </tableColumns>
  <tableStyleInfo name="TableStyleMedium23" showFirstColumn="0" showLastColumn="0" showRowStripes="1" showColumnStripes="0"/>
</table>
</file>

<file path=xl/tables/table88.xml><?xml version="1.0" encoding="utf-8"?>
<table xmlns="http://schemas.openxmlformats.org/spreadsheetml/2006/main" id="88" name="Tabela9253137434955616773798289" displayName="Tabela9253137434955616773798289" ref="A103:H148" totalsRowShown="0" headerRowDxfId="57">
  <tableColumns count="8">
    <tableColumn id="1" name="Colunas1" dataDxfId="56" dataCellStyle="Normal 2"/>
    <tableColumn id="2" name="Colunas2" dataDxfId="55" dataCellStyle="Normal 2"/>
    <tableColumn id="3" name="Colunas3" dataDxfId="54" dataCellStyle="Normal 2"/>
    <tableColumn id="4" name="Colunas4" dataDxfId="53" dataCellStyle="Normal 2"/>
    <tableColumn id="5" name="Colunas5" dataDxfId="52" dataCellStyle="Normal 2"/>
    <tableColumn id="6" name="Colunas6" dataDxfId="51" dataCellStyle="Normal 2"/>
    <tableColumn id="7" name="Colunas7" dataDxfId="50" dataCellStyle="Normal 2"/>
    <tableColumn id="8" name="Colunas8" dataDxfId="49" dataCellStyle="Normal 2"/>
  </tableColumns>
  <tableStyleInfo name="TableStyleMedium23" showFirstColumn="0" showLastColumn="0" showRowStripes="1" showColumnStripes="0"/>
</table>
</file>

<file path=xl/tables/table89.xml><?xml version="1.0" encoding="utf-8"?>
<table xmlns="http://schemas.openxmlformats.org/spreadsheetml/2006/main" id="89" name="Tabela5263238445056626874808490" displayName="Tabela5263238445056626874808490" ref="A152:H163" totalsRowCount="1" headerRowDxfId="48" dataDxfId="47" totalsRowDxfId="45" tableBorderDxfId="46" headerRowCellStyle="Normal 2">
  <tableColumns count="8">
    <tableColumn id="1" name="Colunas1" totalsRowDxfId="44" dataCellStyle="Normal 2"/>
    <tableColumn id="2" name="Colunas2" totalsRowDxfId="43" dataCellStyle="Normal 2"/>
    <tableColumn id="3" name="Colunas3" totalsRowDxfId="42" dataCellStyle="Normal 2"/>
    <tableColumn id="4" name="Colunas4" totalsRowDxfId="41" dataCellStyle="Normal 2"/>
    <tableColumn id="5" name="Colunas5" totalsRowLabel="9" totalsRowDxfId="40" dataCellStyle="Normal 2"/>
    <tableColumn id="6" name="Colunas6" totalsRowDxfId="39" dataCellStyle="Normal 3"/>
    <tableColumn id="7" name="Colunas7" totalsRowDxfId="38" dataCellStyle="Normal 2"/>
    <tableColumn id="8" name="Colunas8" totalsRowFunction="custom" totalsRowDxfId="37" dataCellStyle="Normal 2">
      <totalsRowFormula>SUM(H154:H162)</totalsRowFormula>
    </tableColumn>
  </tableColumns>
  <tableStyleInfo name="TableStyleMedium23" showFirstColumn="0" showLastColumn="0" showRowStripes="1" showColumnStripes="0"/>
</table>
</file>

<file path=xl/tables/table90.xml><?xml version="1.0" encoding="utf-8"?>
<table xmlns="http://schemas.openxmlformats.org/spreadsheetml/2006/main" id="90" name="Tabela6273339455157636975818591" displayName="Tabela6273339455157636975818591" ref="A185:H202" totalsRowShown="0" headerRowDxfId="36" dataDxfId="35" tableBorderDxfId="34" headerRowCellStyle="Normal 2">
  <tableColumns count="8">
    <tableColumn id="1" name="DESCRITIVO" dataDxfId="33" dataCellStyle="Normal 2"/>
    <tableColumn id="2" name="NOMENCLATURA" dataDxfId="32" dataCellStyle="Normal 2"/>
    <tableColumn id="3" name="LOTAÇÃO" dataDxfId="31" dataCellStyle="Normal 2"/>
    <tableColumn id="4" name="SÍMBOLO" dataDxfId="30" dataCellStyle="Normal 2"/>
    <tableColumn id="5" name="QUANT." dataDxfId="29" dataCellStyle="Normal 2"/>
    <tableColumn id="6" name="NOME" dataDxfId="28" dataCellStyle="Normal 2"/>
    <tableColumn id="7" name="CATEGORIA" dataDxfId="27" dataCellStyle="Normal 2"/>
    <tableColumn id="8" name="VALOR" dataDxfId="26" dataCellStyle="Normal 2"/>
  </tableColumns>
  <tableStyleInfo name="TableStyleMedium23" showFirstColumn="0" showLastColumn="0" showRowStripes="1" showColumnStripes="0"/>
</table>
</file>

<file path=xl/tables/table91.xml><?xml version="1.0" encoding="utf-8"?>
<table xmlns="http://schemas.openxmlformats.org/spreadsheetml/2006/main" id="91" name="Tabela828692" displayName="Tabela828692" ref="A166:H182" totalsRowShown="0" headerRowDxfId="25" dataDxfId="23" headerRowBorderDxfId="24" tableBorderDxfId="22" totalsRowBorderDxfId="21">
  <tableColumns count="8">
    <tableColumn id="1" name="DESCRITIVO" dataDxfId="20" dataCellStyle="Normal 2"/>
    <tableColumn id="2" name="NOMENCLATURA" dataDxfId="19" dataCellStyle="Normal 2"/>
    <tableColumn id="3" name="LOTAÇÃO" dataDxfId="18" dataCellStyle="Normal 2"/>
    <tableColumn id="4" name="SÍMBOLO" dataDxfId="17" dataCellStyle="Normal 2"/>
    <tableColumn id="5" name="QUANT." dataDxfId="16" dataCellStyle="Normal 2"/>
    <tableColumn id="6" name="NOME" dataDxfId="15" dataCellStyle="Normal 2"/>
    <tableColumn id="7" name="CATEGORIA" dataDxfId="14" dataCellStyle="Normal 2"/>
    <tableColumn id="8" name="VALOR" dataDxfId="13" dataCellStyle="Normal 2"/>
  </tableColumns>
  <tableStyleInfo name="TableStyleMedium23" showFirstColumn="0" showLastColumn="0" showRowStripes="1" showColumnStripes="0"/>
</table>
</file>

<file path=xl/tables/table92.xml><?xml version="1.0" encoding="utf-8"?>
<table xmlns="http://schemas.openxmlformats.org/spreadsheetml/2006/main" id="92" name="Tabela2162834404652586470768793" displayName="Tabela2162834404652586470768793" ref="A2:K73" totalsRowShown="0" headerRowDxfId="12" dataDxfId="11" dataCellStyle="Normal 2">
  <tableColumns count="11">
    <tableColumn id="1" name="FUNÇÃO" dataDxfId="10" dataCellStyle="Normal 2"/>
    <tableColumn id="2" name="NOMECLATURA" dataDxfId="9" dataCellStyle="Normal 2"/>
    <tableColumn id="3" name="LOTAÇÃO" dataDxfId="8" dataCellStyle="Normal 2"/>
    <tableColumn id="4" name="SÍMBOLO" dataDxfId="7" dataCellStyle="Normal 2"/>
    <tableColumn id="5" name="QUANT." dataDxfId="6" dataCellStyle="Normal 2"/>
    <tableColumn id="6" name="NOME" dataDxfId="5" dataCellStyle="Normal 2"/>
    <tableColumn id="7" name="CATEGORIA" dataDxfId="4" dataCellStyle="Normal 2"/>
    <tableColumn id="8" name="AGP" dataDxfId="3" dataCellStyle="Normal 2"/>
    <tableColumn id="9" name="VENCIMENTO" dataDxfId="2" dataCellStyle="Normal 2"/>
    <tableColumn id="10" name="REPRESENTAÇÃO" dataDxfId="1" dataCellStyle="Normal 2"/>
    <tableColumn id="11" name="TOTAL" dataDxfId="0" dataCellStyle="Normal 2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7" Type="http://schemas.openxmlformats.org/officeDocument/2006/relationships/table" Target="../tables/table20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7" Type="http://schemas.openxmlformats.org/officeDocument/2006/relationships/table" Target="../tables/table32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7.xml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table" Target="../tables/table39.xml"/><Relationship Id="rId6" Type="http://schemas.openxmlformats.org/officeDocument/2006/relationships/table" Target="../tables/table44.xml"/><Relationship Id="rId5" Type="http://schemas.openxmlformats.org/officeDocument/2006/relationships/table" Target="../tables/table43.xml"/><Relationship Id="rId4" Type="http://schemas.openxmlformats.org/officeDocument/2006/relationships/table" Target="../tables/table4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7" Type="http://schemas.openxmlformats.org/officeDocument/2006/relationships/table" Target="../tables/table56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55.xml"/><Relationship Id="rId5" Type="http://schemas.openxmlformats.org/officeDocument/2006/relationships/table" Target="../tables/table54.xml"/><Relationship Id="rId4" Type="http://schemas.openxmlformats.org/officeDocument/2006/relationships/table" Target="../tables/table5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table" Target="../tables/table57.xml"/><Relationship Id="rId6" Type="http://schemas.openxmlformats.org/officeDocument/2006/relationships/table" Target="../tables/table62.xml"/><Relationship Id="rId5" Type="http://schemas.openxmlformats.org/officeDocument/2006/relationships/table" Target="../tables/table61.xml"/><Relationship Id="rId4" Type="http://schemas.openxmlformats.org/officeDocument/2006/relationships/table" Target="../tables/table6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table" Target="../tables/table63.xml"/><Relationship Id="rId6" Type="http://schemas.openxmlformats.org/officeDocument/2006/relationships/table" Target="../tables/table68.xml"/><Relationship Id="rId5" Type="http://schemas.openxmlformats.org/officeDocument/2006/relationships/table" Target="../tables/table67.xml"/><Relationship Id="rId4" Type="http://schemas.openxmlformats.org/officeDocument/2006/relationships/table" Target="../tables/table6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7" Type="http://schemas.openxmlformats.org/officeDocument/2006/relationships/table" Target="../tables/table74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73.xml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6.xml"/><Relationship Id="rId7" Type="http://schemas.openxmlformats.org/officeDocument/2006/relationships/table" Target="../tables/table80.xml"/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79.xml"/><Relationship Id="rId5" Type="http://schemas.openxmlformats.org/officeDocument/2006/relationships/table" Target="../tables/table78.xml"/><Relationship Id="rId4" Type="http://schemas.openxmlformats.org/officeDocument/2006/relationships/table" Target="../tables/table7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7" Type="http://schemas.openxmlformats.org/officeDocument/2006/relationships/table" Target="../tables/table86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85.xml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table" Target="../tables/table87.xml"/><Relationship Id="rId6" Type="http://schemas.openxmlformats.org/officeDocument/2006/relationships/table" Target="../tables/table92.xml"/><Relationship Id="rId5" Type="http://schemas.openxmlformats.org/officeDocument/2006/relationships/table" Target="../tables/table91.xml"/><Relationship Id="rId4" Type="http://schemas.openxmlformats.org/officeDocument/2006/relationships/table" Target="../tables/table9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Q267"/>
  <sheetViews>
    <sheetView workbookViewId="0">
      <selection activeCell="A191" sqref="A191:A192"/>
    </sheetView>
  </sheetViews>
  <sheetFormatPr defaultRowHeight="13.8"/>
  <cols>
    <col min="1" max="1" width="64.59765625" bestFit="1" customWidth="1"/>
    <col min="2" max="2" width="17.5" customWidth="1"/>
    <col min="3" max="3" width="15.69921875" bestFit="1" customWidth="1"/>
    <col min="4" max="4" width="12.09765625" bestFit="1" customWidth="1"/>
    <col min="5" max="5" width="11.09765625" bestFit="1" customWidth="1"/>
    <col min="6" max="6" width="43.5" bestFit="1" customWidth="1"/>
    <col min="7" max="7" width="13.8984375" bestFit="1" customWidth="1"/>
    <col min="8" max="9" width="11.5" bestFit="1" customWidth="1"/>
    <col min="10" max="10" width="14.09765625" bestFit="1" customWidth="1"/>
    <col min="11" max="11" width="11.5" bestFit="1" customWidth="1"/>
  </cols>
  <sheetData>
    <row r="1" spans="1:17" ht="14.4">
      <c r="A1" s="547" t="s">
        <v>459</v>
      </c>
      <c r="B1" s="548"/>
      <c r="C1" s="548"/>
      <c r="D1" s="549"/>
      <c r="E1" s="3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</row>
    <row r="2" spans="1:17" ht="14.4">
      <c r="A2" s="5" t="s">
        <v>460</v>
      </c>
      <c r="B2" s="550">
        <v>133</v>
      </c>
      <c r="C2" s="551"/>
      <c r="D2" s="552"/>
      <c r="E2" s="6"/>
      <c r="F2" s="7"/>
      <c r="G2" s="8"/>
      <c r="H2" s="9"/>
      <c r="I2" s="9"/>
      <c r="J2" s="9"/>
      <c r="K2" s="9"/>
      <c r="L2" s="10"/>
      <c r="M2" s="10"/>
      <c r="N2" s="10"/>
      <c r="O2" s="10"/>
      <c r="P2" s="10"/>
      <c r="Q2" s="10"/>
    </row>
    <row r="3" spans="1:17" ht="14.4">
      <c r="A3" s="11" t="s">
        <v>461</v>
      </c>
      <c r="B3" s="553">
        <v>7</v>
      </c>
      <c r="C3" s="554"/>
      <c r="D3" s="555"/>
      <c r="E3" s="6"/>
      <c r="F3" s="12"/>
      <c r="G3" s="8"/>
      <c r="H3" s="9"/>
      <c r="I3" s="9"/>
      <c r="J3" s="9"/>
      <c r="K3" s="9"/>
      <c r="L3" s="10"/>
      <c r="M3" s="10"/>
      <c r="N3" s="10"/>
      <c r="O3" s="10"/>
      <c r="P3" s="10"/>
      <c r="Q3" s="10"/>
    </row>
    <row r="4" spans="1:17" ht="14.4">
      <c r="A4" s="13"/>
      <c r="B4" s="14"/>
      <c r="C4" s="15"/>
      <c r="D4" s="16"/>
      <c r="E4" s="14"/>
      <c r="F4" s="17"/>
      <c r="G4" s="18"/>
      <c r="H4" s="9"/>
      <c r="I4" s="9"/>
      <c r="J4" s="9"/>
      <c r="K4" s="9"/>
      <c r="L4" s="10"/>
      <c r="M4" s="10"/>
      <c r="N4" s="10"/>
      <c r="O4" s="10"/>
      <c r="P4" s="10"/>
      <c r="Q4" s="10"/>
    </row>
    <row r="5" spans="1:17" ht="14.4">
      <c r="A5" s="556" t="s">
        <v>0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2"/>
      <c r="M5" s="2"/>
      <c r="N5" s="2"/>
      <c r="O5" s="2"/>
      <c r="P5" s="2"/>
      <c r="Q5" s="2"/>
    </row>
    <row r="6" spans="1:17" ht="14.4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  <c r="L6" s="10"/>
      <c r="M6" s="10"/>
      <c r="N6" s="10"/>
      <c r="O6" s="10"/>
      <c r="P6" s="10"/>
      <c r="Q6" s="10"/>
    </row>
    <row r="7" spans="1:17" ht="14.4">
      <c r="A7" s="21" t="s">
        <v>52</v>
      </c>
      <c r="B7" s="14" t="s">
        <v>90</v>
      </c>
      <c r="C7" s="14" t="s">
        <v>12</v>
      </c>
      <c r="D7" s="22" t="s">
        <v>13</v>
      </c>
      <c r="E7" s="6">
        <v>1</v>
      </c>
      <c r="F7" s="23" t="s">
        <v>150</v>
      </c>
      <c r="G7" s="8" t="s">
        <v>8</v>
      </c>
      <c r="H7" s="9">
        <v>10570</v>
      </c>
      <c r="I7" s="9"/>
      <c r="J7" s="9"/>
      <c r="K7" s="9">
        <f>Tabela15[[#This Row],[AGP]]</f>
        <v>10570</v>
      </c>
      <c r="L7" s="10"/>
      <c r="M7" s="10"/>
      <c r="N7" s="10"/>
      <c r="O7" s="10"/>
      <c r="P7" s="10"/>
      <c r="Q7" s="10"/>
    </row>
    <row r="8" spans="1:17" ht="14.4">
      <c r="A8" s="13" t="s">
        <v>197</v>
      </c>
      <c r="B8" s="14" t="s">
        <v>198</v>
      </c>
      <c r="C8" s="15" t="s">
        <v>199</v>
      </c>
      <c r="D8" s="16" t="s">
        <v>15</v>
      </c>
      <c r="E8" s="14">
        <v>1</v>
      </c>
      <c r="F8" s="17" t="s">
        <v>237</v>
      </c>
      <c r="G8" s="18" t="s">
        <v>367</v>
      </c>
      <c r="H8" s="9"/>
      <c r="I8" s="9">
        <v>1993.32</v>
      </c>
      <c r="J8" s="9">
        <v>7937.3</v>
      </c>
      <c r="K8" s="9">
        <f>Tabela15[[#This Row],[REPRESENTAÇÃO]]+Tabela15[[#This Row],[VENCIMENTO]]</f>
        <v>9930.6200000000008</v>
      </c>
      <c r="L8" s="10"/>
      <c r="M8" s="10"/>
      <c r="N8" s="10"/>
      <c r="O8" s="10"/>
      <c r="P8" s="10"/>
      <c r="Q8" s="10"/>
    </row>
    <row r="9" spans="1:17" ht="14.4">
      <c r="A9" s="13" t="s">
        <v>526</v>
      </c>
      <c r="B9" s="14" t="s">
        <v>91</v>
      </c>
      <c r="C9" s="14" t="s">
        <v>91</v>
      </c>
      <c r="D9" s="16" t="s">
        <v>15</v>
      </c>
      <c r="E9" s="6">
        <v>1</v>
      </c>
      <c r="F9" s="17" t="s">
        <v>462</v>
      </c>
      <c r="G9" s="8" t="s">
        <v>365</v>
      </c>
      <c r="H9" s="9"/>
      <c r="I9" s="9">
        <v>1993.32</v>
      </c>
      <c r="J9" s="9">
        <v>7973.3</v>
      </c>
      <c r="K9" s="9">
        <f>Tabela15[[#This Row],[REPRESENTAÇÃO]]+Tabela15[[#This Row],[VENCIMENTO]]</f>
        <v>9966.6200000000008</v>
      </c>
      <c r="L9" s="10"/>
      <c r="M9" s="10"/>
      <c r="N9" s="10"/>
      <c r="O9" s="10"/>
      <c r="P9" s="10"/>
      <c r="Q9" s="10"/>
    </row>
    <row r="10" spans="1:17" ht="14.4">
      <c r="A10" s="13" t="s">
        <v>458</v>
      </c>
      <c r="B10" s="14" t="s">
        <v>467</v>
      </c>
      <c r="C10" s="14" t="s">
        <v>499</v>
      </c>
      <c r="D10" s="16" t="s">
        <v>145</v>
      </c>
      <c r="E10" s="6">
        <v>1</v>
      </c>
      <c r="F10" s="17" t="s">
        <v>463</v>
      </c>
      <c r="G10" s="8" t="s">
        <v>365</v>
      </c>
      <c r="H10" s="9"/>
      <c r="I10" s="9">
        <v>1461.77</v>
      </c>
      <c r="J10" s="9">
        <v>5847.08</v>
      </c>
      <c r="K10" s="9">
        <f>Tabela15[[#This Row],[REPRESENTAÇÃO]]+Tabela15[[#This Row],[VENCIMENTO]]</f>
        <v>7308.85</v>
      </c>
      <c r="L10" s="10"/>
      <c r="M10" s="10"/>
      <c r="N10" s="10"/>
      <c r="O10" s="10"/>
      <c r="P10" s="10"/>
      <c r="Q10" s="10"/>
    </row>
    <row r="11" spans="1:17" ht="14.4">
      <c r="A11" s="13" t="s">
        <v>53</v>
      </c>
      <c r="B11" s="14" t="s">
        <v>92</v>
      </c>
      <c r="C11" s="14" t="s">
        <v>126</v>
      </c>
      <c r="D11" s="16" t="s">
        <v>145</v>
      </c>
      <c r="E11" s="6">
        <v>1</v>
      </c>
      <c r="F11" s="33" t="s">
        <v>439</v>
      </c>
      <c r="G11" s="29" t="s">
        <v>365</v>
      </c>
      <c r="H11" s="9"/>
      <c r="I11" s="9">
        <v>1461.77</v>
      </c>
      <c r="J11" s="9">
        <v>5847.08</v>
      </c>
      <c r="K11" s="9">
        <f>Tabela15[[#This Row],[REPRESENTAÇÃO]]+Tabela15[[#This Row],[VENCIMENTO]]</f>
        <v>7308.85</v>
      </c>
      <c r="L11" s="10"/>
      <c r="M11" s="10"/>
      <c r="N11" s="10"/>
      <c r="O11" s="10"/>
      <c r="P11" s="10"/>
      <c r="Q11" s="10"/>
    </row>
    <row r="12" spans="1:17" ht="14.4">
      <c r="A12" s="13" t="s">
        <v>405</v>
      </c>
      <c r="B12" s="14" t="s">
        <v>406</v>
      </c>
      <c r="C12" s="14" t="s">
        <v>468</v>
      </c>
      <c r="D12" s="16" t="s">
        <v>145</v>
      </c>
      <c r="E12" s="6">
        <v>1</v>
      </c>
      <c r="F12" s="17" t="s">
        <v>152</v>
      </c>
      <c r="G12" s="8" t="s">
        <v>365</v>
      </c>
      <c r="H12" s="9"/>
      <c r="I12" s="9">
        <v>1461.77</v>
      </c>
      <c r="J12" s="9">
        <v>5847.08</v>
      </c>
      <c r="K12" s="9">
        <f>Tabela15[[#This Row],[REPRESENTAÇÃO]]+Tabela15[[#This Row],[VENCIMENTO]]</f>
        <v>7308.85</v>
      </c>
      <c r="L12" s="10"/>
      <c r="M12" s="10"/>
      <c r="N12" s="10"/>
      <c r="O12" s="10"/>
      <c r="P12" s="10"/>
      <c r="Q12" s="10"/>
    </row>
    <row r="13" spans="1:17" ht="14.4">
      <c r="A13" s="13" t="s">
        <v>55</v>
      </c>
      <c r="B13" s="14" t="s">
        <v>94</v>
      </c>
      <c r="C13" s="27" t="s">
        <v>94</v>
      </c>
      <c r="D13" s="16" t="s">
        <v>510</v>
      </c>
      <c r="E13" s="6">
        <v>1</v>
      </c>
      <c r="F13" s="17" t="s">
        <v>153</v>
      </c>
      <c r="G13" s="8" t="s">
        <v>365</v>
      </c>
      <c r="H13" s="9"/>
      <c r="I13" s="9">
        <v>1461.77</v>
      </c>
      <c r="J13" s="9">
        <v>5847.08</v>
      </c>
      <c r="K13" s="9">
        <f>Tabela15[[#This Row],[REPRESENTAÇÃO]]+Tabela15[[#This Row],[VENCIMENTO]]</f>
        <v>7308.85</v>
      </c>
      <c r="L13" s="10"/>
      <c r="M13" s="10"/>
      <c r="N13" s="10"/>
      <c r="O13" s="10"/>
      <c r="P13" s="10"/>
      <c r="Q13" s="10"/>
    </row>
    <row r="14" spans="1:17" ht="14.4">
      <c r="A14" s="13" t="s">
        <v>56</v>
      </c>
      <c r="B14" s="14" t="s">
        <v>17</v>
      </c>
      <c r="C14" s="14" t="s">
        <v>504</v>
      </c>
      <c r="D14" s="16" t="s">
        <v>146</v>
      </c>
      <c r="E14" s="6">
        <v>1</v>
      </c>
      <c r="F14" s="17" t="s">
        <v>154</v>
      </c>
      <c r="G14" s="8" t="s">
        <v>365</v>
      </c>
      <c r="H14" s="9"/>
      <c r="I14" s="9">
        <v>1229.22</v>
      </c>
      <c r="J14" s="9">
        <v>4916.8599999999997</v>
      </c>
      <c r="K14" s="9">
        <f>Tabela15[[#This Row],[REPRESENTAÇÃO]]+Tabela15[[#This Row],[VENCIMENTO]]</f>
        <v>6146.08</v>
      </c>
      <c r="L14" s="10"/>
      <c r="M14" s="10"/>
      <c r="N14" s="10"/>
      <c r="O14" s="10"/>
      <c r="P14" s="10"/>
      <c r="Q14" s="10"/>
    </row>
    <row r="15" spans="1:17" ht="14.4">
      <c r="A15" s="13" t="s">
        <v>57</v>
      </c>
      <c r="B15" s="14" t="s">
        <v>95</v>
      </c>
      <c r="C15" s="14" t="s">
        <v>325</v>
      </c>
      <c r="D15" s="16" t="s">
        <v>146</v>
      </c>
      <c r="E15" s="6">
        <v>1</v>
      </c>
      <c r="F15" s="17" t="s">
        <v>155</v>
      </c>
      <c r="G15" s="8" t="s">
        <v>365</v>
      </c>
      <c r="H15" s="9"/>
      <c r="I15" s="9">
        <v>1229.22</v>
      </c>
      <c r="J15" s="9">
        <v>4916.8599999999997</v>
      </c>
      <c r="K15" s="9">
        <f>Tabela15[[#This Row],[REPRESENTAÇÃO]]+Tabela15[[#This Row],[VENCIMENTO]]</f>
        <v>6146.08</v>
      </c>
      <c r="L15" s="10"/>
      <c r="M15" s="10"/>
      <c r="N15" s="10"/>
      <c r="O15" s="10"/>
      <c r="P15" s="10"/>
      <c r="Q15" s="10"/>
    </row>
    <row r="16" spans="1:17" ht="14.4">
      <c r="A16" s="13" t="s">
        <v>58</v>
      </c>
      <c r="B16" s="14" t="s">
        <v>96</v>
      </c>
      <c r="C16" s="14" t="s">
        <v>524</v>
      </c>
      <c r="D16" s="16" t="s">
        <v>146</v>
      </c>
      <c r="E16" s="6">
        <v>1</v>
      </c>
      <c r="F16" s="17" t="s">
        <v>519</v>
      </c>
      <c r="G16" s="8" t="s">
        <v>365</v>
      </c>
      <c r="H16" s="9"/>
      <c r="I16" s="9">
        <v>1229.22</v>
      </c>
      <c r="J16" s="9">
        <v>4916.8599999999997</v>
      </c>
      <c r="K16" s="9">
        <f>Tabela15[[#This Row],[REPRESENTAÇÃO]]+Tabela15[[#This Row],[VENCIMENTO]]</f>
        <v>6146.08</v>
      </c>
      <c r="L16" s="10"/>
      <c r="M16" s="10"/>
      <c r="N16" s="10"/>
      <c r="O16" s="10"/>
      <c r="P16" s="10"/>
      <c r="Q16" s="10"/>
    </row>
    <row r="17" spans="1:17" ht="14.4">
      <c r="A17" s="13" t="s">
        <v>425</v>
      </c>
      <c r="B17" s="14" t="s">
        <v>426</v>
      </c>
      <c r="C17" s="14" t="s">
        <v>427</v>
      </c>
      <c r="D17" s="16" t="s">
        <v>146</v>
      </c>
      <c r="E17" s="6">
        <v>1</v>
      </c>
      <c r="F17" s="17" t="s">
        <v>520</v>
      </c>
      <c r="G17" s="8" t="s">
        <v>365</v>
      </c>
      <c r="H17" s="9"/>
      <c r="I17" s="9">
        <v>1229.22</v>
      </c>
      <c r="J17" s="9">
        <v>4916.8599999999997</v>
      </c>
      <c r="K17" s="9">
        <f>Tabela15[[#This Row],[REPRESENTAÇÃO]]+Tabela15[[#This Row],[VENCIMENTO]]</f>
        <v>6146.08</v>
      </c>
      <c r="L17" s="10"/>
      <c r="M17" s="10"/>
      <c r="N17" s="10"/>
      <c r="O17" s="10"/>
      <c r="P17" s="10"/>
      <c r="Q17" s="10"/>
    </row>
    <row r="18" spans="1:17" ht="14.4">
      <c r="A18" s="13" t="s">
        <v>396</v>
      </c>
      <c r="B18" s="14" t="s">
        <v>397</v>
      </c>
      <c r="C18" s="14" t="s">
        <v>398</v>
      </c>
      <c r="D18" s="16" t="s">
        <v>16</v>
      </c>
      <c r="E18" s="6">
        <v>1</v>
      </c>
      <c r="F18" s="115" t="s">
        <v>161</v>
      </c>
      <c r="G18" s="8" t="s">
        <v>365</v>
      </c>
      <c r="H18" s="9"/>
      <c r="I18" s="9">
        <v>1129.22</v>
      </c>
      <c r="J18" s="9">
        <v>4518.2</v>
      </c>
      <c r="K18" s="9">
        <f>Tabela15[[#This Row],[REPRESENTAÇÃO]]+Tabela15[[#This Row],[VENCIMENTO]]</f>
        <v>5647.42</v>
      </c>
      <c r="L18" s="10"/>
      <c r="M18" s="10"/>
      <c r="N18" s="10"/>
      <c r="O18" s="10"/>
      <c r="P18" s="10"/>
      <c r="Q18" s="10"/>
    </row>
    <row r="19" spans="1:17" ht="14.4">
      <c r="A19" s="13" t="s">
        <v>407</v>
      </c>
      <c r="B19" s="14" t="s">
        <v>408</v>
      </c>
      <c r="C19" s="14" t="s">
        <v>409</v>
      </c>
      <c r="D19" s="16" t="s">
        <v>16</v>
      </c>
      <c r="E19" s="120">
        <v>1</v>
      </c>
      <c r="F19" s="17" t="s">
        <v>378</v>
      </c>
      <c r="G19" s="8" t="s">
        <v>365</v>
      </c>
      <c r="H19" s="9"/>
      <c r="I19" s="9">
        <v>1129.55</v>
      </c>
      <c r="J19" s="9">
        <v>4518.2</v>
      </c>
      <c r="K19" s="9">
        <f>Tabela15[[#This Row],[REPRESENTAÇÃO]]+Tabela15[[#This Row],[VENCIMENTO]]</f>
        <v>5647.75</v>
      </c>
      <c r="L19" s="10"/>
      <c r="M19" s="10"/>
      <c r="N19" s="10"/>
      <c r="O19" s="10"/>
      <c r="P19" s="10"/>
      <c r="Q19" s="10"/>
    </row>
    <row r="20" spans="1:17" s="118" customFormat="1" ht="14.4">
      <c r="A20" s="116" t="s">
        <v>59</v>
      </c>
      <c r="B20" s="26" t="s">
        <v>97</v>
      </c>
      <c r="C20" s="119" t="s">
        <v>127</v>
      </c>
      <c r="D20" s="97" t="s">
        <v>16</v>
      </c>
      <c r="E20" s="117">
        <v>1</v>
      </c>
      <c r="F20" s="116" t="s">
        <v>156</v>
      </c>
      <c r="G20" s="25" t="s">
        <v>365</v>
      </c>
      <c r="H20" s="98"/>
      <c r="I20" s="98">
        <v>1129.55</v>
      </c>
      <c r="J20" s="98">
        <v>4518.2</v>
      </c>
      <c r="K20" s="98">
        <f>Tabela15[[#This Row],[REPRESENTAÇÃO]]+Tabela15[[#This Row],[VENCIMENTO]]</f>
        <v>5647.75</v>
      </c>
      <c r="L20" s="31"/>
      <c r="M20" s="31"/>
      <c r="N20" s="31"/>
      <c r="O20" s="31"/>
      <c r="P20" s="31"/>
      <c r="Q20" s="31"/>
    </row>
    <row r="21" spans="1:17" ht="14.4">
      <c r="A21" s="13" t="s">
        <v>60</v>
      </c>
      <c r="B21" s="14" t="s">
        <v>98</v>
      </c>
      <c r="C21" s="14" t="s">
        <v>469</v>
      </c>
      <c r="D21" s="16" t="s">
        <v>16</v>
      </c>
      <c r="E21" s="6">
        <v>1</v>
      </c>
      <c r="F21" s="17" t="s">
        <v>157</v>
      </c>
      <c r="G21" s="8" t="s">
        <v>365</v>
      </c>
      <c r="H21" s="9"/>
      <c r="I21" s="9">
        <v>1129.55</v>
      </c>
      <c r="J21" s="9">
        <v>4518.2</v>
      </c>
      <c r="K21" s="9">
        <f>Tabela15[[#This Row],[REPRESENTAÇÃO]]+Tabela15[[#This Row],[VENCIMENTO]]</f>
        <v>5647.75</v>
      </c>
      <c r="L21" s="10"/>
      <c r="M21" s="10"/>
      <c r="N21" s="10"/>
      <c r="O21" s="10"/>
      <c r="P21" s="10"/>
      <c r="Q21" s="10"/>
    </row>
    <row r="22" spans="1:17" s="118" customFormat="1" ht="14.4">
      <c r="A22" s="88" t="s">
        <v>62</v>
      </c>
      <c r="B22" s="26" t="s">
        <v>100</v>
      </c>
      <c r="C22" s="26" t="s">
        <v>128</v>
      </c>
      <c r="D22" s="97" t="s">
        <v>16</v>
      </c>
      <c r="E22" s="117">
        <v>1</v>
      </c>
      <c r="F22" s="24" t="s">
        <v>169</v>
      </c>
      <c r="G22" s="25" t="s">
        <v>365</v>
      </c>
      <c r="H22" s="98"/>
      <c r="I22" s="98">
        <v>1129.55</v>
      </c>
      <c r="J22" s="98">
        <v>4518.2</v>
      </c>
      <c r="K22" s="98">
        <f>Tabela15[[#This Row],[REPRESENTAÇÃO]]+Tabela15[[#This Row],[VENCIMENTO]]</f>
        <v>5647.75</v>
      </c>
      <c r="L22" s="31"/>
      <c r="M22" s="31"/>
      <c r="N22" s="31"/>
      <c r="O22" s="31"/>
      <c r="P22" s="31"/>
      <c r="Q22" s="31"/>
    </row>
    <row r="23" spans="1:17" ht="14.4">
      <c r="A23" s="13" t="s">
        <v>63</v>
      </c>
      <c r="B23" s="14" t="s">
        <v>370</v>
      </c>
      <c r="C23" s="14" t="s">
        <v>371</v>
      </c>
      <c r="D23" s="16" t="s">
        <v>16</v>
      </c>
      <c r="E23" s="6">
        <v>1</v>
      </c>
      <c r="F23" s="115" t="s">
        <v>529</v>
      </c>
      <c r="G23" s="8" t="s">
        <v>365</v>
      </c>
      <c r="H23" s="9"/>
      <c r="I23" s="9">
        <v>1129.55</v>
      </c>
      <c r="J23" s="9">
        <v>4518.2</v>
      </c>
      <c r="K23" s="9">
        <f>Tabela15[[#This Row],[REPRESENTAÇÃO]]+Tabela15[[#This Row],[VENCIMENTO]]</f>
        <v>5647.75</v>
      </c>
      <c r="L23" s="10"/>
      <c r="M23" s="10"/>
      <c r="N23" s="10"/>
      <c r="O23" s="10"/>
      <c r="P23" s="10"/>
      <c r="Q23" s="10"/>
    </row>
    <row r="24" spans="1:17" ht="14.4">
      <c r="A24" s="13" t="s">
        <v>61</v>
      </c>
      <c r="B24" s="14" t="s">
        <v>99</v>
      </c>
      <c r="C24" s="14" t="s">
        <v>326</v>
      </c>
      <c r="D24" s="16" t="s">
        <v>16</v>
      </c>
      <c r="E24" s="6">
        <v>1</v>
      </c>
      <c r="F24" s="17" t="s">
        <v>158</v>
      </c>
      <c r="G24" s="8" t="s">
        <v>365</v>
      </c>
      <c r="H24" s="9"/>
      <c r="I24" s="9">
        <v>1129.55</v>
      </c>
      <c r="J24" s="9">
        <v>4518.2</v>
      </c>
      <c r="K24" s="9">
        <f>Tabela15[[#This Row],[REPRESENTAÇÃO]]+Tabela15[[#This Row],[VENCIMENTO]]</f>
        <v>5647.75</v>
      </c>
      <c r="L24" s="10"/>
      <c r="M24" s="10"/>
      <c r="N24" s="10"/>
      <c r="O24" s="10"/>
      <c r="P24" s="10"/>
      <c r="Q24" s="10"/>
    </row>
    <row r="25" spans="1:17" ht="14.4">
      <c r="A25" s="13" t="s">
        <v>507</v>
      </c>
      <c r="B25" s="14" t="s">
        <v>508</v>
      </c>
      <c r="C25" s="14" t="s">
        <v>509</v>
      </c>
      <c r="D25" s="16" t="s">
        <v>16</v>
      </c>
      <c r="E25" s="6">
        <v>1</v>
      </c>
      <c r="F25" s="17" t="s">
        <v>159</v>
      </c>
      <c r="G25" s="8" t="s">
        <v>365</v>
      </c>
      <c r="H25" s="9"/>
      <c r="I25" s="9">
        <v>1129.55</v>
      </c>
      <c r="J25" s="9">
        <v>4518.2</v>
      </c>
      <c r="K25" s="9">
        <f>Tabela15[[#This Row],[REPRESENTAÇÃO]]+Tabela15[[#This Row],[VENCIMENTO]]</f>
        <v>5647.75</v>
      </c>
      <c r="L25" s="10"/>
      <c r="M25" s="10"/>
      <c r="N25" s="10"/>
      <c r="O25" s="10"/>
      <c r="P25" s="10"/>
      <c r="Q25" s="10"/>
    </row>
    <row r="26" spans="1:17" ht="14.4">
      <c r="A26" s="13" t="s">
        <v>63</v>
      </c>
      <c r="B26" s="14" t="s">
        <v>101</v>
      </c>
      <c r="C26" s="14" t="s">
        <v>328</v>
      </c>
      <c r="D26" s="16" t="s">
        <v>16</v>
      </c>
      <c r="E26" s="6">
        <v>1</v>
      </c>
      <c r="F26" s="17" t="s">
        <v>167</v>
      </c>
      <c r="G26" s="8" t="s">
        <v>365</v>
      </c>
      <c r="H26" s="9"/>
      <c r="I26" s="9">
        <v>1129.55</v>
      </c>
      <c r="J26" s="9">
        <v>4518.2</v>
      </c>
      <c r="K26" s="9">
        <f>Tabela15[[#This Row],[REPRESENTAÇÃO]]+Tabela15[[#This Row],[VENCIMENTO]]</f>
        <v>5647.75</v>
      </c>
      <c r="L26" s="10"/>
      <c r="M26" s="10"/>
      <c r="N26" s="10"/>
      <c r="O26" s="10"/>
      <c r="P26" s="10"/>
      <c r="Q26" s="10"/>
    </row>
    <row r="27" spans="1:17" ht="14.4">
      <c r="A27" s="13" t="s">
        <v>64</v>
      </c>
      <c r="B27" s="14" t="s">
        <v>514</v>
      </c>
      <c r="C27" s="14" t="s">
        <v>513</v>
      </c>
      <c r="D27" s="16" t="s">
        <v>16</v>
      </c>
      <c r="E27" s="6">
        <v>1</v>
      </c>
      <c r="F27" s="108" t="s">
        <v>527</v>
      </c>
      <c r="G27" s="8" t="s">
        <v>365</v>
      </c>
      <c r="H27" s="9"/>
      <c r="I27" s="9">
        <v>1129.55</v>
      </c>
      <c r="J27" s="9">
        <v>4518.2</v>
      </c>
      <c r="K27" s="9">
        <f>Tabela15[[#This Row],[REPRESENTAÇÃO]]+Tabela15[[#This Row],[VENCIMENTO]]</f>
        <v>5647.75</v>
      </c>
      <c r="L27" s="10"/>
      <c r="M27" s="10"/>
      <c r="N27" s="10"/>
      <c r="O27" s="10"/>
      <c r="P27" s="10"/>
      <c r="Q27" s="10"/>
    </row>
    <row r="28" spans="1:17" ht="14.4">
      <c r="A28" s="13" t="s">
        <v>464</v>
      </c>
      <c r="B28" s="14" t="s">
        <v>465</v>
      </c>
      <c r="C28" s="14" t="s">
        <v>466</v>
      </c>
      <c r="D28" s="16" t="s">
        <v>147</v>
      </c>
      <c r="E28" s="6">
        <v>1</v>
      </c>
      <c r="F28" s="17" t="s">
        <v>163</v>
      </c>
      <c r="G28" s="8" t="s">
        <v>365</v>
      </c>
      <c r="H28" s="9"/>
      <c r="I28" s="9">
        <v>1129.55</v>
      </c>
      <c r="J28" s="9">
        <v>4518.2</v>
      </c>
      <c r="K28" s="9">
        <f>Tabela15[[#This Row],[REPRESENTAÇÃO]]+Tabela15[[#This Row],[VENCIMENTO]]</f>
        <v>5647.75</v>
      </c>
      <c r="L28" s="10"/>
      <c r="M28" s="10"/>
      <c r="N28" s="10"/>
      <c r="O28" s="10"/>
      <c r="P28" s="10"/>
      <c r="Q28" s="10"/>
    </row>
    <row r="29" spans="1:17" ht="14.4">
      <c r="A29" s="13" t="s">
        <v>71</v>
      </c>
      <c r="B29" s="14" t="s">
        <v>412</v>
      </c>
      <c r="C29" s="14" t="s">
        <v>452</v>
      </c>
      <c r="D29" s="16" t="s">
        <v>147</v>
      </c>
      <c r="E29" s="6">
        <v>1</v>
      </c>
      <c r="F29" s="17" t="s">
        <v>451</v>
      </c>
      <c r="G29" s="8" t="s">
        <v>365</v>
      </c>
      <c r="H29" s="9"/>
      <c r="I29" s="9">
        <v>1129.55</v>
      </c>
      <c r="J29" s="9">
        <v>4518.2</v>
      </c>
      <c r="K29" s="9">
        <f>Tabela15[[#This Row],[REPRESENTAÇÃO]]+Tabela15[[#This Row],[VENCIMENTO]]</f>
        <v>5647.75</v>
      </c>
      <c r="L29" s="10"/>
      <c r="M29" s="10"/>
      <c r="N29" s="10"/>
      <c r="O29" s="10"/>
      <c r="P29" s="10"/>
      <c r="Q29" s="10"/>
    </row>
    <row r="30" spans="1:17" ht="14.4">
      <c r="A30" s="13" t="s">
        <v>65</v>
      </c>
      <c r="B30" s="14" t="s">
        <v>103</v>
      </c>
      <c r="C30" s="14" t="s">
        <v>129</v>
      </c>
      <c r="D30" s="16" t="s">
        <v>147</v>
      </c>
      <c r="E30" s="6">
        <v>1</v>
      </c>
      <c r="F30" s="17" t="s">
        <v>160</v>
      </c>
      <c r="G30" s="8" t="s">
        <v>365</v>
      </c>
      <c r="H30" s="9"/>
      <c r="I30" s="9">
        <v>930.22</v>
      </c>
      <c r="J30" s="9">
        <v>3720.87</v>
      </c>
      <c r="K30" s="9">
        <f>Tabela15[[#This Row],[REPRESENTAÇÃO]]+Tabela15[[#This Row],[VENCIMENTO]]</f>
        <v>4651.09</v>
      </c>
      <c r="L30" s="10"/>
      <c r="M30" s="10"/>
      <c r="N30" s="10"/>
      <c r="O30" s="10"/>
      <c r="P30" s="10"/>
      <c r="Q30" s="10"/>
    </row>
    <row r="31" spans="1:17" ht="14.4">
      <c r="A31" s="13" t="s">
        <v>428</v>
      </c>
      <c r="B31" s="14" t="s">
        <v>429</v>
      </c>
      <c r="C31" s="14" t="s">
        <v>430</v>
      </c>
      <c r="D31" s="16" t="s">
        <v>450</v>
      </c>
      <c r="E31" s="6">
        <v>1</v>
      </c>
      <c r="F31" s="17" t="s">
        <v>431</v>
      </c>
      <c r="G31" s="8" t="s">
        <v>366</v>
      </c>
      <c r="H31" s="9"/>
      <c r="I31" s="9"/>
      <c r="J31" s="9">
        <v>3720.87</v>
      </c>
      <c r="K31" s="9">
        <f>Tabela15[[#This Row],[REPRESENTAÇÃO]]+Tabela15[[#This Row],[VENCIMENTO]]</f>
        <v>3720.87</v>
      </c>
      <c r="L31" s="10"/>
      <c r="M31" s="10"/>
      <c r="N31" s="10"/>
      <c r="O31" s="10"/>
      <c r="P31" s="10"/>
      <c r="Q31" s="10"/>
    </row>
    <row r="32" spans="1:17" s="118" customFormat="1" ht="14.4">
      <c r="A32" s="88" t="s">
        <v>65</v>
      </c>
      <c r="B32" s="26" t="s">
        <v>103</v>
      </c>
      <c r="C32" s="26" t="s">
        <v>129</v>
      </c>
      <c r="D32" s="97" t="s">
        <v>147</v>
      </c>
      <c r="E32" s="117">
        <v>1</v>
      </c>
      <c r="F32" s="24" t="s">
        <v>444</v>
      </c>
      <c r="G32" s="25" t="s">
        <v>365</v>
      </c>
      <c r="H32" s="98"/>
      <c r="I32" s="98">
        <v>930.22</v>
      </c>
      <c r="J32" s="98">
        <v>3720.87</v>
      </c>
      <c r="K32" s="98">
        <f>Tabela15[[#This Row],[REPRESENTAÇÃO]]+Tabela15[[#This Row],[VENCIMENTO]]</f>
        <v>4651.09</v>
      </c>
      <c r="L32" s="31"/>
      <c r="M32" s="31"/>
      <c r="N32" s="31"/>
      <c r="O32" s="31"/>
      <c r="P32" s="31"/>
      <c r="Q32" s="31"/>
    </row>
    <row r="33" spans="1:17" ht="14.4">
      <c r="A33" s="13" t="s">
        <v>66</v>
      </c>
      <c r="B33" s="14" t="s">
        <v>104</v>
      </c>
      <c r="C33" s="14" t="s">
        <v>130</v>
      </c>
      <c r="D33" s="16" t="s">
        <v>147</v>
      </c>
      <c r="E33" s="6">
        <v>1</v>
      </c>
      <c r="F33" s="115" t="s">
        <v>528</v>
      </c>
      <c r="G33" s="8" t="s">
        <v>365</v>
      </c>
      <c r="H33" s="9"/>
      <c r="I33" s="9">
        <v>930.22</v>
      </c>
      <c r="J33" s="9">
        <v>3720.87</v>
      </c>
      <c r="K33" s="9">
        <f>Tabela15[[#This Row],[REPRESENTAÇÃO]]+Tabela15[[#This Row],[VENCIMENTO]]</f>
        <v>4651.09</v>
      </c>
      <c r="L33" s="10"/>
      <c r="M33" s="10"/>
      <c r="N33" s="10"/>
      <c r="O33" s="10"/>
      <c r="P33" s="10"/>
      <c r="Q33" s="10"/>
    </row>
    <row r="34" spans="1:17" ht="14.4">
      <c r="A34" s="13" t="s">
        <v>67</v>
      </c>
      <c r="B34" s="14" t="s">
        <v>105</v>
      </c>
      <c r="C34" s="14" t="s">
        <v>131</v>
      </c>
      <c r="D34" s="16" t="s">
        <v>147</v>
      </c>
      <c r="E34" s="6">
        <v>1</v>
      </c>
      <c r="F34" s="17" t="s">
        <v>162</v>
      </c>
      <c r="G34" s="8" t="s">
        <v>365</v>
      </c>
      <c r="H34" s="9"/>
      <c r="I34" s="9">
        <v>930.22</v>
      </c>
      <c r="J34" s="9">
        <v>3720.87</v>
      </c>
      <c r="K34" s="9">
        <f>Tabela15[[#This Row],[REPRESENTAÇÃO]]+Tabela15[[#This Row],[VENCIMENTO]]</f>
        <v>4651.09</v>
      </c>
      <c r="L34" s="10"/>
      <c r="M34" s="10"/>
      <c r="N34" s="10"/>
      <c r="O34" s="10"/>
      <c r="P34" s="10"/>
      <c r="Q34" s="10"/>
    </row>
    <row r="35" spans="1:17" ht="14.4">
      <c r="A35" s="13" t="s">
        <v>68</v>
      </c>
      <c r="B35" s="14" t="s">
        <v>106</v>
      </c>
      <c r="C35" s="14" t="s">
        <v>132</v>
      </c>
      <c r="D35" s="16" t="s">
        <v>147</v>
      </c>
      <c r="E35" s="6">
        <v>1</v>
      </c>
      <c r="F35" s="17" t="s">
        <v>164</v>
      </c>
      <c r="G35" s="8" t="s">
        <v>365</v>
      </c>
      <c r="H35" s="9"/>
      <c r="I35" s="9">
        <v>930.22</v>
      </c>
      <c r="J35" s="9">
        <v>3720.87</v>
      </c>
      <c r="K35" s="9">
        <f>Tabela15[[#This Row],[REPRESENTAÇÃO]]+Tabela15[[#This Row],[VENCIMENTO]]</f>
        <v>4651.09</v>
      </c>
      <c r="L35" s="10"/>
      <c r="M35" s="10"/>
      <c r="N35" s="10"/>
      <c r="O35" s="10"/>
      <c r="P35" s="10"/>
      <c r="Q35" s="10"/>
    </row>
    <row r="36" spans="1:17" ht="14.4">
      <c r="A36" s="13" t="s">
        <v>68</v>
      </c>
      <c r="B36" s="14" t="s">
        <v>106</v>
      </c>
      <c r="C36" s="14" t="s">
        <v>132</v>
      </c>
      <c r="D36" s="16" t="s">
        <v>147</v>
      </c>
      <c r="E36" s="6">
        <v>1</v>
      </c>
      <c r="F36" s="17" t="s">
        <v>165</v>
      </c>
      <c r="G36" s="8" t="s">
        <v>365</v>
      </c>
      <c r="H36" s="9"/>
      <c r="I36" s="9">
        <v>930.22</v>
      </c>
      <c r="J36" s="9">
        <v>3720.87</v>
      </c>
      <c r="K36" s="9">
        <f>Tabela15[[#This Row],[REPRESENTAÇÃO]]+Tabela15[[#This Row],[VENCIMENTO]]</f>
        <v>4651.09</v>
      </c>
      <c r="L36" s="10"/>
      <c r="M36" s="10"/>
      <c r="N36" s="10"/>
      <c r="O36" s="10"/>
      <c r="P36" s="10"/>
      <c r="Q36" s="10"/>
    </row>
    <row r="37" spans="1:17" ht="14.4">
      <c r="A37" s="13" t="s">
        <v>69</v>
      </c>
      <c r="B37" s="14" t="s">
        <v>107</v>
      </c>
      <c r="C37" s="14" t="s">
        <v>505</v>
      </c>
      <c r="D37" s="16" t="s">
        <v>147</v>
      </c>
      <c r="E37" s="6">
        <v>1</v>
      </c>
      <c r="F37" s="17" t="s">
        <v>166</v>
      </c>
      <c r="G37" s="8" t="s">
        <v>365</v>
      </c>
      <c r="H37" s="9"/>
      <c r="I37" s="9">
        <v>930.22</v>
      </c>
      <c r="J37" s="9">
        <v>3720.87</v>
      </c>
      <c r="K37" s="9">
        <f>Tabela15[[#This Row],[REPRESENTAÇÃO]]+Tabela15[[#This Row],[VENCIMENTO]]</f>
        <v>4651.09</v>
      </c>
      <c r="L37" s="10"/>
      <c r="M37" s="10"/>
      <c r="N37" s="10"/>
      <c r="O37" s="10"/>
      <c r="P37" s="10"/>
      <c r="Q37" s="10"/>
    </row>
    <row r="38" spans="1:17" ht="14.4">
      <c r="A38" s="13" t="s">
        <v>443</v>
      </c>
      <c r="B38" s="14" t="s">
        <v>410</v>
      </c>
      <c r="C38" s="14" t="s">
        <v>411</v>
      </c>
      <c r="D38" s="16" t="s">
        <v>147</v>
      </c>
      <c r="E38" s="6">
        <v>1</v>
      </c>
      <c r="F38" s="17" t="s">
        <v>433</v>
      </c>
      <c r="G38" s="8" t="s">
        <v>365</v>
      </c>
      <c r="H38" s="9"/>
      <c r="I38" s="9">
        <v>930.22</v>
      </c>
      <c r="J38" s="9">
        <v>3720.87</v>
      </c>
      <c r="K38" s="9">
        <f>Tabela15[[#This Row],[REPRESENTAÇÃO]]+Tabela15[[#This Row],[VENCIMENTO]]</f>
        <v>4651.09</v>
      </c>
      <c r="L38" s="10"/>
      <c r="M38" s="10"/>
      <c r="N38" s="10"/>
      <c r="O38" s="10"/>
      <c r="P38" s="10"/>
      <c r="Q38" s="10"/>
    </row>
    <row r="39" spans="1:17" ht="14.4">
      <c r="A39" s="13" t="s">
        <v>70</v>
      </c>
      <c r="B39" s="14" t="s">
        <v>108</v>
      </c>
      <c r="C39" s="14" t="s">
        <v>327</v>
      </c>
      <c r="D39" s="16" t="s">
        <v>147</v>
      </c>
      <c r="E39" s="6">
        <v>1</v>
      </c>
      <c r="F39" s="17" t="s">
        <v>168</v>
      </c>
      <c r="G39" s="8" t="s">
        <v>365</v>
      </c>
      <c r="H39" s="9"/>
      <c r="I39" s="9">
        <v>930.22</v>
      </c>
      <c r="J39" s="9">
        <v>3720.87</v>
      </c>
      <c r="K39" s="9">
        <f>Tabela15[[#This Row],[REPRESENTAÇÃO]]+Tabela15[[#This Row],[VENCIMENTO]]</f>
        <v>4651.09</v>
      </c>
      <c r="L39" s="10"/>
      <c r="M39" s="10"/>
      <c r="N39" s="10"/>
      <c r="O39" s="10"/>
      <c r="P39" s="10"/>
      <c r="Q39" s="10"/>
    </row>
    <row r="40" spans="1:17" ht="14.4">
      <c r="A40" s="13" t="s">
        <v>72</v>
      </c>
      <c r="B40" s="14" t="s">
        <v>109</v>
      </c>
      <c r="C40" s="14" t="s">
        <v>133</v>
      </c>
      <c r="D40" s="16" t="s">
        <v>147</v>
      </c>
      <c r="E40" s="6">
        <v>1</v>
      </c>
      <c r="F40" s="17" t="s">
        <v>170</v>
      </c>
      <c r="G40" s="8" t="s">
        <v>365</v>
      </c>
      <c r="H40" s="9"/>
      <c r="I40" s="9">
        <v>930.22</v>
      </c>
      <c r="J40" s="9">
        <v>3720.87</v>
      </c>
      <c r="K40" s="9">
        <f>Tabela15[[#This Row],[REPRESENTAÇÃO]]+Tabela15[[#This Row],[VENCIMENTO]]</f>
        <v>4651.09</v>
      </c>
      <c r="L40" s="10"/>
      <c r="M40" s="10"/>
      <c r="N40" s="10"/>
      <c r="O40" s="10"/>
      <c r="P40" s="10"/>
      <c r="Q40" s="10"/>
    </row>
    <row r="41" spans="1:17" ht="14.4">
      <c r="A41" s="13" t="s">
        <v>73</v>
      </c>
      <c r="B41" s="14" t="s">
        <v>110</v>
      </c>
      <c r="C41" s="14" t="s">
        <v>470</v>
      </c>
      <c r="D41" s="16" t="s">
        <v>147</v>
      </c>
      <c r="E41" s="6">
        <v>1</v>
      </c>
      <c r="F41" s="17" t="s">
        <v>171</v>
      </c>
      <c r="G41" s="8" t="s">
        <v>365</v>
      </c>
      <c r="H41" s="9"/>
      <c r="I41" s="9">
        <v>930.22</v>
      </c>
      <c r="J41" s="9">
        <v>3720.87</v>
      </c>
      <c r="K41" s="9">
        <f>Tabela15[[#This Row],[REPRESENTAÇÃO]]+Tabela15[[#This Row],[VENCIMENTO]]</f>
        <v>4651.09</v>
      </c>
      <c r="L41" s="10"/>
      <c r="M41" s="10"/>
      <c r="N41" s="10"/>
      <c r="O41" s="10"/>
      <c r="P41" s="10"/>
      <c r="Q41" s="10"/>
    </row>
    <row r="42" spans="1:17" ht="14.4">
      <c r="A42" s="13" t="s">
        <v>74</v>
      </c>
      <c r="B42" s="14" t="s">
        <v>111</v>
      </c>
      <c r="C42" s="14" t="s">
        <v>471</v>
      </c>
      <c r="D42" s="16" t="s">
        <v>147</v>
      </c>
      <c r="E42" s="6">
        <v>1</v>
      </c>
      <c r="F42" s="17" t="s">
        <v>172</v>
      </c>
      <c r="G42" s="8" t="s">
        <v>365</v>
      </c>
      <c r="H42" s="9"/>
      <c r="I42" s="9">
        <v>930.22</v>
      </c>
      <c r="J42" s="9">
        <v>3720.87</v>
      </c>
      <c r="K42" s="9">
        <f>Tabela15[[#This Row],[REPRESENTAÇÃO]]+Tabela15[[#This Row],[VENCIMENTO]]</f>
        <v>4651.09</v>
      </c>
      <c r="L42" s="10"/>
      <c r="M42" s="10"/>
      <c r="N42" s="10"/>
      <c r="O42" s="10"/>
      <c r="P42" s="10"/>
      <c r="Q42" s="10"/>
    </row>
    <row r="43" spans="1:17" ht="14.4">
      <c r="A43" s="13" t="s">
        <v>75</v>
      </c>
      <c r="B43" s="14" t="s">
        <v>112</v>
      </c>
      <c r="C43" s="14" t="s">
        <v>134</v>
      </c>
      <c r="D43" s="16" t="s">
        <v>18</v>
      </c>
      <c r="E43" s="6">
        <v>1</v>
      </c>
      <c r="F43" s="17" t="s">
        <v>369</v>
      </c>
      <c r="G43" s="8" t="s">
        <v>365</v>
      </c>
      <c r="H43" s="9"/>
      <c r="I43" s="9">
        <v>664.44</v>
      </c>
      <c r="J43" s="9">
        <v>2657.77</v>
      </c>
      <c r="K43" s="9">
        <f>Tabela15[[#This Row],[REPRESENTAÇÃO]]+Tabela15[[#This Row],[VENCIMENTO]]</f>
        <v>3322.21</v>
      </c>
      <c r="L43" s="10"/>
      <c r="M43" s="10"/>
      <c r="N43" s="10"/>
      <c r="O43" s="10"/>
      <c r="P43" s="10"/>
      <c r="Q43" s="10"/>
    </row>
    <row r="44" spans="1:17" ht="14.4">
      <c r="A44" s="13" t="s">
        <v>76</v>
      </c>
      <c r="B44" s="14" t="s">
        <v>113</v>
      </c>
      <c r="C44" s="14" t="s">
        <v>501</v>
      </c>
      <c r="D44" s="16" t="s">
        <v>18</v>
      </c>
      <c r="E44" s="6">
        <v>1</v>
      </c>
      <c r="F44" s="17" t="s">
        <v>313</v>
      </c>
      <c r="G44" s="8" t="s">
        <v>365</v>
      </c>
      <c r="H44" s="9"/>
      <c r="I44" s="9">
        <v>664.44</v>
      </c>
      <c r="J44" s="9">
        <v>2657.77</v>
      </c>
      <c r="K44" s="9">
        <f>Tabela15[[#This Row],[REPRESENTAÇÃO]]+Tabela15[[#This Row],[VENCIMENTO]]</f>
        <v>3322.21</v>
      </c>
      <c r="L44" s="10"/>
      <c r="M44" s="10"/>
      <c r="N44" s="10"/>
      <c r="O44" s="10"/>
      <c r="P44" s="10"/>
      <c r="Q44" s="10"/>
    </row>
    <row r="45" spans="1:17" ht="14.4">
      <c r="A45" s="13" t="s">
        <v>77</v>
      </c>
      <c r="B45" s="14" t="s">
        <v>102</v>
      </c>
      <c r="C45" s="14" t="s">
        <v>472</v>
      </c>
      <c r="D45" s="16" t="s">
        <v>18</v>
      </c>
      <c r="E45" s="6">
        <v>1</v>
      </c>
      <c r="F45" s="17" t="s">
        <v>173</v>
      </c>
      <c r="G45" s="8" t="s">
        <v>365</v>
      </c>
      <c r="H45" s="9"/>
      <c r="I45" s="9">
        <v>664.44</v>
      </c>
      <c r="J45" s="9">
        <v>2657.77</v>
      </c>
      <c r="K45" s="9">
        <f>Tabela15[[#This Row],[REPRESENTAÇÃO]]+Tabela15[[#This Row],[VENCIMENTO]]</f>
        <v>3322.21</v>
      </c>
      <c r="L45" s="10"/>
      <c r="M45" s="10"/>
      <c r="N45" s="10"/>
      <c r="O45" s="10"/>
      <c r="P45" s="10"/>
      <c r="Q45" s="10"/>
    </row>
    <row r="46" spans="1:17" ht="14.4">
      <c r="A46" s="13" t="s">
        <v>78</v>
      </c>
      <c r="B46" s="14" t="s">
        <v>114</v>
      </c>
      <c r="C46" s="14" t="s">
        <v>135</v>
      </c>
      <c r="D46" s="16" t="s">
        <v>18</v>
      </c>
      <c r="E46" s="6">
        <v>1</v>
      </c>
      <c r="F46" s="17" t="s">
        <v>174</v>
      </c>
      <c r="G46" s="8" t="s">
        <v>365</v>
      </c>
      <c r="H46" s="9"/>
      <c r="I46" s="9">
        <v>664.44</v>
      </c>
      <c r="J46" s="9">
        <v>2657.77</v>
      </c>
      <c r="K46" s="9">
        <f>Tabela15[[#This Row],[REPRESENTAÇÃO]]+Tabela15[[#This Row],[VENCIMENTO]]</f>
        <v>3322.21</v>
      </c>
      <c r="L46" s="10"/>
      <c r="M46" s="10"/>
      <c r="N46" s="10"/>
      <c r="O46" s="10"/>
      <c r="P46" s="10"/>
      <c r="Q46" s="10"/>
    </row>
    <row r="47" spans="1:17" ht="14.4">
      <c r="A47" s="13" t="s">
        <v>79</v>
      </c>
      <c r="B47" s="14" t="s">
        <v>115</v>
      </c>
      <c r="C47" s="14" t="s">
        <v>473</v>
      </c>
      <c r="D47" s="16" t="s">
        <v>18</v>
      </c>
      <c r="E47" s="6">
        <v>1</v>
      </c>
      <c r="F47" s="17" t="s">
        <v>175</v>
      </c>
      <c r="G47" s="8" t="s">
        <v>365</v>
      </c>
      <c r="H47" s="9"/>
      <c r="I47" s="9">
        <v>664.44</v>
      </c>
      <c r="J47" s="9">
        <v>2657.77</v>
      </c>
      <c r="K47" s="9">
        <f>Tabela15[[#This Row],[REPRESENTAÇÃO]]+Tabela15[[#This Row],[VENCIMENTO]]</f>
        <v>3322.21</v>
      </c>
      <c r="L47" s="10"/>
      <c r="M47" s="10"/>
      <c r="N47" s="10"/>
      <c r="O47" s="10"/>
      <c r="P47" s="10"/>
      <c r="Q47" s="10"/>
    </row>
    <row r="48" spans="1:17" ht="14.4">
      <c r="A48" s="13" t="s">
        <v>435</v>
      </c>
      <c r="B48" s="14" t="s">
        <v>412</v>
      </c>
      <c r="C48" s="14" t="s">
        <v>436</v>
      </c>
      <c r="D48" s="16" t="s">
        <v>18</v>
      </c>
      <c r="E48" s="6">
        <v>1</v>
      </c>
      <c r="F48" s="17" t="s">
        <v>434</v>
      </c>
      <c r="G48" s="8" t="s">
        <v>365</v>
      </c>
      <c r="H48" s="9"/>
      <c r="I48" s="9">
        <v>664.44</v>
      </c>
      <c r="J48" s="9">
        <v>2657.77</v>
      </c>
      <c r="K48" s="9">
        <f>Tabela15[[#This Row],[REPRESENTAÇÃO]]+Tabela15[[#This Row],[VENCIMENTO]]</f>
        <v>3322.21</v>
      </c>
      <c r="L48" s="10"/>
      <c r="M48" s="10"/>
      <c r="N48" s="10"/>
      <c r="O48" s="10"/>
      <c r="P48" s="10"/>
      <c r="Q48" s="10"/>
    </row>
    <row r="49" spans="1:17" ht="14.4">
      <c r="A49" s="13" t="s">
        <v>80</v>
      </c>
      <c r="B49" s="14" t="s">
        <v>116</v>
      </c>
      <c r="C49" s="14" t="s">
        <v>136</v>
      </c>
      <c r="D49" s="16" t="s">
        <v>18</v>
      </c>
      <c r="E49" s="6">
        <v>1</v>
      </c>
      <c r="F49" s="17" t="s">
        <v>176</v>
      </c>
      <c r="G49" s="8" t="s">
        <v>365</v>
      </c>
      <c r="H49" s="9"/>
      <c r="I49" s="9">
        <v>664.44</v>
      </c>
      <c r="J49" s="9">
        <v>2657.77</v>
      </c>
      <c r="K49" s="9">
        <f>Tabela15[[#This Row],[REPRESENTAÇÃO]]+Tabela15[[#This Row],[VENCIMENTO]]</f>
        <v>3322.21</v>
      </c>
      <c r="L49" s="10"/>
      <c r="M49" s="10"/>
      <c r="N49" s="10"/>
      <c r="O49" s="10"/>
      <c r="P49" s="10"/>
      <c r="Q49" s="10"/>
    </row>
    <row r="50" spans="1:17" ht="14.4">
      <c r="A50" s="13" t="s">
        <v>81</v>
      </c>
      <c r="B50" s="14" t="s">
        <v>25</v>
      </c>
      <c r="C50" s="14" t="s">
        <v>137</v>
      </c>
      <c r="D50" s="16" t="s">
        <v>18</v>
      </c>
      <c r="E50" s="6">
        <v>1</v>
      </c>
      <c r="F50" s="17" t="s">
        <v>177</v>
      </c>
      <c r="G50" s="8" t="s">
        <v>365</v>
      </c>
      <c r="H50" s="9"/>
      <c r="I50" s="9">
        <v>664.44</v>
      </c>
      <c r="J50" s="9">
        <v>2657.77</v>
      </c>
      <c r="K50" s="9">
        <f>Tabela15[[#This Row],[REPRESENTAÇÃO]]+Tabela15[[#This Row],[VENCIMENTO]]</f>
        <v>3322.21</v>
      </c>
      <c r="L50" s="10"/>
      <c r="M50" s="10"/>
      <c r="N50" s="10"/>
      <c r="O50" s="10"/>
      <c r="P50" s="10"/>
      <c r="Q50" s="10"/>
    </row>
    <row r="51" spans="1:17" ht="14.4">
      <c r="A51" s="13" t="s">
        <v>82</v>
      </c>
      <c r="B51" s="14" t="s">
        <v>117</v>
      </c>
      <c r="C51" s="14" t="s">
        <v>138</v>
      </c>
      <c r="D51" s="16" t="s">
        <v>18</v>
      </c>
      <c r="E51" s="6">
        <v>1</v>
      </c>
      <c r="F51" s="17" t="s">
        <v>178</v>
      </c>
      <c r="G51" s="8" t="s">
        <v>365</v>
      </c>
      <c r="H51" s="9"/>
      <c r="I51" s="9">
        <v>664.44</v>
      </c>
      <c r="J51" s="9">
        <v>2657.77</v>
      </c>
      <c r="K51" s="9">
        <f>Tabela15[[#This Row],[REPRESENTAÇÃO]]+Tabela15[[#This Row],[VENCIMENTO]]</f>
        <v>3322.21</v>
      </c>
      <c r="L51" s="10"/>
      <c r="M51" s="10"/>
      <c r="N51" s="10"/>
      <c r="O51" s="10"/>
      <c r="P51" s="10"/>
      <c r="Q51" s="10"/>
    </row>
    <row r="52" spans="1:17" ht="14.4">
      <c r="A52" s="13" t="s">
        <v>386</v>
      </c>
      <c r="B52" s="14" t="s">
        <v>118</v>
      </c>
      <c r="C52" s="14" t="s">
        <v>506</v>
      </c>
      <c r="D52" s="16" t="s">
        <v>18</v>
      </c>
      <c r="E52" s="6">
        <v>1</v>
      </c>
      <c r="F52" s="17" t="s">
        <v>179</v>
      </c>
      <c r="G52" s="8" t="s">
        <v>365</v>
      </c>
      <c r="H52" s="9"/>
      <c r="I52" s="9">
        <v>664.44</v>
      </c>
      <c r="J52" s="9">
        <v>2657.77</v>
      </c>
      <c r="K52" s="9">
        <f>Tabela15[[#This Row],[REPRESENTAÇÃO]]+Tabela15[[#This Row],[VENCIMENTO]]</f>
        <v>3322.21</v>
      </c>
      <c r="L52" s="10"/>
      <c r="M52" s="10"/>
      <c r="N52" s="10"/>
      <c r="O52" s="10"/>
      <c r="P52" s="10"/>
      <c r="Q52" s="10"/>
    </row>
    <row r="53" spans="1:17" ht="14.4">
      <c r="A53" s="13" t="s">
        <v>404</v>
      </c>
      <c r="B53" s="14" t="s">
        <v>413</v>
      </c>
      <c r="C53" s="14" t="s">
        <v>414</v>
      </c>
      <c r="D53" s="16" t="s">
        <v>18</v>
      </c>
      <c r="E53" s="6">
        <v>1</v>
      </c>
      <c r="F53" s="17" t="s">
        <v>180</v>
      </c>
      <c r="G53" s="8" t="s">
        <v>365</v>
      </c>
      <c r="H53" s="9"/>
      <c r="I53" s="9">
        <v>664.44</v>
      </c>
      <c r="J53" s="9">
        <v>2657.77</v>
      </c>
      <c r="K53" s="9">
        <f>Tabela15[[#This Row],[REPRESENTAÇÃO]]+Tabela15[[#This Row],[VENCIMENTO]]</f>
        <v>3322.21</v>
      </c>
      <c r="L53" s="10"/>
      <c r="M53" s="10"/>
      <c r="N53" s="10"/>
      <c r="O53" s="10"/>
      <c r="P53" s="10"/>
      <c r="Q53" s="10"/>
    </row>
    <row r="54" spans="1:17" ht="14.4">
      <c r="A54" s="13" t="s">
        <v>86</v>
      </c>
      <c r="B54" s="14" t="s">
        <v>121</v>
      </c>
      <c r="C54" s="14" t="s">
        <v>445</v>
      </c>
      <c r="D54" s="16" t="s">
        <v>18</v>
      </c>
      <c r="E54" s="6">
        <v>1</v>
      </c>
      <c r="F54" s="17" t="s">
        <v>185</v>
      </c>
      <c r="G54" s="8" t="s">
        <v>365</v>
      </c>
      <c r="H54" s="9"/>
      <c r="I54" s="9">
        <v>664.44</v>
      </c>
      <c r="J54" s="9">
        <v>2657.77</v>
      </c>
      <c r="K54" s="9">
        <f>Tabela15[[#This Row],[REPRESENTAÇÃO]]+Tabela15[[#This Row],[VENCIMENTO]]</f>
        <v>3322.21</v>
      </c>
      <c r="L54" s="10"/>
      <c r="M54" s="10"/>
      <c r="N54" s="10"/>
      <c r="O54" s="10"/>
      <c r="P54" s="10"/>
      <c r="Q54" s="10"/>
    </row>
    <row r="55" spans="1:17" ht="14.4">
      <c r="A55" s="13" t="s">
        <v>83</v>
      </c>
      <c r="B55" s="14" t="s">
        <v>119</v>
      </c>
      <c r="C55" s="14" t="s">
        <v>139</v>
      </c>
      <c r="D55" s="16" t="s">
        <v>19</v>
      </c>
      <c r="E55" s="6">
        <v>1</v>
      </c>
      <c r="F55" s="17" t="s">
        <v>181</v>
      </c>
      <c r="G55" s="8" t="s">
        <v>365</v>
      </c>
      <c r="H55" s="9"/>
      <c r="I55" s="9">
        <v>431.89</v>
      </c>
      <c r="J55" s="9">
        <v>1727.55</v>
      </c>
      <c r="K55" s="9">
        <f>Tabela15[[#This Row],[REPRESENTAÇÃO]]+Tabela15[[#This Row],[VENCIMENTO]]</f>
        <v>2159.44</v>
      </c>
      <c r="L55" s="10"/>
      <c r="M55" s="10"/>
      <c r="N55" s="10"/>
      <c r="O55" s="10"/>
      <c r="P55" s="10"/>
      <c r="Q55" s="10"/>
    </row>
    <row r="56" spans="1:17" ht="14.4">
      <c r="A56" s="13" t="s">
        <v>84</v>
      </c>
      <c r="B56" s="14" t="s">
        <v>120</v>
      </c>
      <c r="C56" s="14" t="s">
        <v>140</v>
      </c>
      <c r="D56" s="16" t="s">
        <v>19</v>
      </c>
      <c r="E56" s="6">
        <v>1</v>
      </c>
      <c r="F56" s="13" t="s">
        <v>182</v>
      </c>
      <c r="G56" s="8" t="s">
        <v>365</v>
      </c>
      <c r="H56" s="9"/>
      <c r="I56" s="9">
        <v>431.89</v>
      </c>
      <c r="J56" s="9">
        <v>1727.55</v>
      </c>
      <c r="K56" s="9">
        <f>Tabela15[[#This Row],[REPRESENTAÇÃO]]+Tabela15[[#This Row],[VENCIMENTO]]</f>
        <v>2159.44</v>
      </c>
      <c r="L56" s="10"/>
      <c r="M56" s="10"/>
      <c r="N56" s="10"/>
      <c r="O56" s="10"/>
      <c r="P56" s="10"/>
      <c r="Q56" s="10"/>
    </row>
    <row r="57" spans="1:17" ht="14.4">
      <c r="A57" s="13" t="s">
        <v>83</v>
      </c>
      <c r="B57" s="14" t="s">
        <v>119</v>
      </c>
      <c r="C57" s="14" t="s">
        <v>139</v>
      </c>
      <c r="D57" s="16" t="s">
        <v>19</v>
      </c>
      <c r="E57" s="6">
        <v>1</v>
      </c>
      <c r="F57" s="17" t="s">
        <v>183</v>
      </c>
      <c r="G57" s="8" t="s">
        <v>365</v>
      </c>
      <c r="H57" s="9"/>
      <c r="I57" s="9">
        <v>431.89</v>
      </c>
      <c r="J57" s="9">
        <v>1727.55</v>
      </c>
      <c r="K57" s="9">
        <f>Tabela15[[#This Row],[REPRESENTAÇÃO]]+Tabela15[[#This Row],[VENCIMENTO]]</f>
        <v>2159.44</v>
      </c>
      <c r="L57" s="10"/>
      <c r="M57" s="10"/>
      <c r="N57" s="10"/>
      <c r="O57" s="10"/>
      <c r="P57" s="10"/>
      <c r="Q57" s="10"/>
    </row>
    <row r="58" spans="1:17" ht="14.4">
      <c r="A58" s="13" t="s">
        <v>83</v>
      </c>
      <c r="B58" s="14" t="s">
        <v>119</v>
      </c>
      <c r="C58" s="14" t="s">
        <v>139</v>
      </c>
      <c r="D58" s="16" t="s">
        <v>19</v>
      </c>
      <c r="E58" s="6">
        <v>1</v>
      </c>
      <c r="F58" s="17" t="s">
        <v>184</v>
      </c>
      <c r="G58" s="8" t="s">
        <v>365</v>
      </c>
      <c r="H58" s="9"/>
      <c r="I58" s="9">
        <v>431.89</v>
      </c>
      <c r="J58" s="9">
        <v>1727.55</v>
      </c>
      <c r="K58" s="9">
        <f>Tabela15[[#This Row],[REPRESENTAÇÃO]]+Tabela15[[#This Row],[VENCIMENTO]]</f>
        <v>2159.44</v>
      </c>
      <c r="L58" s="10"/>
      <c r="M58" s="10"/>
      <c r="N58" s="10"/>
      <c r="O58" s="10"/>
      <c r="P58" s="10"/>
      <c r="Q58" s="10"/>
    </row>
    <row r="59" spans="1:17" ht="14.4">
      <c r="A59" s="13" t="s">
        <v>83</v>
      </c>
      <c r="B59" s="14" t="s">
        <v>119</v>
      </c>
      <c r="C59" s="14" t="s">
        <v>139</v>
      </c>
      <c r="D59" s="16" t="s">
        <v>19</v>
      </c>
      <c r="E59" s="6">
        <v>1</v>
      </c>
      <c r="F59" s="17" t="s">
        <v>455</v>
      </c>
      <c r="G59" s="8" t="s">
        <v>365</v>
      </c>
      <c r="H59" s="9"/>
      <c r="I59" s="9">
        <v>431.89</v>
      </c>
      <c r="J59" s="9">
        <v>1727.55</v>
      </c>
      <c r="K59" s="9">
        <f>Tabela15[[#This Row],[REPRESENTAÇÃO]]+Tabela15[[#This Row],[VENCIMENTO]]</f>
        <v>2159.44</v>
      </c>
      <c r="L59" s="10"/>
      <c r="M59" s="10"/>
      <c r="N59" s="10"/>
      <c r="O59" s="10"/>
      <c r="P59" s="10"/>
      <c r="Q59" s="10"/>
    </row>
    <row r="60" spans="1:17" ht="14.4">
      <c r="A60" s="13" t="s">
        <v>84</v>
      </c>
      <c r="B60" s="14" t="s">
        <v>120</v>
      </c>
      <c r="C60" s="14" t="s">
        <v>140</v>
      </c>
      <c r="D60" s="16" t="s">
        <v>19</v>
      </c>
      <c r="E60" s="6">
        <v>1</v>
      </c>
      <c r="F60" s="17" t="s">
        <v>186</v>
      </c>
      <c r="G60" s="8" t="s">
        <v>365</v>
      </c>
      <c r="H60" s="9"/>
      <c r="I60" s="9">
        <v>431.89</v>
      </c>
      <c r="J60" s="9">
        <v>1727.55</v>
      </c>
      <c r="K60" s="9">
        <f>Tabela15[[#This Row],[REPRESENTAÇÃO]]+Tabela15[[#This Row],[VENCIMENTO]]</f>
        <v>2159.44</v>
      </c>
      <c r="L60" s="10"/>
      <c r="M60" s="10"/>
      <c r="N60" s="10"/>
      <c r="O60" s="10"/>
      <c r="P60" s="10"/>
      <c r="Q60" s="10"/>
    </row>
    <row r="61" spans="1:17" ht="14.4">
      <c r="A61" s="13" t="s">
        <v>86</v>
      </c>
      <c r="B61" s="14" t="s">
        <v>121</v>
      </c>
      <c r="C61" s="14" t="s">
        <v>141</v>
      </c>
      <c r="D61" s="16" t="s">
        <v>19</v>
      </c>
      <c r="E61" s="6">
        <v>1</v>
      </c>
      <c r="F61" s="17" t="s">
        <v>187</v>
      </c>
      <c r="G61" s="8" t="s">
        <v>365</v>
      </c>
      <c r="H61" s="9"/>
      <c r="I61" s="9">
        <v>431.89</v>
      </c>
      <c r="J61" s="9">
        <v>1727.55</v>
      </c>
      <c r="K61" s="9">
        <f>Tabela15[[#This Row],[REPRESENTAÇÃO]]+Tabela15[[#This Row],[VENCIMENTO]]</f>
        <v>2159.44</v>
      </c>
      <c r="L61" s="10"/>
      <c r="M61" s="10"/>
      <c r="N61" s="10"/>
      <c r="O61" s="10"/>
      <c r="P61" s="10"/>
      <c r="Q61" s="10"/>
    </row>
    <row r="62" spans="1:17" ht="14.4">
      <c r="A62" s="13" t="s">
        <v>86</v>
      </c>
      <c r="B62" s="14" t="s">
        <v>121</v>
      </c>
      <c r="C62" s="14" t="s">
        <v>141</v>
      </c>
      <c r="D62" s="16" t="s">
        <v>19</v>
      </c>
      <c r="E62" s="6">
        <v>1</v>
      </c>
      <c r="F62" s="17" t="s">
        <v>188</v>
      </c>
      <c r="G62" s="8" t="s">
        <v>365</v>
      </c>
      <c r="H62" s="9"/>
      <c r="I62" s="9">
        <v>431.89</v>
      </c>
      <c r="J62" s="9">
        <v>1727.55</v>
      </c>
      <c r="K62" s="9">
        <f>Tabela15[[#This Row],[REPRESENTAÇÃO]]+Tabela15[[#This Row],[VENCIMENTO]]</f>
        <v>2159.44</v>
      </c>
      <c r="L62" s="10"/>
      <c r="M62" s="10"/>
      <c r="N62" s="10"/>
      <c r="O62" s="10"/>
      <c r="P62" s="10"/>
      <c r="Q62" s="10"/>
    </row>
    <row r="63" spans="1:17" ht="14.4">
      <c r="A63" s="13" t="s">
        <v>86</v>
      </c>
      <c r="B63" s="14" t="s">
        <v>121</v>
      </c>
      <c r="C63" s="14" t="s">
        <v>474</v>
      </c>
      <c r="D63" s="16" t="s">
        <v>19</v>
      </c>
      <c r="E63" s="6">
        <v>1</v>
      </c>
      <c r="F63" s="17" t="s">
        <v>189</v>
      </c>
      <c r="G63" s="8" t="s">
        <v>365</v>
      </c>
      <c r="H63" s="9"/>
      <c r="I63" s="9">
        <v>431.89</v>
      </c>
      <c r="J63" s="9">
        <v>1727.55</v>
      </c>
      <c r="K63" s="9">
        <f>Tabela15[[#This Row],[REPRESENTAÇÃO]]+Tabela15[[#This Row],[VENCIMENTO]]</f>
        <v>2159.44</v>
      </c>
      <c r="L63" s="10"/>
      <c r="M63" s="10"/>
      <c r="N63" s="10"/>
      <c r="O63" s="10"/>
      <c r="P63" s="10"/>
      <c r="Q63" s="10"/>
    </row>
    <row r="64" spans="1:17" ht="14.4">
      <c r="A64" s="13" t="s">
        <v>525</v>
      </c>
      <c r="B64" s="14" t="s">
        <v>122</v>
      </c>
      <c r="C64" s="14" t="s">
        <v>475</v>
      </c>
      <c r="D64" s="16" t="s">
        <v>19</v>
      </c>
      <c r="E64" s="6">
        <v>1</v>
      </c>
      <c r="F64" s="17" t="s">
        <v>190</v>
      </c>
      <c r="G64" s="8" t="s">
        <v>365</v>
      </c>
      <c r="H64" s="9"/>
      <c r="I64" s="9">
        <v>431.89</v>
      </c>
      <c r="J64" s="9">
        <v>1727.55</v>
      </c>
      <c r="K64" s="9">
        <f>Tabela15[[#This Row],[REPRESENTAÇÃO]]+Tabela15[[#This Row],[VENCIMENTO]]</f>
        <v>2159.44</v>
      </c>
      <c r="L64" s="10"/>
      <c r="M64" s="10"/>
      <c r="N64" s="10"/>
      <c r="O64" s="10"/>
      <c r="P64" s="10"/>
      <c r="Q64" s="10"/>
    </row>
    <row r="65" spans="1:17" ht="14.4">
      <c r="A65" s="13" t="s">
        <v>85</v>
      </c>
      <c r="B65" s="14" t="s">
        <v>447</v>
      </c>
      <c r="C65" s="14" t="s">
        <v>445</v>
      </c>
      <c r="D65" s="16" t="s">
        <v>19</v>
      </c>
      <c r="E65" s="6">
        <v>1</v>
      </c>
      <c r="F65" s="17" t="s">
        <v>191</v>
      </c>
      <c r="G65" s="8" t="s">
        <v>365</v>
      </c>
      <c r="H65" s="9"/>
      <c r="I65" s="9">
        <v>431.89</v>
      </c>
      <c r="J65" s="9">
        <v>1727.55</v>
      </c>
      <c r="K65" s="9">
        <f>Tabela15[[#This Row],[REPRESENTAÇÃO]]+Tabela15[[#This Row],[VENCIMENTO]]</f>
        <v>2159.44</v>
      </c>
      <c r="L65" s="10"/>
      <c r="M65" s="10"/>
      <c r="N65" s="10"/>
      <c r="O65" s="10"/>
      <c r="P65" s="10"/>
      <c r="Q65" s="10"/>
    </row>
    <row r="66" spans="1:17" ht="14.4">
      <c r="A66" s="13" t="s">
        <v>87</v>
      </c>
      <c r="B66" s="14" t="s">
        <v>123</v>
      </c>
      <c r="C66" s="14" t="s">
        <v>142</v>
      </c>
      <c r="D66" s="16" t="s">
        <v>148</v>
      </c>
      <c r="E66" s="6">
        <v>1</v>
      </c>
      <c r="F66" s="17" t="s">
        <v>446</v>
      </c>
      <c r="G66" s="8" t="s">
        <v>365</v>
      </c>
      <c r="H66" s="9"/>
      <c r="I66" s="9">
        <v>265.77999999999997</v>
      </c>
      <c r="J66" s="9">
        <v>1063.1099999999999</v>
      </c>
      <c r="K66" s="9">
        <f>Tabela15[[#This Row],[REPRESENTAÇÃO]]+Tabela15[[#This Row],[VENCIMENTO]]</f>
        <v>1328.8899999999999</v>
      </c>
      <c r="L66" s="10"/>
      <c r="M66" s="10"/>
      <c r="N66" s="10"/>
      <c r="O66" s="10"/>
      <c r="P66" s="10"/>
      <c r="Q66" s="10"/>
    </row>
    <row r="67" spans="1:17" ht="14.4">
      <c r="A67" s="13" t="s">
        <v>415</v>
      </c>
      <c r="B67" s="14" t="s">
        <v>416</v>
      </c>
      <c r="C67" s="14" t="s">
        <v>417</v>
      </c>
      <c r="D67" s="16" t="s">
        <v>148</v>
      </c>
      <c r="E67" s="6">
        <v>1</v>
      </c>
      <c r="F67" s="17" t="s">
        <v>192</v>
      </c>
      <c r="G67" s="8" t="s">
        <v>365</v>
      </c>
      <c r="H67" s="9"/>
      <c r="I67" s="9">
        <v>265.77999999999997</v>
      </c>
      <c r="J67" s="9">
        <v>1063.1099999999999</v>
      </c>
      <c r="K67" s="9">
        <f>Tabela15[[#This Row],[REPRESENTAÇÃO]]+Tabela15[[#This Row],[VENCIMENTO]]</f>
        <v>1328.8899999999999</v>
      </c>
      <c r="L67" s="10"/>
      <c r="M67" s="10"/>
      <c r="N67" s="10"/>
      <c r="O67" s="10"/>
      <c r="P67" s="10"/>
      <c r="Q67" s="10"/>
    </row>
    <row r="68" spans="1:17" ht="14.4">
      <c r="A68" s="13" t="s">
        <v>415</v>
      </c>
      <c r="B68" s="14" t="s">
        <v>416</v>
      </c>
      <c r="C68" s="14" t="s">
        <v>417</v>
      </c>
      <c r="D68" s="16" t="s">
        <v>148</v>
      </c>
      <c r="E68" s="6">
        <v>1</v>
      </c>
      <c r="F68" s="17" t="s">
        <v>193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Tabela15[[#This Row],[REPRESENTAÇÃO]]+Tabela15[[#This Row],[VENCIMENTO]]</f>
        <v>1328.8899999999999</v>
      </c>
      <c r="L68" s="10"/>
      <c r="M68" s="10"/>
      <c r="N68" s="10"/>
      <c r="O68" s="10"/>
      <c r="P68" s="10"/>
      <c r="Q68" s="10"/>
    </row>
    <row r="69" spans="1:17" ht="14.4">
      <c r="A69" s="13" t="s">
        <v>88</v>
      </c>
      <c r="B69" s="14" t="s">
        <v>124</v>
      </c>
      <c r="C69" s="14" t="s">
        <v>143</v>
      </c>
      <c r="D69" s="16" t="s">
        <v>148</v>
      </c>
      <c r="E69" s="6">
        <v>1</v>
      </c>
      <c r="F69" s="17" t="s">
        <v>194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Tabela15[[#This Row],[REPRESENTAÇÃO]]+Tabela15[[#This Row],[VENCIMENTO]]</f>
        <v>1328.8899999999999</v>
      </c>
      <c r="L69" s="10"/>
      <c r="M69" s="10"/>
      <c r="N69" s="10"/>
      <c r="O69" s="10"/>
      <c r="P69" s="10"/>
      <c r="Q69" s="10"/>
    </row>
    <row r="70" spans="1:17" ht="14.4">
      <c r="A70" s="13" t="s">
        <v>89</v>
      </c>
      <c r="B70" s="14" t="s">
        <v>125</v>
      </c>
      <c r="C70" s="14" t="s">
        <v>144</v>
      </c>
      <c r="D70" s="16" t="s">
        <v>148</v>
      </c>
      <c r="E70" s="6">
        <v>1</v>
      </c>
      <c r="F70" s="34" t="s">
        <v>195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Tabela15[[#This Row],[REPRESENTAÇÃO]]+Tabela15[[#This Row],[VENCIMENTO]]</f>
        <v>1328.8899999999999</v>
      </c>
      <c r="L70" s="10"/>
      <c r="M70" s="10"/>
      <c r="N70" s="10"/>
      <c r="O70" s="10"/>
      <c r="P70" s="10"/>
      <c r="Q70" s="10"/>
    </row>
    <row r="71" spans="1:17" ht="15" thickBot="1">
      <c r="A71" s="13" t="s">
        <v>418</v>
      </c>
      <c r="B71" s="14" t="s">
        <v>419</v>
      </c>
      <c r="C71" s="14" t="s">
        <v>420</v>
      </c>
      <c r="D71" s="16" t="s">
        <v>149</v>
      </c>
      <c r="E71" s="6">
        <v>1</v>
      </c>
      <c r="F71" s="17" t="s">
        <v>196</v>
      </c>
      <c r="G71" s="8" t="s">
        <v>365</v>
      </c>
      <c r="H71" s="9"/>
      <c r="I71" s="9">
        <v>232.56</v>
      </c>
      <c r="J71" s="9">
        <v>930.22</v>
      </c>
      <c r="K71" s="9">
        <f>Tabela15[[#This Row],[REPRESENTAÇÃO]]+Tabela15[[#This Row],[VENCIMENTO]]</f>
        <v>1162.78</v>
      </c>
      <c r="L71" s="2"/>
      <c r="M71" s="2"/>
      <c r="N71" s="2"/>
      <c r="O71" s="2"/>
      <c r="P71" s="2"/>
      <c r="Q71" s="2"/>
    </row>
    <row r="72" spans="1:17" ht="15" thickBot="1">
      <c r="A72" s="109" t="s">
        <v>51</v>
      </c>
      <c r="B72" s="110"/>
      <c r="C72" s="110"/>
      <c r="D72" s="110"/>
      <c r="E72" s="131">
        <f>SUBTOTAL(109,[QUANT.])</f>
        <v>65</v>
      </c>
      <c r="F72" s="109"/>
      <c r="G72" s="110"/>
      <c r="H72" s="111">
        <f t="shared" ref="H72:K72" si="0">SUBTOTAL(109,H7:H71)</f>
        <v>10570</v>
      </c>
      <c r="I72" s="112">
        <f t="shared" si="0"/>
        <v>53753.040000000015</v>
      </c>
      <c r="J72" s="113">
        <f t="shared" si="0"/>
        <v>218698.1299999996</v>
      </c>
      <c r="K72" s="114">
        <f t="shared" si="0"/>
        <v>283021.17</v>
      </c>
      <c r="L72" s="2"/>
      <c r="M72" s="2"/>
      <c r="N72" s="2"/>
      <c r="O72" s="2"/>
      <c r="P72" s="2"/>
      <c r="Q72" s="2"/>
    </row>
    <row r="73" spans="1:17" ht="14.4">
      <c r="A73" s="38"/>
      <c r="B73" s="39"/>
      <c r="C73" s="39"/>
      <c r="D73" s="39"/>
      <c r="E73" s="39"/>
      <c r="F73" s="38"/>
      <c r="G73" s="39"/>
      <c r="H73" s="39"/>
      <c r="I73" s="39"/>
      <c r="J73" s="39"/>
      <c r="K73" s="40"/>
      <c r="L73" s="2"/>
      <c r="M73" s="2"/>
      <c r="N73" s="2"/>
      <c r="O73" s="2"/>
      <c r="P73" s="2"/>
      <c r="Q73" s="2"/>
    </row>
    <row r="74" spans="1:17" ht="14.4">
      <c r="A74" s="557" t="s">
        <v>20</v>
      </c>
      <c r="B74" s="557"/>
      <c r="C74" s="557"/>
      <c r="D74" s="557"/>
      <c r="E74" s="557"/>
      <c r="F74" s="557"/>
      <c r="G74" s="557"/>
      <c r="H74" s="557"/>
      <c r="I74" s="10"/>
      <c r="J74" s="2"/>
      <c r="K74" s="41"/>
      <c r="L74" s="10"/>
      <c r="M74" s="10"/>
      <c r="N74" s="10"/>
      <c r="O74" s="10"/>
      <c r="P74" s="10"/>
      <c r="Q74" s="10"/>
    </row>
    <row r="75" spans="1:17" ht="14.4">
      <c r="A75" s="19" t="s">
        <v>1</v>
      </c>
      <c r="B75" s="19" t="s">
        <v>2</v>
      </c>
      <c r="C75" s="19" t="s">
        <v>3</v>
      </c>
      <c r="D75" s="19" t="s">
        <v>4</v>
      </c>
      <c r="E75" s="19" t="s">
        <v>5</v>
      </c>
      <c r="F75" s="19" t="s">
        <v>6</v>
      </c>
      <c r="G75" s="19" t="s">
        <v>7</v>
      </c>
      <c r="H75" s="19" t="s">
        <v>11</v>
      </c>
      <c r="I75" s="10"/>
      <c r="J75" s="10"/>
      <c r="K75" s="41"/>
      <c r="L75" s="42"/>
      <c r="M75" s="42"/>
      <c r="N75" s="42"/>
      <c r="O75" s="42"/>
      <c r="P75" s="42"/>
      <c r="Q75" s="42"/>
    </row>
    <row r="76" spans="1:17" ht="14.4">
      <c r="A76" s="13" t="s">
        <v>201</v>
      </c>
      <c r="B76" s="14" t="s">
        <v>202</v>
      </c>
      <c r="C76" s="14" t="s">
        <v>500</v>
      </c>
      <c r="D76" s="16" t="s">
        <v>200</v>
      </c>
      <c r="E76" s="14">
        <v>1</v>
      </c>
      <c r="F76" s="17" t="s">
        <v>238</v>
      </c>
      <c r="G76" s="18" t="s">
        <v>366</v>
      </c>
      <c r="H76" s="43">
        <v>5847.08</v>
      </c>
      <c r="I76" s="2"/>
      <c r="J76" s="2"/>
      <c r="K76" s="42"/>
      <c r="L76" s="42"/>
      <c r="M76" s="42"/>
      <c r="N76" s="42"/>
      <c r="O76" s="42"/>
      <c r="P76" s="42"/>
      <c r="Q76" s="42"/>
    </row>
    <row r="77" spans="1:17" ht="14.4">
      <c r="A77" s="13" t="s">
        <v>54</v>
      </c>
      <c r="B77" s="14" t="s">
        <v>93</v>
      </c>
      <c r="C77" s="14" t="s">
        <v>476</v>
      </c>
      <c r="D77" s="16" t="s">
        <v>200</v>
      </c>
      <c r="E77" s="14">
        <v>1</v>
      </c>
      <c r="F77" s="17" t="s">
        <v>151</v>
      </c>
      <c r="G77" s="8" t="s">
        <v>366</v>
      </c>
      <c r="H77" s="43">
        <v>5847.08</v>
      </c>
      <c r="I77" s="2"/>
      <c r="J77" s="2"/>
      <c r="K77" s="42"/>
      <c r="L77" s="42"/>
      <c r="M77" s="42"/>
      <c r="N77" s="42"/>
      <c r="O77" s="42"/>
      <c r="P77" s="42"/>
      <c r="Q77" s="42"/>
    </row>
    <row r="78" spans="1:17" ht="14.4">
      <c r="A78" s="13" t="s">
        <v>421</v>
      </c>
      <c r="B78" s="14" t="s">
        <v>422</v>
      </c>
      <c r="C78" s="14" t="s">
        <v>477</v>
      </c>
      <c r="D78" s="16" t="s">
        <v>21</v>
      </c>
      <c r="E78" s="14">
        <v>1</v>
      </c>
      <c r="F78" s="17" t="s">
        <v>243</v>
      </c>
      <c r="G78" s="18" t="s">
        <v>366</v>
      </c>
      <c r="H78" s="43">
        <v>4916.8599999999997</v>
      </c>
      <c r="I78" s="2"/>
      <c r="J78" s="2"/>
      <c r="K78" s="42"/>
      <c r="L78" s="42"/>
      <c r="M78" s="42"/>
      <c r="N78" s="42"/>
      <c r="O78" s="42"/>
      <c r="P78" s="42"/>
      <c r="Q78" s="42"/>
    </row>
    <row r="79" spans="1:17" ht="14.4">
      <c r="A79" s="13" t="s">
        <v>203</v>
      </c>
      <c r="B79" s="14" t="s">
        <v>204</v>
      </c>
      <c r="C79" s="14" t="s">
        <v>205</v>
      </c>
      <c r="D79" s="16" t="s">
        <v>21</v>
      </c>
      <c r="E79" s="14">
        <v>1</v>
      </c>
      <c r="F79" s="17" t="s">
        <v>239</v>
      </c>
      <c r="G79" s="18" t="s">
        <v>366</v>
      </c>
      <c r="H79" s="43">
        <v>4916.8599999999997</v>
      </c>
      <c r="I79" s="2"/>
      <c r="J79" s="2"/>
      <c r="K79" s="42"/>
      <c r="L79" s="42"/>
      <c r="M79" s="42"/>
      <c r="N79" s="42"/>
      <c r="O79" s="42"/>
      <c r="P79" s="42"/>
      <c r="Q79" s="42"/>
    </row>
    <row r="80" spans="1:17" ht="14.4">
      <c r="A80" s="13" t="s">
        <v>423</v>
      </c>
      <c r="B80" s="14" t="s">
        <v>424</v>
      </c>
      <c r="C80" s="14" t="s">
        <v>503</v>
      </c>
      <c r="D80" s="16" t="s">
        <v>22</v>
      </c>
      <c r="E80" s="14">
        <v>1</v>
      </c>
      <c r="F80" s="17" t="s">
        <v>377</v>
      </c>
      <c r="G80" s="18" t="s">
        <v>366</v>
      </c>
      <c r="H80" s="43">
        <v>4518.2</v>
      </c>
      <c r="I80" s="2"/>
      <c r="J80" s="2"/>
      <c r="K80" s="42"/>
      <c r="L80" s="42"/>
      <c r="M80" s="42"/>
      <c r="N80" s="42"/>
      <c r="O80" s="42"/>
      <c r="P80" s="42"/>
      <c r="Q80" s="42"/>
    </row>
    <row r="81" spans="1:17" ht="14.4">
      <c r="A81" s="13" t="s">
        <v>206</v>
      </c>
      <c r="B81" s="14" t="s">
        <v>207</v>
      </c>
      <c r="C81" s="14" t="s">
        <v>478</v>
      </c>
      <c r="D81" s="16" t="s">
        <v>22</v>
      </c>
      <c r="E81" s="14">
        <v>1</v>
      </c>
      <c r="F81" s="17" t="s">
        <v>240</v>
      </c>
      <c r="G81" s="18" t="s">
        <v>366</v>
      </c>
      <c r="H81" s="43">
        <v>4518.2</v>
      </c>
      <c r="I81" s="2"/>
      <c r="J81" s="2"/>
      <c r="K81" s="42"/>
      <c r="L81" s="42"/>
      <c r="M81" s="42"/>
      <c r="N81" s="42"/>
      <c r="O81" s="42"/>
      <c r="P81" s="42"/>
      <c r="Q81" s="42"/>
    </row>
    <row r="82" spans="1:17" ht="14.4">
      <c r="A82" s="13" t="s">
        <v>208</v>
      </c>
      <c r="B82" s="14" t="s">
        <v>209</v>
      </c>
      <c r="C82" s="14" t="s">
        <v>210</v>
      </c>
      <c r="D82" s="16" t="s">
        <v>22</v>
      </c>
      <c r="E82" s="14">
        <v>1</v>
      </c>
      <c r="F82" s="17" t="s">
        <v>241</v>
      </c>
      <c r="G82" s="18" t="s">
        <v>366</v>
      </c>
      <c r="H82" s="43">
        <v>4518.2</v>
      </c>
      <c r="I82" s="2"/>
      <c r="J82" s="2"/>
      <c r="K82" s="42"/>
      <c r="L82" s="42"/>
      <c r="M82" s="42"/>
      <c r="N82" s="42"/>
      <c r="O82" s="42"/>
      <c r="P82" s="42"/>
      <c r="Q82" s="42"/>
    </row>
    <row r="83" spans="1:17" ht="14.4">
      <c r="A83" s="13" t="s">
        <v>211</v>
      </c>
      <c r="B83" s="14" t="s">
        <v>212</v>
      </c>
      <c r="C83" s="14" t="s">
        <v>213</v>
      </c>
      <c r="D83" s="16" t="s">
        <v>22</v>
      </c>
      <c r="E83" s="14">
        <v>1</v>
      </c>
      <c r="F83" s="17" t="s">
        <v>242</v>
      </c>
      <c r="G83" s="18" t="s">
        <v>366</v>
      </c>
      <c r="H83" s="43">
        <v>4518.2</v>
      </c>
      <c r="I83" s="2"/>
      <c r="J83" s="2"/>
      <c r="K83" s="42"/>
      <c r="L83" s="42"/>
      <c r="M83" s="42"/>
      <c r="N83" s="42"/>
      <c r="O83" s="42"/>
      <c r="P83" s="42"/>
      <c r="Q83" s="42"/>
    </row>
    <row r="84" spans="1:17" ht="14.4">
      <c r="A84" s="13" t="s">
        <v>214</v>
      </c>
      <c r="B84" s="14" t="s">
        <v>215</v>
      </c>
      <c r="C84" s="14" t="s">
        <v>479</v>
      </c>
      <c r="D84" s="16" t="s">
        <v>22</v>
      </c>
      <c r="E84" s="14">
        <v>1</v>
      </c>
      <c r="F84" s="17" t="s">
        <v>250</v>
      </c>
      <c r="G84" s="18" t="s">
        <v>367</v>
      </c>
      <c r="H84" s="43">
        <v>4518.2</v>
      </c>
      <c r="I84" s="2"/>
      <c r="J84" s="2"/>
      <c r="K84" s="42"/>
      <c r="L84" s="42"/>
      <c r="M84" s="42"/>
      <c r="N84" s="42"/>
      <c r="O84" s="42"/>
      <c r="P84" s="42"/>
      <c r="Q84" s="42"/>
    </row>
    <row r="85" spans="1:17" ht="14.4">
      <c r="A85" s="13" t="s">
        <v>62</v>
      </c>
      <c r="B85" s="14" t="s">
        <v>100</v>
      </c>
      <c r="C85" s="14" t="s">
        <v>522</v>
      </c>
      <c r="D85" s="16" t="s">
        <v>22</v>
      </c>
      <c r="E85" s="14">
        <v>1</v>
      </c>
      <c r="F85" s="17" t="s">
        <v>244</v>
      </c>
      <c r="G85" s="18" t="s">
        <v>366</v>
      </c>
      <c r="H85" s="43">
        <v>4518.2</v>
      </c>
      <c r="I85" s="2"/>
      <c r="J85" s="2"/>
      <c r="K85" s="42"/>
      <c r="L85" s="42"/>
      <c r="M85" s="42"/>
      <c r="N85" s="42"/>
      <c r="O85" s="42"/>
      <c r="P85" s="42"/>
      <c r="Q85" s="42"/>
    </row>
    <row r="86" spans="1:17" ht="14.4">
      <c r="A86" s="13" t="s">
        <v>216</v>
      </c>
      <c r="B86" s="14" t="s">
        <v>217</v>
      </c>
      <c r="C86" s="14" t="s">
        <v>523</v>
      </c>
      <c r="D86" s="16" t="s">
        <v>23</v>
      </c>
      <c r="E86" s="14">
        <v>1</v>
      </c>
      <c r="F86" s="17" t="s">
        <v>245</v>
      </c>
      <c r="G86" s="18" t="s">
        <v>366</v>
      </c>
      <c r="H86" s="43">
        <v>3720.87</v>
      </c>
      <c r="I86" s="2"/>
      <c r="J86" s="2"/>
      <c r="K86" s="42"/>
      <c r="L86" s="42"/>
      <c r="M86" s="42"/>
      <c r="N86" s="42"/>
      <c r="O86" s="42"/>
      <c r="P86" s="42"/>
      <c r="Q86" s="42"/>
    </row>
    <row r="87" spans="1:17" ht="14.4">
      <c r="A87" s="13" t="s">
        <v>218</v>
      </c>
      <c r="B87" s="14" t="s">
        <v>219</v>
      </c>
      <c r="C87" s="14" t="s">
        <v>220</v>
      </c>
      <c r="D87" s="16" t="s">
        <v>23</v>
      </c>
      <c r="E87" s="14">
        <v>1</v>
      </c>
      <c r="F87" s="17" t="s">
        <v>246</v>
      </c>
      <c r="G87" s="18" t="s">
        <v>366</v>
      </c>
      <c r="H87" s="43">
        <v>3720.87</v>
      </c>
      <c r="I87" s="2"/>
      <c r="J87" s="2"/>
      <c r="K87" s="42"/>
      <c r="L87" s="42"/>
      <c r="M87" s="42"/>
      <c r="N87" s="42"/>
      <c r="O87" s="42"/>
      <c r="P87" s="42"/>
      <c r="Q87" s="42"/>
    </row>
    <row r="88" spans="1:17" ht="14.4">
      <c r="A88" s="13" t="s">
        <v>221</v>
      </c>
      <c r="B88" s="14" t="s">
        <v>222</v>
      </c>
      <c r="C88" s="14" t="s">
        <v>223</v>
      </c>
      <c r="D88" s="16" t="s">
        <v>23</v>
      </c>
      <c r="E88" s="14">
        <v>1</v>
      </c>
      <c r="F88" s="17" t="s">
        <v>247</v>
      </c>
      <c r="G88" s="18" t="s">
        <v>366</v>
      </c>
      <c r="H88" s="43">
        <v>3720.87</v>
      </c>
      <c r="I88" s="2"/>
      <c r="J88" s="2"/>
      <c r="K88" s="42"/>
      <c r="L88" s="42"/>
      <c r="M88" s="42"/>
      <c r="N88" s="42"/>
      <c r="O88" s="42"/>
      <c r="P88" s="42"/>
      <c r="Q88" s="42"/>
    </row>
    <row r="89" spans="1:17" ht="14.4">
      <c r="A89" s="13" t="s">
        <v>63</v>
      </c>
      <c r="B89" s="14" t="s">
        <v>224</v>
      </c>
      <c r="C89" s="14" t="s">
        <v>225</v>
      </c>
      <c r="D89" s="16" t="s">
        <v>23</v>
      </c>
      <c r="E89" s="14">
        <v>1</v>
      </c>
      <c r="F89" s="17" t="s">
        <v>248</v>
      </c>
      <c r="G89" s="18" t="s">
        <v>366</v>
      </c>
      <c r="H89" s="43">
        <v>3720.87</v>
      </c>
      <c r="I89" s="2"/>
      <c r="J89" s="2"/>
      <c r="K89" s="42"/>
      <c r="L89" s="42"/>
      <c r="M89" s="42"/>
      <c r="N89" s="42"/>
      <c r="O89" s="42"/>
      <c r="P89" s="42"/>
      <c r="Q89" s="42"/>
    </row>
    <row r="90" spans="1:17" ht="14.4">
      <c r="A90" s="13" t="s">
        <v>226</v>
      </c>
      <c r="B90" s="14" t="s">
        <v>204</v>
      </c>
      <c r="C90" s="14" t="s">
        <v>227</v>
      </c>
      <c r="D90" s="16" t="s">
        <v>23</v>
      </c>
      <c r="E90" s="14">
        <v>1</v>
      </c>
      <c r="F90" s="17" t="s">
        <v>249</v>
      </c>
      <c r="G90" s="18" t="s">
        <v>366</v>
      </c>
      <c r="H90" s="43">
        <v>3720.87</v>
      </c>
      <c r="I90" s="2"/>
      <c r="J90" s="2"/>
      <c r="K90" s="42"/>
      <c r="L90" s="42"/>
      <c r="M90" s="42"/>
      <c r="N90" s="42"/>
      <c r="O90" s="42"/>
      <c r="P90" s="42"/>
      <c r="Q90" s="42"/>
    </row>
    <row r="91" spans="1:17" ht="14.4">
      <c r="A91" s="88" t="s">
        <v>456</v>
      </c>
      <c r="B91" s="26" t="s">
        <v>457</v>
      </c>
      <c r="C91" s="26" t="s">
        <v>480</v>
      </c>
      <c r="D91" s="97" t="s">
        <v>23</v>
      </c>
      <c r="E91" s="26">
        <v>1</v>
      </c>
      <c r="F91" s="24" t="s">
        <v>440</v>
      </c>
      <c r="G91" s="106" t="s">
        <v>366</v>
      </c>
      <c r="H91" s="107">
        <v>3720.87</v>
      </c>
      <c r="I91" s="2"/>
      <c r="J91" s="2"/>
      <c r="K91" s="42"/>
      <c r="L91" s="42"/>
      <c r="M91" s="42"/>
      <c r="N91" s="42"/>
      <c r="O91" s="42"/>
      <c r="P91" s="42"/>
      <c r="Q91" s="42"/>
    </row>
    <row r="92" spans="1:17" ht="14.4">
      <c r="A92" s="13" t="s">
        <v>68</v>
      </c>
      <c r="B92" s="14" t="s">
        <v>228</v>
      </c>
      <c r="C92" s="14" t="s">
        <v>329</v>
      </c>
      <c r="D92" s="16" t="s">
        <v>23</v>
      </c>
      <c r="E92" s="14">
        <v>1</v>
      </c>
      <c r="F92" s="17" t="s">
        <v>251</v>
      </c>
      <c r="G92" s="18" t="s">
        <v>366</v>
      </c>
      <c r="H92" s="43">
        <v>3720.87</v>
      </c>
      <c r="I92" s="2"/>
      <c r="J92" s="2"/>
      <c r="K92" s="42"/>
      <c r="L92" s="42"/>
      <c r="M92" s="42"/>
      <c r="N92" s="42"/>
      <c r="O92" s="42"/>
      <c r="P92" s="42"/>
      <c r="Q92" s="42"/>
    </row>
    <row r="93" spans="1:17" ht="14.4">
      <c r="A93" s="13" t="s">
        <v>229</v>
      </c>
      <c r="B93" s="14" t="s">
        <v>230</v>
      </c>
      <c r="C93" s="14" t="s">
        <v>231</v>
      </c>
      <c r="D93" s="16" t="s">
        <v>24</v>
      </c>
      <c r="E93" s="14">
        <v>1</v>
      </c>
      <c r="F93" s="17" t="s">
        <v>252</v>
      </c>
      <c r="G93" s="18" t="s">
        <v>366</v>
      </c>
      <c r="H93" s="43">
        <v>2657.77</v>
      </c>
      <c r="I93" s="2"/>
      <c r="J93" s="2"/>
      <c r="K93" s="42"/>
      <c r="L93" s="42"/>
      <c r="M93" s="42"/>
      <c r="N93" s="42"/>
      <c r="O93" s="42"/>
      <c r="P93" s="42"/>
      <c r="Q93" s="42"/>
    </row>
    <row r="94" spans="1:17" ht="14.4">
      <c r="A94" s="13" t="s">
        <v>233</v>
      </c>
      <c r="B94" s="14" t="s">
        <v>234</v>
      </c>
      <c r="C94" s="14" t="s">
        <v>483</v>
      </c>
      <c r="D94" s="16" t="s">
        <v>24</v>
      </c>
      <c r="E94" s="14">
        <v>1</v>
      </c>
      <c r="F94" s="17" t="s">
        <v>253</v>
      </c>
      <c r="G94" s="18" t="s">
        <v>367</v>
      </c>
      <c r="H94" s="43">
        <v>2657.77</v>
      </c>
      <c r="I94" s="2"/>
      <c r="J94" s="2"/>
      <c r="K94" s="42"/>
      <c r="L94" s="42"/>
      <c r="M94" s="42"/>
      <c r="N94" s="42"/>
      <c r="O94" s="42"/>
      <c r="P94" s="42"/>
      <c r="Q94" s="42"/>
    </row>
    <row r="95" spans="1:17" ht="14.4">
      <c r="A95" s="13" t="s">
        <v>76</v>
      </c>
      <c r="B95" s="14" t="s">
        <v>113</v>
      </c>
      <c r="C95" s="14" t="s">
        <v>501</v>
      </c>
      <c r="D95" s="16" t="s">
        <v>24</v>
      </c>
      <c r="E95" s="14">
        <v>1</v>
      </c>
      <c r="F95" s="17" t="s">
        <v>254</v>
      </c>
      <c r="G95" s="18" t="s">
        <v>366</v>
      </c>
      <c r="H95" s="43">
        <v>2657.77</v>
      </c>
      <c r="I95" s="2"/>
      <c r="J95" s="2"/>
      <c r="K95" s="42"/>
      <c r="L95" s="42"/>
      <c r="M95" s="42"/>
      <c r="N95" s="42"/>
      <c r="O95" s="42"/>
      <c r="P95" s="42"/>
      <c r="Q95" s="42"/>
    </row>
    <row r="96" spans="1:17" ht="14.4">
      <c r="A96" s="13" t="s">
        <v>235</v>
      </c>
      <c r="B96" s="14" t="s">
        <v>26</v>
      </c>
      <c r="C96" s="14" t="s">
        <v>232</v>
      </c>
      <c r="D96" s="16" t="s">
        <v>24</v>
      </c>
      <c r="E96" s="14">
        <v>1</v>
      </c>
      <c r="F96" s="17" t="s">
        <v>255</v>
      </c>
      <c r="G96" s="18" t="s">
        <v>366</v>
      </c>
      <c r="H96" s="43">
        <v>2657.77</v>
      </c>
      <c r="I96" s="2"/>
      <c r="J96" s="2"/>
      <c r="K96" s="42"/>
      <c r="L96" s="42"/>
      <c r="M96" s="42"/>
      <c r="N96" s="42"/>
      <c r="O96" s="42"/>
      <c r="P96" s="42"/>
      <c r="Q96" s="42"/>
    </row>
    <row r="97" spans="1:17" ht="15" thickBot="1">
      <c r="A97" s="13" t="s">
        <v>236</v>
      </c>
      <c r="B97" s="14" t="s">
        <v>25</v>
      </c>
      <c r="C97" s="14" t="s">
        <v>496</v>
      </c>
      <c r="D97" s="16" t="s">
        <v>24</v>
      </c>
      <c r="E97" s="14">
        <v>1</v>
      </c>
      <c r="F97" s="17" t="s">
        <v>256</v>
      </c>
      <c r="G97" s="18" t="s">
        <v>366</v>
      </c>
      <c r="H97" s="43">
        <v>2657.77</v>
      </c>
      <c r="I97" s="2"/>
      <c r="J97" s="2"/>
      <c r="K97" s="42"/>
      <c r="L97" s="42"/>
      <c r="M97" s="42"/>
      <c r="N97" s="42"/>
      <c r="O97" s="42"/>
      <c r="P97" s="42"/>
      <c r="Q97" s="42"/>
    </row>
    <row r="98" spans="1:17" ht="15" thickBot="1">
      <c r="A98" s="35"/>
      <c r="B98" s="36"/>
      <c r="C98" s="36"/>
      <c r="D98" s="36"/>
      <c r="E98" s="131">
        <f>SUM(E76:E97)</f>
        <v>22</v>
      </c>
      <c r="F98" s="44"/>
      <c r="G98" s="36"/>
      <c r="H98" s="37">
        <f>SUBTOTAL(109,[TOTAL])</f>
        <v>87972.020000000019</v>
      </c>
      <c r="I98" s="2"/>
      <c r="J98" s="2"/>
      <c r="K98" s="42"/>
      <c r="L98" s="2"/>
      <c r="M98" s="2"/>
      <c r="N98" s="2"/>
      <c r="O98" s="2"/>
      <c r="P98" s="2"/>
      <c r="Q98" s="2"/>
    </row>
    <row r="99" spans="1:17" ht="14.4">
      <c r="A99" s="2"/>
      <c r="B99" s="45"/>
      <c r="C99" s="45"/>
      <c r="D99" s="45"/>
      <c r="E99" s="45"/>
      <c r="F99" s="45"/>
      <c r="G99" s="2"/>
      <c r="H99" s="45"/>
      <c r="I99" s="10"/>
      <c r="J99" s="2"/>
      <c r="K99" s="41"/>
      <c r="L99" s="2"/>
      <c r="M99" s="2"/>
      <c r="N99" s="2"/>
      <c r="O99" s="2"/>
      <c r="P99" s="2"/>
      <c r="Q99" s="2"/>
    </row>
    <row r="100" spans="1:17" ht="14.4">
      <c r="A100" s="558" t="s">
        <v>27</v>
      </c>
      <c r="B100" s="558"/>
      <c r="C100" s="558"/>
      <c r="D100" s="558"/>
      <c r="E100" s="558"/>
      <c r="F100" s="558"/>
      <c r="G100" s="558"/>
      <c r="H100" s="558"/>
      <c r="I100" s="10"/>
      <c r="J100" s="2"/>
      <c r="K100" s="41"/>
      <c r="L100" s="10"/>
      <c r="M100" s="10"/>
      <c r="N100" s="10"/>
      <c r="O100" s="10"/>
      <c r="P100" s="10"/>
      <c r="Q100" s="10"/>
    </row>
    <row r="101" spans="1:17" ht="14.4">
      <c r="A101" s="46" t="s">
        <v>1</v>
      </c>
      <c r="B101" s="46" t="s">
        <v>2</v>
      </c>
      <c r="C101" s="46" t="s">
        <v>3</v>
      </c>
      <c r="D101" s="46" t="s">
        <v>4</v>
      </c>
      <c r="E101" s="46" t="s">
        <v>5</v>
      </c>
      <c r="F101" s="46" t="s">
        <v>6</v>
      </c>
      <c r="G101" s="46" t="s">
        <v>7</v>
      </c>
      <c r="H101" s="46" t="s">
        <v>28</v>
      </c>
      <c r="I101" s="47" t="s">
        <v>373</v>
      </c>
      <c r="J101" s="47" t="s">
        <v>374</v>
      </c>
      <c r="K101" s="48" t="s">
        <v>375</v>
      </c>
      <c r="L101" s="47" t="s">
        <v>442</v>
      </c>
      <c r="M101" s="10"/>
      <c r="N101" s="10"/>
      <c r="O101" s="10"/>
      <c r="P101" s="10"/>
      <c r="Q101" s="10"/>
    </row>
    <row r="102" spans="1:17" ht="14.4">
      <c r="A102" s="49" t="s">
        <v>516</v>
      </c>
      <c r="B102" s="6" t="s">
        <v>517</v>
      </c>
      <c r="C102" s="6" t="s">
        <v>518</v>
      </c>
      <c r="D102" s="16" t="s">
        <v>29</v>
      </c>
      <c r="E102" s="6">
        <v>1</v>
      </c>
      <c r="F102" s="49" t="s">
        <v>515</v>
      </c>
      <c r="G102" s="8" t="s">
        <v>366</v>
      </c>
      <c r="H102" s="9">
        <v>1200.69</v>
      </c>
      <c r="I102" s="47"/>
      <c r="J102" s="47"/>
      <c r="K102" s="50">
        <f>Tabela38[[#This Row],[VALOR]]</f>
        <v>1200.69</v>
      </c>
      <c r="L102" s="47"/>
      <c r="M102" s="10"/>
      <c r="N102" s="10"/>
      <c r="O102" s="10"/>
      <c r="P102" s="10"/>
      <c r="Q102" s="10"/>
    </row>
    <row r="103" spans="1:17" ht="14.4">
      <c r="A103" s="17" t="s">
        <v>257</v>
      </c>
      <c r="B103" s="14" t="s">
        <v>207</v>
      </c>
      <c r="C103" s="14" t="s">
        <v>487</v>
      </c>
      <c r="D103" s="16" t="s">
        <v>29</v>
      </c>
      <c r="E103" s="6">
        <v>1</v>
      </c>
      <c r="F103" s="24" t="s">
        <v>330</v>
      </c>
      <c r="G103" s="25" t="s">
        <v>366</v>
      </c>
      <c r="H103" s="98">
        <v>1200.69</v>
      </c>
      <c r="I103" s="99"/>
      <c r="J103" s="99"/>
      <c r="K103" s="100">
        <f>Tabela38[[#This Row],[VALOR]]</f>
        <v>1200.69</v>
      </c>
      <c r="L103" s="99"/>
      <c r="M103" s="10"/>
      <c r="N103" s="10"/>
      <c r="O103" s="10"/>
      <c r="P103" s="10"/>
      <c r="Q103" s="10"/>
    </row>
    <row r="104" spans="1:17" ht="14.4">
      <c r="A104" s="17" t="s">
        <v>258</v>
      </c>
      <c r="B104" s="14" t="s">
        <v>259</v>
      </c>
      <c r="C104" s="14" t="s">
        <v>481</v>
      </c>
      <c r="D104" s="16" t="s">
        <v>29</v>
      </c>
      <c r="E104" s="6">
        <v>1</v>
      </c>
      <c r="F104" s="52" t="s">
        <v>305</v>
      </c>
      <c r="G104" s="8" t="s">
        <v>367</v>
      </c>
      <c r="H104" s="9">
        <v>1200.69</v>
      </c>
      <c r="I104" s="51"/>
      <c r="J104" s="51"/>
      <c r="K104" s="50">
        <f>Tabela38[[#This Row],[VALOR]]</f>
        <v>1200.69</v>
      </c>
      <c r="L104" s="51"/>
      <c r="M104" s="10"/>
      <c r="N104" s="10"/>
      <c r="O104" s="10"/>
      <c r="P104" s="10"/>
      <c r="Q104" s="10"/>
    </row>
    <row r="105" spans="1:17" ht="14.4">
      <c r="A105" s="53" t="s">
        <v>389</v>
      </c>
      <c r="B105" s="14" t="s">
        <v>393</v>
      </c>
      <c r="C105" s="14" t="s">
        <v>482</v>
      </c>
      <c r="D105" s="16" t="s">
        <v>29</v>
      </c>
      <c r="E105" s="6">
        <v>1</v>
      </c>
      <c r="F105" s="24" t="s">
        <v>331</v>
      </c>
      <c r="G105" s="25" t="s">
        <v>366</v>
      </c>
      <c r="H105" s="98">
        <v>1200.69</v>
      </c>
      <c r="I105" s="99"/>
      <c r="J105" s="99"/>
      <c r="K105" s="100">
        <f>Tabela38[[#This Row],[VALOR]]</f>
        <v>1200.69</v>
      </c>
      <c r="L105" s="99"/>
      <c r="M105" s="10"/>
      <c r="N105" s="10"/>
      <c r="O105" s="10"/>
      <c r="P105" s="10"/>
      <c r="Q105" s="10"/>
    </row>
    <row r="106" spans="1:17" ht="14.4">
      <c r="A106" s="17" t="s">
        <v>262</v>
      </c>
      <c r="B106" s="14" t="s">
        <v>263</v>
      </c>
      <c r="C106" s="14" t="s">
        <v>476</v>
      </c>
      <c r="D106" s="16" t="s">
        <v>29</v>
      </c>
      <c r="E106" s="6">
        <v>1</v>
      </c>
      <c r="F106" s="33" t="s">
        <v>308</v>
      </c>
      <c r="G106" s="29" t="s">
        <v>367</v>
      </c>
      <c r="H106" s="30">
        <v>1200.69</v>
      </c>
      <c r="I106" s="101"/>
      <c r="J106" s="101"/>
      <c r="K106" s="102">
        <f>Tabela38[[#This Row],[VALOR]]</f>
        <v>1200.69</v>
      </c>
      <c r="L106" s="101"/>
      <c r="M106" s="10"/>
      <c r="N106" s="10"/>
      <c r="O106" s="10"/>
      <c r="P106" s="10"/>
      <c r="Q106" s="10"/>
    </row>
    <row r="107" spans="1:17" ht="14.4">
      <c r="A107" s="17" t="s">
        <v>262</v>
      </c>
      <c r="B107" s="14" t="s">
        <v>263</v>
      </c>
      <c r="C107" s="14" t="s">
        <v>498</v>
      </c>
      <c r="D107" s="16" t="s">
        <v>29</v>
      </c>
      <c r="E107" s="6">
        <v>1</v>
      </c>
      <c r="F107" s="24" t="s">
        <v>332</v>
      </c>
      <c r="G107" s="25" t="s">
        <v>366</v>
      </c>
      <c r="H107" s="98">
        <v>1200.69</v>
      </c>
      <c r="I107" s="99"/>
      <c r="J107" s="99"/>
      <c r="K107" s="100">
        <f>Tabela38[[#This Row],[VALOR]]</f>
        <v>1200.69</v>
      </c>
      <c r="L107" s="99"/>
      <c r="M107" s="10"/>
      <c r="N107" s="10"/>
      <c r="O107" s="10"/>
      <c r="P107" s="10"/>
      <c r="Q107" s="10"/>
    </row>
    <row r="108" spans="1:17" ht="14.4">
      <c r="A108" s="17" t="s">
        <v>262</v>
      </c>
      <c r="B108" s="14" t="s">
        <v>263</v>
      </c>
      <c r="C108" s="14" t="s">
        <v>476</v>
      </c>
      <c r="D108" s="16" t="s">
        <v>29</v>
      </c>
      <c r="E108" s="6">
        <v>1</v>
      </c>
      <c r="F108" s="33" t="s">
        <v>372</v>
      </c>
      <c r="G108" s="29" t="s">
        <v>366</v>
      </c>
      <c r="H108" s="30">
        <v>1200.69</v>
      </c>
      <c r="I108" s="101"/>
      <c r="J108" s="101"/>
      <c r="K108" s="102">
        <f>Tabela38[[#This Row],[VALOR]]</f>
        <v>1200.69</v>
      </c>
      <c r="L108" s="101"/>
      <c r="M108" s="10"/>
      <c r="N108" s="10"/>
      <c r="O108" s="10"/>
      <c r="P108" s="10"/>
      <c r="Q108" s="10"/>
    </row>
    <row r="109" spans="1:17" ht="14.4">
      <c r="A109" s="17" t="s">
        <v>264</v>
      </c>
      <c r="B109" s="14" t="s">
        <v>259</v>
      </c>
      <c r="C109" s="14" t="s">
        <v>483</v>
      </c>
      <c r="D109" s="16" t="s">
        <v>29</v>
      </c>
      <c r="E109" s="6">
        <v>1</v>
      </c>
      <c r="F109" s="24" t="s">
        <v>333</v>
      </c>
      <c r="G109" s="25" t="s">
        <v>366</v>
      </c>
      <c r="H109" s="98">
        <v>1200.69</v>
      </c>
      <c r="I109" s="99"/>
      <c r="J109" s="99"/>
      <c r="K109" s="100">
        <f>Tabela38[[#This Row],[VALOR]]</f>
        <v>1200.69</v>
      </c>
      <c r="L109" s="99"/>
      <c r="M109" s="10"/>
      <c r="N109" s="10"/>
      <c r="O109" s="10"/>
      <c r="P109" s="10"/>
      <c r="Q109" s="10"/>
    </row>
    <row r="110" spans="1:17" ht="14.4">
      <c r="A110" s="17" t="s">
        <v>262</v>
      </c>
      <c r="B110" s="14" t="s">
        <v>265</v>
      </c>
      <c r="C110" s="14" t="s">
        <v>266</v>
      </c>
      <c r="D110" s="16" t="s">
        <v>29</v>
      </c>
      <c r="E110" s="6">
        <v>1</v>
      </c>
      <c r="F110" s="33" t="s">
        <v>432</v>
      </c>
      <c r="G110" s="29" t="s">
        <v>366</v>
      </c>
      <c r="H110" s="30">
        <v>1200.69</v>
      </c>
      <c r="I110" s="101"/>
      <c r="J110" s="101"/>
      <c r="K110" s="102">
        <f>Tabela38[[#This Row],[VALOR]]</f>
        <v>1200.69</v>
      </c>
      <c r="L110" s="101"/>
      <c r="M110" s="10"/>
      <c r="N110" s="10"/>
      <c r="O110" s="10"/>
      <c r="P110" s="10"/>
      <c r="Q110" s="10"/>
    </row>
    <row r="111" spans="1:17" ht="14.4">
      <c r="A111" s="17" t="s">
        <v>267</v>
      </c>
      <c r="B111" s="14" t="s">
        <v>268</v>
      </c>
      <c r="C111" s="14" t="s">
        <v>269</v>
      </c>
      <c r="D111" s="16" t="s">
        <v>29</v>
      </c>
      <c r="E111" s="6">
        <v>1</v>
      </c>
      <c r="F111" s="24" t="s">
        <v>334</v>
      </c>
      <c r="G111" s="25" t="s">
        <v>366</v>
      </c>
      <c r="H111" s="98">
        <v>1200.69</v>
      </c>
      <c r="I111" s="99"/>
      <c r="J111" s="99"/>
      <c r="K111" s="100">
        <f>Tabela38[[#This Row],[VALOR]]</f>
        <v>1200.69</v>
      </c>
      <c r="L111" s="99"/>
      <c r="M111" s="10"/>
      <c r="N111" s="10"/>
      <c r="O111" s="10"/>
      <c r="P111" s="10"/>
      <c r="Q111" s="10"/>
    </row>
    <row r="112" spans="1:17" ht="14.4">
      <c r="A112" s="17" t="s">
        <v>270</v>
      </c>
      <c r="B112" s="14" t="s">
        <v>271</v>
      </c>
      <c r="C112" s="14" t="s">
        <v>484</v>
      </c>
      <c r="D112" s="16" t="s">
        <v>29</v>
      </c>
      <c r="E112" s="6">
        <v>1</v>
      </c>
      <c r="F112" s="33" t="s">
        <v>306</v>
      </c>
      <c r="G112" s="29" t="s">
        <v>366</v>
      </c>
      <c r="H112" s="30">
        <v>1200.69</v>
      </c>
      <c r="I112" s="101"/>
      <c r="J112" s="101"/>
      <c r="K112" s="50">
        <f>Tabela38[[#This Row],[VALOR]]</f>
        <v>1200.69</v>
      </c>
      <c r="L112" s="51"/>
      <c r="M112" s="10"/>
      <c r="N112" s="10"/>
      <c r="O112" s="10"/>
      <c r="P112" s="10"/>
      <c r="Q112" s="10"/>
    </row>
    <row r="113" spans="1:17" ht="14.4">
      <c r="A113" s="17" t="s">
        <v>272</v>
      </c>
      <c r="B113" s="14" t="s">
        <v>273</v>
      </c>
      <c r="C113" s="14" t="s">
        <v>274</v>
      </c>
      <c r="D113" s="16" t="s">
        <v>29</v>
      </c>
      <c r="E113" s="6">
        <v>1</v>
      </c>
      <c r="F113" s="24" t="s">
        <v>307</v>
      </c>
      <c r="G113" s="8" t="s">
        <v>366</v>
      </c>
      <c r="H113" s="9">
        <v>1200.69</v>
      </c>
      <c r="I113" s="51"/>
      <c r="J113" s="51"/>
      <c r="K113" s="50">
        <f>Tabela38[[#This Row],[VALOR]]</f>
        <v>1200.69</v>
      </c>
      <c r="L113" s="51"/>
      <c r="M113" s="10"/>
      <c r="N113" s="10"/>
      <c r="O113" s="10"/>
      <c r="P113" s="10"/>
      <c r="Q113" s="10"/>
    </row>
    <row r="114" spans="1:17" ht="14.4">
      <c r="A114" s="17" t="s">
        <v>275</v>
      </c>
      <c r="B114" s="14" t="s">
        <v>276</v>
      </c>
      <c r="C114" s="14" t="s">
        <v>277</v>
      </c>
      <c r="D114" s="16" t="s">
        <v>29</v>
      </c>
      <c r="E114" s="6">
        <v>1</v>
      </c>
      <c r="F114" s="33" t="s">
        <v>335</v>
      </c>
      <c r="G114" s="8" t="s">
        <v>366</v>
      </c>
      <c r="H114" s="9">
        <v>1200.69</v>
      </c>
      <c r="I114" s="51"/>
      <c r="J114" s="51"/>
      <c r="K114" s="50">
        <f>Tabela38[[#This Row],[VALOR]]</f>
        <v>1200.69</v>
      </c>
      <c r="L114" s="51"/>
      <c r="M114" s="10"/>
      <c r="N114" s="10"/>
      <c r="O114" s="10"/>
      <c r="P114" s="10"/>
      <c r="Q114" s="10"/>
    </row>
    <row r="115" spans="1:17" ht="14.4">
      <c r="A115" s="17" t="s">
        <v>278</v>
      </c>
      <c r="B115" s="14" t="s">
        <v>279</v>
      </c>
      <c r="C115" s="14" t="s">
        <v>280</v>
      </c>
      <c r="D115" s="16" t="s">
        <v>29</v>
      </c>
      <c r="E115" s="6">
        <v>1</v>
      </c>
      <c r="F115" s="24" t="s">
        <v>336</v>
      </c>
      <c r="G115" s="8" t="s">
        <v>366</v>
      </c>
      <c r="H115" s="9">
        <v>1200.69</v>
      </c>
      <c r="I115" s="51"/>
      <c r="J115" s="51"/>
      <c r="K115" s="50">
        <f>Tabela38[[#This Row],[VALOR]]</f>
        <v>1200.69</v>
      </c>
      <c r="L115" s="51"/>
      <c r="M115" s="10"/>
      <c r="N115" s="10"/>
      <c r="O115" s="10"/>
      <c r="P115" s="10"/>
      <c r="Q115" s="10"/>
    </row>
    <row r="116" spans="1:17" ht="14.4">
      <c r="A116" s="17" t="s">
        <v>281</v>
      </c>
      <c r="B116" s="14" t="s">
        <v>282</v>
      </c>
      <c r="C116" s="14" t="s">
        <v>283</v>
      </c>
      <c r="D116" s="16" t="s">
        <v>29</v>
      </c>
      <c r="E116" s="6">
        <v>1</v>
      </c>
      <c r="F116" s="33" t="s">
        <v>316</v>
      </c>
      <c r="G116" s="8" t="s">
        <v>366</v>
      </c>
      <c r="H116" s="9">
        <v>1200.69</v>
      </c>
      <c r="I116" s="51"/>
      <c r="J116" s="51"/>
      <c r="K116" s="50">
        <f>Tabela38[[#This Row],[VALOR]]</f>
        <v>1200.69</v>
      </c>
      <c r="L116" s="51"/>
      <c r="M116" s="10"/>
      <c r="N116" s="10"/>
      <c r="O116" s="10"/>
      <c r="P116" s="10"/>
      <c r="Q116" s="10"/>
    </row>
    <row r="117" spans="1:17" ht="14.4">
      <c r="A117" s="17" t="s">
        <v>284</v>
      </c>
      <c r="B117" s="14" t="s">
        <v>285</v>
      </c>
      <c r="C117" s="14" t="s">
        <v>286</v>
      </c>
      <c r="D117" s="16" t="s">
        <v>29</v>
      </c>
      <c r="E117" s="6">
        <v>1</v>
      </c>
      <c r="F117" s="24" t="s">
        <v>318</v>
      </c>
      <c r="G117" s="8" t="s">
        <v>366</v>
      </c>
      <c r="H117" s="9">
        <v>1200.69</v>
      </c>
      <c r="I117" s="51"/>
      <c r="J117" s="51"/>
      <c r="K117" s="50">
        <f>Tabela38[[#This Row],[VALOR]]</f>
        <v>1200.69</v>
      </c>
      <c r="L117" s="51"/>
      <c r="M117" s="10"/>
      <c r="N117" s="10"/>
      <c r="O117" s="10"/>
      <c r="P117" s="10"/>
      <c r="Q117" s="10"/>
    </row>
    <row r="118" spans="1:17" ht="14.4">
      <c r="A118" s="17" t="s">
        <v>287</v>
      </c>
      <c r="B118" s="14" t="s">
        <v>288</v>
      </c>
      <c r="C118" s="14" t="s">
        <v>289</v>
      </c>
      <c r="D118" s="16" t="s">
        <v>29</v>
      </c>
      <c r="E118" s="6">
        <v>1</v>
      </c>
      <c r="F118" s="33" t="s">
        <v>317</v>
      </c>
      <c r="G118" s="8" t="s">
        <v>366</v>
      </c>
      <c r="H118" s="9">
        <v>1200.69</v>
      </c>
      <c r="I118" s="51"/>
      <c r="J118" s="51"/>
      <c r="K118" s="50">
        <f>Tabela38[[#This Row],[VALOR]]</f>
        <v>1200.69</v>
      </c>
      <c r="L118" s="51"/>
      <c r="M118" s="10"/>
      <c r="N118" s="10"/>
      <c r="O118" s="10"/>
      <c r="P118" s="10"/>
      <c r="Q118" s="10"/>
    </row>
    <row r="119" spans="1:17" ht="14.4">
      <c r="A119" s="17" t="s">
        <v>290</v>
      </c>
      <c r="B119" s="14" t="s">
        <v>291</v>
      </c>
      <c r="C119" s="14" t="s">
        <v>292</v>
      </c>
      <c r="D119" s="16" t="s">
        <v>29</v>
      </c>
      <c r="E119" s="6">
        <v>1</v>
      </c>
      <c r="F119" s="24" t="s">
        <v>337</v>
      </c>
      <c r="G119" s="8" t="s">
        <v>366</v>
      </c>
      <c r="H119" s="9">
        <v>1200.69</v>
      </c>
      <c r="I119" s="51"/>
      <c r="J119" s="51"/>
      <c r="K119" s="50">
        <f>Tabela38[[#This Row],[VALOR]]</f>
        <v>1200.69</v>
      </c>
      <c r="L119" s="51"/>
      <c r="M119" s="10"/>
      <c r="N119" s="10"/>
      <c r="O119" s="10"/>
      <c r="P119" s="10"/>
      <c r="Q119" s="10"/>
    </row>
    <row r="120" spans="1:17" ht="14.4">
      <c r="A120" s="17" t="s">
        <v>284</v>
      </c>
      <c r="B120" s="14" t="s">
        <v>324</v>
      </c>
      <c r="C120" s="14" t="s">
        <v>286</v>
      </c>
      <c r="D120" s="16" t="s">
        <v>29</v>
      </c>
      <c r="E120" s="6">
        <v>1</v>
      </c>
      <c r="F120" s="33" t="s">
        <v>315</v>
      </c>
      <c r="G120" s="25" t="s">
        <v>366</v>
      </c>
      <c r="H120" s="98">
        <v>1200.69</v>
      </c>
      <c r="I120" s="99"/>
      <c r="J120" s="99"/>
      <c r="K120" s="100">
        <f>Tabela38[[#This Row],[VALOR]]</f>
        <v>1200.69</v>
      </c>
      <c r="L120" s="99"/>
      <c r="M120" s="10"/>
      <c r="N120" s="10"/>
      <c r="O120" s="10"/>
      <c r="P120" s="10"/>
      <c r="Q120" s="10"/>
    </row>
    <row r="121" spans="1:17" ht="14.4">
      <c r="A121" s="17" t="s">
        <v>293</v>
      </c>
      <c r="B121" s="14" t="s">
        <v>294</v>
      </c>
      <c r="C121" s="14" t="s">
        <v>295</v>
      </c>
      <c r="D121" s="16" t="s">
        <v>29</v>
      </c>
      <c r="E121" s="6">
        <v>1</v>
      </c>
      <c r="F121" s="24" t="s">
        <v>338</v>
      </c>
      <c r="G121" s="8" t="s">
        <v>367</v>
      </c>
      <c r="H121" s="9">
        <v>1200.69</v>
      </c>
      <c r="I121" s="51"/>
      <c r="J121" s="51"/>
      <c r="K121" s="50">
        <f>Tabela38[[#This Row],[VALOR]]</f>
        <v>1200.69</v>
      </c>
      <c r="L121" s="51"/>
      <c r="M121" s="10"/>
      <c r="N121" s="10"/>
      <c r="O121" s="10"/>
      <c r="P121" s="10"/>
      <c r="Q121" s="10"/>
    </row>
    <row r="122" spans="1:17" ht="14.4">
      <c r="A122" s="17" t="s">
        <v>394</v>
      </c>
      <c r="B122" s="14" t="s">
        <v>395</v>
      </c>
      <c r="C122" s="14" t="s">
        <v>296</v>
      </c>
      <c r="D122" s="16" t="s">
        <v>29</v>
      </c>
      <c r="E122" s="6">
        <v>1</v>
      </c>
      <c r="F122" s="33" t="s">
        <v>339</v>
      </c>
      <c r="G122" s="8" t="s">
        <v>366</v>
      </c>
      <c r="H122" s="9">
        <v>1200.69</v>
      </c>
      <c r="I122" s="51"/>
      <c r="J122" s="51"/>
      <c r="K122" s="50">
        <f>Tabela38[[#This Row],[VALOR]]</f>
        <v>1200.69</v>
      </c>
      <c r="L122" s="51"/>
      <c r="M122" s="10"/>
      <c r="N122" s="10"/>
      <c r="O122" s="10"/>
      <c r="P122" s="10"/>
      <c r="Q122" s="10"/>
    </row>
    <row r="123" spans="1:17" ht="14.4">
      <c r="A123" s="17" t="s">
        <v>381</v>
      </c>
      <c r="B123" s="14" t="s">
        <v>382</v>
      </c>
      <c r="C123" s="14" t="s">
        <v>383</v>
      </c>
      <c r="D123" s="103" t="s">
        <v>30</v>
      </c>
      <c r="E123" s="6">
        <v>1</v>
      </c>
      <c r="F123" s="24" t="s">
        <v>360</v>
      </c>
      <c r="G123" s="29" t="s">
        <v>366</v>
      </c>
      <c r="H123" s="30">
        <v>732.55</v>
      </c>
      <c r="I123" s="101"/>
      <c r="J123" s="101"/>
      <c r="K123" s="102">
        <f>Tabela38[[#This Row],[VALOR]]</f>
        <v>732.55</v>
      </c>
      <c r="L123" s="101"/>
      <c r="M123" s="10"/>
      <c r="N123" s="10"/>
      <c r="O123" s="10"/>
      <c r="P123" s="10"/>
      <c r="Q123" s="10"/>
    </row>
    <row r="124" spans="1:17" ht="14.4">
      <c r="A124" s="17" t="s">
        <v>298</v>
      </c>
      <c r="B124" s="14" t="s">
        <v>324</v>
      </c>
      <c r="C124" s="14" t="s">
        <v>379</v>
      </c>
      <c r="D124" s="16" t="s">
        <v>30</v>
      </c>
      <c r="E124" s="6">
        <v>1</v>
      </c>
      <c r="F124" s="33" t="s">
        <v>380</v>
      </c>
      <c r="G124" s="25" t="s">
        <v>366</v>
      </c>
      <c r="H124" s="98">
        <v>732.55</v>
      </c>
      <c r="I124" s="99"/>
      <c r="J124" s="99"/>
      <c r="K124" s="100">
        <f>Tabela38[[#This Row],[VALOR]]</f>
        <v>732.55</v>
      </c>
      <c r="L124" s="99"/>
      <c r="M124" s="10"/>
      <c r="N124" s="10"/>
      <c r="O124" s="10"/>
      <c r="P124" s="10"/>
      <c r="Q124" s="10"/>
    </row>
    <row r="125" spans="1:17" ht="14.4">
      <c r="A125" s="17" t="s">
        <v>264</v>
      </c>
      <c r="B125" s="14" t="s">
        <v>361</v>
      </c>
      <c r="C125" s="14" t="s">
        <v>485</v>
      </c>
      <c r="D125" s="16" t="s">
        <v>30</v>
      </c>
      <c r="E125" s="6">
        <v>1</v>
      </c>
      <c r="F125" s="24" t="s">
        <v>340</v>
      </c>
      <c r="G125" s="8" t="s">
        <v>367</v>
      </c>
      <c r="H125" s="9">
        <v>732.55</v>
      </c>
      <c r="I125" s="51"/>
      <c r="J125" s="51"/>
      <c r="K125" s="50">
        <f>Tabela38[[#This Row],[VALOR]]</f>
        <v>732.55</v>
      </c>
      <c r="L125" s="51"/>
      <c r="M125" s="10"/>
      <c r="N125" s="10"/>
      <c r="O125" s="10"/>
      <c r="P125" s="10"/>
      <c r="Q125" s="10"/>
    </row>
    <row r="126" spans="1:17" ht="14.4">
      <c r="A126" s="17" t="s">
        <v>299</v>
      </c>
      <c r="B126" s="14" t="s">
        <v>362</v>
      </c>
      <c r="C126" s="14" t="s">
        <v>129</v>
      </c>
      <c r="D126" s="16" t="s">
        <v>30</v>
      </c>
      <c r="E126" s="6">
        <v>1</v>
      </c>
      <c r="F126" s="33" t="s">
        <v>341</v>
      </c>
      <c r="G126" s="8" t="s">
        <v>366</v>
      </c>
      <c r="H126" s="9">
        <v>732.55</v>
      </c>
      <c r="I126" s="51"/>
      <c r="J126" s="51"/>
      <c r="K126" s="50">
        <f>Tabela38[[#This Row],[VALOR]]</f>
        <v>732.55</v>
      </c>
      <c r="L126" s="51"/>
      <c r="M126" s="10"/>
      <c r="N126" s="10"/>
      <c r="O126" s="10"/>
      <c r="P126" s="10"/>
      <c r="Q126" s="10"/>
    </row>
    <row r="127" spans="1:17" ht="14.4">
      <c r="A127" s="17" t="s">
        <v>300</v>
      </c>
      <c r="B127" s="14" t="s">
        <v>363</v>
      </c>
      <c r="C127" s="14" t="s">
        <v>486</v>
      </c>
      <c r="D127" s="16" t="s">
        <v>30</v>
      </c>
      <c r="E127" s="6">
        <v>1</v>
      </c>
      <c r="F127" s="24" t="s">
        <v>342</v>
      </c>
      <c r="G127" s="8" t="s">
        <v>366</v>
      </c>
      <c r="H127" s="9">
        <v>732.55</v>
      </c>
      <c r="I127" s="51"/>
      <c r="J127" s="51"/>
      <c r="K127" s="50">
        <f>Tabela38[[#This Row],[VALOR]]</f>
        <v>732.55</v>
      </c>
      <c r="L127" s="51"/>
      <c r="M127" s="10"/>
      <c r="N127" s="10"/>
      <c r="O127" s="10"/>
      <c r="P127" s="10"/>
      <c r="Q127" s="10"/>
    </row>
    <row r="128" spans="1:17" ht="14.4">
      <c r="A128" s="17" t="s">
        <v>257</v>
      </c>
      <c r="B128" s="14" t="s">
        <v>207</v>
      </c>
      <c r="C128" s="14" t="s">
        <v>487</v>
      </c>
      <c r="D128" s="16" t="s">
        <v>30</v>
      </c>
      <c r="E128" s="6">
        <v>1</v>
      </c>
      <c r="F128" s="33" t="s">
        <v>343</v>
      </c>
      <c r="G128" s="8" t="s">
        <v>367</v>
      </c>
      <c r="H128" s="9">
        <v>732.55</v>
      </c>
      <c r="I128" s="51"/>
      <c r="J128" s="51"/>
      <c r="K128" s="50">
        <f>Tabela38[[#This Row],[VALOR]]</f>
        <v>732.55</v>
      </c>
      <c r="L128" s="51"/>
      <c r="M128" s="10"/>
      <c r="N128" s="10"/>
      <c r="O128" s="10"/>
      <c r="P128" s="10"/>
      <c r="Q128" s="10"/>
    </row>
    <row r="129" spans="1:17" ht="14.4">
      <c r="A129" s="17" t="s">
        <v>448</v>
      </c>
      <c r="B129" s="14" t="s">
        <v>449</v>
      </c>
      <c r="C129" s="14" t="s">
        <v>495</v>
      </c>
      <c r="D129" s="16" t="s">
        <v>30</v>
      </c>
      <c r="E129" s="6">
        <v>1</v>
      </c>
      <c r="F129" s="24" t="s">
        <v>376</v>
      </c>
      <c r="G129" s="8" t="s">
        <v>366</v>
      </c>
      <c r="H129" s="9">
        <v>732.55</v>
      </c>
      <c r="I129" s="51"/>
      <c r="J129" s="51"/>
      <c r="K129" s="50">
        <f>Tabela38[[#This Row],[VALOR]]</f>
        <v>732.55</v>
      </c>
      <c r="L129" s="51"/>
      <c r="M129" s="10"/>
      <c r="N129" s="10"/>
      <c r="O129" s="10"/>
      <c r="P129" s="10"/>
      <c r="Q129" s="10"/>
    </row>
    <row r="130" spans="1:17" ht="14.4">
      <c r="A130" s="17" t="s">
        <v>301</v>
      </c>
      <c r="B130" s="14" t="s">
        <v>392</v>
      </c>
      <c r="C130" s="14" t="s">
        <v>494</v>
      </c>
      <c r="D130" s="16" t="s">
        <v>302</v>
      </c>
      <c r="E130" s="6">
        <v>1</v>
      </c>
      <c r="F130" s="33" t="s">
        <v>344</v>
      </c>
      <c r="G130" s="8" t="s">
        <v>366</v>
      </c>
      <c r="H130" s="9">
        <v>488.36</v>
      </c>
      <c r="I130" s="51"/>
      <c r="J130" s="51"/>
      <c r="K130" s="50">
        <f>Tabela38[[#This Row],[VALOR]]</f>
        <v>488.36</v>
      </c>
      <c r="L130" s="51"/>
      <c r="M130" s="10"/>
      <c r="N130" s="10"/>
      <c r="O130" s="10"/>
      <c r="P130" s="10"/>
      <c r="Q130" s="10"/>
    </row>
    <row r="131" spans="1:17" ht="14.4">
      <c r="A131" s="17" t="s">
        <v>390</v>
      </c>
      <c r="B131" s="14" t="s">
        <v>392</v>
      </c>
      <c r="C131" s="14" t="s">
        <v>497</v>
      </c>
      <c r="D131" s="16" t="s">
        <v>302</v>
      </c>
      <c r="E131" s="6">
        <v>1</v>
      </c>
      <c r="F131" s="24" t="s">
        <v>345</v>
      </c>
      <c r="G131" s="8" t="s">
        <v>367</v>
      </c>
      <c r="H131" s="9">
        <v>488.36</v>
      </c>
      <c r="I131" s="51"/>
      <c r="J131" s="51"/>
      <c r="K131" s="50">
        <f>Tabela38[[#This Row],[VALOR]]</f>
        <v>488.36</v>
      </c>
      <c r="L131" s="51"/>
      <c r="M131" s="10"/>
      <c r="N131" s="10"/>
      <c r="O131" s="10"/>
      <c r="P131" s="10"/>
      <c r="Q131" s="10"/>
    </row>
    <row r="132" spans="1:17" ht="14.4">
      <c r="A132" s="17" t="s">
        <v>390</v>
      </c>
      <c r="B132" s="14" t="s">
        <v>361</v>
      </c>
      <c r="C132" s="14" t="s">
        <v>488</v>
      </c>
      <c r="D132" s="16" t="s">
        <v>302</v>
      </c>
      <c r="E132" s="6">
        <v>1</v>
      </c>
      <c r="F132" s="33" t="s">
        <v>346</v>
      </c>
      <c r="G132" s="8" t="s">
        <v>367</v>
      </c>
      <c r="H132" s="9">
        <v>488.36</v>
      </c>
      <c r="I132" s="51"/>
      <c r="J132" s="51"/>
      <c r="K132" s="50">
        <f>Tabela38[[#This Row],[VALOR]]</f>
        <v>488.36</v>
      </c>
      <c r="L132" s="55"/>
      <c r="M132" s="10"/>
      <c r="N132" s="10"/>
      <c r="O132" s="10"/>
      <c r="P132" s="10"/>
      <c r="Q132" s="10"/>
    </row>
    <row r="133" spans="1:17" ht="14.4">
      <c r="A133" s="17" t="s">
        <v>260</v>
      </c>
      <c r="B133" s="14" t="s">
        <v>261</v>
      </c>
      <c r="C133" s="14" t="s">
        <v>489</v>
      </c>
      <c r="D133" s="16" t="s">
        <v>302</v>
      </c>
      <c r="E133" s="6">
        <v>1</v>
      </c>
      <c r="F133" s="24" t="s">
        <v>347</v>
      </c>
      <c r="G133" s="8" t="s">
        <v>366</v>
      </c>
      <c r="H133" s="9">
        <v>488.36</v>
      </c>
      <c r="I133" s="55"/>
      <c r="J133" s="55"/>
      <c r="K133" s="50">
        <f>Tabela38[[#This Row],[VALOR]]</f>
        <v>488.36</v>
      </c>
      <c r="L133" s="55"/>
      <c r="M133" s="10"/>
      <c r="N133" s="10"/>
      <c r="O133" s="10"/>
      <c r="P133" s="10"/>
      <c r="Q133" s="10"/>
    </row>
    <row r="134" spans="1:17" ht="14.4">
      <c r="A134" s="17" t="s">
        <v>260</v>
      </c>
      <c r="B134" s="14" t="s">
        <v>261</v>
      </c>
      <c r="C134" s="14" t="s">
        <v>489</v>
      </c>
      <c r="D134" s="16" t="s">
        <v>302</v>
      </c>
      <c r="E134" s="6">
        <v>1</v>
      </c>
      <c r="F134" s="33" t="s">
        <v>348</v>
      </c>
      <c r="G134" s="8" t="s">
        <v>367</v>
      </c>
      <c r="H134" s="9">
        <v>488.36</v>
      </c>
      <c r="I134" s="55"/>
      <c r="J134" s="55"/>
      <c r="K134" s="50">
        <f>Tabela38[[#This Row],[VALOR]]</f>
        <v>488.36</v>
      </c>
      <c r="L134" s="55"/>
      <c r="M134" s="56"/>
      <c r="N134" s="56"/>
      <c r="O134" s="56"/>
      <c r="P134" s="56"/>
      <c r="Q134" s="56"/>
    </row>
    <row r="135" spans="1:17" ht="14.4">
      <c r="A135" s="17" t="s">
        <v>257</v>
      </c>
      <c r="B135" s="14" t="s">
        <v>207</v>
      </c>
      <c r="C135" s="14" t="s">
        <v>487</v>
      </c>
      <c r="D135" s="16" t="s">
        <v>302</v>
      </c>
      <c r="E135" s="6">
        <v>1</v>
      </c>
      <c r="F135" s="24" t="s">
        <v>349</v>
      </c>
      <c r="G135" s="8" t="s">
        <v>366</v>
      </c>
      <c r="H135" s="9">
        <v>488.36</v>
      </c>
      <c r="I135" s="55"/>
      <c r="J135" s="55"/>
      <c r="K135" s="50">
        <f>Tabela38[[#This Row],[VALOR]]</f>
        <v>488.36</v>
      </c>
      <c r="L135" s="55"/>
      <c r="M135" s="57"/>
      <c r="N135" s="57"/>
      <c r="O135" s="57"/>
      <c r="P135" s="57"/>
      <c r="Q135" s="57"/>
    </row>
    <row r="136" spans="1:17" ht="14.4">
      <c r="A136" s="17" t="s">
        <v>257</v>
      </c>
      <c r="B136" s="14" t="s">
        <v>207</v>
      </c>
      <c r="C136" s="14" t="s">
        <v>487</v>
      </c>
      <c r="D136" s="16" t="s">
        <v>302</v>
      </c>
      <c r="E136" s="6">
        <v>1</v>
      </c>
      <c r="F136" s="33" t="s">
        <v>350</v>
      </c>
      <c r="G136" s="8" t="s">
        <v>367</v>
      </c>
      <c r="H136" s="9">
        <v>488.36</v>
      </c>
      <c r="I136" s="55"/>
      <c r="J136" s="55"/>
      <c r="K136" s="50">
        <f>Tabela38[[#This Row],[VALOR]]</f>
        <v>488.36</v>
      </c>
      <c r="L136" s="55"/>
      <c r="M136" s="57"/>
      <c r="N136" s="57"/>
      <c r="O136" s="57"/>
      <c r="P136" s="57"/>
      <c r="Q136" s="57"/>
    </row>
    <row r="137" spans="1:17" ht="14.4">
      <c r="A137" s="17" t="s">
        <v>86</v>
      </c>
      <c r="B137" s="14" t="s">
        <v>121</v>
      </c>
      <c r="C137" s="14" t="s">
        <v>474</v>
      </c>
      <c r="D137" s="16" t="s">
        <v>31</v>
      </c>
      <c r="E137" s="6">
        <v>1</v>
      </c>
      <c r="F137" s="24" t="s">
        <v>351</v>
      </c>
      <c r="G137" s="29" t="s">
        <v>366</v>
      </c>
      <c r="H137" s="30">
        <v>436.04</v>
      </c>
      <c r="I137" s="105"/>
      <c r="J137" s="105"/>
      <c r="K137" s="102">
        <f>Tabela38[[#This Row],[VALOR]]</f>
        <v>436.04</v>
      </c>
      <c r="L137" s="105"/>
      <c r="M137" s="56"/>
      <c r="N137" s="56"/>
      <c r="O137" s="56"/>
      <c r="P137" s="56"/>
      <c r="Q137" s="56"/>
    </row>
    <row r="138" spans="1:17" ht="14.4">
      <c r="A138" s="17" t="s">
        <v>86</v>
      </c>
      <c r="B138" s="14" t="s">
        <v>121</v>
      </c>
      <c r="C138" s="14" t="s">
        <v>474</v>
      </c>
      <c r="D138" s="16" t="s">
        <v>31</v>
      </c>
      <c r="E138" s="6">
        <v>1</v>
      </c>
      <c r="F138" s="33" t="s">
        <v>352</v>
      </c>
      <c r="G138" s="25" t="s">
        <v>366</v>
      </c>
      <c r="H138" s="98">
        <v>436.04</v>
      </c>
      <c r="I138" s="104"/>
      <c r="J138" s="104"/>
      <c r="K138" s="100">
        <f>Tabela38[[#This Row],[VALOR]]</f>
        <v>436.04</v>
      </c>
      <c r="L138" s="104"/>
      <c r="M138" s="56"/>
      <c r="N138" s="56"/>
      <c r="O138" s="56"/>
      <c r="P138" s="56"/>
      <c r="Q138" s="56"/>
    </row>
    <row r="139" spans="1:17" ht="14.4">
      <c r="A139" s="17" t="s">
        <v>390</v>
      </c>
      <c r="B139" s="14" t="s">
        <v>391</v>
      </c>
      <c r="C139" s="14" t="s">
        <v>497</v>
      </c>
      <c r="D139" s="16" t="s">
        <v>31</v>
      </c>
      <c r="E139" s="6">
        <v>1</v>
      </c>
      <c r="F139" s="24" t="s">
        <v>353</v>
      </c>
      <c r="G139" s="8" t="s">
        <v>367</v>
      </c>
      <c r="H139" s="9">
        <v>436.04</v>
      </c>
      <c r="I139" s="55"/>
      <c r="J139" s="55"/>
      <c r="K139" s="50">
        <f>Tabela38[[#This Row],[VALOR]]</f>
        <v>436.04</v>
      </c>
      <c r="L139" s="55"/>
      <c r="M139" s="56"/>
      <c r="N139" s="56"/>
      <c r="O139" s="56"/>
      <c r="P139" s="56"/>
      <c r="Q139" s="56"/>
    </row>
    <row r="140" spans="1:17" ht="14.4">
      <c r="A140" s="17" t="s">
        <v>303</v>
      </c>
      <c r="B140" s="14" t="s">
        <v>364</v>
      </c>
      <c r="C140" s="14" t="s">
        <v>502</v>
      </c>
      <c r="D140" s="16" t="s">
        <v>31</v>
      </c>
      <c r="E140" s="6">
        <v>1</v>
      </c>
      <c r="F140" s="33" t="s">
        <v>354</v>
      </c>
      <c r="G140" s="8" t="s">
        <v>367</v>
      </c>
      <c r="H140" s="9">
        <v>436.04</v>
      </c>
      <c r="I140" s="55"/>
      <c r="J140" s="55"/>
      <c r="K140" s="50">
        <f>Tabela38[[#This Row],[VALOR]]</f>
        <v>436.04</v>
      </c>
      <c r="L140" s="55"/>
      <c r="M140" s="56"/>
      <c r="N140" s="56"/>
      <c r="O140" s="56"/>
      <c r="P140" s="56"/>
      <c r="Q140" s="56"/>
    </row>
    <row r="141" spans="1:17" ht="14.4">
      <c r="A141" s="17" t="s">
        <v>387</v>
      </c>
      <c r="B141" s="14" t="s">
        <v>388</v>
      </c>
      <c r="C141" s="14" t="s">
        <v>490</v>
      </c>
      <c r="D141" s="16" t="s">
        <v>31</v>
      </c>
      <c r="E141" s="6">
        <v>1</v>
      </c>
      <c r="F141" s="24" t="s">
        <v>368</v>
      </c>
      <c r="G141" s="8" t="s">
        <v>366</v>
      </c>
      <c r="H141" s="9">
        <v>436.04</v>
      </c>
      <c r="I141" s="55"/>
      <c r="J141" s="55"/>
      <c r="K141" s="50">
        <f>Tabela38[[#This Row],[VALOR]]</f>
        <v>436.04</v>
      </c>
      <c r="L141" s="55"/>
      <c r="M141" s="56"/>
      <c r="N141" s="56"/>
      <c r="O141" s="56"/>
      <c r="P141" s="56"/>
      <c r="Q141" s="56"/>
    </row>
    <row r="142" spans="1:17" ht="14.4">
      <c r="A142" s="17" t="s">
        <v>390</v>
      </c>
      <c r="B142" s="14" t="s">
        <v>391</v>
      </c>
      <c r="C142" s="14" t="s">
        <v>497</v>
      </c>
      <c r="D142" s="16" t="s">
        <v>31</v>
      </c>
      <c r="E142" s="6">
        <v>1</v>
      </c>
      <c r="F142" s="33" t="s">
        <v>355</v>
      </c>
      <c r="G142" s="8" t="s">
        <v>367</v>
      </c>
      <c r="H142" s="9">
        <v>436.04</v>
      </c>
      <c r="I142" s="55"/>
      <c r="J142" s="55"/>
      <c r="K142" s="50">
        <f>Tabela38[[#This Row],[VALOR]]</f>
        <v>436.04</v>
      </c>
      <c r="L142" s="55"/>
      <c r="M142" s="56"/>
      <c r="N142" s="56"/>
      <c r="O142" s="56"/>
      <c r="P142" s="56"/>
      <c r="Q142" s="56"/>
    </row>
    <row r="143" spans="1:17" ht="14.4">
      <c r="A143" s="17" t="s">
        <v>304</v>
      </c>
      <c r="B143" s="14" t="s">
        <v>104</v>
      </c>
      <c r="C143" s="14" t="s">
        <v>130</v>
      </c>
      <c r="D143" s="16" t="s">
        <v>31</v>
      </c>
      <c r="E143" s="6">
        <v>1</v>
      </c>
      <c r="F143" s="24" t="s">
        <v>356</v>
      </c>
      <c r="G143" s="8" t="s">
        <v>366</v>
      </c>
      <c r="H143" s="9">
        <v>436.04</v>
      </c>
      <c r="I143" s="55"/>
      <c r="J143" s="55"/>
      <c r="K143" s="50">
        <f>Tabela38[[#This Row],[VALOR]]</f>
        <v>436.04</v>
      </c>
      <c r="L143" s="55"/>
      <c r="M143" s="56"/>
      <c r="N143" s="56"/>
      <c r="O143" s="56"/>
      <c r="P143" s="56"/>
      <c r="Q143" s="56"/>
    </row>
    <row r="144" spans="1:17" ht="14.4">
      <c r="A144" s="17" t="s">
        <v>387</v>
      </c>
      <c r="B144" s="14" t="s">
        <v>388</v>
      </c>
      <c r="C144" s="14" t="s">
        <v>490</v>
      </c>
      <c r="D144" s="16" t="s">
        <v>31</v>
      </c>
      <c r="E144" s="6">
        <v>1</v>
      </c>
      <c r="F144" s="33" t="s">
        <v>357</v>
      </c>
      <c r="G144" s="8" t="s">
        <v>366</v>
      </c>
      <c r="H144" s="9">
        <v>436.04</v>
      </c>
      <c r="I144" s="55"/>
      <c r="J144" s="55"/>
      <c r="K144" s="50">
        <f>Tabela38[[#This Row],[VALOR]]</f>
        <v>436.04</v>
      </c>
      <c r="L144" s="55"/>
      <c r="M144" s="56"/>
      <c r="N144" s="56"/>
      <c r="O144" s="56"/>
      <c r="P144" s="56"/>
      <c r="Q144" s="56"/>
    </row>
    <row r="145" spans="1:17" ht="14.4">
      <c r="A145" s="17" t="s">
        <v>387</v>
      </c>
      <c r="B145" s="14" t="s">
        <v>388</v>
      </c>
      <c r="C145" s="14" t="s">
        <v>490</v>
      </c>
      <c r="D145" s="16" t="s">
        <v>453</v>
      </c>
      <c r="E145" s="6">
        <v>1</v>
      </c>
      <c r="F145" s="24" t="s">
        <v>454</v>
      </c>
      <c r="G145" s="8" t="s">
        <v>366</v>
      </c>
      <c r="H145" s="9">
        <v>401.16</v>
      </c>
      <c r="I145" s="55"/>
      <c r="J145" s="55"/>
      <c r="K145" s="50">
        <f>Tabela38[[#This Row],[VALOR]]</f>
        <v>401.16</v>
      </c>
      <c r="L145" s="55"/>
      <c r="M145" s="56"/>
      <c r="N145" s="56"/>
      <c r="O145" s="56"/>
      <c r="P145" s="56"/>
      <c r="Q145" s="56"/>
    </row>
    <row r="146" spans="1:17" ht="14.4">
      <c r="A146" s="17" t="s">
        <v>390</v>
      </c>
      <c r="B146" s="14" t="s">
        <v>392</v>
      </c>
      <c r="C146" s="14" t="s">
        <v>497</v>
      </c>
      <c r="D146" s="16" t="s">
        <v>32</v>
      </c>
      <c r="E146" s="6">
        <v>1</v>
      </c>
      <c r="F146" s="33" t="s">
        <v>358</v>
      </c>
      <c r="G146" s="8" t="s">
        <v>366</v>
      </c>
      <c r="H146" s="9">
        <v>313.94</v>
      </c>
      <c r="I146" s="55"/>
      <c r="J146" s="55"/>
      <c r="K146" s="50">
        <f>Tabela38[[#This Row],[VALOR]]</f>
        <v>313.94</v>
      </c>
      <c r="L146" s="55"/>
      <c r="M146" s="56"/>
      <c r="N146" s="56"/>
      <c r="O146" s="56"/>
      <c r="P146" s="56"/>
      <c r="Q146" s="56"/>
    </row>
    <row r="147" spans="1:17" ht="15" thickBot="1">
      <c r="A147" s="17" t="s">
        <v>390</v>
      </c>
      <c r="B147" s="14" t="s">
        <v>391</v>
      </c>
      <c r="C147" s="14" t="s">
        <v>497</v>
      </c>
      <c r="D147" s="16" t="s">
        <v>32</v>
      </c>
      <c r="E147" s="6">
        <v>1</v>
      </c>
      <c r="F147" s="24" t="s">
        <v>359</v>
      </c>
      <c r="G147" s="8" t="s">
        <v>367</v>
      </c>
      <c r="H147" s="9">
        <v>313.94</v>
      </c>
      <c r="I147" s="55"/>
      <c r="J147" s="55"/>
      <c r="K147" s="50">
        <f>Tabela38[[#This Row],[VALOR]]</f>
        <v>313.94</v>
      </c>
      <c r="L147" s="55"/>
      <c r="M147" s="56"/>
      <c r="N147" s="56"/>
      <c r="O147" s="56"/>
      <c r="P147" s="56"/>
      <c r="Q147" s="56"/>
    </row>
    <row r="148" spans="1:17" ht="15" thickBot="1">
      <c r="A148" s="58"/>
      <c r="B148" s="59"/>
      <c r="C148" s="59"/>
      <c r="D148" s="59"/>
      <c r="E148" s="130">
        <v>46</v>
      </c>
      <c r="F148" s="121"/>
      <c r="G148" s="60"/>
      <c r="H148" s="61">
        <f>SUM(H103:H147)</f>
        <v>37077.530000000006</v>
      </c>
      <c r="I148" s="62"/>
      <c r="J148" s="63"/>
      <c r="K148" s="64">
        <f>SUM(K102:K147)</f>
        <v>38278.220000000008</v>
      </c>
      <c r="L148" s="55"/>
      <c r="M148" s="56"/>
      <c r="N148" s="56"/>
      <c r="O148" s="56"/>
      <c r="P148" s="56"/>
      <c r="Q148" s="56"/>
    </row>
    <row r="149" spans="1:17" ht="14.4">
      <c r="A149" s="65"/>
      <c r="B149" s="6"/>
      <c r="C149" s="6"/>
      <c r="D149" s="6"/>
      <c r="E149" s="6"/>
      <c r="F149" s="65"/>
      <c r="G149" s="6"/>
      <c r="H149" s="66"/>
      <c r="I149" s="67"/>
      <c r="J149" s="67"/>
      <c r="K149" s="68"/>
      <c r="L149" s="51"/>
      <c r="M149" s="56"/>
      <c r="N149" s="56"/>
      <c r="O149" s="56"/>
      <c r="P149" s="56"/>
      <c r="Q149" s="56"/>
    </row>
    <row r="150" spans="1:17" ht="14.4">
      <c r="A150" s="546" t="s">
        <v>532</v>
      </c>
      <c r="B150" s="546"/>
      <c r="C150" s="546"/>
      <c r="D150" s="546"/>
      <c r="E150" s="546"/>
      <c r="F150" s="546"/>
      <c r="G150" s="546"/>
      <c r="H150" s="546"/>
      <c r="I150" s="10"/>
      <c r="J150" s="10"/>
      <c r="K150" s="41"/>
      <c r="L150" s="10"/>
      <c r="M150" s="56"/>
      <c r="N150" s="56"/>
      <c r="O150" s="56"/>
      <c r="P150" s="56"/>
      <c r="Q150" s="56"/>
    </row>
    <row r="151" spans="1:17" ht="14.4">
      <c r="A151" s="19" t="s">
        <v>1</v>
      </c>
      <c r="B151" s="19" t="s">
        <v>2</v>
      </c>
      <c r="C151" s="19" t="s">
        <v>3</v>
      </c>
      <c r="D151" s="19" t="s">
        <v>4</v>
      </c>
      <c r="E151" s="19" t="s">
        <v>5</v>
      </c>
      <c r="F151" s="19" t="s">
        <v>6</v>
      </c>
      <c r="G151" s="8" t="s">
        <v>7</v>
      </c>
      <c r="H151" s="9" t="s">
        <v>28</v>
      </c>
      <c r="I151" s="10"/>
      <c r="J151" s="10"/>
      <c r="K151" s="41"/>
      <c r="L151" s="10"/>
      <c r="M151" s="10"/>
      <c r="N151" s="10"/>
      <c r="O151" s="10"/>
      <c r="P151" s="10"/>
      <c r="Q151" s="10"/>
    </row>
    <row r="152" spans="1:17" ht="14.4">
      <c r="A152" s="32" t="s">
        <v>533</v>
      </c>
      <c r="B152" s="27" t="s">
        <v>322</v>
      </c>
      <c r="C152" s="125" t="s">
        <v>491</v>
      </c>
      <c r="D152" s="27" t="s">
        <v>14</v>
      </c>
      <c r="E152" s="28">
        <v>1</v>
      </c>
      <c r="F152" s="69" t="s">
        <v>305</v>
      </c>
      <c r="G152" s="29" t="s">
        <v>367</v>
      </c>
      <c r="H152" s="30">
        <v>514.21</v>
      </c>
      <c r="I152" s="10"/>
      <c r="J152" s="10"/>
      <c r="K152" s="41"/>
      <c r="L152" s="10"/>
      <c r="M152" s="10"/>
      <c r="N152" s="10"/>
      <c r="O152" s="10"/>
      <c r="P152" s="10"/>
      <c r="Q152" s="10"/>
    </row>
    <row r="153" spans="1:17" ht="14.4">
      <c r="A153" s="70" t="s">
        <v>533</v>
      </c>
      <c r="B153" s="14" t="s">
        <v>322</v>
      </c>
      <c r="C153" s="53" t="s">
        <v>492</v>
      </c>
      <c r="D153" s="71" t="s">
        <v>14</v>
      </c>
      <c r="E153" s="6">
        <v>1</v>
      </c>
      <c r="F153" s="72" t="s">
        <v>306</v>
      </c>
      <c r="G153" s="8" t="s">
        <v>367</v>
      </c>
      <c r="H153" s="9">
        <v>514.21</v>
      </c>
      <c r="I153" s="10"/>
      <c r="J153" s="10"/>
      <c r="K153" s="41"/>
      <c r="L153" s="10"/>
      <c r="M153" s="10"/>
      <c r="N153" s="10"/>
      <c r="O153" s="10"/>
      <c r="P153" s="10"/>
      <c r="Q153" s="10"/>
    </row>
    <row r="154" spans="1:17" ht="28.8">
      <c r="A154" s="73" t="s">
        <v>33</v>
      </c>
      <c r="B154" s="27" t="s">
        <v>323</v>
      </c>
      <c r="C154" s="125" t="s">
        <v>512</v>
      </c>
      <c r="D154" s="27" t="s">
        <v>14</v>
      </c>
      <c r="E154" s="28">
        <v>1</v>
      </c>
      <c r="F154" s="69" t="s">
        <v>511</v>
      </c>
      <c r="G154" s="29" t="s">
        <v>366</v>
      </c>
      <c r="H154" s="30">
        <v>514.21</v>
      </c>
      <c r="I154" s="10"/>
      <c r="J154" s="10"/>
      <c r="K154" s="41"/>
      <c r="L154" s="10"/>
      <c r="M154" s="10"/>
      <c r="N154" s="10"/>
      <c r="O154" s="10"/>
      <c r="P154" s="10"/>
      <c r="Q154" s="10"/>
    </row>
    <row r="155" spans="1:17" ht="28.8">
      <c r="A155" s="74" t="s">
        <v>33</v>
      </c>
      <c r="B155" s="26" t="s">
        <v>323</v>
      </c>
      <c r="C155" s="126" t="s">
        <v>512</v>
      </c>
      <c r="D155" s="71" t="s">
        <v>14</v>
      </c>
      <c r="E155" s="6">
        <v>1</v>
      </c>
      <c r="F155" s="72" t="s">
        <v>307</v>
      </c>
      <c r="G155" s="8" t="s">
        <v>366</v>
      </c>
      <c r="H155" s="9">
        <v>514.21</v>
      </c>
      <c r="I155" s="10"/>
      <c r="J155" s="10"/>
      <c r="K155" s="41"/>
      <c r="L155" s="10"/>
      <c r="M155" s="10"/>
      <c r="N155" s="10"/>
      <c r="O155" s="10"/>
      <c r="P155" s="10"/>
      <c r="Q155" s="10"/>
    </row>
    <row r="156" spans="1:17" ht="28.8">
      <c r="A156" s="73" t="s">
        <v>33</v>
      </c>
      <c r="B156" s="27" t="s">
        <v>323</v>
      </c>
      <c r="C156" s="125" t="s">
        <v>493</v>
      </c>
      <c r="D156" s="27" t="s">
        <v>14</v>
      </c>
      <c r="E156" s="28">
        <v>1</v>
      </c>
      <c r="F156" s="33" t="s">
        <v>253</v>
      </c>
      <c r="G156" s="29" t="s">
        <v>367</v>
      </c>
      <c r="H156" s="30">
        <v>514.21</v>
      </c>
      <c r="I156" s="10"/>
      <c r="J156" s="10"/>
      <c r="K156" s="41"/>
      <c r="L156" s="41"/>
      <c r="M156" s="10"/>
      <c r="N156" s="10"/>
      <c r="O156" s="10"/>
      <c r="P156" s="10"/>
      <c r="Q156" s="10"/>
    </row>
    <row r="157" spans="1:17" ht="28.8">
      <c r="A157" s="75" t="s">
        <v>33</v>
      </c>
      <c r="B157" s="14" t="s">
        <v>323</v>
      </c>
      <c r="C157" s="127" t="s">
        <v>493</v>
      </c>
      <c r="D157" s="71" t="s">
        <v>14</v>
      </c>
      <c r="E157" s="6">
        <v>1</v>
      </c>
      <c r="F157" s="54" t="s">
        <v>308</v>
      </c>
      <c r="G157" s="8" t="s">
        <v>367</v>
      </c>
      <c r="H157" s="9">
        <v>514.21</v>
      </c>
      <c r="I157" s="10"/>
      <c r="J157" s="2"/>
      <c r="K157" s="41"/>
      <c r="L157" s="41"/>
      <c r="M157" s="10"/>
      <c r="N157" s="10"/>
      <c r="O157" s="10"/>
      <c r="P157" s="10"/>
      <c r="Q157" s="10"/>
    </row>
    <row r="158" spans="1:17" ht="28.8">
      <c r="A158" s="73" t="s">
        <v>33</v>
      </c>
      <c r="B158" s="27" t="s">
        <v>323</v>
      </c>
      <c r="C158" s="125" t="s">
        <v>493</v>
      </c>
      <c r="D158" s="27" t="s">
        <v>14</v>
      </c>
      <c r="E158" s="28">
        <v>1</v>
      </c>
      <c r="F158" s="33" t="s">
        <v>372</v>
      </c>
      <c r="G158" s="29" t="s">
        <v>366</v>
      </c>
      <c r="H158" s="30">
        <v>514.21</v>
      </c>
      <c r="I158" s="10"/>
      <c r="J158" s="2"/>
      <c r="K158" s="41"/>
      <c r="L158" s="10"/>
      <c r="M158" s="41"/>
      <c r="N158" s="41"/>
      <c r="O158" s="41"/>
      <c r="P158" s="41"/>
      <c r="Q158" s="41"/>
    </row>
    <row r="159" spans="1:17" ht="14.4">
      <c r="A159" s="88" t="s">
        <v>534</v>
      </c>
      <c r="B159" s="26" t="s">
        <v>535</v>
      </c>
      <c r="C159" s="126" t="s">
        <v>536</v>
      </c>
      <c r="D159" s="26" t="s">
        <v>14</v>
      </c>
      <c r="E159" s="117">
        <v>1</v>
      </c>
      <c r="F159" s="72" t="s">
        <v>537</v>
      </c>
      <c r="G159" s="25" t="s">
        <v>367</v>
      </c>
      <c r="H159" s="98">
        <v>650</v>
      </c>
      <c r="I159" s="31"/>
      <c r="J159" s="31"/>
      <c r="K159" s="128"/>
      <c r="L159" s="31"/>
      <c r="M159" s="128"/>
      <c r="N159" s="128"/>
      <c r="O159" s="41"/>
      <c r="P159" s="41"/>
      <c r="Q159" s="41"/>
    </row>
    <row r="160" spans="1:17" s="1" customFormat="1" ht="15" thickBot="1">
      <c r="A160" s="32" t="s">
        <v>534</v>
      </c>
      <c r="B160" s="27" t="s">
        <v>535</v>
      </c>
      <c r="C160" s="125" t="s">
        <v>536</v>
      </c>
      <c r="D160" s="27" t="s">
        <v>14</v>
      </c>
      <c r="E160" s="28">
        <v>1</v>
      </c>
      <c r="F160" s="69" t="s">
        <v>538</v>
      </c>
      <c r="G160" s="29" t="s">
        <v>367</v>
      </c>
      <c r="H160" s="30">
        <v>650</v>
      </c>
      <c r="I160" s="31"/>
      <c r="J160" s="31"/>
      <c r="K160" s="128"/>
      <c r="L160" s="31"/>
      <c r="M160" s="128"/>
      <c r="N160" s="128"/>
      <c r="O160" s="41"/>
      <c r="P160" s="41"/>
      <c r="Q160" s="41"/>
    </row>
    <row r="161" spans="1:17" s="1" customFormat="1" ht="15" thickBot="1">
      <c r="A161" s="58"/>
      <c r="B161" s="59"/>
      <c r="C161" s="59"/>
      <c r="D161" s="59"/>
      <c r="E161" s="130">
        <f>SUM(E152:E160)</f>
        <v>9</v>
      </c>
      <c r="F161" s="121"/>
      <c r="G161" s="60"/>
      <c r="H161" s="61">
        <f>SUM(H116:H160)</f>
        <v>63445.560000000005</v>
      </c>
      <c r="I161" s="62"/>
      <c r="J161" s="63"/>
      <c r="K161" s="64">
        <f>SUM(K115:K160)</f>
        <v>60947.470000000016</v>
      </c>
      <c r="L161" s="129"/>
      <c r="M161" s="128"/>
      <c r="N161" s="128"/>
      <c r="O161" s="41"/>
      <c r="P161" s="41"/>
      <c r="Q161" s="41"/>
    </row>
    <row r="162" spans="1:17" s="1" customFormat="1" ht="14.4">
      <c r="A162" s="88"/>
      <c r="B162" s="26"/>
      <c r="C162" s="126"/>
      <c r="D162" s="26"/>
      <c r="E162" s="117"/>
      <c r="F162" s="72"/>
      <c r="G162" s="25"/>
      <c r="H162" s="98"/>
      <c r="I162" s="31"/>
      <c r="J162" s="31"/>
      <c r="K162" s="128"/>
      <c r="L162" s="31"/>
      <c r="M162" s="128"/>
      <c r="N162" s="128"/>
      <c r="O162" s="41"/>
      <c r="P162" s="41"/>
      <c r="Q162" s="41"/>
    </row>
    <row r="163" spans="1:17" ht="14.4">
      <c r="A163" s="546" t="s">
        <v>531</v>
      </c>
      <c r="B163" s="546"/>
      <c r="C163" s="546"/>
      <c r="D163" s="546"/>
      <c r="E163" s="546"/>
      <c r="F163" s="546"/>
      <c r="G163" s="546"/>
      <c r="H163" s="546"/>
      <c r="I163" s="10"/>
      <c r="J163" s="10"/>
      <c r="K163" s="41"/>
      <c r="L163" s="10"/>
      <c r="M163" s="10"/>
      <c r="N163" s="10"/>
      <c r="O163" s="10"/>
      <c r="P163" s="10"/>
      <c r="Q163" s="10"/>
    </row>
    <row r="164" spans="1:17" ht="14.4">
      <c r="A164" s="76" t="s">
        <v>1</v>
      </c>
      <c r="B164" s="76" t="s">
        <v>2</v>
      </c>
      <c r="C164" s="76" t="s">
        <v>3</v>
      </c>
      <c r="D164" s="76" t="s">
        <v>4</v>
      </c>
      <c r="E164" s="76" t="s">
        <v>5</v>
      </c>
      <c r="F164" s="76" t="s">
        <v>6</v>
      </c>
      <c r="G164" s="76" t="s">
        <v>7</v>
      </c>
      <c r="H164" s="76" t="s">
        <v>28</v>
      </c>
      <c r="I164" s="10"/>
      <c r="J164" s="10"/>
      <c r="K164" s="41"/>
      <c r="L164" s="10"/>
      <c r="M164" s="10"/>
      <c r="N164" s="10"/>
      <c r="O164" s="10"/>
      <c r="P164" s="10"/>
      <c r="Q164" s="10"/>
    </row>
    <row r="165" spans="1:17" ht="14.4">
      <c r="A165" s="77" t="s">
        <v>384</v>
      </c>
      <c r="B165" s="14" t="s">
        <v>402</v>
      </c>
      <c r="C165" s="14" t="s">
        <v>12</v>
      </c>
      <c r="D165" s="14" t="s">
        <v>385</v>
      </c>
      <c r="E165" s="14">
        <v>1</v>
      </c>
      <c r="F165" s="78" t="s">
        <v>150</v>
      </c>
      <c r="G165" s="18" t="s">
        <v>365</v>
      </c>
      <c r="H165" s="43">
        <v>3000</v>
      </c>
      <c r="I165" s="10"/>
      <c r="J165" s="10"/>
      <c r="K165" s="41"/>
      <c r="L165" s="10"/>
      <c r="M165" s="10"/>
      <c r="N165" s="10"/>
      <c r="O165" s="10"/>
      <c r="P165" s="10"/>
      <c r="Q165" s="10"/>
    </row>
    <row r="166" spans="1:17" ht="14.4">
      <c r="A166" s="77" t="s">
        <v>311</v>
      </c>
      <c r="B166" s="14" t="s">
        <v>403</v>
      </c>
      <c r="C166" s="14" t="s">
        <v>500</v>
      </c>
      <c r="D166" s="14" t="s">
        <v>385</v>
      </c>
      <c r="E166" s="14">
        <v>1</v>
      </c>
      <c r="F166" s="79" t="s">
        <v>399</v>
      </c>
      <c r="G166" s="18" t="s">
        <v>366</v>
      </c>
      <c r="H166" s="43">
        <v>1250</v>
      </c>
      <c r="I166" s="10"/>
      <c r="J166" s="10"/>
      <c r="K166" s="41"/>
      <c r="L166" s="10"/>
      <c r="M166" s="10"/>
      <c r="N166" s="10"/>
      <c r="O166" s="10"/>
      <c r="P166" s="10"/>
      <c r="Q166" s="10"/>
    </row>
    <row r="167" spans="1:17" ht="14.4">
      <c r="A167" s="77" t="s">
        <v>311</v>
      </c>
      <c r="B167" s="14" t="s">
        <v>403</v>
      </c>
      <c r="C167" s="14" t="s">
        <v>500</v>
      </c>
      <c r="D167" s="14" t="s">
        <v>385</v>
      </c>
      <c r="E167" s="14">
        <v>1</v>
      </c>
      <c r="F167" s="78" t="s">
        <v>400</v>
      </c>
      <c r="G167" s="18" t="s">
        <v>366</v>
      </c>
      <c r="H167" s="43">
        <v>1250</v>
      </c>
      <c r="I167" s="10"/>
      <c r="J167" s="10"/>
      <c r="K167" s="41"/>
      <c r="L167" s="10"/>
      <c r="M167" s="10"/>
      <c r="N167" s="10"/>
      <c r="O167" s="10"/>
      <c r="P167" s="10"/>
      <c r="Q167" s="10"/>
    </row>
    <row r="168" spans="1:17" ht="14.4">
      <c r="A168" s="77" t="s">
        <v>311</v>
      </c>
      <c r="B168" s="14" t="s">
        <v>403</v>
      </c>
      <c r="C168" s="14" t="s">
        <v>500</v>
      </c>
      <c r="D168" s="14" t="s">
        <v>385</v>
      </c>
      <c r="E168" s="14">
        <v>1</v>
      </c>
      <c r="F168" s="79" t="s">
        <v>401</v>
      </c>
      <c r="G168" s="18" t="s">
        <v>365</v>
      </c>
      <c r="H168" s="43">
        <v>1250</v>
      </c>
      <c r="I168" s="10"/>
      <c r="J168" s="10"/>
      <c r="K168" s="41"/>
      <c r="L168" s="10"/>
      <c r="M168" s="10"/>
      <c r="N168" s="10"/>
      <c r="O168" s="10"/>
      <c r="P168" s="10"/>
      <c r="Q168" s="10"/>
    </row>
    <row r="169" spans="1:17" ht="14.4">
      <c r="A169" s="14" t="s">
        <v>309</v>
      </c>
      <c r="B169" s="14" t="s">
        <v>320</v>
      </c>
      <c r="C169" s="14" t="s">
        <v>500</v>
      </c>
      <c r="D169" s="14" t="s">
        <v>310</v>
      </c>
      <c r="E169" s="14">
        <v>1</v>
      </c>
      <c r="F169" s="78" t="s">
        <v>238</v>
      </c>
      <c r="G169" s="18" t="s">
        <v>366</v>
      </c>
      <c r="H169" s="43">
        <v>3000</v>
      </c>
      <c r="I169" s="10"/>
      <c r="J169" s="10"/>
      <c r="K169" s="41"/>
      <c r="L169" s="10"/>
      <c r="M169" s="10"/>
      <c r="N169" s="10"/>
      <c r="O169" s="10"/>
      <c r="P169" s="10"/>
      <c r="Q169" s="10"/>
    </row>
    <row r="170" spans="1:17" ht="14.4">
      <c r="A170" s="77" t="s">
        <v>311</v>
      </c>
      <c r="B170" s="14" t="s">
        <v>297</v>
      </c>
      <c r="C170" s="14" t="s">
        <v>500</v>
      </c>
      <c r="D170" s="14" t="s">
        <v>310</v>
      </c>
      <c r="E170" s="14">
        <v>1</v>
      </c>
      <c r="F170" s="79" t="s">
        <v>313</v>
      </c>
      <c r="G170" s="18" t="s">
        <v>365</v>
      </c>
      <c r="H170" s="43">
        <v>1250</v>
      </c>
      <c r="I170" s="10"/>
      <c r="J170" s="10"/>
      <c r="K170" s="41"/>
      <c r="L170" s="10"/>
      <c r="M170" s="10"/>
      <c r="N170" s="10"/>
      <c r="O170" s="10"/>
      <c r="P170" s="10"/>
      <c r="Q170" s="10"/>
    </row>
    <row r="171" spans="1:17" ht="14.4">
      <c r="A171" s="77" t="s">
        <v>311</v>
      </c>
      <c r="B171" s="14" t="s">
        <v>297</v>
      </c>
      <c r="C171" s="14" t="s">
        <v>500</v>
      </c>
      <c r="D171" s="14" t="s">
        <v>310</v>
      </c>
      <c r="E171" s="14">
        <v>1</v>
      </c>
      <c r="F171" s="78" t="s">
        <v>163</v>
      </c>
      <c r="G171" s="18" t="s">
        <v>365</v>
      </c>
      <c r="H171" s="43">
        <v>1250</v>
      </c>
      <c r="I171" s="10"/>
      <c r="J171" s="10"/>
      <c r="K171" s="41"/>
      <c r="L171" s="10"/>
      <c r="M171" s="10"/>
      <c r="N171" s="10"/>
      <c r="O171" s="10"/>
      <c r="P171" s="10"/>
      <c r="Q171" s="10"/>
    </row>
    <row r="172" spans="1:17" ht="14.4">
      <c r="A172" s="77" t="s">
        <v>311</v>
      </c>
      <c r="B172" s="14" t="s">
        <v>297</v>
      </c>
      <c r="C172" s="14" t="s">
        <v>500</v>
      </c>
      <c r="D172" s="14" t="s">
        <v>310</v>
      </c>
      <c r="E172" s="14">
        <v>1</v>
      </c>
      <c r="F172" s="17" t="s">
        <v>155</v>
      </c>
      <c r="G172" s="18" t="s">
        <v>365</v>
      </c>
      <c r="H172" s="43">
        <v>1250</v>
      </c>
      <c r="I172" s="10"/>
      <c r="J172" s="10"/>
      <c r="K172" s="41"/>
      <c r="L172" s="10"/>
      <c r="M172" s="10"/>
      <c r="N172" s="10"/>
      <c r="O172" s="10"/>
      <c r="P172" s="10"/>
      <c r="Q172" s="10"/>
    </row>
    <row r="173" spans="1:17" ht="14.4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8" t="s">
        <v>319</v>
      </c>
      <c r="G173" s="18" t="s">
        <v>366</v>
      </c>
      <c r="H173" s="43">
        <v>1250</v>
      </c>
      <c r="I173" s="10"/>
      <c r="J173" s="10"/>
      <c r="K173" s="41"/>
      <c r="L173" s="10"/>
      <c r="M173" s="10"/>
      <c r="N173" s="10"/>
      <c r="O173" s="10"/>
      <c r="P173" s="10"/>
      <c r="Q173" s="10"/>
    </row>
    <row r="174" spans="1:17" ht="14.4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79" t="s">
        <v>250</v>
      </c>
      <c r="G174" s="18" t="s">
        <v>366</v>
      </c>
      <c r="H174" s="43">
        <v>1250</v>
      </c>
      <c r="I174" s="10"/>
      <c r="J174" s="10"/>
      <c r="K174" s="41"/>
      <c r="L174" s="10"/>
      <c r="M174" s="10"/>
      <c r="N174" s="10"/>
      <c r="O174" s="10"/>
      <c r="P174" s="10"/>
      <c r="Q174" s="10"/>
    </row>
    <row r="175" spans="1:17" ht="14.4">
      <c r="A175" s="14" t="s">
        <v>309</v>
      </c>
      <c r="B175" s="14" t="s">
        <v>297</v>
      </c>
      <c r="C175" s="14" t="s">
        <v>500</v>
      </c>
      <c r="D175" s="14" t="s">
        <v>312</v>
      </c>
      <c r="E175" s="14">
        <v>1</v>
      </c>
      <c r="F175" s="78" t="s">
        <v>441</v>
      </c>
      <c r="G175" s="18" t="s">
        <v>367</v>
      </c>
      <c r="H175" s="43">
        <v>1000</v>
      </c>
      <c r="I175" s="10"/>
      <c r="J175" s="10"/>
      <c r="K175" s="41"/>
      <c r="L175" s="10"/>
      <c r="M175" s="10"/>
      <c r="N175" s="10"/>
      <c r="O175" s="10"/>
      <c r="P175" s="10"/>
      <c r="Q175" s="10"/>
    </row>
    <row r="176" spans="1:17" s="1" customFormat="1" ht="14.4">
      <c r="A176" s="77" t="s">
        <v>311</v>
      </c>
      <c r="B176" s="14" t="s">
        <v>297</v>
      </c>
      <c r="C176" s="14" t="s">
        <v>500</v>
      </c>
      <c r="D176" s="14" t="s">
        <v>312</v>
      </c>
      <c r="E176" s="14">
        <v>1</v>
      </c>
      <c r="F176" s="79" t="s">
        <v>530</v>
      </c>
      <c r="G176" s="18" t="s">
        <v>367</v>
      </c>
      <c r="H176" s="43">
        <v>2400</v>
      </c>
      <c r="I176" s="10"/>
      <c r="J176" s="10"/>
      <c r="K176" s="41"/>
      <c r="L176" s="10"/>
      <c r="M176" s="10"/>
      <c r="N176" s="10"/>
      <c r="O176" s="10"/>
      <c r="P176" s="10"/>
      <c r="Q176" s="10"/>
    </row>
    <row r="177" spans="1:17" ht="14.4">
      <c r="A177" s="77" t="s">
        <v>311</v>
      </c>
      <c r="B177" s="14" t="s">
        <v>297</v>
      </c>
      <c r="C177" s="14" t="s">
        <v>500</v>
      </c>
      <c r="D177" s="14" t="s">
        <v>312</v>
      </c>
      <c r="E177" s="14">
        <v>1</v>
      </c>
      <c r="F177" s="78" t="s">
        <v>521</v>
      </c>
      <c r="G177" s="18" t="s">
        <v>365</v>
      </c>
      <c r="H177" s="43">
        <v>1000</v>
      </c>
      <c r="I177" s="10"/>
      <c r="J177" s="10"/>
      <c r="K177" s="41"/>
      <c r="L177" s="10"/>
      <c r="M177" s="10"/>
      <c r="N177" s="10"/>
      <c r="O177" s="10"/>
      <c r="P177" s="10"/>
      <c r="Q177" s="10"/>
    </row>
    <row r="178" spans="1:17" ht="14.4">
      <c r="A178" s="77" t="s">
        <v>311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185</v>
      </c>
      <c r="G178" s="18" t="s">
        <v>365</v>
      </c>
      <c r="H178" s="43">
        <v>1000</v>
      </c>
      <c r="I178" s="10"/>
      <c r="J178" s="10"/>
      <c r="K178" s="41"/>
      <c r="L178" s="10"/>
      <c r="M178" s="10"/>
      <c r="N178" s="10"/>
      <c r="O178" s="10"/>
      <c r="P178" s="10"/>
      <c r="Q178" s="10"/>
    </row>
    <row r="179" spans="1:17" ht="14.4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314</v>
      </c>
      <c r="G179" s="18" t="s">
        <v>366</v>
      </c>
      <c r="H179" s="43">
        <v>1000</v>
      </c>
      <c r="I179" s="10"/>
      <c r="J179" s="10"/>
      <c r="K179" s="41"/>
      <c r="L179" s="10"/>
      <c r="M179" s="10"/>
      <c r="N179" s="10"/>
      <c r="O179" s="10"/>
      <c r="P179" s="10"/>
      <c r="Q179" s="10"/>
    </row>
    <row r="180" spans="1:17" ht="14.4">
      <c r="A180" s="14" t="s">
        <v>309</v>
      </c>
      <c r="B180" s="14" t="s">
        <v>320</v>
      </c>
      <c r="C180" s="14" t="s">
        <v>321</v>
      </c>
      <c r="D180" s="14" t="s">
        <v>310</v>
      </c>
      <c r="E180" s="14">
        <v>1</v>
      </c>
      <c r="F180" s="13" t="s">
        <v>315</v>
      </c>
      <c r="G180" s="18" t="s">
        <v>366</v>
      </c>
      <c r="H180" s="43">
        <v>3000</v>
      </c>
      <c r="I180" s="10"/>
      <c r="J180" s="10"/>
      <c r="K180" s="41"/>
      <c r="L180" s="10"/>
      <c r="M180" s="10"/>
      <c r="N180" s="10"/>
      <c r="O180" s="10"/>
      <c r="P180" s="10"/>
      <c r="Q180" s="10"/>
    </row>
    <row r="181" spans="1:17" ht="14.4">
      <c r="A181" s="77" t="s">
        <v>311</v>
      </c>
      <c r="B181" s="14" t="s">
        <v>297</v>
      </c>
      <c r="C181" s="14" t="s">
        <v>321</v>
      </c>
      <c r="D181" s="14" t="s">
        <v>310</v>
      </c>
      <c r="E181" s="14">
        <v>1</v>
      </c>
      <c r="F181" s="13" t="s">
        <v>316</v>
      </c>
      <c r="G181" s="18" t="s">
        <v>366</v>
      </c>
      <c r="H181" s="43">
        <v>1250</v>
      </c>
      <c r="I181" s="10"/>
      <c r="J181" s="10"/>
      <c r="K181" s="41"/>
      <c r="L181" s="10"/>
      <c r="M181" s="10"/>
      <c r="N181" s="10"/>
      <c r="O181" s="10"/>
      <c r="P181" s="10"/>
      <c r="Q181" s="10"/>
    </row>
    <row r="182" spans="1:17" ht="14.4">
      <c r="A182" s="77" t="s">
        <v>311</v>
      </c>
      <c r="B182" s="14" t="s">
        <v>297</v>
      </c>
      <c r="C182" s="14" t="s">
        <v>321</v>
      </c>
      <c r="D182" s="14" t="s">
        <v>310</v>
      </c>
      <c r="E182" s="14">
        <v>1</v>
      </c>
      <c r="F182" s="17" t="s">
        <v>433</v>
      </c>
      <c r="G182" s="18" t="s">
        <v>365</v>
      </c>
      <c r="H182" s="43">
        <v>1200.5</v>
      </c>
      <c r="I182" s="10"/>
      <c r="J182" s="10"/>
      <c r="K182" s="41"/>
      <c r="L182" s="10"/>
      <c r="M182" s="10"/>
      <c r="N182" s="10"/>
      <c r="O182" s="10"/>
      <c r="P182" s="10"/>
      <c r="Q182" s="10"/>
    </row>
    <row r="183" spans="1:17" ht="14.4">
      <c r="A183" s="77" t="s">
        <v>311</v>
      </c>
      <c r="B183" s="14" t="s">
        <v>297</v>
      </c>
      <c r="C183" s="14" t="s">
        <v>321</v>
      </c>
      <c r="D183" s="14" t="s">
        <v>310</v>
      </c>
      <c r="E183" s="14">
        <v>1</v>
      </c>
      <c r="F183" s="13" t="s">
        <v>318</v>
      </c>
      <c r="G183" s="18" t="s">
        <v>366</v>
      </c>
      <c r="H183" s="43">
        <v>1250</v>
      </c>
      <c r="I183" s="10"/>
      <c r="J183" s="10"/>
      <c r="K183" s="41"/>
      <c r="L183" s="10"/>
      <c r="M183" s="10"/>
      <c r="N183" s="10"/>
      <c r="O183" s="10"/>
      <c r="P183" s="10"/>
      <c r="Q183" s="10"/>
    </row>
    <row r="184" spans="1:17" ht="15" thickBot="1">
      <c r="A184" s="77" t="s">
        <v>311</v>
      </c>
      <c r="B184" s="14" t="s">
        <v>297</v>
      </c>
      <c r="C184" s="14" t="s">
        <v>321</v>
      </c>
      <c r="D184" s="14" t="s">
        <v>310</v>
      </c>
      <c r="E184" s="14">
        <v>1</v>
      </c>
      <c r="F184" s="13" t="s">
        <v>455</v>
      </c>
      <c r="G184" s="18" t="s">
        <v>366</v>
      </c>
      <c r="H184" s="43">
        <v>1200.5</v>
      </c>
      <c r="I184" s="10"/>
      <c r="J184" s="10"/>
      <c r="K184" s="10"/>
      <c r="L184" s="80"/>
      <c r="M184" s="10"/>
      <c r="N184" s="10"/>
      <c r="O184" s="10"/>
      <c r="P184" s="10"/>
      <c r="Q184" s="10"/>
    </row>
    <row r="185" spans="1:17" s="1" customFormat="1" ht="15" thickBot="1">
      <c r="A185" s="58"/>
      <c r="B185" s="59"/>
      <c r="C185" s="59"/>
      <c r="D185" s="59"/>
      <c r="E185" s="130">
        <v>20</v>
      </c>
      <c r="F185" s="121"/>
      <c r="G185" s="60"/>
      <c r="H185" s="61">
        <f>SUM(H140:H184)</f>
        <v>138932.79999999999</v>
      </c>
      <c r="I185" s="62"/>
      <c r="J185" s="63"/>
      <c r="K185" s="64">
        <f>SUM(K139:K184)</f>
        <v>102870.97000000003</v>
      </c>
      <c r="L185" s="129"/>
      <c r="M185" s="128"/>
      <c r="N185" s="128"/>
      <c r="O185" s="41"/>
      <c r="P185" s="41"/>
      <c r="Q185" s="41"/>
    </row>
    <row r="186" spans="1:17" ht="14.4">
      <c r="A186" s="80"/>
      <c r="B186" s="80"/>
      <c r="C186" s="80"/>
      <c r="D186" s="80"/>
      <c r="E186" s="80"/>
      <c r="F186" s="80"/>
      <c r="G186" s="80"/>
      <c r="H186" s="80"/>
      <c r="I186" s="2"/>
      <c r="J186" s="2"/>
      <c r="K186" s="2"/>
      <c r="L186" s="10"/>
      <c r="M186" s="80"/>
      <c r="N186" s="80"/>
      <c r="O186" s="80"/>
      <c r="P186" s="80"/>
      <c r="Q186" s="80"/>
    </row>
    <row r="187" spans="1:17" ht="14.4">
      <c r="A187" s="81" t="s">
        <v>34</v>
      </c>
      <c r="B187" s="2"/>
      <c r="C187" s="2"/>
      <c r="D187" s="2"/>
      <c r="E187" s="2"/>
      <c r="F187" s="2"/>
      <c r="G187" s="42"/>
      <c r="H187" s="2"/>
      <c r="I187" s="2"/>
      <c r="J187" s="2"/>
      <c r="K187" s="2"/>
      <c r="L187" s="10"/>
      <c r="M187" s="10"/>
      <c r="N187" s="10"/>
      <c r="O187" s="10"/>
      <c r="P187" s="10"/>
      <c r="Q187" s="10"/>
    </row>
    <row r="188" spans="1:17" s="1" customFormat="1" ht="57.6">
      <c r="A188" s="95" t="s">
        <v>541</v>
      </c>
      <c r="B188" s="2"/>
      <c r="C188" s="2"/>
      <c r="D188" s="2"/>
      <c r="E188" s="2"/>
      <c r="F188" s="2"/>
      <c r="G188" s="42"/>
      <c r="H188" s="2"/>
      <c r="I188" s="2"/>
      <c r="J188" s="2"/>
      <c r="K188" s="2"/>
      <c r="L188" s="10"/>
      <c r="M188" s="10"/>
      <c r="N188" s="10"/>
      <c r="O188" s="10"/>
      <c r="P188" s="10"/>
      <c r="Q188" s="10"/>
    </row>
    <row r="189" spans="1:17" ht="14.4">
      <c r="A189" s="81" t="s">
        <v>437</v>
      </c>
      <c r="B189" s="82" t="s">
        <v>438</v>
      </c>
      <c r="C189" s="2"/>
      <c r="D189" s="2"/>
      <c r="E189" s="2"/>
      <c r="F189" s="83"/>
      <c r="G189" s="42"/>
      <c r="H189" s="2"/>
      <c r="I189" s="2"/>
      <c r="J189" s="2"/>
      <c r="K189" s="2"/>
      <c r="L189" s="10"/>
      <c r="M189" s="10"/>
      <c r="N189" s="10"/>
      <c r="O189" s="10"/>
      <c r="P189" s="10"/>
      <c r="Q189" s="10"/>
    </row>
    <row r="190" spans="1:17" ht="14.4">
      <c r="A190" s="81" t="s">
        <v>35</v>
      </c>
      <c r="B190" s="123" t="s">
        <v>539</v>
      </c>
      <c r="C190" s="124"/>
      <c r="D190" s="124"/>
      <c r="E190" s="124"/>
      <c r="F190" s="2"/>
      <c r="G190" s="42"/>
      <c r="H190" s="2"/>
      <c r="I190" s="2"/>
      <c r="J190" s="2"/>
      <c r="K190" s="2"/>
      <c r="L190" s="10"/>
      <c r="M190" s="10"/>
      <c r="N190" s="10"/>
      <c r="O190" s="10"/>
      <c r="P190" s="10"/>
      <c r="Q190" s="10"/>
    </row>
    <row r="191" spans="1:17" ht="14.4">
      <c r="A191" s="81" t="s">
        <v>37</v>
      </c>
      <c r="B191" s="2"/>
      <c r="C191" s="2"/>
      <c r="D191" s="2"/>
      <c r="E191" s="2"/>
      <c r="F191" s="2"/>
      <c r="G191" s="2"/>
      <c r="H191" s="2"/>
      <c r="I191" s="84"/>
      <c r="J191" s="84"/>
      <c r="K191" s="84"/>
      <c r="L191" s="10"/>
      <c r="M191" s="10"/>
      <c r="N191" s="10"/>
      <c r="O191" s="10"/>
      <c r="P191" s="10"/>
      <c r="Q191" s="10"/>
    </row>
    <row r="192" spans="1:17" ht="14.4">
      <c r="A192" s="122" t="s">
        <v>38</v>
      </c>
      <c r="B192" s="85"/>
      <c r="C192" s="85"/>
      <c r="D192" s="85"/>
      <c r="E192" s="85"/>
      <c r="F192" s="85"/>
      <c r="G192" s="84"/>
      <c r="H192" s="84"/>
      <c r="I192" s="2"/>
      <c r="J192" s="2"/>
      <c r="K192" s="2"/>
      <c r="L192" s="10"/>
      <c r="M192" s="10"/>
      <c r="N192" s="10"/>
      <c r="O192" s="10"/>
      <c r="P192" s="10"/>
      <c r="Q192" s="10"/>
    </row>
    <row r="193" spans="1:17" ht="14.4">
      <c r="A193" s="81" t="s">
        <v>39</v>
      </c>
      <c r="B193" s="86"/>
      <c r="C193" s="87"/>
      <c r="D193" s="87"/>
      <c r="E193" s="88"/>
      <c r="F193" s="88"/>
      <c r="G193" s="2"/>
      <c r="H193" s="2"/>
      <c r="I193" s="2"/>
      <c r="J193" s="2"/>
      <c r="K193" s="2"/>
      <c r="L193" s="10"/>
      <c r="M193" s="10"/>
      <c r="N193" s="10"/>
      <c r="O193" s="10"/>
      <c r="P193" s="10"/>
      <c r="Q193" s="10"/>
    </row>
    <row r="194" spans="1:17" ht="14.4">
      <c r="A194" s="81" t="s">
        <v>40</v>
      </c>
      <c r="B194" s="88"/>
      <c r="C194" s="88"/>
      <c r="D194" s="88"/>
      <c r="E194" s="88"/>
      <c r="F194" s="89"/>
      <c r="G194" s="2"/>
      <c r="H194" s="2"/>
      <c r="I194" s="2"/>
      <c r="J194" s="2"/>
      <c r="K194" s="2"/>
      <c r="L194" s="10"/>
      <c r="M194" s="10"/>
      <c r="N194" s="10"/>
      <c r="O194" s="10"/>
      <c r="P194" s="10"/>
      <c r="Q194" s="10"/>
    </row>
    <row r="195" spans="1:17" ht="14.4">
      <c r="A195" s="90" t="s">
        <v>41</v>
      </c>
      <c r="B195" s="91"/>
      <c r="C195" s="85"/>
      <c r="D195" s="88"/>
      <c r="E195" s="88"/>
      <c r="F195" s="88"/>
      <c r="G195" s="2"/>
      <c r="H195" s="2"/>
      <c r="I195" s="2"/>
      <c r="J195" s="2"/>
      <c r="K195" s="2"/>
      <c r="L195" s="10"/>
      <c r="M195" s="10"/>
      <c r="N195" s="10"/>
      <c r="O195" s="10"/>
      <c r="P195" s="10"/>
      <c r="Q195" s="10"/>
    </row>
    <row r="196" spans="1:17" ht="14.4">
      <c r="A196" s="90" t="s">
        <v>42</v>
      </c>
      <c r="B196" s="91"/>
      <c r="C196" s="85"/>
      <c r="D196" s="88"/>
      <c r="E196" s="88"/>
      <c r="F196" s="88"/>
      <c r="G196" s="2"/>
      <c r="H196" s="2"/>
      <c r="I196" s="2"/>
      <c r="J196" s="2"/>
      <c r="K196" s="2"/>
      <c r="L196" s="10"/>
      <c r="M196" s="10"/>
      <c r="N196" s="10"/>
      <c r="O196" s="10"/>
      <c r="P196" s="10"/>
      <c r="Q196" s="10"/>
    </row>
    <row r="197" spans="1:17" ht="14.4">
      <c r="A197" s="90" t="s">
        <v>43</v>
      </c>
      <c r="B197" s="88"/>
      <c r="C197" s="88"/>
      <c r="D197" s="88"/>
      <c r="E197" s="88"/>
      <c r="F197" s="88"/>
      <c r="G197" s="2"/>
      <c r="H197" s="2"/>
      <c r="I197" s="2"/>
      <c r="J197" s="2"/>
      <c r="K197" s="2"/>
      <c r="L197" s="10"/>
      <c r="M197" s="10"/>
      <c r="N197" s="10"/>
      <c r="O197" s="10"/>
      <c r="P197" s="10"/>
      <c r="Q197" s="10"/>
    </row>
    <row r="198" spans="1:17" ht="14.4">
      <c r="A198" s="90" t="s">
        <v>44</v>
      </c>
      <c r="B198" s="88"/>
      <c r="C198" s="88"/>
      <c r="D198" s="88"/>
      <c r="E198" s="88"/>
      <c r="F198" s="85"/>
      <c r="G198" s="2"/>
      <c r="H198" s="2"/>
      <c r="I198" s="2"/>
      <c r="J198" s="2"/>
      <c r="K198" s="2"/>
      <c r="L198" s="10"/>
      <c r="M198" s="10"/>
      <c r="N198" s="10"/>
      <c r="O198" s="10"/>
      <c r="P198" s="10"/>
      <c r="Q198" s="10"/>
    </row>
    <row r="199" spans="1:17" ht="14.4">
      <c r="A199" s="90" t="s">
        <v>45</v>
      </c>
      <c r="B199" s="88"/>
      <c r="C199" s="88"/>
      <c r="D199" s="88"/>
      <c r="E199" s="88"/>
      <c r="F199" s="88"/>
      <c r="G199" s="2"/>
      <c r="H199" s="2"/>
      <c r="I199" s="2"/>
      <c r="J199" s="2"/>
      <c r="K199" s="2"/>
      <c r="L199" s="10"/>
      <c r="M199" s="10"/>
      <c r="N199" s="10"/>
      <c r="O199" s="10"/>
      <c r="P199" s="10"/>
      <c r="Q199" s="10"/>
    </row>
    <row r="200" spans="1:17" ht="14.4">
      <c r="A200" s="81" t="s">
        <v>46</v>
      </c>
      <c r="B200" s="88"/>
      <c r="C200" s="88"/>
      <c r="D200" s="88"/>
      <c r="E200" s="88"/>
      <c r="F200" s="88"/>
      <c r="G200" s="2"/>
      <c r="H200" s="2"/>
      <c r="I200" s="2"/>
      <c r="J200" s="2"/>
      <c r="K200" s="2"/>
      <c r="L200" s="10"/>
      <c r="M200" s="10"/>
      <c r="N200" s="10"/>
      <c r="O200" s="10"/>
      <c r="P200" s="10"/>
      <c r="Q200" s="10"/>
    </row>
    <row r="201" spans="1:17" ht="14.4">
      <c r="A201" s="81" t="s">
        <v>47</v>
      </c>
      <c r="B201" s="92"/>
      <c r="C201" s="85"/>
      <c r="D201" s="85"/>
      <c r="E201" s="85"/>
      <c r="F201" s="85"/>
      <c r="G201" s="2"/>
      <c r="H201" s="2"/>
      <c r="I201" s="2"/>
      <c r="J201" s="2"/>
      <c r="K201" s="2"/>
      <c r="L201" s="10"/>
      <c r="M201" s="10"/>
      <c r="N201" s="10"/>
      <c r="O201" s="10"/>
      <c r="P201" s="10"/>
      <c r="Q201" s="10"/>
    </row>
    <row r="202" spans="1:17" ht="14.4">
      <c r="A202" s="81" t="s">
        <v>48</v>
      </c>
      <c r="B202" s="93"/>
      <c r="C202" s="2"/>
      <c r="D202" s="2"/>
      <c r="E202" s="2"/>
      <c r="F202" s="2"/>
      <c r="G202" s="2"/>
      <c r="H202" s="2"/>
      <c r="I202" s="2"/>
      <c r="J202" s="2"/>
      <c r="K202" s="2"/>
      <c r="L202" s="80"/>
      <c r="M202" s="10"/>
      <c r="N202" s="10"/>
      <c r="O202" s="10"/>
      <c r="P202" s="10"/>
      <c r="Q202" s="10"/>
    </row>
    <row r="203" spans="1:17" ht="14.4">
      <c r="A203" s="81" t="s">
        <v>49</v>
      </c>
      <c r="B203" s="93"/>
      <c r="C203" s="2"/>
      <c r="D203" s="2"/>
      <c r="E203" s="2"/>
      <c r="F203" s="2"/>
      <c r="G203" s="2"/>
      <c r="H203" s="2"/>
      <c r="I203" s="45"/>
      <c r="J203" s="45"/>
      <c r="K203" s="45"/>
      <c r="L203" s="80"/>
      <c r="M203" s="10"/>
      <c r="N203" s="10"/>
      <c r="O203" s="10"/>
      <c r="P203" s="10"/>
      <c r="Q203" s="10"/>
    </row>
    <row r="204" spans="1:17" ht="14.4">
      <c r="A204" s="94" t="s">
        <v>50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80"/>
      <c r="M204" s="80"/>
      <c r="N204" s="80"/>
      <c r="O204" s="80"/>
      <c r="P204" s="80"/>
      <c r="Q204" s="80"/>
    </row>
    <row r="205" spans="1:17" ht="14.4">
      <c r="A205" s="81" t="s">
        <v>36</v>
      </c>
      <c r="B205" s="96"/>
      <c r="C205" s="45"/>
      <c r="D205" s="45"/>
      <c r="E205" s="45"/>
      <c r="F205" s="45"/>
      <c r="G205" s="45"/>
      <c r="H205" s="45"/>
      <c r="I205" s="45"/>
      <c r="J205" s="45"/>
      <c r="K205" s="80"/>
      <c r="L205" s="80"/>
      <c r="M205" s="80"/>
      <c r="N205" s="80"/>
      <c r="O205" s="80"/>
      <c r="P205" s="80"/>
      <c r="Q205" s="80"/>
    </row>
    <row r="206" spans="1:17" ht="14.4">
      <c r="A206" s="94" t="s">
        <v>50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80"/>
      <c r="L206" s="2"/>
      <c r="M206" s="80"/>
      <c r="N206" s="80"/>
      <c r="O206" s="80"/>
      <c r="P206" s="80"/>
      <c r="Q206" s="80"/>
    </row>
    <row r="207" spans="1:17" ht="14.4">
      <c r="A207" s="81" t="s">
        <v>540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4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4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4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4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4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4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4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4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4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4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4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4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4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4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4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4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4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0"/>
      <c r="M224" s="2"/>
      <c r="N224" s="2"/>
      <c r="O224" s="2"/>
      <c r="P224" s="2"/>
      <c r="Q224" s="2"/>
    </row>
    <row r="225" spans="1:17" ht="14.4">
      <c r="A225" s="2"/>
      <c r="B225" s="2"/>
      <c r="C225" s="2"/>
      <c r="D225" s="2"/>
      <c r="E225" s="2"/>
      <c r="F225" s="2"/>
      <c r="G225" s="2"/>
      <c r="H225" s="2"/>
      <c r="I225" s="80"/>
      <c r="J225" s="80"/>
      <c r="K225" s="80"/>
      <c r="L225" s="80"/>
      <c r="M225" s="2"/>
      <c r="N225" s="2"/>
      <c r="O225" s="2"/>
      <c r="P225" s="2"/>
      <c r="Q225" s="2"/>
    </row>
    <row r="226" spans="1:17" ht="14.4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</row>
    <row r="227" spans="1:17" ht="14.4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</row>
    <row r="228" spans="1:17" ht="14.4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</row>
    <row r="229" spans="1:17" ht="14.4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</row>
    <row r="230" spans="1:17" ht="14.4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</row>
    <row r="231" spans="1:17" ht="14.4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</row>
    <row r="232" spans="1:17" ht="14.4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</row>
    <row r="233" spans="1:17" ht="14.4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</row>
    <row r="234" spans="1:17" ht="14.4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</row>
    <row r="235" spans="1:17" ht="14.4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</row>
    <row r="236" spans="1:17" ht="14.4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</row>
    <row r="237" spans="1:17" ht="14.4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</row>
    <row r="238" spans="1:17" ht="14.4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</row>
    <row r="239" spans="1:17" ht="14.4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</row>
    <row r="240" spans="1:17" ht="14.4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</row>
    <row r="241" spans="1:17" ht="14.4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</row>
    <row r="242" spans="1:17" ht="14.4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</row>
    <row r="243" spans="1:17" ht="14.4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</row>
    <row r="244" spans="1:17" ht="14.4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2"/>
      <c r="M244" s="80"/>
      <c r="N244" s="80"/>
      <c r="O244" s="80"/>
      <c r="P244" s="80"/>
      <c r="Q244" s="80"/>
    </row>
    <row r="245" spans="1:17" ht="14.4">
      <c r="A245" s="80"/>
      <c r="B245" s="80"/>
      <c r="C245" s="80"/>
      <c r="D245" s="80"/>
      <c r="E245" s="80"/>
      <c r="F245" s="80"/>
      <c r="G245" s="80"/>
      <c r="H245" s="80"/>
      <c r="I245" s="2"/>
      <c r="J245" s="2"/>
      <c r="K245" s="2"/>
      <c r="L245" s="2"/>
      <c r="M245" s="80"/>
      <c r="N245" s="80"/>
      <c r="O245" s="80"/>
      <c r="P245" s="80"/>
      <c r="Q245" s="80"/>
    </row>
    <row r="246" spans="1:17" ht="14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4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4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4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4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4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4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4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4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4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4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4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4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4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4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4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4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4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4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4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4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4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</sheetData>
  <protectedRanges>
    <protectedRange sqref="F154" name="Intervalo1_3"/>
  </protectedRanges>
  <mergeCells count="8">
    <mergeCell ref="A150:H150"/>
    <mergeCell ref="A163:H163"/>
    <mergeCell ref="A1:D1"/>
    <mergeCell ref="B2:D2"/>
    <mergeCell ref="B3:D3"/>
    <mergeCell ref="A5:K5"/>
    <mergeCell ref="A74:H74"/>
    <mergeCell ref="A100:H100"/>
  </mergeCells>
  <pageMargins left="0.511811024" right="0.511811024" top="0.78740157499999996" bottom="0.78740157499999996" header="0.31496062000000002" footer="0.31496062000000002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Q209"/>
  <sheetViews>
    <sheetView topLeftCell="C1" workbookViewId="0">
      <selection activeCell="A2" sqref="A1:K1048576"/>
    </sheetView>
  </sheetViews>
  <sheetFormatPr defaultRowHeight="13.8"/>
  <cols>
    <col min="1" max="1" width="47.59765625" customWidth="1"/>
    <col min="2" max="2" width="20.09765625" customWidth="1"/>
    <col min="3" max="3" width="15.69921875" bestFit="1" customWidth="1"/>
    <col min="4" max="4" width="8.09765625" bestFit="1" customWidth="1"/>
    <col min="5" max="5" width="7.09765625" bestFit="1" customWidth="1"/>
    <col min="6" max="6" width="43.5" bestFit="1" customWidth="1"/>
    <col min="7" max="7" width="9.8984375" bestFit="1" customWidth="1"/>
    <col min="8" max="8" width="12.3984375" bestFit="1" customWidth="1"/>
    <col min="9" max="9" width="11.5" bestFit="1" customWidth="1"/>
    <col min="10" max="10" width="14.09765625" bestFit="1" customWidth="1"/>
    <col min="11" max="11" width="12.3984375" bestFit="1" customWidth="1"/>
  </cols>
  <sheetData>
    <row r="1" spans="1:17" s="1" customFormat="1" ht="14.4">
      <c r="A1" s="547" t="s">
        <v>459</v>
      </c>
      <c r="B1" s="548"/>
      <c r="C1" s="548"/>
      <c r="D1" s="549"/>
      <c r="E1" s="3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</row>
    <row r="2" spans="1:17" s="1" customFormat="1" ht="14.4">
      <c r="A2" s="5" t="s">
        <v>460</v>
      </c>
      <c r="B2" s="550">
        <v>134</v>
      </c>
      <c r="C2" s="551"/>
      <c r="D2" s="552"/>
      <c r="E2" s="6"/>
      <c r="F2" s="7"/>
      <c r="G2" s="8"/>
      <c r="H2" s="9"/>
      <c r="I2" s="9"/>
      <c r="J2" s="9"/>
      <c r="K2" s="9"/>
      <c r="L2" s="10"/>
      <c r="M2" s="10"/>
      <c r="N2" s="10"/>
      <c r="O2" s="10"/>
      <c r="P2" s="10"/>
      <c r="Q2" s="10"/>
    </row>
    <row r="3" spans="1:17" s="1" customFormat="1" ht="14.4">
      <c r="A3" s="11" t="s">
        <v>461</v>
      </c>
      <c r="B3" s="553">
        <v>6</v>
      </c>
      <c r="C3" s="554"/>
      <c r="D3" s="555"/>
      <c r="E3" s="6"/>
      <c r="F3" s="12"/>
      <c r="G3" s="8"/>
      <c r="H3" s="9"/>
      <c r="I3" s="9"/>
      <c r="J3" s="9"/>
      <c r="K3" s="9"/>
      <c r="L3" s="10"/>
      <c r="M3" s="10"/>
      <c r="N3" s="10"/>
      <c r="O3" s="10"/>
      <c r="P3" s="10"/>
      <c r="Q3" s="10"/>
    </row>
    <row r="4" spans="1:17" s="1" customFormat="1" ht="14.4">
      <c r="A4" s="13"/>
      <c r="B4" s="14"/>
      <c r="C4" s="15"/>
      <c r="D4" s="16"/>
      <c r="E4" s="14"/>
      <c r="F4" s="17"/>
      <c r="G4" s="18"/>
      <c r="H4" s="9"/>
      <c r="I4" s="9"/>
      <c r="J4" s="9"/>
      <c r="K4" s="9"/>
      <c r="L4" s="10"/>
      <c r="M4" s="10"/>
      <c r="N4" s="10"/>
      <c r="O4" s="10"/>
      <c r="P4" s="10"/>
      <c r="Q4" s="10"/>
    </row>
    <row r="5" spans="1:17" s="1" customFormat="1" ht="14.4">
      <c r="A5" s="556" t="s">
        <v>0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2"/>
      <c r="M5" s="2"/>
      <c r="N5" s="2"/>
      <c r="O5" s="2"/>
      <c r="P5" s="2"/>
      <c r="Q5" s="2"/>
    </row>
    <row r="6" spans="1:17" s="1" customFormat="1" ht="14.4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  <c r="L6" s="10"/>
      <c r="M6" s="10"/>
      <c r="N6" s="10"/>
      <c r="O6" s="10"/>
      <c r="P6" s="10"/>
      <c r="Q6" s="10"/>
    </row>
    <row r="7" spans="1:17" s="1" customFormat="1" ht="14.4">
      <c r="A7" s="21" t="s">
        <v>52</v>
      </c>
      <c r="B7" s="14" t="s">
        <v>90</v>
      </c>
      <c r="C7" s="14" t="s">
        <v>12</v>
      </c>
      <c r="D7" s="22" t="s">
        <v>13</v>
      </c>
      <c r="E7" s="6">
        <v>1</v>
      </c>
      <c r="F7" s="23" t="s">
        <v>150</v>
      </c>
      <c r="G7" s="8" t="s">
        <v>8</v>
      </c>
      <c r="H7" s="9">
        <v>10570</v>
      </c>
      <c r="I7" s="9"/>
      <c r="J7" s="9"/>
      <c r="K7" s="9">
        <f>Tabela152[[#This Row],[AGP]]</f>
        <v>10570</v>
      </c>
      <c r="L7" s="10"/>
      <c r="M7" s="10"/>
      <c r="N7" s="10"/>
      <c r="O7" s="10"/>
      <c r="P7" s="10"/>
      <c r="Q7" s="10"/>
    </row>
    <row r="8" spans="1:17" s="1" customFormat="1" ht="14.4">
      <c r="A8" s="13" t="s">
        <v>197</v>
      </c>
      <c r="B8" s="14" t="s">
        <v>198</v>
      </c>
      <c r="C8" s="15" t="s">
        <v>199</v>
      </c>
      <c r="D8" s="16" t="s">
        <v>15</v>
      </c>
      <c r="E8" s="14">
        <v>1</v>
      </c>
      <c r="F8" s="17" t="s">
        <v>237</v>
      </c>
      <c r="G8" s="18" t="s">
        <v>367</v>
      </c>
      <c r="H8" s="9"/>
      <c r="I8" s="9">
        <v>1993.32</v>
      </c>
      <c r="J8" s="9">
        <v>7937.3</v>
      </c>
      <c r="K8" s="9">
        <f>Tabela152[[#This Row],[REPRESENTAÇÃO]]+Tabela152[[#This Row],[VENCIMENTO]]</f>
        <v>9930.6200000000008</v>
      </c>
      <c r="L8" s="10"/>
      <c r="M8" s="10"/>
      <c r="N8" s="10"/>
      <c r="O8" s="10"/>
      <c r="P8" s="10"/>
      <c r="Q8" s="10"/>
    </row>
    <row r="9" spans="1:17" s="1" customFormat="1" ht="14.4">
      <c r="A9" s="13" t="s">
        <v>548</v>
      </c>
      <c r="B9" s="14" t="s">
        <v>549</v>
      </c>
      <c r="C9" s="15" t="s">
        <v>550</v>
      </c>
      <c r="D9" s="16" t="s">
        <v>15</v>
      </c>
      <c r="E9" s="14">
        <v>1</v>
      </c>
      <c r="F9" s="141" t="s">
        <v>551</v>
      </c>
      <c r="G9" s="18" t="s">
        <v>365</v>
      </c>
      <c r="H9" s="9"/>
      <c r="I9" s="9">
        <v>1993.32</v>
      </c>
      <c r="J9" s="9">
        <v>7937.3</v>
      </c>
      <c r="K9" s="9">
        <f>Tabela152[[#This Row],[REPRESENTAÇÃO]]+Tabela152[[#This Row],[VENCIMENTO]]</f>
        <v>9930.6200000000008</v>
      </c>
      <c r="L9" s="10"/>
      <c r="M9" s="10"/>
      <c r="N9" s="10"/>
      <c r="O9" s="10"/>
      <c r="P9" s="10"/>
      <c r="Q9" s="10"/>
    </row>
    <row r="10" spans="1:17" s="1" customFormat="1" ht="14.4">
      <c r="A10" s="13" t="s">
        <v>526</v>
      </c>
      <c r="B10" s="14" t="s">
        <v>91</v>
      </c>
      <c r="C10" s="14" t="s">
        <v>91</v>
      </c>
      <c r="D10" s="16" t="s">
        <v>15</v>
      </c>
      <c r="E10" s="6">
        <v>1</v>
      </c>
      <c r="F10" s="17" t="s">
        <v>462</v>
      </c>
      <c r="G10" s="8" t="s">
        <v>365</v>
      </c>
      <c r="H10" s="9"/>
      <c r="I10" s="9">
        <v>1993.32</v>
      </c>
      <c r="J10" s="9">
        <v>7973.3</v>
      </c>
      <c r="K10" s="9">
        <f>Tabela152[[#This Row],[REPRESENTAÇÃO]]+Tabela152[[#This Row],[VENCIMENTO]]</f>
        <v>9966.6200000000008</v>
      </c>
      <c r="L10" s="10"/>
      <c r="M10" s="10"/>
      <c r="N10" s="10"/>
      <c r="O10" s="10"/>
      <c r="P10" s="10"/>
      <c r="Q10" s="10"/>
    </row>
    <row r="11" spans="1:17" s="1" customFormat="1" ht="14.4">
      <c r="A11" s="13" t="s">
        <v>458</v>
      </c>
      <c r="B11" s="14" t="s">
        <v>467</v>
      </c>
      <c r="C11" s="14" t="s">
        <v>499</v>
      </c>
      <c r="D11" s="16" t="s">
        <v>145</v>
      </c>
      <c r="E11" s="6">
        <v>1</v>
      </c>
      <c r="F11" s="17" t="s">
        <v>463</v>
      </c>
      <c r="G11" s="8" t="s">
        <v>365</v>
      </c>
      <c r="H11" s="9"/>
      <c r="I11" s="9">
        <v>1461.77</v>
      </c>
      <c r="J11" s="9">
        <v>5847.08</v>
      </c>
      <c r="K11" s="9">
        <f>Tabela152[[#This Row],[REPRESENTAÇÃO]]+Tabela152[[#This Row],[VENCIMENTO]]</f>
        <v>7308.85</v>
      </c>
      <c r="L11" s="10"/>
      <c r="M11" s="10"/>
      <c r="N11" s="10"/>
      <c r="O11" s="10"/>
      <c r="P11" s="10"/>
      <c r="Q11" s="10"/>
    </row>
    <row r="12" spans="1:17" s="1" customFormat="1" ht="14.4">
      <c r="A12" s="13" t="s">
        <v>53</v>
      </c>
      <c r="B12" s="14" t="s">
        <v>92</v>
      </c>
      <c r="C12" s="14" t="s">
        <v>126</v>
      </c>
      <c r="D12" s="16" t="s">
        <v>145</v>
      </c>
      <c r="E12" s="6">
        <v>1</v>
      </c>
      <c r="F12" s="33" t="s">
        <v>439</v>
      </c>
      <c r="G12" s="29" t="s">
        <v>365</v>
      </c>
      <c r="H12" s="9"/>
      <c r="I12" s="9">
        <v>1461.77</v>
      </c>
      <c r="J12" s="9">
        <v>5847.08</v>
      </c>
      <c r="K12" s="9">
        <f>Tabela152[[#This Row],[REPRESENTAÇÃO]]+Tabela152[[#This Row],[VENCIMENTO]]</f>
        <v>7308.85</v>
      </c>
      <c r="L12" s="10"/>
      <c r="M12" s="10"/>
      <c r="N12" s="10"/>
      <c r="O12" s="10"/>
      <c r="P12" s="10"/>
      <c r="Q12" s="10"/>
    </row>
    <row r="13" spans="1:17" s="1" customFormat="1" ht="14.4">
      <c r="A13" s="13" t="s">
        <v>405</v>
      </c>
      <c r="B13" s="14" t="s">
        <v>406</v>
      </c>
      <c r="C13" s="14" t="s">
        <v>468</v>
      </c>
      <c r="D13" s="16" t="s">
        <v>145</v>
      </c>
      <c r="E13" s="6">
        <v>1</v>
      </c>
      <c r="F13" s="17" t="s">
        <v>152</v>
      </c>
      <c r="G13" s="8" t="s">
        <v>365</v>
      </c>
      <c r="H13" s="9"/>
      <c r="I13" s="9">
        <v>1461.77</v>
      </c>
      <c r="J13" s="9">
        <v>5847.08</v>
      </c>
      <c r="K13" s="9">
        <f>Tabela152[[#This Row],[REPRESENTAÇÃO]]+Tabela152[[#This Row],[VENCIMENTO]]</f>
        <v>7308.85</v>
      </c>
      <c r="L13" s="10"/>
      <c r="M13" s="10"/>
      <c r="N13" s="10"/>
      <c r="O13" s="10"/>
      <c r="P13" s="10"/>
      <c r="Q13" s="10"/>
    </row>
    <row r="14" spans="1:17" s="1" customFormat="1" ht="14.4">
      <c r="A14" s="13" t="s">
        <v>55</v>
      </c>
      <c r="B14" s="14" t="s">
        <v>94</v>
      </c>
      <c r="C14" s="27" t="s">
        <v>94</v>
      </c>
      <c r="D14" s="16" t="s">
        <v>510</v>
      </c>
      <c r="E14" s="6">
        <v>1</v>
      </c>
      <c r="F14" s="17" t="s">
        <v>153</v>
      </c>
      <c r="G14" s="8" t="s">
        <v>365</v>
      </c>
      <c r="H14" s="9"/>
      <c r="I14" s="9">
        <v>1461.77</v>
      </c>
      <c r="J14" s="9">
        <v>5847.08</v>
      </c>
      <c r="K14" s="9">
        <f>Tabela152[[#This Row],[REPRESENTAÇÃO]]+Tabela152[[#This Row],[VENCIMENTO]]</f>
        <v>7308.85</v>
      </c>
      <c r="L14" s="10"/>
      <c r="M14" s="10"/>
      <c r="N14" s="10"/>
      <c r="O14" s="10"/>
      <c r="P14" s="10"/>
      <c r="Q14" s="10"/>
    </row>
    <row r="15" spans="1:17" s="1" customFormat="1" ht="14.4">
      <c r="A15" s="13" t="s">
        <v>56</v>
      </c>
      <c r="B15" s="14" t="s">
        <v>17</v>
      </c>
      <c r="C15" s="14" t="s">
        <v>504</v>
      </c>
      <c r="D15" s="16" t="s">
        <v>146</v>
      </c>
      <c r="E15" s="6">
        <v>1</v>
      </c>
      <c r="F15" s="17" t="s">
        <v>154</v>
      </c>
      <c r="G15" s="8" t="s">
        <v>365</v>
      </c>
      <c r="H15" s="9"/>
      <c r="I15" s="9">
        <v>1229.22</v>
      </c>
      <c r="J15" s="9">
        <v>4916.8599999999997</v>
      </c>
      <c r="K15" s="9">
        <f>Tabela152[[#This Row],[REPRESENTAÇÃO]]+Tabela152[[#This Row],[VENCIMENTO]]</f>
        <v>6146.08</v>
      </c>
      <c r="L15" s="10"/>
      <c r="M15" s="10"/>
      <c r="N15" s="10"/>
      <c r="O15" s="10"/>
      <c r="P15" s="10"/>
      <c r="Q15" s="10"/>
    </row>
    <row r="16" spans="1:17" s="1" customFormat="1" ht="14.4">
      <c r="A16" s="13" t="s">
        <v>57</v>
      </c>
      <c r="B16" s="14" t="s">
        <v>95</v>
      </c>
      <c r="C16" s="14" t="s">
        <v>325</v>
      </c>
      <c r="D16" s="16" t="s">
        <v>146</v>
      </c>
      <c r="E16" s="6">
        <v>1</v>
      </c>
      <c r="F16" s="17" t="s">
        <v>155</v>
      </c>
      <c r="G16" s="8" t="s">
        <v>365</v>
      </c>
      <c r="H16" s="9"/>
      <c r="I16" s="9">
        <v>1229.22</v>
      </c>
      <c r="J16" s="9">
        <v>4916.8599999999997</v>
      </c>
      <c r="K16" s="9">
        <f>Tabela152[[#This Row],[REPRESENTAÇÃO]]+Tabela152[[#This Row],[VENCIMENTO]]</f>
        <v>6146.08</v>
      </c>
      <c r="L16" s="10"/>
      <c r="M16" s="10"/>
      <c r="N16" s="10"/>
      <c r="O16" s="10"/>
      <c r="P16" s="10"/>
      <c r="Q16" s="10"/>
    </row>
    <row r="17" spans="1:17" s="1" customFormat="1" ht="14.4">
      <c r="A17" s="13" t="s">
        <v>58</v>
      </c>
      <c r="B17" s="14" t="s">
        <v>96</v>
      </c>
      <c r="C17" s="14" t="s">
        <v>524</v>
      </c>
      <c r="D17" s="16" t="s">
        <v>146</v>
      </c>
      <c r="E17" s="6">
        <v>1</v>
      </c>
      <c r="F17" s="17" t="s">
        <v>519</v>
      </c>
      <c r="G17" s="8" t="s">
        <v>365</v>
      </c>
      <c r="H17" s="9"/>
      <c r="I17" s="9">
        <v>1229.22</v>
      </c>
      <c r="J17" s="9">
        <v>4916.8599999999997</v>
      </c>
      <c r="K17" s="9">
        <f>Tabela152[[#This Row],[REPRESENTAÇÃO]]+Tabela152[[#This Row],[VENCIMENTO]]</f>
        <v>6146.08</v>
      </c>
      <c r="L17" s="10"/>
      <c r="M17" s="10"/>
      <c r="N17" s="10"/>
      <c r="O17" s="10"/>
      <c r="P17" s="10"/>
      <c r="Q17" s="10"/>
    </row>
    <row r="18" spans="1:17" s="1" customFormat="1" ht="14.4">
      <c r="A18" s="13" t="s">
        <v>425</v>
      </c>
      <c r="B18" s="14" t="s">
        <v>426</v>
      </c>
      <c r="C18" s="14" t="s">
        <v>427</v>
      </c>
      <c r="D18" s="16" t="s">
        <v>146</v>
      </c>
      <c r="E18" s="6">
        <v>1</v>
      </c>
      <c r="F18" s="17" t="s">
        <v>520</v>
      </c>
      <c r="G18" s="8" t="s">
        <v>365</v>
      </c>
      <c r="H18" s="9"/>
      <c r="I18" s="9">
        <v>1229.22</v>
      </c>
      <c r="J18" s="9">
        <v>4916.8599999999997</v>
      </c>
      <c r="K18" s="9">
        <f>Tabela152[[#This Row],[REPRESENTAÇÃO]]+Tabela152[[#This Row],[VENCIMENTO]]</f>
        <v>6146.08</v>
      </c>
      <c r="L18" s="10"/>
      <c r="M18" s="10"/>
      <c r="N18" s="10"/>
      <c r="O18" s="10"/>
      <c r="P18" s="10"/>
      <c r="Q18" s="10"/>
    </row>
    <row r="19" spans="1:17" s="1" customFormat="1" ht="14.4">
      <c r="A19" s="13" t="s">
        <v>396</v>
      </c>
      <c r="B19" s="14" t="s">
        <v>397</v>
      </c>
      <c r="C19" s="14" t="s">
        <v>398</v>
      </c>
      <c r="D19" s="16" t="s">
        <v>16</v>
      </c>
      <c r="E19" s="6">
        <v>1</v>
      </c>
      <c r="F19" s="115" t="s">
        <v>161</v>
      </c>
      <c r="G19" s="8" t="s">
        <v>365</v>
      </c>
      <c r="H19" s="9"/>
      <c r="I19" s="9">
        <v>1129.22</v>
      </c>
      <c r="J19" s="9">
        <v>4518.2</v>
      </c>
      <c r="K19" s="9">
        <f>Tabela152[[#This Row],[REPRESENTAÇÃO]]+Tabela152[[#This Row],[VENCIMENTO]]</f>
        <v>5647.42</v>
      </c>
      <c r="L19" s="10"/>
      <c r="M19" s="10"/>
      <c r="N19" s="10"/>
      <c r="O19" s="10"/>
      <c r="P19" s="10"/>
      <c r="Q19" s="10"/>
    </row>
    <row r="20" spans="1:17" s="1" customFormat="1" ht="14.4">
      <c r="A20" s="13" t="s">
        <v>407</v>
      </c>
      <c r="B20" s="14" t="s">
        <v>408</v>
      </c>
      <c r="C20" s="14" t="s">
        <v>409</v>
      </c>
      <c r="D20" s="16" t="s">
        <v>16</v>
      </c>
      <c r="E20" s="120">
        <v>1</v>
      </c>
      <c r="F20" s="17" t="s">
        <v>378</v>
      </c>
      <c r="G20" s="8" t="s">
        <v>365</v>
      </c>
      <c r="H20" s="9"/>
      <c r="I20" s="9">
        <v>1129.55</v>
      </c>
      <c r="J20" s="9">
        <v>4518.2</v>
      </c>
      <c r="K20" s="9">
        <f>Tabela152[[#This Row],[REPRESENTAÇÃO]]+Tabela152[[#This Row],[VENCIMENTO]]</f>
        <v>5647.75</v>
      </c>
      <c r="L20" s="10"/>
      <c r="M20" s="10"/>
      <c r="N20" s="10"/>
      <c r="O20" s="10"/>
      <c r="P20" s="10"/>
      <c r="Q20" s="10"/>
    </row>
    <row r="21" spans="1:17" s="118" customFormat="1" ht="14.4">
      <c r="A21" s="116" t="s">
        <v>59</v>
      </c>
      <c r="B21" s="26" t="s">
        <v>97</v>
      </c>
      <c r="C21" s="119" t="s">
        <v>127</v>
      </c>
      <c r="D21" s="97" t="s">
        <v>16</v>
      </c>
      <c r="E21" s="117">
        <v>1</v>
      </c>
      <c r="F21" s="116" t="s">
        <v>156</v>
      </c>
      <c r="G21" s="25" t="s">
        <v>365</v>
      </c>
      <c r="H21" s="98"/>
      <c r="I21" s="98">
        <v>1129.55</v>
      </c>
      <c r="J21" s="98">
        <v>4518.2</v>
      </c>
      <c r="K21" s="98">
        <f>Tabela152[[#This Row],[REPRESENTAÇÃO]]+Tabela152[[#This Row],[VENCIMENTO]]</f>
        <v>5647.75</v>
      </c>
      <c r="L21" s="31"/>
      <c r="M21" s="31"/>
      <c r="N21" s="31"/>
      <c r="O21" s="31"/>
      <c r="P21" s="31"/>
      <c r="Q21" s="31"/>
    </row>
    <row r="22" spans="1:17" s="1" customFormat="1" ht="14.4">
      <c r="A22" s="13" t="s">
        <v>60</v>
      </c>
      <c r="B22" s="14" t="s">
        <v>98</v>
      </c>
      <c r="C22" s="14" t="s">
        <v>469</v>
      </c>
      <c r="D22" s="16" t="s">
        <v>16</v>
      </c>
      <c r="E22" s="6">
        <v>1</v>
      </c>
      <c r="F22" s="17" t="s">
        <v>157</v>
      </c>
      <c r="G22" s="8" t="s">
        <v>365</v>
      </c>
      <c r="H22" s="9"/>
      <c r="I22" s="9">
        <v>1129.55</v>
      </c>
      <c r="J22" s="9">
        <v>4518.2</v>
      </c>
      <c r="K22" s="9">
        <f>Tabela152[[#This Row],[REPRESENTAÇÃO]]+Tabela152[[#This Row],[VENCIMENTO]]</f>
        <v>5647.75</v>
      </c>
      <c r="L22" s="10"/>
      <c r="M22" s="10"/>
      <c r="N22" s="10"/>
      <c r="O22" s="10"/>
      <c r="P22" s="10"/>
      <c r="Q22" s="10"/>
    </row>
    <row r="23" spans="1:17" s="118" customFormat="1" ht="14.4">
      <c r="A23" s="88" t="s">
        <v>62</v>
      </c>
      <c r="B23" s="26" t="s">
        <v>100</v>
      </c>
      <c r="C23" s="26" t="s">
        <v>128</v>
      </c>
      <c r="D23" s="97" t="s">
        <v>16</v>
      </c>
      <c r="E23" s="117">
        <v>1</v>
      </c>
      <c r="F23" s="24" t="s">
        <v>169</v>
      </c>
      <c r="G23" s="25" t="s">
        <v>365</v>
      </c>
      <c r="H23" s="98"/>
      <c r="I23" s="98">
        <v>1129.55</v>
      </c>
      <c r="J23" s="98">
        <v>4518.2</v>
      </c>
      <c r="K23" s="98">
        <f>Tabela152[[#This Row],[REPRESENTAÇÃO]]+Tabela152[[#This Row],[VENCIMENTO]]</f>
        <v>5647.75</v>
      </c>
      <c r="L23" s="31"/>
      <c r="M23" s="31"/>
      <c r="N23" s="31"/>
      <c r="O23" s="31"/>
      <c r="P23" s="31"/>
      <c r="Q23" s="31"/>
    </row>
    <row r="24" spans="1:17" s="1" customFormat="1" ht="14.4">
      <c r="A24" s="13" t="s">
        <v>63</v>
      </c>
      <c r="B24" s="14" t="s">
        <v>370</v>
      </c>
      <c r="C24" s="14" t="s">
        <v>371</v>
      </c>
      <c r="D24" s="16" t="s">
        <v>16</v>
      </c>
      <c r="E24" s="6">
        <v>1</v>
      </c>
      <c r="F24" s="115" t="s">
        <v>529</v>
      </c>
      <c r="G24" s="8" t="s">
        <v>365</v>
      </c>
      <c r="H24" s="9"/>
      <c r="I24" s="9">
        <v>1129.55</v>
      </c>
      <c r="J24" s="9">
        <v>4518.2</v>
      </c>
      <c r="K24" s="9">
        <f>Tabela152[[#This Row],[REPRESENTAÇÃO]]+Tabela152[[#This Row],[VENCIMENTO]]</f>
        <v>5647.75</v>
      </c>
      <c r="L24" s="10"/>
      <c r="M24" s="10"/>
      <c r="N24" s="10"/>
      <c r="O24" s="10"/>
      <c r="P24" s="10"/>
      <c r="Q24" s="10"/>
    </row>
    <row r="25" spans="1:17" s="1" customFormat="1" ht="14.4">
      <c r="A25" s="13" t="s">
        <v>61</v>
      </c>
      <c r="B25" s="14" t="s">
        <v>99</v>
      </c>
      <c r="C25" s="14" t="s">
        <v>326</v>
      </c>
      <c r="D25" s="16" t="s">
        <v>16</v>
      </c>
      <c r="E25" s="6">
        <v>1</v>
      </c>
      <c r="F25" s="17" t="s">
        <v>158</v>
      </c>
      <c r="G25" s="8" t="s">
        <v>365</v>
      </c>
      <c r="H25" s="9"/>
      <c r="I25" s="9">
        <v>1129.55</v>
      </c>
      <c r="J25" s="9">
        <v>4518.2</v>
      </c>
      <c r="K25" s="9">
        <f>Tabela152[[#This Row],[REPRESENTAÇÃO]]+Tabela152[[#This Row],[VENCIMENTO]]</f>
        <v>5647.75</v>
      </c>
      <c r="L25" s="10"/>
      <c r="M25" s="10"/>
      <c r="N25" s="10"/>
      <c r="O25" s="10"/>
      <c r="P25" s="10"/>
      <c r="Q25" s="10"/>
    </row>
    <row r="26" spans="1:17" s="1" customFormat="1" ht="14.4">
      <c r="A26" s="13" t="s">
        <v>507</v>
      </c>
      <c r="B26" s="14" t="s">
        <v>508</v>
      </c>
      <c r="C26" s="14" t="s">
        <v>509</v>
      </c>
      <c r="D26" s="16" t="s">
        <v>16</v>
      </c>
      <c r="E26" s="6">
        <v>1</v>
      </c>
      <c r="F26" s="17" t="s">
        <v>159</v>
      </c>
      <c r="G26" s="8" t="s">
        <v>365</v>
      </c>
      <c r="H26" s="9"/>
      <c r="I26" s="9">
        <v>1129.55</v>
      </c>
      <c r="J26" s="9">
        <v>4518.2</v>
      </c>
      <c r="K26" s="9">
        <f>Tabela152[[#This Row],[REPRESENTAÇÃO]]+Tabela152[[#This Row],[VENCIMENTO]]</f>
        <v>5647.75</v>
      </c>
      <c r="L26" s="10"/>
      <c r="M26" s="10"/>
      <c r="N26" s="10"/>
      <c r="O26" s="10"/>
      <c r="P26" s="10"/>
      <c r="Q26" s="10"/>
    </row>
    <row r="27" spans="1:17" s="1" customFormat="1" ht="14.4">
      <c r="A27" s="13" t="s">
        <v>63</v>
      </c>
      <c r="B27" s="14" t="s">
        <v>101</v>
      </c>
      <c r="C27" s="14" t="s">
        <v>328</v>
      </c>
      <c r="D27" s="16" t="s">
        <v>16</v>
      </c>
      <c r="E27" s="6">
        <v>1</v>
      </c>
      <c r="F27" s="17" t="s">
        <v>167</v>
      </c>
      <c r="G27" s="8" t="s">
        <v>365</v>
      </c>
      <c r="H27" s="9"/>
      <c r="I27" s="9">
        <v>1129.55</v>
      </c>
      <c r="J27" s="9">
        <v>4518.2</v>
      </c>
      <c r="K27" s="9">
        <f>Tabela152[[#This Row],[REPRESENTAÇÃO]]+Tabela152[[#This Row],[VENCIMENTO]]</f>
        <v>5647.75</v>
      </c>
      <c r="L27" s="10"/>
      <c r="M27" s="10"/>
      <c r="N27" s="10"/>
      <c r="O27" s="10"/>
      <c r="P27" s="10"/>
      <c r="Q27" s="10"/>
    </row>
    <row r="28" spans="1:17" s="1" customFormat="1" ht="14.4">
      <c r="A28" s="13" t="s">
        <v>64</v>
      </c>
      <c r="B28" s="14" t="s">
        <v>514</v>
      </c>
      <c r="C28" s="14" t="s">
        <v>513</v>
      </c>
      <c r="D28" s="16" t="s">
        <v>16</v>
      </c>
      <c r="E28" s="6">
        <v>1</v>
      </c>
      <c r="F28" s="108" t="s">
        <v>527</v>
      </c>
      <c r="G28" s="8" t="s">
        <v>365</v>
      </c>
      <c r="H28" s="9"/>
      <c r="I28" s="9">
        <v>1129.55</v>
      </c>
      <c r="J28" s="9">
        <v>4518.2</v>
      </c>
      <c r="K28" s="9">
        <f>Tabela152[[#This Row],[REPRESENTAÇÃO]]+Tabela152[[#This Row],[VENCIMENTO]]</f>
        <v>5647.75</v>
      </c>
      <c r="L28" s="10"/>
      <c r="M28" s="10"/>
      <c r="N28" s="10"/>
      <c r="O28" s="10"/>
      <c r="P28" s="10"/>
      <c r="Q28" s="10"/>
    </row>
    <row r="29" spans="1:17" s="1" customFormat="1" ht="14.4">
      <c r="A29" s="13" t="s">
        <v>464</v>
      </c>
      <c r="B29" s="14" t="s">
        <v>465</v>
      </c>
      <c r="C29" s="14" t="s">
        <v>466</v>
      </c>
      <c r="D29" s="16" t="s">
        <v>147</v>
      </c>
      <c r="E29" s="6">
        <v>1</v>
      </c>
      <c r="F29" s="17" t="s">
        <v>163</v>
      </c>
      <c r="G29" s="8" t="s">
        <v>365</v>
      </c>
      <c r="H29" s="9"/>
      <c r="I29" s="9">
        <v>1129.55</v>
      </c>
      <c r="J29" s="9">
        <v>4518.2</v>
      </c>
      <c r="K29" s="9">
        <f>Tabela152[[#This Row],[REPRESENTAÇÃO]]+Tabela152[[#This Row],[VENCIMENTO]]</f>
        <v>5647.75</v>
      </c>
      <c r="L29" s="10"/>
      <c r="M29" s="10"/>
      <c r="N29" s="10"/>
      <c r="O29" s="10"/>
      <c r="P29" s="10"/>
      <c r="Q29" s="10"/>
    </row>
    <row r="30" spans="1:17" s="1" customFormat="1" ht="14.4">
      <c r="A30" s="13" t="s">
        <v>71</v>
      </c>
      <c r="B30" s="14" t="s">
        <v>412</v>
      </c>
      <c r="C30" s="14" t="s">
        <v>452</v>
      </c>
      <c r="D30" s="16" t="s">
        <v>147</v>
      </c>
      <c r="E30" s="6">
        <v>1</v>
      </c>
      <c r="F30" s="17" t="s">
        <v>451</v>
      </c>
      <c r="G30" s="8" t="s">
        <v>365</v>
      </c>
      <c r="H30" s="9"/>
      <c r="I30" s="9">
        <v>1129.55</v>
      </c>
      <c r="J30" s="9">
        <v>4518.2</v>
      </c>
      <c r="K30" s="9">
        <f>Tabela152[[#This Row],[REPRESENTAÇÃO]]+Tabela152[[#This Row],[VENCIMENTO]]</f>
        <v>5647.75</v>
      </c>
      <c r="L30" s="10"/>
      <c r="M30" s="10"/>
      <c r="N30" s="10"/>
      <c r="O30" s="10"/>
      <c r="P30" s="10"/>
      <c r="Q30" s="10"/>
    </row>
    <row r="31" spans="1:17" s="1" customFormat="1" ht="14.4">
      <c r="A31" s="13" t="s">
        <v>65</v>
      </c>
      <c r="B31" s="14" t="s">
        <v>103</v>
      </c>
      <c r="C31" s="14" t="s">
        <v>129</v>
      </c>
      <c r="D31" s="16" t="s">
        <v>147</v>
      </c>
      <c r="E31" s="6">
        <v>1</v>
      </c>
      <c r="F31" s="132" t="s">
        <v>455</v>
      </c>
      <c r="G31" s="8" t="s">
        <v>365</v>
      </c>
      <c r="H31" s="9"/>
      <c r="I31" s="9">
        <v>930.22</v>
      </c>
      <c r="J31" s="9">
        <v>3720.87</v>
      </c>
      <c r="K31" s="9">
        <f>Tabela152[[#This Row],[REPRESENTAÇÃO]]+Tabela152[[#This Row],[VENCIMENTO]]</f>
        <v>4651.09</v>
      </c>
      <c r="L31" s="10"/>
      <c r="M31" s="10"/>
      <c r="N31" s="10"/>
      <c r="O31" s="10"/>
      <c r="P31" s="10"/>
      <c r="Q31" s="10"/>
    </row>
    <row r="32" spans="1:17" s="1" customFormat="1" ht="14.4">
      <c r="A32" s="13" t="s">
        <v>428</v>
      </c>
      <c r="B32" s="14" t="s">
        <v>429</v>
      </c>
      <c r="C32" s="14" t="s">
        <v>430</v>
      </c>
      <c r="D32" s="16" t="s">
        <v>450</v>
      </c>
      <c r="E32" s="6">
        <v>1</v>
      </c>
      <c r="F32" s="17" t="s">
        <v>431</v>
      </c>
      <c r="G32" s="8" t="s">
        <v>366</v>
      </c>
      <c r="H32" s="9"/>
      <c r="I32" s="9"/>
      <c r="J32" s="9">
        <v>3720.87</v>
      </c>
      <c r="K32" s="9">
        <f>Tabela152[[#This Row],[REPRESENTAÇÃO]]+Tabela152[[#This Row],[VENCIMENTO]]</f>
        <v>3720.87</v>
      </c>
      <c r="L32" s="10"/>
      <c r="M32" s="10"/>
      <c r="N32" s="10"/>
      <c r="O32" s="10"/>
      <c r="P32" s="10"/>
      <c r="Q32" s="10"/>
    </row>
    <row r="33" spans="1:17" s="118" customFormat="1" ht="14.4">
      <c r="A33" s="88" t="s">
        <v>65</v>
      </c>
      <c r="B33" s="26" t="s">
        <v>103</v>
      </c>
      <c r="C33" s="26" t="s">
        <v>129</v>
      </c>
      <c r="D33" s="97" t="s">
        <v>147</v>
      </c>
      <c r="E33" s="117">
        <v>1</v>
      </c>
      <c r="F33" s="24" t="s">
        <v>444</v>
      </c>
      <c r="G33" s="25" t="s">
        <v>365</v>
      </c>
      <c r="H33" s="98"/>
      <c r="I33" s="98">
        <v>930.22</v>
      </c>
      <c r="J33" s="98">
        <v>3720.87</v>
      </c>
      <c r="K33" s="98">
        <f>Tabela152[[#This Row],[REPRESENTAÇÃO]]+Tabela152[[#This Row],[VENCIMENTO]]</f>
        <v>4651.09</v>
      </c>
      <c r="L33" s="31"/>
      <c r="M33" s="31"/>
      <c r="N33" s="31"/>
      <c r="O33" s="31"/>
      <c r="P33" s="31"/>
      <c r="Q33" s="31"/>
    </row>
    <row r="34" spans="1:17" s="1" customFormat="1" ht="14.4">
      <c r="A34" s="13" t="s">
        <v>66</v>
      </c>
      <c r="B34" s="14" t="s">
        <v>104</v>
      </c>
      <c r="C34" s="14" t="s">
        <v>130</v>
      </c>
      <c r="D34" s="16" t="s">
        <v>147</v>
      </c>
      <c r="E34" s="6">
        <v>1</v>
      </c>
      <c r="F34" s="115" t="s">
        <v>528</v>
      </c>
      <c r="G34" s="8" t="s">
        <v>365</v>
      </c>
      <c r="H34" s="9"/>
      <c r="I34" s="9">
        <v>930.22</v>
      </c>
      <c r="J34" s="9">
        <v>3720.87</v>
      </c>
      <c r="K34" s="9">
        <f>Tabela152[[#This Row],[REPRESENTAÇÃO]]+Tabela152[[#This Row],[VENCIMENTO]]</f>
        <v>4651.09</v>
      </c>
      <c r="L34" s="10"/>
      <c r="M34" s="10"/>
      <c r="N34" s="10"/>
      <c r="O34" s="10"/>
      <c r="P34" s="10"/>
      <c r="Q34" s="10"/>
    </row>
    <row r="35" spans="1:17" s="1" customFormat="1" ht="14.4">
      <c r="A35" s="13" t="s">
        <v>67</v>
      </c>
      <c r="B35" s="14" t="s">
        <v>105</v>
      </c>
      <c r="C35" s="14" t="s">
        <v>131</v>
      </c>
      <c r="D35" s="16" t="s">
        <v>147</v>
      </c>
      <c r="E35" s="6">
        <v>1</v>
      </c>
      <c r="F35" s="17" t="s">
        <v>162</v>
      </c>
      <c r="G35" s="8" t="s">
        <v>365</v>
      </c>
      <c r="H35" s="9"/>
      <c r="I35" s="9">
        <v>930.22</v>
      </c>
      <c r="J35" s="9">
        <v>3720.87</v>
      </c>
      <c r="K35" s="9">
        <f>Tabela152[[#This Row],[REPRESENTAÇÃO]]+Tabela152[[#This Row],[VENCIMENTO]]</f>
        <v>4651.09</v>
      </c>
      <c r="L35" s="10"/>
      <c r="M35" s="10"/>
      <c r="N35" s="10"/>
      <c r="O35" s="10"/>
      <c r="P35" s="10"/>
      <c r="Q35" s="10"/>
    </row>
    <row r="36" spans="1:17" s="1" customFormat="1" ht="14.4">
      <c r="A36" s="13" t="s">
        <v>68</v>
      </c>
      <c r="B36" s="14" t="s">
        <v>106</v>
      </c>
      <c r="C36" s="14" t="s">
        <v>132</v>
      </c>
      <c r="D36" s="16" t="s">
        <v>147</v>
      </c>
      <c r="E36" s="6">
        <v>1</v>
      </c>
      <c r="F36" s="17" t="s">
        <v>164</v>
      </c>
      <c r="G36" s="8" t="s">
        <v>365</v>
      </c>
      <c r="H36" s="9"/>
      <c r="I36" s="9">
        <v>930.22</v>
      </c>
      <c r="J36" s="9">
        <v>3720.87</v>
      </c>
      <c r="K36" s="9">
        <f>Tabela152[[#This Row],[REPRESENTAÇÃO]]+Tabela152[[#This Row],[VENCIMENTO]]</f>
        <v>4651.09</v>
      </c>
      <c r="L36" s="10"/>
      <c r="M36" s="10"/>
      <c r="N36" s="10"/>
      <c r="O36" s="10"/>
      <c r="P36" s="10"/>
      <c r="Q36" s="10"/>
    </row>
    <row r="37" spans="1:17" s="1" customFormat="1" ht="14.4">
      <c r="A37" s="13" t="s">
        <v>68</v>
      </c>
      <c r="B37" s="14" t="s">
        <v>106</v>
      </c>
      <c r="C37" s="14" t="s">
        <v>132</v>
      </c>
      <c r="D37" s="16" t="s">
        <v>147</v>
      </c>
      <c r="E37" s="6">
        <v>1</v>
      </c>
      <c r="F37" s="17" t="s">
        <v>165</v>
      </c>
      <c r="G37" s="8" t="s">
        <v>365</v>
      </c>
      <c r="H37" s="9"/>
      <c r="I37" s="9">
        <v>930.22</v>
      </c>
      <c r="J37" s="9">
        <v>3720.87</v>
      </c>
      <c r="K37" s="9">
        <f>Tabela152[[#This Row],[REPRESENTAÇÃO]]+Tabela152[[#This Row],[VENCIMENTO]]</f>
        <v>4651.09</v>
      </c>
      <c r="L37" s="10"/>
      <c r="M37" s="10"/>
      <c r="N37" s="10"/>
      <c r="O37" s="10"/>
      <c r="P37" s="10"/>
      <c r="Q37" s="10"/>
    </row>
    <row r="38" spans="1:17" s="1" customFormat="1" ht="14.4">
      <c r="A38" s="13" t="s">
        <v>69</v>
      </c>
      <c r="B38" s="14" t="s">
        <v>107</v>
      </c>
      <c r="C38" s="14" t="s">
        <v>505</v>
      </c>
      <c r="D38" s="16" t="s">
        <v>147</v>
      </c>
      <c r="E38" s="6">
        <v>1</v>
      </c>
      <c r="F38" s="17" t="s">
        <v>166</v>
      </c>
      <c r="G38" s="8" t="s">
        <v>365</v>
      </c>
      <c r="H38" s="9"/>
      <c r="I38" s="9">
        <v>930.22</v>
      </c>
      <c r="J38" s="9">
        <v>3720.87</v>
      </c>
      <c r="K38" s="9">
        <f>Tabela152[[#This Row],[REPRESENTAÇÃO]]+Tabela152[[#This Row],[VENCIMENTO]]</f>
        <v>4651.09</v>
      </c>
      <c r="L38" s="10"/>
      <c r="M38" s="10"/>
      <c r="N38" s="10"/>
      <c r="O38" s="10"/>
      <c r="P38" s="10"/>
      <c r="Q38" s="10"/>
    </row>
    <row r="39" spans="1:17" s="1" customFormat="1" ht="14.4">
      <c r="A39" s="13" t="s">
        <v>443</v>
      </c>
      <c r="B39" s="14" t="s">
        <v>410</v>
      </c>
      <c r="C39" s="14" t="s">
        <v>411</v>
      </c>
      <c r="D39" s="16" t="s">
        <v>147</v>
      </c>
      <c r="E39" s="6">
        <v>1</v>
      </c>
      <c r="F39" s="17" t="s">
        <v>433</v>
      </c>
      <c r="G39" s="8" t="s">
        <v>365</v>
      </c>
      <c r="H39" s="9"/>
      <c r="I39" s="9">
        <v>930.22</v>
      </c>
      <c r="J39" s="9">
        <v>3720.87</v>
      </c>
      <c r="K39" s="9">
        <f>Tabela152[[#This Row],[REPRESENTAÇÃO]]+Tabela152[[#This Row],[VENCIMENTO]]</f>
        <v>4651.09</v>
      </c>
      <c r="L39" s="10"/>
      <c r="M39" s="10"/>
      <c r="N39" s="10"/>
      <c r="O39" s="10"/>
      <c r="P39" s="10"/>
      <c r="Q39" s="10"/>
    </row>
    <row r="40" spans="1:17" s="1" customFormat="1" ht="14.4">
      <c r="A40" s="13" t="s">
        <v>70</v>
      </c>
      <c r="B40" s="14" t="s">
        <v>108</v>
      </c>
      <c r="C40" s="14" t="s">
        <v>327</v>
      </c>
      <c r="D40" s="16" t="s">
        <v>147</v>
      </c>
      <c r="E40" s="6">
        <v>1</v>
      </c>
      <c r="F40" s="17" t="s">
        <v>168</v>
      </c>
      <c r="G40" s="8" t="s">
        <v>365</v>
      </c>
      <c r="H40" s="9"/>
      <c r="I40" s="9">
        <v>930.22</v>
      </c>
      <c r="J40" s="9">
        <v>3720.87</v>
      </c>
      <c r="K40" s="9">
        <f>Tabela152[[#This Row],[REPRESENTAÇÃO]]+Tabela152[[#This Row],[VENCIMENTO]]</f>
        <v>4651.09</v>
      </c>
      <c r="L40" s="10"/>
      <c r="M40" s="10"/>
      <c r="N40" s="10"/>
      <c r="O40" s="10"/>
      <c r="P40" s="10"/>
      <c r="Q40" s="10"/>
    </row>
    <row r="41" spans="1:17" s="1" customFormat="1" ht="14.4">
      <c r="A41" s="13" t="s">
        <v>72</v>
      </c>
      <c r="B41" s="14" t="s">
        <v>109</v>
      </c>
      <c r="C41" s="14" t="s">
        <v>133</v>
      </c>
      <c r="D41" s="16" t="s">
        <v>147</v>
      </c>
      <c r="E41" s="6">
        <v>1</v>
      </c>
      <c r="F41" s="17" t="s">
        <v>170</v>
      </c>
      <c r="G41" s="8" t="s">
        <v>365</v>
      </c>
      <c r="H41" s="9"/>
      <c r="I41" s="9">
        <v>930.22</v>
      </c>
      <c r="J41" s="9">
        <v>3720.87</v>
      </c>
      <c r="K41" s="9">
        <f>Tabela152[[#This Row],[REPRESENTAÇÃO]]+Tabela152[[#This Row],[VENCIMENTO]]</f>
        <v>4651.09</v>
      </c>
      <c r="L41" s="10"/>
      <c r="M41" s="10"/>
      <c r="N41" s="10"/>
      <c r="O41" s="10"/>
      <c r="P41" s="10"/>
      <c r="Q41" s="10"/>
    </row>
    <row r="42" spans="1:17" s="1" customFormat="1" ht="14.4">
      <c r="A42" s="13" t="s">
        <v>73</v>
      </c>
      <c r="B42" s="14" t="s">
        <v>110</v>
      </c>
      <c r="C42" s="14" t="s">
        <v>470</v>
      </c>
      <c r="D42" s="16" t="s">
        <v>147</v>
      </c>
      <c r="E42" s="6">
        <v>1</v>
      </c>
      <c r="F42" s="17" t="s">
        <v>171</v>
      </c>
      <c r="G42" s="8" t="s">
        <v>365</v>
      </c>
      <c r="H42" s="9"/>
      <c r="I42" s="9">
        <v>930.22</v>
      </c>
      <c r="J42" s="9">
        <v>3720.87</v>
      </c>
      <c r="K42" s="9">
        <f>Tabela152[[#This Row],[REPRESENTAÇÃO]]+Tabela152[[#This Row],[VENCIMENTO]]</f>
        <v>4651.09</v>
      </c>
      <c r="L42" s="10"/>
      <c r="M42" s="10"/>
      <c r="N42" s="10"/>
      <c r="O42" s="10"/>
      <c r="P42" s="10"/>
      <c r="Q42" s="10"/>
    </row>
    <row r="43" spans="1:17" s="1" customFormat="1" ht="14.4">
      <c r="A43" s="13" t="s">
        <v>74</v>
      </c>
      <c r="B43" s="14" t="s">
        <v>111</v>
      </c>
      <c r="C43" s="14" t="s">
        <v>471</v>
      </c>
      <c r="D43" s="16" t="s">
        <v>147</v>
      </c>
      <c r="E43" s="6">
        <v>1</v>
      </c>
      <c r="F43" s="17" t="s">
        <v>172</v>
      </c>
      <c r="G43" s="8" t="s">
        <v>365</v>
      </c>
      <c r="H43" s="9"/>
      <c r="I43" s="9">
        <v>930.22</v>
      </c>
      <c r="J43" s="9">
        <v>3720.87</v>
      </c>
      <c r="K43" s="9">
        <f>Tabela152[[#This Row],[REPRESENTAÇÃO]]+Tabela152[[#This Row],[VENCIMENTO]]</f>
        <v>4651.09</v>
      </c>
      <c r="L43" s="10"/>
      <c r="M43" s="10"/>
      <c r="N43" s="10"/>
      <c r="O43" s="10"/>
      <c r="P43" s="10"/>
      <c r="Q43" s="10"/>
    </row>
    <row r="44" spans="1:17" s="1" customFormat="1" ht="14.4">
      <c r="A44" s="13" t="s">
        <v>75</v>
      </c>
      <c r="B44" s="14" t="s">
        <v>112</v>
      </c>
      <c r="C44" s="14" t="s">
        <v>134</v>
      </c>
      <c r="D44" s="16" t="s">
        <v>18</v>
      </c>
      <c r="E44" s="6">
        <v>1</v>
      </c>
      <c r="F44" s="17" t="s">
        <v>369</v>
      </c>
      <c r="G44" s="8" t="s">
        <v>365</v>
      </c>
      <c r="H44" s="9"/>
      <c r="I44" s="9">
        <v>664.44</v>
      </c>
      <c r="J44" s="9">
        <v>2657.77</v>
      </c>
      <c r="K44" s="9">
        <f>Tabela152[[#This Row],[REPRESENTAÇÃO]]+Tabela152[[#This Row],[VENCIMENTO]]</f>
        <v>3322.21</v>
      </c>
      <c r="L44" s="10"/>
      <c r="M44" s="10"/>
      <c r="N44" s="10"/>
      <c r="O44" s="10"/>
      <c r="P44" s="10"/>
      <c r="Q44" s="10"/>
    </row>
    <row r="45" spans="1:17" s="1" customFormat="1" ht="14.4">
      <c r="A45" s="13" t="s">
        <v>76</v>
      </c>
      <c r="B45" s="14" t="s">
        <v>113</v>
      </c>
      <c r="C45" s="14" t="s">
        <v>501</v>
      </c>
      <c r="D45" s="16" t="s">
        <v>18</v>
      </c>
      <c r="E45" s="6">
        <v>1</v>
      </c>
      <c r="F45" s="17" t="s">
        <v>313</v>
      </c>
      <c r="G45" s="8" t="s">
        <v>365</v>
      </c>
      <c r="H45" s="9"/>
      <c r="I45" s="9">
        <v>664.44</v>
      </c>
      <c r="J45" s="9">
        <v>2657.77</v>
      </c>
      <c r="K45" s="9">
        <f>Tabela152[[#This Row],[REPRESENTAÇÃO]]+Tabela152[[#This Row],[VENCIMENTO]]</f>
        <v>3322.21</v>
      </c>
      <c r="L45" s="10"/>
      <c r="M45" s="10"/>
      <c r="N45" s="10"/>
      <c r="O45" s="10"/>
      <c r="P45" s="10"/>
      <c r="Q45" s="10"/>
    </row>
    <row r="46" spans="1:17" s="1" customFormat="1" ht="14.4">
      <c r="A46" s="13" t="s">
        <v>77</v>
      </c>
      <c r="B46" s="14" t="s">
        <v>102</v>
      </c>
      <c r="C46" s="14" t="s">
        <v>472</v>
      </c>
      <c r="D46" s="16" t="s">
        <v>18</v>
      </c>
      <c r="E46" s="6">
        <v>1</v>
      </c>
      <c r="F46" s="17" t="s">
        <v>173</v>
      </c>
      <c r="G46" s="8" t="s">
        <v>365</v>
      </c>
      <c r="H46" s="9"/>
      <c r="I46" s="9">
        <v>664.44</v>
      </c>
      <c r="J46" s="9">
        <v>2657.77</v>
      </c>
      <c r="K46" s="9">
        <f>Tabela152[[#This Row],[REPRESENTAÇÃO]]+Tabela152[[#This Row],[VENCIMENTO]]</f>
        <v>3322.21</v>
      </c>
      <c r="L46" s="10"/>
      <c r="M46" s="10"/>
      <c r="N46" s="10"/>
      <c r="O46" s="10"/>
      <c r="P46" s="10"/>
      <c r="Q46" s="10"/>
    </row>
    <row r="47" spans="1:17" s="1" customFormat="1" ht="14.4">
      <c r="A47" s="13" t="s">
        <v>78</v>
      </c>
      <c r="B47" s="14" t="s">
        <v>114</v>
      </c>
      <c r="C47" s="14" t="s">
        <v>135</v>
      </c>
      <c r="D47" s="16" t="s">
        <v>18</v>
      </c>
      <c r="E47" s="6">
        <v>1</v>
      </c>
      <c r="F47" s="17" t="s">
        <v>174</v>
      </c>
      <c r="G47" s="8" t="s">
        <v>365</v>
      </c>
      <c r="H47" s="9"/>
      <c r="I47" s="9">
        <v>664.44</v>
      </c>
      <c r="J47" s="9">
        <v>2657.77</v>
      </c>
      <c r="K47" s="9">
        <f>Tabela152[[#This Row],[REPRESENTAÇÃO]]+Tabela152[[#This Row],[VENCIMENTO]]</f>
        <v>3322.21</v>
      </c>
      <c r="L47" s="10"/>
      <c r="M47" s="10"/>
      <c r="N47" s="10"/>
      <c r="O47" s="10"/>
      <c r="P47" s="10"/>
      <c r="Q47" s="10"/>
    </row>
    <row r="48" spans="1:17" s="1" customFormat="1" ht="14.4">
      <c r="A48" s="13" t="s">
        <v>79</v>
      </c>
      <c r="B48" s="14" t="s">
        <v>115</v>
      </c>
      <c r="C48" s="14" t="s">
        <v>473</v>
      </c>
      <c r="D48" s="16" t="s">
        <v>18</v>
      </c>
      <c r="E48" s="6">
        <v>1</v>
      </c>
      <c r="F48" s="17" t="s">
        <v>175</v>
      </c>
      <c r="G48" s="8" t="s">
        <v>365</v>
      </c>
      <c r="H48" s="9"/>
      <c r="I48" s="9">
        <v>664.44</v>
      </c>
      <c r="J48" s="9">
        <v>2657.77</v>
      </c>
      <c r="K48" s="9">
        <f>Tabela152[[#This Row],[REPRESENTAÇÃO]]+Tabela152[[#This Row],[VENCIMENTO]]</f>
        <v>3322.21</v>
      </c>
      <c r="L48" s="10"/>
      <c r="M48" s="10"/>
      <c r="N48" s="10"/>
      <c r="O48" s="10"/>
      <c r="P48" s="10"/>
      <c r="Q48" s="10"/>
    </row>
    <row r="49" spans="1:17" s="1" customFormat="1" ht="14.4">
      <c r="A49" s="13" t="s">
        <v>435</v>
      </c>
      <c r="B49" s="14" t="s">
        <v>412</v>
      </c>
      <c r="C49" s="14" t="s">
        <v>436</v>
      </c>
      <c r="D49" s="16" t="s">
        <v>18</v>
      </c>
      <c r="E49" s="6">
        <v>1</v>
      </c>
      <c r="F49" s="17" t="s">
        <v>434</v>
      </c>
      <c r="G49" s="8" t="s">
        <v>365</v>
      </c>
      <c r="H49" s="9"/>
      <c r="I49" s="9">
        <v>664.44</v>
      </c>
      <c r="J49" s="9">
        <v>2657.77</v>
      </c>
      <c r="K49" s="9">
        <f>Tabela152[[#This Row],[REPRESENTAÇÃO]]+Tabela152[[#This Row],[VENCIMENTO]]</f>
        <v>3322.21</v>
      </c>
      <c r="L49" s="10"/>
      <c r="M49" s="10"/>
      <c r="N49" s="10"/>
      <c r="O49" s="10"/>
      <c r="P49" s="10"/>
      <c r="Q49" s="10"/>
    </row>
    <row r="50" spans="1:17" s="1" customFormat="1" ht="14.4">
      <c r="A50" s="13" t="s">
        <v>80</v>
      </c>
      <c r="B50" s="14" t="s">
        <v>116</v>
      </c>
      <c r="C50" s="14" t="s">
        <v>136</v>
      </c>
      <c r="D50" s="16" t="s">
        <v>18</v>
      </c>
      <c r="E50" s="6">
        <v>1</v>
      </c>
      <c r="F50" s="17" t="s">
        <v>176</v>
      </c>
      <c r="G50" s="8" t="s">
        <v>365</v>
      </c>
      <c r="H50" s="9"/>
      <c r="I50" s="9">
        <v>664.44</v>
      </c>
      <c r="J50" s="9">
        <v>2657.77</v>
      </c>
      <c r="K50" s="9">
        <f>Tabela152[[#This Row],[REPRESENTAÇÃO]]+Tabela152[[#This Row],[VENCIMENTO]]</f>
        <v>3322.21</v>
      </c>
      <c r="L50" s="10"/>
      <c r="M50" s="10"/>
      <c r="N50" s="10"/>
      <c r="O50" s="10"/>
      <c r="P50" s="10"/>
      <c r="Q50" s="10"/>
    </row>
    <row r="51" spans="1:17" s="1" customFormat="1" ht="14.4">
      <c r="A51" s="13" t="s">
        <v>81</v>
      </c>
      <c r="B51" s="14" t="s">
        <v>25</v>
      </c>
      <c r="C51" s="14" t="s">
        <v>137</v>
      </c>
      <c r="D51" s="16" t="s">
        <v>18</v>
      </c>
      <c r="E51" s="6">
        <v>1</v>
      </c>
      <c r="F51" s="17" t="s">
        <v>177</v>
      </c>
      <c r="G51" s="8" t="s">
        <v>365</v>
      </c>
      <c r="H51" s="9"/>
      <c r="I51" s="9">
        <v>664.44</v>
      </c>
      <c r="J51" s="9">
        <v>2657.77</v>
      </c>
      <c r="K51" s="9">
        <f>Tabela152[[#This Row],[REPRESENTAÇÃO]]+Tabela152[[#This Row],[VENCIMENTO]]</f>
        <v>3322.21</v>
      </c>
      <c r="L51" s="10"/>
      <c r="M51" s="10"/>
      <c r="N51" s="10"/>
      <c r="O51" s="10"/>
      <c r="P51" s="10"/>
      <c r="Q51" s="10"/>
    </row>
    <row r="52" spans="1:17" s="1" customFormat="1" ht="14.4">
      <c r="A52" s="13" t="s">
        <v>543</v>
      </c>
      <c r="B52" s="14" t="s">
        <v>544</v>
      </c>
      <c r="C52" s="14" t="s">
        <v>545</v>
      </c>
      <c r="D52" s="140" t="s">
        <v>18</v>
      </c>
      <c r="E52" s="6">
        <v>1</v>
      </c>
      <c r="F52" s="132" t="s">
        <v>546</v>
      </c>
      <c r="G52" s="8" t="s">
        <v>365</v>
      </c>
      <c r="H52" s="9"/>
      <c r="I52" s="9">
        <v>664.44</v>
      </c>
      <c r="J52" s="9">
        <v>2657.77</v>
      </c>
      <c r="K52" s="9">
        <f>Tabela152[[#This Row],[REPRESENTAÇÃO]]+Tabela152[[#This Row],[VENCIMENTO]]</f>
        <v>3322.21</v>
      </c>
      <c r="L52" s="10"/>
      <c r="M52" s="10"/>
      <c r="N52" s="10"/>
      <c r="O52" s="10"/>
      <c r="P52" s="10"/>
      <c r="Q52" s="10"/>
    </row>
    <row r="53" spans="1:17" s="1" customFormat="1" ht="14.4">
      <c r="A53" s="13" t="s">
        <v>82</v>
      </c>
      <c r="B53" s="14" t="s">
        <v>117</v>
      </c>
      <c r="C53" s="14" t="s">
        <v>138</v>
      </c>
      <c r="D53" s="16" t="s">
        <v>18</v>
      </c>
      <c r="E53" s="6">
        <v>1</v>
      </c>
      <c r="F53" s="17" t="s">
        <v>178</v>
      </c>
      <c r="G53" s="8" t="s">
        <v>365</v>
      </c>
      <c r="H53" s="9"/>
      <c r="I53" s="9">
        <v>664.44</v>
      </c>
      <c r="J53" s="9">
        <v>2657.77</v>
      </c>
      <c r="K53" s="9">
        <f>Tabela152[[#This Row],[REPRESENTAÇÃO]]+Tabela152[[#This Row],[VENCIMENTO]]</f>
        <v>3322.21</v>
      </c>
      <c r="L53" s="10"/>
      <c r="M53" s="10"/>
      <c r="N53" s="10"/>
      <c r="O53" s="10"/>
      <c r="P53" s="10"/>
      <c r="Q53" s="10"/>
    </row>
    <row r="54" spans="1:17" s="1" customFormat="1" ht="14.4">
      <c r="A54" s="13" t="s">
        <v>386</v>
      </c>
      <c r="B54" s="14" t="s">
        <v>118</v>
      </c>
      <c r="C54" s="14" t="s">
        <v>506</v>
      </c>
      <c r="D54" s="16" t="s">
        <v>18</v>
      </c>
      <c r="E54" s="6">
        <v>1</v>
      </c>
      <c r="F54" s="17" t="s">
        <v>179</v>
      </c>
      <c r="G54" s="8" t="s">
        <v>365</v>
      </c>
      <c r="H54" s="9"/>
      <c r="I54" s="9">
        <v>664.44</v>
      </c>
      <c r="J54" s="9">
        <v>2657.77</v>
      </c>
      <c r="K54" s="9">
        <f>Tabela152[[#This Row],[REPRESENTAÇÃO]]+Tabela152[[#This Row],[VENCIMENTO]]</f>
        <v>3322.21</v>
      </c>
      <c r="L54" s="10"/>
      <c r="M54" s="10"/>
      <c r="N54" s="10"/>
      <c r="O54" s="10"/>
      <c r="P54" s="10"/>
      <c r="Q54" s="10"/>
    </row>
    <row r="55" spans="1:17" s="1" customFormat="1" ht="14.4">
      <c r="A55" s="13" t="s">
        <v>404</v>
      </c>
      <c r="B55" s="14" t="s">
        <v>413</v>
      </c>
      <c r="C55" s="14" t="s">
        <v>414</v>
      </c>
      <c r="D55" s="16" t="s">
        <v>18</v>
      </c>
      <c r="E55" s="6">
        <v>1</v>
      </c>
      <c r="F55" s="17" t="s">
        <v>180</v>
      </c>
      <c r="G55" s="8" t="s">
        <v>365</v>
      </c>
      <c r="H55" s="9"/>
      <c r="I55" s="9">
        <v>664.44</v>
      </c>
      <c r="J55" s="9">
        <v>2657.77</v>
      </c>
      <c r="K55" s="9">
        <f>Tabela152[[#This Row],[REPRESENTAÇÃO]]+Tabela152[[#This Row],[VENCIMENTO]]</f>
        <v>3322.21</v>
      </c>
      <c r="L55" s="10"/>
      <c r="M55" s="10"/>
      <c r="N55" s="10"/>
      <c r="O55" s="10"/>
      <c r="P55" s="10"/>
      <c r="Q55" s="10"/>
    </row>
    <row r="56" spans="1:17" s="1" customFormat="1" ht="14.4">
      <c r="A56" s="13" t="s">
        <v>86</v>
      </c>
      <c r="B56" s="14" t="s">
        <v>121</v>
      </c>
      <c r="C56" s="14" t="s">
        <v>445</v>
      </c>
      <c r="D56" s="16" t="s">
        <v>18</v>
      </c>
      <c r="E56" s="6">
        <v>1</v>
      </c>
      <c r="F56" s="17" t="s">
        <v>185</v>
      </c>
      <c r="G56" s="8" t="s">
        <v>365</v>
      </c>
      <c r="H56" s="9"/>
      <c r="I56" s="9">
        <v>664.44</v>
      </c>
      <c r="J56" s="9">
        <v>2657.77</v>
      </c>
      <c r="K56" s="9">
        <f>Tabela152[[#This Row],[REPRESENTAÇÃO]]+Tabela152[[#This Row],[VENCIMENTO]]</f>
        <v>3322.21</v>
      </c>
      <c r="L56" s="10"/>
      <c r="M56" s="10"/>
      <c r="N56" s="10"/>
      <c r="O56" s="10"/>
      <c r="P56" s="10"/>
      <c r="Q56" s="10"/>
    </row>
    <row r="57" spans="1:17" s="1" customFormat="1" ht="14.4">
      <c r="A57" s="13" t="s">
        <v>83</v>
      </c>
      <c r="B57" s="14" t="s">
        <v>119</v>
      </c>
      <c r="C57" s="14" t="s">
        <v>139</v>
      </c>
      <c r="D57" s="16" t="s">
        <v>19</v>
      </c>
      <c r="E57" s="6">
        <v>1</v>
      </c>
      <c r="F57" s="17" t="s">
        <v>181</v>
      </c>
      <c r="G57" s="8" t="s">
        <v>365</v>
      </c>
      <c r="H57" s="9"/>
      <c r="I57" s="9">
        <v>431.89</v>
      </c>
      <c r="J57" s="9">
        <v>1727.55</v>
      </c>
      <c r="K57" s="9">
        <f>Tabela152[[#This Row],[REPRESENTAÇÃO]]+Tabela152[[#This Row],[VENCIMENTO]]</f>
        <v>2159.44</v>
      </c>
      <c r="L57" s="10"/>
      <c r="M57" s="10"/>
      <c r="N57" s="10"/>
      <c r="O57" s="10"/>
      <c r="P57" s="10"/>
      <c r="Q57" s="10"/>
    </row>
    <row r="58" spans="1:17" s="1" customFormat="1" ht="14.4">
      <c r="A58" s="13" t="s">
        <v>84</v>
      </c>
      <c r="B58" s="14" t="s">
        <v>120</v>
      </c>
      <c r="C58" s="14" t="s">
        <v>140</v>
      </c>
      <c r="D58" s="16" t="s">
        <v>19</v>
      </c>
      <c r="E58" s="6">
        <v>1</v>
      </c>
      <c r="F58" s="13" t="s">
        <v>182</v>
      </c>
      <c r="G58" s="8" t="s">
        <v>365</v>
      </c>
      <c r="H58" s="9"/>
      <c r="I58" s="9">
        <v>431.89</v>
      </c>
      <c r="J58" s="9">
        <v>1727.55</v>
      </c>
      <c r="K58" s="9">
        <f>Tabela152[[#This Row],[REPRESENTAÇÃO]]+Tabela152[[#This Row],[VENCIMENTO]]</f>
        <v>2159.44</v>
      </c>
      <c r="L58" s="10"/>
      <c r="M58" s="10"/>
      <c r="N58" s="10"/>
      <c r="O58" s="10"/>
      <c r="P58" s="10"/>
      <c r="Q58" s="10"/>
    </row>
    <row r="59" spans="1:17" s="1" customFormat="1" ht="14.4">
      <c r="A59" s="13" t="s">
        <v>83</v>
      </c>
      <c r="B59" s="14" t="s">
        <v>119</v>
      </c>
      <c r="C59" s="14" t="s">
        <v>139</v>
      </c>
      <c r="D59" s="16" t="s">
        <v>19</v>
      </c>
      <c r="E59" s="6">
        <v>1</v>
      </c>
      <c r="F59" s="17" t="s">
        <v>183</v>
      </c>
      <c r="G59" s="8" t="s">
        <v>365</v>
      </c>
      <c r="H59" s="9"/>
      <c r="I59" s="9">
        <v>431.89</v>
      </c>
      <c r="J59" s="9">
        <v>1727.55</v>
      </c>
      <c r="K59" s="9">
        <f>Tabela152[[#This Row],[REPRESENTAÇÃO]]+Tabela152[[#This Row],[VENCIMENTO]]</f>
        <v>2159.44</v>
      </c>
      <c r="L59" s="10"/>
      <c r="M59" s="10"/>
      <c r="N59" s="10"/>
      <c r="O59" s="10"/>
      <c r="P59" s="10"/>
      <c r="Q59" s="10"/>
    </row>
    <row r="60" spans="1:17" s="1" customFormat="1" ht="14.4">
      <c r="A60" s="13" t="s">
        <v>83</v>
      </c>
      <c r="B60" s="14" t="s">
        <v>119</v>
      </c>
      <c r="C60" s="14" t="s">
        <v>139</v>
      </c>
      <c r="D60" s="16" t="s">
        <v>19</v>
      </c>
      <c r="E60" s="6">
        <v>1</v>
      </c>
      <c r="F60" s="17" t="s">
        <v>184</v>
      </c>
      <c r="G60" s="8" t="s">
        <v>365</v>
      </c>
      <c r="H60" s="9"/>
      <c r="I60" s="9">
        <v>431.89</v>
      </c>
      <c r="J60" s="9">
        <v>1727.55</v>
      </c>
      <c r="K60" s="9">
        <f>Tabela152[[#This Row],[REPRESENTAÇÃO]]+Tabela152[[#This Row],[VENCIMENTO]]</f>
        <v>2159.44</v>
      </c>
      <c r="L60" s="10"/>
      <c r="M60" s="10"/>
      <c r="N60" s="10"/>
      <c r="O60" s="10"/>
      <c r="P60" s="10"/>
      <c r="Q60" s="10"/>
    </row>
    <row r="61" spans="1:17" s="1" customFormat="1" ht="14.4">
      <c r="A61" s="13" t="s">
        <v>83</v>
      </c>
      <c r="B61" s="14" t="s">
        <v>119</v>
      </c>
      <c r="C61" s="14" t="s">
        <v>139</v>
      </c>
      <c r="D61" s="16" t="s">
        <v>19</v>
      </c>
      <c r="E61" s="6">
        <v>1</v>
      </c>
      <c r="F61" s="132" t="s">
        <v>542</v>
      </c>
      <c r="G61" s="8" t="s">
        <v>365</v>
      </c>
      <c r="H61" s="9"/>
      <c r="I61" s="9">
        <v>431.89</v>
      </c>
      <c r="J61" s="9">
        <v>1727.55</v>
      </c>
      <c r="K61" s="9">
        <f>Tabela152[[#This Row],[REPRESENTAÇÃO]]+Tabela152[[#This Row],[VENCIMENTO]]</f>
        <v>2159.44</v>
      </c>
      <c r="L61" s="10"/>
      <c r="M61" s="10"/>
      <c r="N61" s="10"/>
      <c r="O61" s="10"/>
      <c r="P61" s="10"/>
      <c r="Q61" s="10"/>
    </row>
    <row r="62" spans="1:17" s="1" customFormat="1" ht="14.4">
      <c r="A62" s="13" t="s">
        <v>84</v>
      </c>
      <c r="B62" s="14" t="s">
        <v>120</v>
      </c>
      <c r="C62" s="14" t="s">
        <v>140</v>
      </c>
      <c r="D62" s="16" t="s">
        <v>19</v>
      </c>
      <c r="E62" s="6">
        <v>1</v>
      </c>
      <c r="F62" s="17" t="s">
        <v>186</v>
      </c>
      <c r="G62" s="8" t="s">
        <v>365</v>
      </c>
      <c r="H62" s="9"/>
      <c r="I62" s="9">
        <v>431.89</v>
      </c>
      <c r="J62" s="9">
        <v>1727.55</v>
      </c>
      <c r="K62" s="9">
        <f>Tabela152[[#This Row],[REPRESENTAÇÃO]]+Tabela152[[#This Row],[VENCIMENTO]]</f>
        <v>2159.44</v>
      </c>
      <c r="L62" s="10"/>
      <c r="M62" s="10"/>
      <c r="N62" s="10"/>
      <c r="O62" s="10"/>
      <c r="P62" s="10"/>
      <c r="Q62" s="10"/>
    </row>
    <row r="63" spans="1:17" s="1" customFormat="1" ht="14.4">
      <c r="A63" s="13" t="s">
        <v>86</v>
      </c>
      <c r="B63" s="14" t="s">
        <v>121</v>
      </c>
      <c r="C63" s="14" t="s">
        <v>141</v>
      </c>
      <c r="D63" s="16" t="s">
        <v>19</v>
      </c>
      <c r="E63" s="6">
        <v>1</v>
      </c>
      <c r="F63" s="17" t="s">
        <v>187</v>
      </c>
      <c r="G63" s="8" t="s">
        <v>365</v>
      </c>
      <c r="H63" s="9"/>
      <c r="I63" s="9">
        <v>431.89</v>
      </c>
      <c r="J63" s="9">
        <v>1727.55</v>
      </c>
      <c r="K63" s="9">
        <f>Tabela152[[#This Row],[REPRESENTAÇÃO]]+Tabela152[[#This Row],[VENCIMENTO]]</f>
        <v>2159.44</v>
      </c>
      <c r="L63" s="10"/>
      <c r="M63" s="10"/>
      <c r="N63" s="10"/>
      <c r="O63" s="10"/>
      <c r="P63" s="10"/>
      <c r="Q63" s="10"/>
    </row>
    <row r="64" spans="1:17" s="1" customFormat="1" ht="14.4">
      <c r="A64" s="13" t="s">
        <v>86</v>
      </c>
      <c r="B64" s="14" t="s">
        <v>121</v>
      </c>
      <c r="C64" s="14" t="s">
        <v>141</v>
      </c>
      <c r="D64" s="16" t="s">
        <v>19</v>
      </c>
      <c r="E64" s="6">
        <v>1</v>
      </c>
      <c r="F64" s="17" t="s">
        <v>188</v>
      </c>
      <c r="G64" s="8" t="s">
        <v>365</v>
      </c>
      <c r="H64" s="9"/>
      <c r="I64" s="9">
        <v>431.89</v>
      </c>
      <c r="J64" s="9">
        <v>1727.55</v>
      </c>
      <c r="K64" s="9">
        <f>Tabela152[[#This Row],[REPRESENTAÇÃO]]+Tabela152[[#This Row],[VENCIMENTO]]</f>
        <v>2159.44</v>
      </c>
      <c r="L64" s="10"/>
      <c r="M64" s="10"/>
      <c r="N64" s="10"/>
      <c r="O64" s="10"/>
      <c r="P64" s="10"/>
      <c r="Q64" s="10"/>
    </row>
    <row r="65" spans="1:17" s="1" customFormat="1" ht="14.4">
      <c r="A65" s="13" t="s">
        <v>86</v>
      </c>
      <c r="B65" s="14" t="s">
        <v>121</v>
      </c>
      <c r="C65" s="14" t="s">
        <v>474</v>
      </c>
      <c r="D65" s="16" t="s">
        <v>19</v>
      </c>
      <c r="E65" s="6">
        <v>1</v>
      </c>
      <c r="F65" s="17" t="s">
        <v>189</v>
      </c>
      <c r="G65" s="8" t="s">
        <v>365</v>
      </c>
      <c r="H65" s="9"/>
      <c r="I65" s="9">
        <v>431.89</v>
      </c>
      <c r="J65" s="9">
        <v>1727.55</v>
      </c>
      <c r="K65" s="9">
        <f>Tabela152[[#This Row],[REPRESENTAÇÃO]]+Tabela152[[#This Row],[VENCIMENTO]]</f>
        <v>2159.44</v>
      </c>
      <c r="L65" s="10"/>
      <c r="M65" s="10"/>
      <c r="N65" s="10"/>
      <c r="O65" s="10"/>
      <c r="P65" s="10"/>
      <c r="Q65" s="10"/>
    </row>
    <row r="66" spans="1:17" s="1" customFormat="1" ht="14.4">
      <c r="A66" s="13" t="s">
        <v>525</v>
      </c>
      <c r="B66" s="14" t="s">
        <v>122</v>
      </c>
      <c r="C66" s="14" t="s">
        <v>475</v>
      </c>
      <c r="D66" s="16" t="s">
        <v>19</v>
      </c>
      <c r="E66" s="6">
        <v>1</v>
      </c>
      <c r="F66" s="17" t="s">
        <v>190</v>
      </c>
      <c r="G66" s="8" t="s">
        <v>365</v>
      </c>
      <c r="H66" s="9"/>
      <c r="I66" s="9">
        <v>431.89</v>
      </c>
      <c r="J66" s="9">
        <v>1727.55</v>
      </c>
      <c r="K66" s="9">
        <f>Tabela152[[#This Row],[REPRESENTAÇÃO]]+Tabela152[[#This Row],[VENCIMENTO]]</f>
        <v>2159.44</v>
      </c>
      <c r="L66" s="10"/>
      <c r="M66" s="10"/>
      <c r="N66" s="10"/>
      <c r="O66" s="10"/>
      <c r="P66" s="10"/>
      <c r="Q66" s="10"/>
    </row>
    <row r="67" spans="1:17" s="1" customFormat="1" ht="14.4">
      <c r="A67" s="13" t="s">
        <v>85</v>
      </c>
      <c r="B67" s="14" t="s">
        <v>447</v>
      </c>
      <c r="C67" s="14" t="s">
        <v>445</v>
      </c>
      <c r="D67" s="16" t="s">
        <v>19</v>
      </c>
      <c r="E67" s="6">
        <v>1</v>
      </c>
      <c r="F67" s="17" t="s">
        <v>191</v>
      </c>
      <c r="G67" s="8" t="s">
        <v>365</v>
      </c>
      <c r="H67" s="9"/>
      <c r="I67" s="9">
        <v>431.89</v>
      </c>
      <c r="J67" s="9">
        <v>1727.55</v>
      </c>
      <c r="K67" s="9">
        <f>Tabela152[[#This Row],[REPRESENTAÇÃO]]+Tabela152[[#This Row],[VENCIMENTO]]</f>
        <v>2159.44</v>
      </c>
      <c r="L67" s="10"/>
      <c r="M67" s="10"/>
      <c r="N67" s="10"/>
      <c r="O67" s="10"/>
      <c r="P67" s="10"/>
      <c r="Q67" s="10"/>
    </row>
    <row r="68" spans="1:17" s="1" customFormat="1" ht="14.4">
      <c r="A68" s="13" t="s">
        <v>87</v>
      </c>
      <c r="B68" s="14" t="s">
        <v>123</v>
      </c>
      <c r="C68" s="14" t="s">
        <v>142</v>
      </c>
      <c r="D68" s="16" t="s">
        <v>148</v>
      </c>
      <c r="E68" s="6">
        <v>1</v>
      </c>
      <c r="F68" s="17" t="s">
        <v>446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Tabela152[[#This Row],[REPRESENTAÇÃO]]+Tabela152[[#This Row],[VENCIMENTO]]</f>
        <v>1328.8899999999999</v>
      </c>
      <c r="L68" s="10"/>
      <c r="M68" s="10"/>
      <c r="N68" s="10"/>
      <c r="O68" s="10"/>
      <c r="P68" s="10"/>
      <c r="Q68" s="10"/>
    </row>
    <row r="69" spans="1:17" s="1" customFormat="1" ht="14.4">
      <c r="A69" s="13" t="s">
        <v>415</v>
      </c>
      <c r="B69" s="14" t="s">
        <v>416</v>
      </c>
      <c r="C69" s="14" t="s">
        <v>417</v>
      </c>
      <c r="D69" s="16" t="s">
        <v>148</v>
      </c>
      <c r="E69" s="6">
        <v>1</v>
      </c>
      <c r="F69" s="17" t="s">
        <v>192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Tabela152[[#This Row],[REPRESENTAÇÃO]]+Tabela152[[#This Row],[VENCIMENTO]]</f>
        <v>1328.8899999999999</v>
      </c>
      <c r="L69" s="10"/>
      <c r="M69" s="10"/>
      <c r="N69" s="10"/>
      <c r="O69" s="10"/>
      <c r="P69" s="10"/>
      <c r="Q69" s="10"/>
    </row>
    <row r="70" spans="1:17" s="1" customFormat="1" ht="14.4">
      <c r="A70" s="13" t="s">
        <v>415</v>
      </c>
      <c r="B70" s="14" t="s">
        <v>416</v>
      </c>
      <c r="C70" s="14" t="s">
        <v>417</v>
      </c>
      <c r="D70" s="16" t="s">
        <v>148</v>
      </c>
      <c r="E70" s="6">
        <v>1</v>
      </c>
      <c r="F70" s="17" t="s">
        <v>193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Tabela152[[#This Row],[REPRESENTAÇÃO]]+Tabela152[[#This Row],[VENCIMENTO]]</f>
        <v>1328.8899999999999</v>
      </c>
      <c r="L70" s="10"/>
      <c r="M70" s="10"/>
      <c r="N70" s="10"/>
      <c r="O70" s="10"/>
      <c r="P70" s="10"/>
      <c r="Q70" s="10"/>
    </row>
    <row r="71" spans="1:17" s="1" customFormat="1" ht="14.4">
      <c r="A71" s="13" t="s">
        <v>88</v>
      </c>
      <c r="B71" s="14" t="s">
        <v>124</v>
      </c>
      <c r="C71" s="14" t="s">
        <v>143</v>
      </c>
      <c r="D71" s="16" t="s">
        <v>148</v>
      </c>
      <c r="E71" s="6">
        <v>1</v>
      </c>
      <c r="F71" s="17" t="s">
        <v>194</v>
      </c>
      <c r="G71" s="8" t="s">
        <v>365</v>
      </c>
      <c r="H71" s="9"/>
      <c r="I71" s="9">
        <v>265.77999999999997</v>
      </c>
      <c r="J71" s="9">
        <v>1063.1099999999999</v>
      </c>
      <c r="K71" s="9">
        <f>Tabela152[[#This Row],[REPRESENTAÇÃO]]+Tabela152[[#This Row],[VENCIMENTO]]</f>
        <v>1328.8899999999999</v>
      </c>
      <c r="L71" s="10"/>
      <c r="M71" s="10"/>
      <c r="N71" s="10"/>
      <c r="O71" s="10"/>
      <c r="P71" s="10"/>
      <c r="Q71" s="10"/>
    </row>
    <row r="72" spans="1:17" s="1" customFormat="1" ht="14.4">
      <c r="A72" s="13" t="s">
        <v>89</v>
      </c>
      <c r="B72" s="14" t="s">
        <v>125</v>
      </c>
      <c r="C72" s="14" t="s">
        <v>144</v>
      </c>
      <c r="D72" s="16" t="s">
        <v>148</v>
      </c>
      <c r="E72" s="6">
        <v>1</v>
      </c>
      <c r="F72" s="34" t="s">
        <v>195</v>
      </c>
      <c r="G72" s="8" t="s">
        <v>365</v>
      </c>
      <c r="H72" s="9"/>
      <c r="I72" s="9">
        <v>265.77999999999997</v>
      </c>
      <c r="J72" s="9">
        <v>1063.1099999999999</v>
      </c>
      <c r="K72" s="9">
        <f>Tabela152[[#This Row],[REPRESENTAÇÃO]]+Tabela152[[#This Row],[VENCIMENTO]]</f>
        <v>1328.8899999999999</v>
      </c>
      <c r="L72" s="10"/>
      <c r="M72" s="10"/>
      <c r="N72" s="10"/>
      <c r="O72" s="10"/>
      <c r="P72" s="10"/>
      <c r="Q72" s="10"/>
    </row>
    <row r="73" spans="1:17" s="1" customFormat="1" ht="15" thickBot="1">
      <c r="A73" s="13" t="s">
        <v>418</v>
      </c>
      <c r="B73" s="14" t="s">
        <v>419</v>
      </c>
      <c r="C73" s="14" t="s">
        <v>420</v>
      </c>
      <c r="D73" s="16" t="s">
        <v>149</v>
      </c>
      <c r="E73" s="6">
        <v>1</v>
      </c>
      <c r="F73" s="17" t="s">
        <v>196</v>
      </c>
      <c r="G73" s="8" t="s">
        <v>365</v>
      </c>
      <c r="H73" s="9"/>
      <c r="I73" s="9">
        <v>232.56</v>
      </c>
      <c r="J73" s="9">
        <v>930.22</v>
      </c>
      <c r="K73" s="9">
        <f>Tabela152[[#This Row],[REPRESENTAÇÃO]]+Tabela152[[#This Row],[VENCIMENTO]]</f>
        <v>1162.78</v>
      </c>
      <c r="L73" s="2"/>
      <c r="M73" s="2"/>
      <c r="N73" s="2"/>
      <c r="O73" s="2"/>
      <c r="P73" s="2"/>
      <c r="Q73" s="2"/>
    </row>
    <row r="74" spans="1:17" s="1" customFormat="1" ht="15" thickBot="1">
      <c r="A74" s="133" t="s">
        <v>51</v>
      </c>
      <c r="B74" s="134"/>
      <c r="C74" s="134"/>
      <c r="D74" s="134"/>
      <c r="E74" s="135">
        <f>SUBTOTAL(109,[QUANT.])</f>
        <v>67</v>
      </c>
      <c r="F74" s="133"/>
      <c r="G74" s="134"/>
      <c r="H74" s="136">
        <f t="shared" ref="H74:K74" si="0">SUBTOTAL(109,H7:H73)</f>
        <v>10570</v>
      </c>
      <c r="I74" s="137">
        <f t="shared" si="0"/>
        <v>56410.800000000017</v>
      </c>
      <c r="J74" s="138">
        <f t="shared" si="0"/>
        <v>229293.19999999958</v>
      </c>
      <c r="K74" s="139">
        <f t="shared" si="0"/>
        <v>296274</v>
      </c>
      <c r="L74" s="2"/>
      <c r="M74" s="2"/>
      <c r="N74" s="2"/>
      <c r="O74" s="2"/>
      <c r="P74" s="2"/>
      <c r="Q74" s="2"/>
    </row>
    <row r="75" spans="1:17" s="1" customFormat="1" ht="14.4">
      <c r="A75" s="38"/>
      <c r="B75" s="39"/>
      <c r="C75" s="39"/>
      <c r="D75" s="39"/>
      <c r="E75" s="39"/>
      <c r="F75" s="38"/>
      <c r="G75" s="39"/>
      <c r="H75" s="39"/>
      <c r="I75" s="39"/>
      <c r="J75" s="39"/>
      <c r="K75" s="40"/>
      <c r="L75" s="2"/>
      <c r="M75" s="2"/>
      <c r="N75" s="2"/>
      <c r="O75" s="2"/>
      <c r="P75" s="2"/>
      <c r="Q75" s="2"/>
    </row>
    <row r="76" spans="1:17" s="1" customFormat="1" ht="14.4">
      <c r="A76" s="557" t="s">
        <v>20</v>
      </c>
      <c r="B76" s="557"/>
      <c r="C76" s="557"/>
      <c r="D76" s="557"/>
      <c r="E76" s="557"/>
      <c r="F76" s="557"/>
      <c r="G76" s="557"/>
      <c r="H76" s="557"/>
      <c r="I76" s="10"/>
      <c r="J76" s="2"/>
      <c r="K76" s="41"/>
      <c r="L76" s="10"/>
      <c r="M76" s="10"/>
      <c r="N76" s="10"/>
      <c r="O76" s="10"/>
      <c r="P76" s="10"/>
      <c r="Q76" s="10"/>
    </row>
    <row r="77" spans="1:17" s="1" customFormat="1" ht="14.4">
      <c r="A77" s="19" t="s">
        <v>1</v>
      </c>
      <c r="B77" s="19" t="s">
        <v>2</v>
      </c>
      <c r="C77" s="19" t="s">
        <v>3</v>
      </c>
      <c r="D77" s="19" t="s">
        <v>4</v>
      </c>
      <c r="E77" s="19" t="s">
        <v>5</v>
      </c>
      <c r="F77" s="19" t="s">
        <v>6</v>
      </c>
      <c r="G77" s="19" t="s">
        <v>7</v>
      </c>
      <c r="H77" s="19" t="s">
        <v>11</v>
      </c>
      <c r="I77" s="10"/>
      <c r="J77" s="10"/>
      <c r="K77" s="41"/>
      <c r="L77" s="42"/>
      <c r="M77" s="42"/>
      <c r="N77" s="42"/>
      <c r="O77" s="42"/>
      <c r="P77" s="42"/>
      <c r="Q77" s="42"/>
    </row>
    <row r="78" spans="1:17" s="1" customFormat="1" ht="14.4">
      <c r="A78" s="13" t="s">
        <v>201</v>
      </c>
      <c r="B78" s="14" t="s">
        <v>202</v>
      </c>
      <c r="C78" s="14" t="s">
        <v>500</v>
      </c>
      <c r="D78" s="16" t="s">
        <v>200</v>
      </c>
      <c r="E78" s="14">
        <v>1</v>
      </c>
      <c r="F78" s="17" t="s">
        <v>238</v>
      </c>
      <c r="G78" s="18" t="s">
        <v>366</v>
      </c>
      <c r="H78" s="43">
        <v>5847.08</v>
      </c>
      <c r="I78" s="2"/>
      <c r="J78" s="2"/>
      <c r="K78" s="42"/>
      <c r="L78" s="42"/>
      <c r="M78" s="42"/>
      <c r="N78" s="42"/>
      <c r="O78" s="42"/>
      <c r="P78" s="42"/>
      <c r="Q78" s="42"/>
    </row>
    <row r="79" spans="1:17" s="1" customFormat="1" ht="14.4">
      <c r="A79" s="13" t="s">
        <v>54</v>
      </c>
      <c r="B79" s="14" t="s">
        <v>93</v>
      </c>
      <c r="C79" s="14" t="s">
        <v>476</v>
      </c>
      <c r="D79" s="16" t="s">
        <v>200</v>
      </c>
      <c r="E79" s="14">
        <v>1</v>
      </c>
      <c r="F79" s="17" t="s">
        <v>151</v>
      </c>
      <c r="G79" s="8" t="s">
        <v>366</v>
      </c>
      <c r="H79" s="43">
        <v>5847.08</v>
      </c>
      <c r="I79" s="2"/>
      <c r="J79" s="2"/>
      <c r="K79" s="42"/>
      <c r="L79" s="42"/>
      <c r="M79" s="42"/>
      <c r="N79" s="42"/>
      <c r="O79" s="42"/>
      <c r="P79" s="42"/>
      <c r="Q79" s="42"/>
    </row>
    <row r="80" spans="1:17" s="1" customFormat="1" ht="14.4">
      <c r="A80" s="13" t="s">
        <v>421</v>
      </c>
      <c r="B80" s="14" t="s">
        <v>422</v>
      </c>
      <c r="C80" s="14" t="s">
        <v>477</v>
      </c>
      <c r="D80" s="16" t="s">
        <v>21</v>
      </c>
      <c r="E80" s="14">
        <v>1</v>
      </c>
      <c r="F80" s="17" t="s">
        <v>243</v>
      </c>
      <c r="G80" s="18" t="s">
        <v>366</v>
      </c>
      <c r="H80" s="43">
        <v>4916.8599999999997</v>
      </c>
      <c r="I80" s="2"/>
      <c r="J80" s="2"/>
      <c r="K80" s="42"/>
      <c r="L80" s="42"/>
      <c r="M80" s="42"/>
      <c r="N80" s="42"/>
      <c r="O80" s="42"/>
      <c r="P80" s="42"/>
      <c r="Q80" s="42"/>
    </row>
    <row r="81" spans="1:17" s="1" customFormat="1" ht="14.4">
      <c r="A81" s="13" t="s">
        <v>203</v>
      </c>
      <c r="B81" s="14" t="s">
        <v>204</v>
      </c>
      <c r="C81" s="14" t="s">
        <v>205</v>
      </c>
      <c r="D81" s="16" t="s">
        <v>21</v>
      </c>
      <c r="E81" s="14">
        <v>1</v>
      </c>
      <c r="F81" s="17" t="s">
        <v>239</v>
      </c>
      <c r="G81" s="18" t="s">
        <v>366</v>
      </c>
      <c r="H81" s="43">
        <v>4916.8599999999997</v>
      </c>
      <c r="I81" s="2"/>
      <c r="J81" s="2"/>
      <c r="K81" s="42"/>
      <c r="L81" s="42"/>
      <c r="M81" s="42"/>
      <c r="N81" s="42"/>
      <c r="O81" s="42"/>
      <c r="P81" s="42"/>
      <c r="Q81" s="42"/>
    </row>
    <row r="82" spans="1:17" s="1" customFormat="1" ht="14.4">
      <c r="A82" s="13" t="s">
        <v>423</v>
      </c>
      <c r="B82" s="14" t="s">
        <v>424</v>
      </c>
      <c r="C82" s="14" t="s">
        <v>503</v>
      </c>
      <c r="D82" s="16" t="s">
        <v>22</v>
      </c>
      <c r="E82" s="14">
        <v>1</v>
      </c>
      <c r="F82" s="17" t="s">
        <v>377</v>
      </c>
      <c r="G82" s="18" t="s">
        <v>366</v>
      </c>
      <c r="H82" s="43">
        <v>4518.2</v>
      </c>
      <c r="I82" s="2"/>
      <c r="J82" s="2"/>
      <c r="K82" s="42"/>
      <c r="L82" s="42"/>
      <c r="M82" s="42"/>
      <c r="N82" s="42"/>
      <c r="O82" s="42"/>
      <c r="P82" s="42"/>
      <c r="Q82" s="42"/>
    </row>
    <row r="83" spans="1:17" s="1" customFormat="1" ht="14.4">
      <c r="A83" s="13" t="s">
        <v>206</v>
      </c>
      <c r="B83" s="14" t="s">
        <v>207</v>
      </c>
      <c r="C83" s="14" t="s">
        <v>478</v>
      </c>
      <c r="D83" s="16" t="s">
        <v>22</v>
      </c>
      <c r="E83" s="14">
        <v>1</v>
      </c>
      <c r="F83" s="17" t="s">
        <v>240</v>
      </c>
      <c r="G83" s="18" t="s">
        <v>366</v>
      </c>
      <c r="H83" s="43">
        <v>4518.2</v>
      </c>
      <c r="I83" s="2"/>
      <c r="J83" s="2"/>
      <c r="K83" s="42"/>
      <c r="L83" s="42"/>
      <c r="M83" s="42"/>
      <c r="N83" s="42"/>
      <c r="O83" s="42"/>
      <c r="P83" s="42"/>
      <c r="Q83" s="42"/>
    </row>
    <row r="84" spans="1:17" s="1" customFormat="1" ht="14.4">
      <c r="A84" s="13" t="s">
        <v>208</v>
      </c>
      <c r="B84" s="14" t="s">
        <v>209</v>
      </c>
      <c r="C84" s="14" t="s">
        <v>210</v>
      </c>
      <c r="D84" s="16" t="s">
        <v>22</v>
      </c>
      <c r="E84" s="14">
        <v>1</v>
      </c>
      <c r="F84" s="17" t="s">
        <v>241</v>
      </c>
      <c r="G84" s="18" t="s">
        <v>366</v>
      </c>
      <c r="H84" s="43">
        <v>4518.2</v>
      </c>
      <c r="I84" s="2"/>
      <c r="J84" s="2"/>
      <c r="K84" s="42"/>
      <c r="L84" s="42"/>
      <c r="M84" s="42"/>
      <c r="N84" s="42"/>
      <c r="O84" s="42"/>
      <c r="P84" s="42"/>
      <c r="Q84" s="42"/>
    </row>
    <row r="85" spans="1:17" s="1" customFormat="1" ht="14.4">
      <c r="A85" s="13" t="s">
        <v>211</v>
      </c>
      <c r="B85" s="14" t="s">
        <v>212</v>
      </c>
      <c r="C85" s="14" t="s">
        <v>213</v>
      </c>
      <c r="D85" s="16" t="s">
        <v>22</v>
      </c>
      <c r="E85" s="14">
        <v>1</v>
      </c>
      <c r="F85" s="17" t="s">
        <v>242</v>
      </c>
      <c r="G85" s="18" t="s">
        <v>366</v>
      </c>
      <c r="H85" s="43">
        <v>4518.2</v>
      </c>
      <c r="I85" s="2"/>
      <c r="J85" s="2"/>
      <c r="K85" s="42"/>
      <c r="L85" s="42"/>
      <c r="M85" s="42"/>
      <c r="N85" s="42"/>
      <c r="O85" s="42"/>
      <c r="P85" s="42"/>
      <c r="Q85" s="42"/>
    </row>
    <row r="86" spans="1:17" s="1" customFormat="1" ht="14.4">
      <c r="A86" s="13" t="s">
        <v>214</v>
      </c>
      <c r="B86" s="14" t="s">
        <v>215</v>
      </c>
      <c r="C86" s="14" t="s">
        <v>479</v>
      </c>
      <c r="D86" s="16" t="s">
        <v>22</v>
      </c>
      <c r="E86" s="14">
        <v>1</v>
      </c>
      <c r="F86" s="17" t="s">
        <v>250</v>
      </c>
      <c r="G86" s="18" t="s">
        <v>367</v>
      </c>
      <c r="H86" s="43">
        <v>4518.2</v>
      </c>
      <c r="I86" s="2"/>
      <c r="J86" s="2"/>
      <c r="K86" s="42"/>
      <c r="L86" s="42"/>
      <c r="M86" s="42"/>
      <c r="N86" s="42"/>
      <c r="O86" s="42"/>
      <c r="P86" s="42"/>
      <c r="Q86" s="42"/>
    </row>
    <row r="87" spans="1:17" s="1" customFormat="1" ht="14.4">
      <c r="A87" s="13" t="s">
        <v>62</v>
      </c>
      <c r="B87" s="14" t="s">
        <v>100</v>
      </c>
      <c r="C87" s="14" t="s">
        <v>522</v>
      </c>
      <c r="D87" s="16" t="s">
        <v>22</v>
      </c>
      <c r="E87" s="14">
        <v>1</v>
      </c>
      <c r="F87" s="17" t="s">
        <v>244</v>
      </c>
      <c r="G87" s="18" t="s">
        <v>366</v>
      </c>
      <c r="H87" s="43">
        <v>4518.2</v>
      </c>
      <c r="I87" s="2"/>
      <c r="J87" s="2"/>
      <c r="K87" s="42"/>
      <c r="L87" s="42"/>
      <c r="M87" s="42"/>
      <c r="N87" s="42"/>
      <c r="O87" s="42"/>
      <c r="P87" s="42"/>
      <c r="Q87" s="42"/>
    </row>
    <row r="88" spans="1:17" s="1" customFormat="1" ht="14.4">
      <c r="A88" s="13" t="s">
        <v>216</v>
      </c>
      <c r="B88" s="14" t="s">
        <v>217</v>
      </c>
      <c r="C88" s="14" t="s">
        <v>523</v>
      </c>
      <c r="D88" s="16" t="s">
        <v>23</v>
      </c>
      <c r="E88" s="14">
        <v>1</v>
      </c>
      <c r="F88" s="17" t="s">
        <v>245</v>
      </c>
      <c r="G88" s="18" t="s">
        <v>366</v>
      </c>
      <c r="H88" s="43">
        <v>3720.87</v>
      </c>
      <c r="I88" s="2"/>
      <c r="J88" s="2"/>
      <c r="K88" s="42"/>
      <c r="L88" s="42"/>
      <c r="M88" s="42"/>
      <c r="N88" s="42"/>
      <c r="O88" s="42"/>
      <c r="P88" s="42"/>
      <c r="Q88" s="42"/>
    </row>
    <row r="89" spans="1:17" s="1" customFormat="1" ht="14.4">
      <c r="A89" s="13" t="s">
        <v>218</v>
      </c>
      <c r="B89" s="14" t="s">
        <v>219</v>
      </c>
      <c r="C89" s="14" t="s">
        <v>220</v>
      </c>
      <c r="D89" s="16" t="s">
        <v>23</v>
      </c>
      <c r="E89" s="14">
        <v>1</v>
      </c>
      <c r="F89" s="17" t="s">
        <v>246</v>
      </c>
      <c r="G89" s="18" t="s">
        <v>366</v>
      </c>
      <c r="H89" s="43">
        <v>3720.87</v>
      </c>
      <c r="I89" s="2"/>
      <c r="J89" s="2"/>
      <c r="K89" s="42"/>
      <c r="L89" s="42"/>
      <c r="M89" s="42"/>
      <c r="N89" s="42"/>
      <c r="O89" s="42"/>
      <c r="P89" s="42"/>
      <c r="Q89" s="42"/>
    </row>
    <row r="90" spans="1:17" s="1" customFormat="1" ht="14.4">
      <c r="A90" s="13" t="s">
        <v>221</v>
      </c>
      <c r="B90" s="14" t="s">
        <v>222</v>
      </c>
      <c r="C90" s="14" t="s">
        <v>223</v>
      </c>
      <c r="D90" s="16" t="s">
        <v>23</v>
      </c>
      <c r="E90" s="14">
        <v>1</v>
      </c>
      <c r="F90" s="17" t="s">
        <v>247</v>
      </c>
      <c r="G90" s="18" t="s">
        <v>366</v>
      </c>
      <c r="H90" s="43">
        <v>3720.87</v>
      </c>
      <c r="I90" s="2"/>
      <c r="J90" s="2"/>
      <c r="K90" s="42"/>
      <c r="L90" s="42"/>
      <c r="M90" s="42"/>
      <c r="N90" s="42"/>
      <c r="O90" s="42"/>
      <c r="P90" s="42"/>
      <c r="Q90" s="42"/>
    </row>
    <row r="91" spans="1:17" s="1" customFormat="1" ht="14.4">
      <c r="A91" s="13" t="s">
        <v>63</v>
      </c>
      <c r="B91" s="14" t="s">
        <v>224</v>
      </c>
      <c r="C91" s="14" t="s">
        <v>225</v>
      </c>
      <c r="D91" s="16" t="s">
        <v>23</v>
      </c>
      <c r="E91" s="14">
        <v>1</v>
      </c>
      <c r="F91" s="17" t="s">
        <v>248</v>
      </c>
      <c r="G91" s="18" t="s">
        <v>366</v>
      </c>
      <c r="H91" s="43">
        <v>3720.87</v>
      </c>
      <c r="I91" s="2"/>
      <c r="J91" s="2"/>
      <c r="K91" s="42"/>
      <c r="L91" s="42"/>
      <c r="M91" s="42"/>
      <c r="N91" s="42"/>
      <c r="O91" s="42"/>
      <c r="P91" s="42"/>
      <c r="Q91" s="42"/>
    </row>
    <row r="92" spans="1:17" s="1" customFormat="1" ht="14.4">
      <c r="A92" s="13" t="s">
        <v>226</v>
      </c>
      <c r="B92" s="14" t="s">
        <v>204</v>
      </c>
      <c r="C92" s="14" t="s">
        <v>227</v>
      </c>
      <c r="D92" s="16" t="s">
        <v>23</v>
      </c>
      <c r="E92" s="14">
        <v>1</v>
      </c>
      <c r="F92" s="17" t="s">
        <v>249</v>
      </c>
      <c r="G92" s="18" t="s">
        <v>366</v>
      </c>
      <c r="H92" s="43">
        <v>3720.87</v>
      </c>
      <c r="I92" s="2"/>
      <c r="J92" s="2"/>
      <c r="K92" s="42"/>
      <c r="L92" s="42"/>
      <c r="M92" s="42"/>
      <c r="N92" s="42"/>
      <c r="O92" s="42"/>
      <c r="P92" s="42"/>
      <c r="Q92" s="42"/>
    </row>
    <row r="93" spans="1:17" s="1" customFormat="1" ht="14.4">
      <c r="A93" s="88" t="s">
        <v>456</v>
      </c>
      <c r="B93" s="26" t="s">
        <v>457</v>
      </c>
      <c r="C93" s="26" t="s">
        <v>480</v>
      </c>
      <c r="D93" s="97" t="s">
        <v>23</v>
      </c>
      <c r="E93" s="26">
        <v>1</v>
      </c>
      <c r="F93" s="24" t="s">
        <v>440</v>
      </c>
      <c r="G93" s="106" t="s">
        <v>366</v>
      </c>
      <c r="H93" s="107">
        <v>3720.87</v>
      </c>
      <c r="I93" s="2"/>
      <c r="J93" s="2"/>
      <c r="K93" s="42"/>
      <c r="L93" s="42"/>
      <c r="M93" s="42"/>
      <c r="N93" s="42"/>
      <c r="O93" s="42"/>
      <c r="P93" s="42"/>
      <c r="Q93" s="42"/>
    </row>
    <row r="94" spans="1:17" s="1" customFormat="1" ht="14.4">
      <c r="A94" s="13" t="s">
        <v>68</v>
      </c>
      <c r="B94" s="14" t="s">
        <v>228</v>
      </c>
      <c r="C94" s="14" t="s">
        <v>329</v>
      </c>
      <c r="D94" s="16" t="s">
        <v>23</v>
      </c>
      <c r="E94" s="14">
        <v>1</v>
      </c>
      <c r="F94" s="17" t="s">
        <v>251</v>
      </c>
      <c r="G94" s="18" t="s">
        <v>366</v>
      </c>
      <c r="H94" s="43">
        <v>3720.87</v>
      </c>
      <c r="I94" s="2"/>
      <c r="J94" s="2"/>
      <c r="K94" s="42"/>
      <c r="L94" s="42"/>
      <c r="M94" s="42"/>
      <c r="N94" s="42"/>
      <c r="O94" s="42"/>
      <c r="P94" s="42"/>
      <c r="Q94" s="42"/>
    </row>
    <row r="95" spans="1:17" s="1" customFormat="1" ht="14.4">
      <c r="A95" s="13" t="s">
        <v>229</v>
      </c>
      <c r="B95" s="14" t="s">
        <v>230</v>
      </c>
      <c r="C95" s="14" t="s">
        <v>231</v>
      </c>
      <c r="D95" s="16" t="s">
        <v>24</v>
      </c>
      <c r="E95" s="14">
        <v>1</v>
      </c>
      <c r="F95" s="17" t="s">
        <v>252</v>
      </c>
      <c r="G95" s="18" t="s">
        <v>366</v>
      </c>
      <c r="H95" s="43">
        <v>2657.77</v>
      </c>
      <c r="I95" s="2"/>
      <c r="J95" s="2"/>
      <c r="K95" s="42"/>
      <c r="L95" s="42"/>
      <c r="M95" s="42"/>
      <c r="N95" s="42"/>
      <c r="O95" s="42"/>
      <c r="P95" s="42"/>
      <c r="Q95" s="42"/>
    </row>
    <row r="96" spans="1:17" s="1" customFormat="1" ht="14.4">
      <c r="A96" s="13" t="s">
        <v>233</v>
      </c>
      <c r="B96" s="14" t="s">
        <v>234</v>
      </c>
      <c r="C96" s="14" t="s">
        <v>483</v>
      </c>
      <c r="D96" s="16" t="s">
        <v>24</v>
      </c>
      <c r="E96" s="14">
        <v>1</v>
      </c>
      <c r="F96" s="17" t="s">
        <v>253</v>
      </c>
      <c r="G96" s="18" t="s">
        <v>367</v>
      </c>
      <c r="H96" s="43">
        <v>2657.77</v>
      </c>
      <c r="I96" s="2"/>
      <c r="J96" s="2"/>
      <c r="K96" s="42"/>
      <c r="L96" s="42"/>
      <c r="M96" s="42"/>
      <c r="N96" s="42"/>
      <c r="O96" s="42"/>
      <c r="P96" s="42"/>
      <c r="Q96" s="42"/>
    </row>
    <row r="97" spans="1:17" s="1" customFormat="1" ht="14.4">
      <c r="A97" s="13" t="s">
        <v>76</v>
      </c>
      <c r="B97" s="14" t="s">
        <v>113</v>
      </c>
      <c r="C97" s="14" t="s">
        <v>501</v>
      </c>
      <c r="D97" s="16" t="s">
        <v>24</v>
      </c>
      <c r="E97" s="14">
        <v>1</v>
      </c>
      <c r="F97" s="17" t="s">
        <v>254</v>
      </c>
      <c r="G97" s="18" t="s">
        <v>366</v>
      </c>
      <c r="H97" s="43">
        <v>2657.77</v>
      </c>
      <c r="I97" s="2"/>
      <c r="J97" s="2"/>
      <c r="K97" s="42"/>
      <c r="L97" s="42"/>
      <c r="M97" s="42"/>
      <c r="N97" s="42"/>
      <c r="O97" s="42"/>
      <c r="P97" s="42"/>
      <c r="Q97" s="42"/>
    </row>
    <row r="98" spans="1:17" s="1" customFormat="1" ht="14.4">
      <c r="A98" s="13" t="s">
        <v>235</v>
      </c>
      <c r="B98" s="14" t="s">
        <v>26</v>
      </c>
      <c r="C98" s="14" t="s">
        <v>232</v>
      </c>
      <c r="D98" s="16" t="s">
        <v>24</v>
      </c>
      <c r="E98" s="14">
        <v>1</v>
      </c>
      <c r="F98" s="17" t="s">
        <v>255</v>
      </c>
      <c r="G98" s="18" t="s">
        <v>366</v>
      </c>
      <c r="H98" s="43">
        <v>2657.77</v>
      </c>
      <c r="I98" s="2"/>
      <c r="J98" s="2"/>
      <c r="K98" s="42"/>
      <c r="L98" s="42"/>
      <c r="M98" s="42"/>
      <c r="N98" s="42"/>
      <c r="O98" s="42"/>
      <c r="P98" s="42"/>
      <c r="Q98" s="42"/>
    </row>
    <row r="99" spans="1:17" s="1" customFormat="1" ht="15" thickBot="1">
      <c r="A99" s="13" t="s">
        <v>236</v>
      </c>
      <c r="B99" s="14" t="s">
        <v>25</v>
      </c>
      <c r="C99" s="14" t="s">
        <v>496</v>
      </c>
      <c r="D99" s="16" t="s">
        <v>24</v>
      </c>
      <c r="E99" s="14">
        <v>1</v>
      </c>
      <c r="F99" s="17" t="s">
        <v>256</v>
      </c>
      <c r="G99" s="18" t="s">
        <v>366</v>
      </c>
      <c r="H99" s="43">
        <v>2657.77</v>
      </c>
      <c r="I99" s="2"/>
      <c r="J99" s="2"/>
      <c r="K99" s="42"/>
      <c r="L99" s="42"/>
      <c r="M99" s="42"/>
      <c r="N99" s="42"/>
      <c r="O99" s="42"/>
      <c r="P99" s="42"/>
      <c r="Q99" s="42"/>
    </row>
    <row r="100" spans="1:17" s="1" customFormat="1" ht="15" thickBot="1">
      <c r="A100" s="35"/>
      <c r="B100" s="36"/>
      <c r="C100" s="36"/>
      <c r="D100" s="36"/>
      <c r="E100" s="131">
        <f>SUM(E78:E99)</f>
        <v>22</v>
      </c>
      <c r="F100" s="44"/>
      <c r="G100" s="36"/>
      <c r="H100" s="37">
        <f>SUBTOTAL(109,[TOTAL])</f>
        <v>87972.020000000019</v>
      </c>
      <c r="I100" s="2"/>
      <c r="J100" s="2"/>
      <c r="K100" s="42"/>
      <c r="L100" s="2"/>
      <c r="M100" s="2"/>
      <c r="N100" s="2"/>
      <c r="O100" s="2"/>
      <c r="P100" s="2"/>
      <c r="Q100" s="2"/>
    </row>
    <row r="101" spans="1:17" s="1" customFormat="1" ht="14.4">
      <c r="A101" s="2"/>
      <c r="B101" s="45"/>
      <c r="C101" s="45"/>
      <c r="D101" s="45"/>
      <c r="E101" s="45"/>
      <c r="F101" s="45"/>
      <c r="G101" s="2"/>
      <c r="H101" s="45"/>
      <c r="I101" s="10"/>
      <c r="J101" s="2"/>
      <c r="K101" s="41"/>
      <c r="L101" s="2"/>
      <c r="M101" s="2"/>
      <c r="N101" s="2"/>
      <c r="O101" s="2"/>
      <c r="P101" s="2"/>
      <c r="Q101" s="2"/>
    </row>
    <row r="102" spans="1:17" s="1" customFormat="1" ht="14.4">
      <c r="A102" s="558" t="s">
        <v>27</v>
      </c>
      <c r="B102" s="558"/>
      <c r="C102" s="558"/>
      <c r="D102" s="558"/>
      <c r="E102" s="558"/>
      <c r="F102" s="558"/>
      <c r="G102" s="558"/>
      <c r="H102" s="558"/>
      <c r="I102" s="10"/>
      <c r="J102" s="2"/>
      <c r="K102" s="41"/>
      <c r="L102" s="10"/>
      <c r="M102" s="10"/>
      <c r="N102" s="10"/>
      <c r="O102" s="10"/>
      <c r="P102" s="10"/>
      <c r="Q102" s="10"/>
    </row>
    <row r="103" spans="1:17" s="1" customFormat="1" ht="14.4">
      <c r="A103" s="46" t="s">
        <v>1</v>
      </c>
      <c r="B103" s="46" t="s">
        <v>2</v>
      </c>
      <c r="C103" s="46" t="s">
        <v>3</v>
      </c>
      <c r="D103" s="46" t="s">
        <v>4</v>
      </c>
      <c r="E103" s="46" t="s">
        <v>5</v>
      </c>
      <c r="F103" s="46" t="s">
        <v>6</v>
      </c>
      <c r="G103" s="46" t="s">
        <v>7</v>
      </c>
      <c r="H103" s="46" t="s">
        <v>28</v>
      </c>
      <c r="I103" s="47" t="s">
        <v>373</v>
      </c>
      <c r="J103" s="47" t="s">
        <v>374</v>
      </c>
      <c r="K103" s="48" t="s">
        <v>375</v>
      </c>
      <c r="L103" s="47" t="s">
        <v>442</v>
      </c>
      <c r="M103" s="10"/>
      <c r="N103" s="10"/>
      <c r="O103" s="10"/>
      <c r="P103" s="10"/>
      <c r="Q103" s="10"/>
    </row>
    <row r="104" spans="1:17" s="1" customFormat="1" ht="14.4">
      <c r="A104" s="49" t="s">
        <v>516</v>
      </c>
      <c r="B104" s="6" t="s">
        <v>517</v>
      </c>
      <c r="C104" s="6" t="s">
        <v>518</v>
      </c>
      <c r="D104" s="16" t="s">
        <v>29</v>
      </c>
      <c r="E104" s="6">
        <v>1</v>
      </c>
      <c r="F104" s="49" t="s">
        <v>515</v>
      </c>
      <c r="G104" s="8" t="s">
        <v>366</v>
      </c>
      <c r="H104" s="9">
        <v>1200.69</v>
      </c>
      <c r="I104" s="47"/>
      <c r="J104" s="47"/>
      <c r="K104" s="50">
        <f>Tabela384[[#This Row],[VALOR]]</f>
        <v>1200.69</v>
      </c>
      <c r="L104" s="47"/>
      <c r="M104" s="10"/>
      <c r="N104" s="10"/>
      <c r="O104" s="10"/>
      <c r="P104" s="10"/>
      <c r="Q104" s="10"/>
    </row>
    <row r="105" spans="1:17" s="1" customFormat="1" ht="14.4">
      <c r="A105" s="17" t="s">
        <v>257</v>
      </c>
      <c r="B105" s="14" t="s">
        <v>207</v>
      </c>
      <c r="C105" s="14" t="s">
        <v>487</v>
      </c>
      <c r="D105" s="16" t="s">
        <v>29</v>
      </c>
      <c r="E105" s="6">
        <v>1</v>
      </c>
      <c r="F105" s="24" t="s">
        <v>330</v>
      </c>
      <c r="G105" s="25" t="s">
        <v>366</v>
      </c>
      <c r="H105" s="98">
        <v>1200.69</v>
      </c>
      <c r="I105" s="99"/>
      <c r="J105" s="99"/>
      <c r="K105" s="100">
        <f>Tabela384[[#This Row],[VALOR]]</f>
        <v>1200.69</v>
      </c>
      <c r="L105" s="99"/>
      <c r="M105" s="10"/>
      <c r="N105" s="10"/>
      <c r="O105" s="10"/>
      <c r="P105" s="10"/>
      <c r="Q105" s="10"/>
    </row>
    <row r="106" spans="1:17" s="1" customFormat="1" ht="14.4">
      <c r="A106" s="17" t="s">
        <v>258</v>
      </c>
      <c r="B106" s="14" t="s">
        <v>259</v>
      </c>
      <c r="C106" s="14" t="s">
        <v>481</v>
      </c>
      <c r="D106" s="16" t="s">
        <v>29</v>
      </c>
      <c r="E106" s="6">
        <v>1</v>
      </c>
      <c r="F106" s="52" t="s">
        <v>305</v>
      </c>
      <c r="G106" s="8" t="s">
        <v>367</v>
      </c>
      <c r="H106" s="9">
        <v>1200.69</v>
      </c>
      <c r="I106" s="51"/>
      <c r="J106" s="51"/>
      <c r="K106" s="50">
        <f>Tabela384[[#This Row],[VALOR]]</f>
        <v>1200.69</v>
      </c>
      <c r="L106" s="51"/>
      <c r="M106" s="10"/>
      <c r="N106" s="10"/>
      <c r="O106" s="10"/>
      <c r="P106" s="10"/>
      <c r="Q106" s="10"/>
    </row>
    <row r="107" spans="1:17" s="1" customFormat="1" ht="14.4">
      <c r="A107" s="53" t="s">
        <v>389</v>
      </c>
      <c r="B107" s="14" t="s">
        <v>393</v>
      </c>
      <c r="C107" s="14" t="s">
        <v>482</v>
      </c>
      <c r="D107" s="16" t="s">
        <v>29</v>
      </c>
      <c r="E107" s="6">
        <v>1</v>
      </c>
      <c r="F107" s="24" t="s">
        <v>331</v>
      </c>
      <c r="G107" s="25" t="s">
        <v>366</v>
      </c>
      <c r="H107" s="98">
        <v>1200.69</v>
      </c>
      <c r="I107" s="99"/>
      <c r="J107" s="99"/>
      <c r="K107" s="100">
        <f>Tabela384[[#This Row],[VALOR]]</f>
        <v>1200.69</v>
      </c>
      <c r="L107" s="99"/>
      <c r="M107" s="10"/>
      <c r="N107" s="10"/>
      <c r="O107" s="10"/>
      <c r="P107" s="10"/>
      <c r="Q107" s="10"/>
    </row>
    <row r="108" spans="1:17" s="1" customFormat="1" ht="14.4">
      <c r="A108" s="17" t="s">
        <v>262</v>
      </c>
      <c r="B108" s="14" t="s">
        <v>263</v>
      </c>
      <c r="C108" s="14" t="s">
        <v>476</v>
      </c>
      <c r="D108" s="16" t="s">
        <v>29</v>
      </c>
      <c r="E108" s="6">
        <v>1</v>
      </c>
      <c r="F108" s="33" t="s">
        <v>308</v>
      </c>
      <c r="G108" s="29" t="s">
        <v>367</v>
      </c>
      <c r="H108" s="30">
        <v>1200.69</v>
      </c>
      <c r="I108" s="101"/>
      <c r="J108" s="101"/>
      <c r="K108" s="102">
        <f>Tabela384[[#This Row],[VALOR]]</f>
        <v>1200.69</v>
      </c>
      <c r="L108" s="101"/>
      <c r="M108" s="10"/>
      <c r="N108" s="10"/>
      <c r="O108" s="10"/>
      <c r="P108" s="10"/>
      <c r="Q108" s="10"/>
    </row>
    <row r="109" spans="1:17" s="1" customFormat="1" ht="14.4">
      <c r="A109" s="17" t="s">
        <v>262</v>
      </c>
      <c r="B109" s="14" t="s">
        <v>263</v>
      </c>
      <c r="C109" s="14" t="s">
        <v>498</v>
      </c>
      <c r="D109" s="16" t="s">
        <v>29</v>
      </c>
      <c r="E109" s="6">
        <v>1</v>
      </c>
      <c r="F109" s="24" t="s">
        <v>332</v>
      </c>
      <c r="G109" s="25" t="s">
        <v>366</v>
      </c>
      <c r="H109" s="98">
        <v>1200.69</v>
      </c>
      <c r="I109" s="99"/>
      <c r="J109" s="99"/>
      <c r="K109" s="100">
        <f>Tabela384[[#This Row],[VALOR]]</f>
        <v>1200.69</v>
      </c>
      <c r="L109" s="99"/>
      <c r="M109" s="10"/>
      <c r="N109" s="10"/>
      <c r="O109" s="10"/>
      <c r="P109" s="10"/>
      <c r="Q109" s="10"/>
    </row>
    <row r="110" spans="1:17" s="1" customFormat="1" ht="14.4">
      <c r="A110" s="17" t="s">
        <v>262</v>
      </c>
      <c r="B110" s="14" t="s">
        <v>263</v>
      </c>
      <c r="C110" s="14" t="s">
        <v>476</v>
      </c>
      <c r="D110" s="16" t="s">
        <v>29</v>
      </c>
      <c r="E110" s="6">
        <v>1</v>
      </c>
      <c r="F110" s="33" t="s">
        <v>372</v>
      </c>
      <c r="G110" s="29" t="s">
        <v>366</v>
      </c>
      <c r="H110" s="30">
        <v>1200.69</v>
      </c>
      <c r="I110" s="101"/>
      <c r="J110" s="101"/>
      <c r="K110" s="102">
        <f>Tabela384[[#This Row],[VALOR]]</f>
        <v>1200.69</v>
      </c>
      <c r="L110" s="101"/>
      <c r="M110" s="10"/>
      <c r="N110" s="10"/>
      <c r="O110" s="10"/>
      <c r="P110" s="10"/>
      <c r="Q110" s="10"/>
    </row>
    <row r="111" spans="1:17" s="1" customFormat="1" ht="14.4">
      <c r="A111" s="17" t="s">
        <v>264</v>
      </c>
      <c r="B111" s="14" t="s">
        <v>259</v>
      </c>
      <c r="C111" s="14" t="s">
        <v>483</v>
      </c>
      <c r="D111" s="16" t="s">
        <v>29</v>
      </c>
      <c r="E111" s="6">
        <v>1</v>
      </c>
      <c r="F111" s="24" t="s">
        <v>333</v>
      </c>
      <c r="G111" s="25" t="s">
        <v>366</v>
      </c>
      <c r="H111" s="98">
        <v>1200.69</v>
      </c>
      <c r="I111" s="99"/>
      <c r="J111" s="99"/>
      <c r="K111" s="100">
        <f>Tabela384[[#This Row],[VALOR]]</f>
        <v>1200.69</v>
      </c>
      <c r="L111" s="99"/>
      <c r="M111" s="10"/>
      <c r="N111" s="10"/>
      <c r="O111" s="10"/>
      <c r="P111" s="10"/>
      <c r="Q111" s="10"/>
    </row>
    <row r="112" spans="1:17" s="1" customFormat="1" ht="14.4">
      <c r="A112" s="17" t="s">
        <v>262</v>
      </c>
      <c r="B112" s="14" t="s">
        <v>265</v>
      </c>
      <c r="C112" s="14" t="s">
        <v>266</v>
      </c>
      <c r="D112" s="16" t="s">
        <v>29</v>
      </c>
      <c r="E112" s="6">
        <v>1</v>
      </c>
      <c r="F112" s="33" t="s">
        <v>432</v>
      </c>
      <c r="G112" s="29" t="s">
        <v>366</v>
      </c>
      <c r="H112" s="30">
        <v>1200.69</v>
      </c>
      <c r="I112" s="101"/>
      <c r="J112" s="101"/>
      <c r="K112" s="102">
        <f>Tabela384[[#This Row],[VALOR]]</f>
        <v>1200.69</v>
      </c>
      <c r="L112" s="101"/>
      <c r="M112" s="10"/>
      <c r="N112" s="10"/>
      <c r="O112" s="10"/>
      <c r="P112" s="10"/>
      <c r="Q112" s="10"/>
    </row>
    <row r="113" spans="1:17" s="1" customFormat="1" ht="14.4">
      <c r="A113" s="17" t="s">
        <v>267</v>
      </c>
      <c r="B113" s="14" t="s">
        <v>268</v>
      </c>
      <c r="C113" s="14" t="s">
        <v>269</v>
      </c>
      <c r="D113" s="16" t="s">
        <v>29</v>
      </c>
      <c r="E113" s="6">
        <v>1</v>
      </c>
      <c r="F113" s="24" t="s">
        <v>334</v>
      </c>
      <c r="G113" s="25" t="s">
        <v>366</v>
      </c>
      <c r="H113" s="98">
        <v>1200.69</v>
      </c>
      <c r="I113" s="99"/>
      <c r="J113" s="99"/>
      <c r="K113" s="100">
        <f>Tabela384[[#This Row],[VALOR]]</f>
        <v>1200.69</v>
      </c>
      <c r="L113" s="99"/>
      <c r="M113" s="10"/>
      <c r="N113" s="10"/>
      <c r="O113" s="10"/>
      <c r="P113" s="10"/>
      <c r="Q113" s="10"/>
    </row>
    <row r="114" spans="1:17" s="1" customFormat="1" ht="14.4">
      <c r="A114" s="17" t="s">
        <v>270</v>
      </c>
      <c r="B114" s="14" t="s">
        <v>271</v>
      </c>
      <c r="C114" s="14" t="s">
        <v>484</v>
      </c>
      <c r="D114" s="16" t="s">
        <v>29</v>
      </c>
      <c r="E114" s="6">
        <v>1</v>
      </c>
      <c r="F114" s="33" t="s">
        <v>306</v>
      </c>
      <c r="G114" s="29" t="s">
        <v>366</v>
      </c>
      <c r="H114" s="30">
        <v>1200.69</v>
      </c>
      <c r="I114" s="101"/>
      <c r="J114" s="101"/>
      <c r="K114" s="50">
        <f>Tabela384[[#This Row],[VALOR]]</f>
        <v>1200.69</v>
      </c>
      <c r="L114" s="51"/>
      <c r="M114" s="10"/>
      <c r="N114" s="10"/>
      <c r="O114" s="10"/>
      <c r="P114" s="10"/>
      <c r="Q114" s="10"/>
    </row>
    <row r="115" spans="1:17" s="1" customFormat="1" ht="14.4">
      <c r="A115" s="17" t="s">
        <v>272</v>
      </c>
      <c r="B115" s="14" t="s">
        <v>273</v>
      </c>
      <c r="C115" s="14" t="s">
        <v>274</v>
      </c>
      <c r="D115" s="16" t="s">
        <v>29</v>
      </c>
      <c r="E115" s="6">
        <v>1</v>
      </c>
      <c r="F115" s="24" t="s">
        <v>307</v>
      </c>
      <c r="G115" s="8" t="s">
        <v>366</v>
      </c>
      <c r="H115" s="9">
        <v>1200.69</v>
      </c>
      <c r="I115" s="51"/>
      <c r="J115" s="51"/>
      <c r="K115" s="50">
        <f>Tabela384[[#This Row],[VALOR]]</f>
        <v>1200.69</v>
      </c>
      <c r="L115" s="51"/>
      <c r="M115" s="10"/>
      <c r="N115" s="10"/>
      <c r="O115" s="10"/>
      <c r="P115" s="10"/>
      <c r="Q115" s="10"/>
    </row>
    <row r="116" spans="1:17" s="1" customFormat="1" ht="14.4">
      <c r="A116" s="17" t="s">
        <v>275</v>
      </c>
      <c r="B116" s="14" t="s">
        <v>276</v>
      </c>
      <c r="C116" s="14" t="s">
        <v>277</v>
      </c>
      <c r="D116" s="16" t="s">
        <v>29</v>
      </c>
      <c r="E116" s="6">
        <v>1</v>
      </c>
      <c r="F116" s="33" t="s">
        <v>335</v>
      </c>
      <c r="G116" s="8" t="s">
        <v>366</v>
      </c>
      <c r="H116" s="9">
        <v>1200.69</v>
      </c>
      <c r="I116" s="51"/>
      <c r="J116" s="51"/>
      <c r="K116" s="50">
        <f>Tabela384[[#This Row],[VALOR]]</f>
        <v>1200.69</v>
      </c>
      <c r="L116" s="51"/>
      <c r="M116" s="10"/>
      <c r="N116" s="10"/>
      <c r="O116" s="10"/>
      <c r="P116" s="10"/>
      <c r="Q116" s="10"/>
    </row>
    <row r="117" spans="1:17" s="1" customFormat="1" ht="14.4">
      <c r="A117" s="17" t="s">
        <v>278</v>
      </c>
      <c r="B117" s="14" t="s">
        <v>279</v>
      </c>
      <c r="C117" s="14" t="s">
        <v>280</v>
      </c>
      <c r="D117" s="16" t="s">
        <v>29</v>
      </c>
      <c r="E117" s="6">
        <v>1</v>
      </c>
      <c r="F117" s="24" t="s">
        <v>336</v>
      </c>
      <c r="G117" s="8" t="s">
        <v>366</v>
      </c>
      <c r="H117" s="9">
        <v>1200.69</v>
      </c>
      <c r="I117" s="51"/>
      <c r="J117" s="51"/>
      <c r="K117" s="50">
        <f>Tabela384[[#This Row],[VALOR]]</f>
        <v>1200.69</v>
      </c>
      <c r="L117" s="51"/>
      <c r="M117" s="10"/>
      <c r="N117" s="10"/>
      <c r="O117" s="10"/>
      <c r="P117" s="10"/>
      <c r="Q117" s="10"/>
    </row>
    <row r="118" spans="1:17" s="1" customFormat="1" ht="14.4">
      <c r="A118" s="17" t="s">
        <v>281</v>
      </c>
      <c r="B118" s="14" t="s">
        <v>282</v>
      </c>
      <c r="C118" s="14" t="s">
        <v>283</v>
      </c>
      <c r="D118" s="16" t="s">
        <v>29</v>
      </c>
      <c r="E118" s="6">
        <v>1</v>
      </c>
      <c r="F118" s="33" t="s">
        <v>316</v>
      </c>
      <c r="G118" s="8" t="s">
        <v>366</v>
      </c>
      <c r="H118" s="9">
        <v>1200.69</v>
      </c>
      <c r="I118" s="51"/>
      <c r="J118" s="51"/>
      <c r="K118" s="50">
        <f>Tabela384[[#This Row],[VALOR]]</f>
        <v>1200.69</v>
      </c>
      <c r="L118" s="51"/>
      <c r="M118" s="10"/>
      <c r="N118" s="10"/>
      <c r="O118" s="10"/>
      <c r="P118" s="10"/>
      <c r="Q118" s="10"/>
    </row>
    <row r="119" spans="1:17" s="1" customFormat="1" ht="14.4">
      <c r="A119" s="17" t="s">
        <v>284</v>
      </c>
      <c r="B119" s="14" t="s">
        <v>285</v>
      </c>
      <c r="C119" s="14" t="s">
        <v>286</v>
      </c>
      <c r="D119" s="16" t="s">
        <v>29</v>
      </c>
      <c r="E119" s="6">
        <v>1</v>
      </c>
      <c r="F119" s="24" t="s">
        <v>318</v>
      </c>
      <c r="G119" s="8" t="s">
        <v>366</v>
      </c>
      <c r="H119" s="9">
        <v>1200.69</v>
      </c>
      <c r="I119" s="51"/>
      <c r="J119" s="51"/>
      <c r="K119" s="50">
        <f>Tabela384[[#This Row],[VALOR]]</f>
        <v>1200.69</v>
      </c>
      <c r="L119" s="51"/>
      <c r="M119" s="10"/>
      <c r="N119" s="10"/>
      <c r="O119" s="10"/>
      <c r="P119" s="10"/>
      <c r="Q119" s="10"/>
    </row>
    <row r="120" spans="1:17" s="1" customFormat="1" ht="14.4">
      <c r="A120" s="17" t="s">
        <v>287</v>
      </c>
      <c r="B120" s="14" t="s">
        <v>288</v>
      </c>
      <c r="C120" s="14" t="s">
        <v>289</v>
      </c>
      <c r="D120" s="16" t="s">
        <v>29</v>
      </c>
      <c r="E120" s="6">
        <v>1</v>
      </c>
      <c r="F120" s="33" t="s">
        <v>317</v>
      </c>
      <c r="G120" s="8" t="s">
        <v>366</v>
      </c>
      <c r="H120" s="9">
        <v>1200.69</v>
      </c>
      <c r="I120" s="51"/>
      <c r="J120" s="51"/>
      <c r="K120" s="50">
        <f>Tabela384[[#This Row],[VALOR]]</f>
        <v>1200.69</v>
      </c>
      <c r="L120" s="51"/>
      <c r="M120" s="10"/>
      <c r="N120" s="10"/>
      <c r="O120" s="10"/>
      <c r="P120" s="10"/>
      <c r="Q120" s="10"/>
    </row>
    <row r="121" spans="1:17" s="1" customFormat="1" ht="14.4">
      <c r="A121" s="17" t="s">
        <v>290</v>
      </c>
      <c r="B121" s="14" t="s">
        <v>291</v>
      </c>
      <c r="C121" s="14" t="s">
        <v>292</v>
      </c>
      <c r="D121" s="16" t="s">
        <v>29</v>
      </c>
      <c r="E121" s="6">
        <v>1</v>
      </c>
      <c r="F121" s="24" t="s">
        <v>337</v>
      </c>
      <c r="G121" s="8" t="s">
        <v>366</v>
      </c>
      <c r="H121" s="9">
        <v>1200.69</v>
      </c>
      <c r="I121" s="51"/>
      <c r="J121" s="51"/>
      <c r="K121" s="50">
        <f>Tabela384[[#This Row],[VALOR]]</f>
        <v>1200.69</v>
      </c>
      <c r="L121" s="51"/>
      <c r="M121" s="10"/>
      <c r="N121" s="10"/>
      <c r="O121" s="10"/>
      <c r="P121" s="10"/>
      <c r="Q121" s="10"/>
    </row>
    <row r="122" spans="1:17" s="1" customFormat="1" ht="14.4">
      <c r="A122" s="17" t="s">
        <v>284</v>
      </c>
      <c r="B122" s="14" t="s">
        <v>324</v>
      </c>
      <c r="C122" s="14" t="s">
        <v>286</v>
      </c>
      <c r="D122" s="16" t="s">
        <v>29</v>
      </c>
      <c r="E122" s="6">
        <v>1</v>
      </c>
      <c r="F122" s="33" t="s">
        <v>315</v>
      </c>
      <c r="G122" s="25" t="s">
        <v>366</v>
      </c>
      <c r="H122" s="98">
        <v>1200.69</v>
      </c>
      <c r="I122" s="99"/>
      <c r="J122" s="99"/>
      <c r="K122" s="100">
        <f>Tabela384[[#This Row],[VALOR]]</f>
        <v>1200.69</v>
      </c>
      <c r="L122" s="99"/>
      <c r="M122" s="10"/>
      <c r="N122" s="10"/>
      <c r="O122" s="10"/>
      <c r="P122" s="10"/>
      <c r="Q122" s="10"/>
    </row>
    <row r="123" spans="1:17" s="1" customFormat="1" ht="14.4">
      <c r="A123" s="17" t="s">
        <v>293</v>
      </c>
      <c r="B123" s="14" t="s">
        <v>294</v>
      </c>
      <c r="C123" s="14" t="s">
        <v>295</v>
      </c>
      <c r="D123" s="16" t="s">
        <v>29</v>
      </c>
      <c r="E123" s="6">
        <v>1</v>
      </c>
      <c r="F123" s="24" t="s">
        <v>338</v>
      </c>
      <c r="G123" s="8" t="s">
        <v>367</v>
      </c>
      <c r="H123" s="9">
        <v>1200.69</v>
      </c>
      <c r="I123" s="51"/>
      <c r="J123" s="51"/>
      <c r="K123" s="50">
        <f>Tabela384[[#This Row],[VALOR]]</f>
        <v>1200.69</v>
      </c>
      <c r="L123" s="51"/>
      <c r="M123" s="10"/>
      <c r="N123" s="10"/>
      <c r="O123" s="10"/>
      <c r="P123" s="10"/>
      <c r="Q123" s="10"/>
    </row>
    <row r="124" spans="1:17" s="1" customFormat="1" ht="14.4">
      <c r="A124" s="17" t="s">
        <v>394</v>
      </c>
      <c r="B124" s="14" t="s">
        <v>395</v>
      </c>
      <c r="C124" s="14" t="s">
        <v>296</v>
      </c>
      <c r="D124" s="16" t="s">
        <v>29</v>
      </c>
      <c r="E124" s="6">
        <v>1</v>
      </c>
      <c r="F124" s="33" t="s">
        <v>339</v>
      </c>
      <c r="G124" s="8" t="s">
        <v>366</v>
      </c>
      <c r="H124" s="9">
        <v>1200.69</v>
      </c>
      <c r="I124" s="51"/>
      <c r="J124" s="51"/>
      <c r="K124" s="50">
        <f>Tabela384[[#This Row],[VALOR]]</f>
        <v>1200.69</v>
      </c>
      <c r="L124" s="51"/>
      <c r="M124" s="10"/>
      <c r="N124" s="10"/>
      <c r="O124" s="10"/>
      <c r="P124" s="10"/>
      <c r="Q124" s="10"/>
    </row>
    <row r="125" spans="1:17" s="1" customFormat="1" ht="14.4">
      <c r="A125" s="17" t="s">
        <v>381</v>
      </c>
      <c r="B125" s="14" t="s">
        <v>382</v>
      </c>
      <c r="C125" s="14" t="s">
        <v>383</v>
      </c>
      <c r="D125" s="103" t="s">
        <v>30</v>
      </c>
      <c r="E125" s="6">
        <v>1</v>
      </c>
      <c r="F125" s="24" t="s">
        <v>360</v>
      </c>
      <c r="G125" s="29" t="s">
        <v>366</v>
      </c>
      <c r="H125" s="30">
        <v>732.55</v>
      </c>
      <c r="I125" s="101"/>
      <c r="J125" s="101"/>
      <c r="K125" s="102">
        <f>Tabela384[[#This Row],[VALOR]]</f>
        <v>732.55</v>
      </c>
      <c r="L125" s="101"/>
      <c r="M125" s="10"/>
      <c r="N125" s="10"/>
      <c r="O125" s="10"/>
      <c r="P125" s="10"/>
      <c r="Q125" s="10"/>
    </row>
    <row r="126" spans="1:17" s="1" customFormat="1" ht="14.4">
      <c r="A126" s="17" t="s">
        <v>298</v>
      </c>
      <c r="B126" s="14" t="s">
        <v>324</v>
      </c>
      <c r="C126" s="14" t="s">
        <v>379</v>
      </c>
      <c r="D126" s="16" t="s">
        <v>30</v>
      </c>
      <c r="E126" s="6">
        <v>1</v>
      </c>
      <c r="F126" s="33" t="s">
        <v>380</v>
      </c>
      <c r="G126" s="25" t="s">
        <v>366</v>
      </c>
      <c r="H126" s="98">
        <v>732.55</v>
      </c>
      <c r="I126" s="99"/>
      <c r="J126" s="99"/>
      <c r="K126" s="100">
        <f>Tabela384[[#This Row],[VALOR]]</f>
        <v>732.55</v>
      </c>
      <c r="L126" s="99"/>
      <c r="M126" s="10"/>
      <c r="N126" s="10"/>
      <c r="O126" s="10"/>
      <c r="P126" s="10"/>
      <c r="Q126" s="10"/>
    </row>
    <row r="127" spans="1:17" s="1" customFormat="1" ht="14.4">
      <c r="A127" s="17" t="s">
        <v>264</v>
      </c>
      <c r="B127" s="14" t="s">
        <v>361</v>
      </c>
      <c r="C127" s="14" t="s">
        <v>485</v>
      </c>
      <c r="D127" s="16" t="s">
        <v>30</v>
      </c>
      <c r="E127" s="6">
        <v>1</v>
      </c>
      <c r="F127" s="24" t="s">
        <v>340</v>
      </c>
      <c r="G127" s="8" t="s">
        <v>367</v>
      </c>
      <c r="H127" s="9">
        <v>732.55</v>
      </c>
      <c r="I127" s="51"/>
      <c r="J127" s="51"/>
      <c r="K127" s="50">
        <f>Tabela384[[#This Row],[VALOR]]</f>
        <v>732.55</v>
      </c>
      <c r="L127" s="51"/>
      <c r="M127" s="10"/>
      <c r="N127" s="10"/>
      <c r="O127" s="10"/>
      <c r="P127" s="10"/>
      <c r="Q127" s="10"/>
    </row>
    <row r="128" spans="1:17" s="1" customFormat="1" ht="14.4">
      <c r="A128" s="17" t="s">
        <v>299</v>
      </c>
      <c r="B128" s="14" t="s">
        <v>362</v>
      </c>
      <c r="C128" s="14" t="s">
        <v>129</v>
      </c>
      <c r="D128" s="16" t="s">
        <v>30</v>
      </c>
      <c r="E128" s="6">
        <v>1</v>
      </c>
      <c r="F128" s="33" t="s">
        <v>341</v>
      </c>
      <c r="G128" s="8" t="s">
        <v>366</v>
      </c>
      <c r="H128" s="9">
        <v>732.55</v>
      </c>
      <c r="I128" s="51"/>
      <c r="J128" s="51"/>
      <c r="K128" s="50">
        <f>Tabela384[[#This Row],[VALOR]]</f>
        <v>732.55</v>
      </c>
      <c r="L128" s="51"/>
      <c r="M128" s="10"/>
      <c r="N128" s="10"/>
      <c r="O128" s="10"/>
      <c r="P128" s="10"/>
      <c r="Q128" s="10"/>
    </row>
    <row r="129" spans="1:17" s="1" customFormat="1" ht="14.4">
      <c r="A129" s="17" t="s">
        <v>300</v>
      </c>
      <c r="B129" s="14" t="s">
        <v>363</v>
      </c>
      <c r="C129" s="14" t="s">
        <v>486</v>
      </c>
      <c r="D129" s="16" t="s">
        <v>30</v>
      </c>
      <c r="E129" s="6">
        <v>1</v>
      </c>
      <c r="F129" s="24" t="s">
        <v>342</v>
      </c>
      <c r="G129" s="8" t="s">
        <v>366</v>
      </c>
      <c r="H129" s="9">
        <v>732.55</v>
      </c>
      <c r="I129" s="51"/>
      <c r="J129" s="51"/>
      <c r="K129" s="50">
        <f>Tabela384[[#This Row],[VALOR]]</f>
        <v>732.55</v>
      </c>
      <c r="L129" s="51"/>
      <c r="M129" s="10"/>
      <c r="N129" s="10"/>
      <c r="O129" s="10"/>
      <c r="P129" s="10"/>
      <c r="Q129" s="10"/>
    </row>
    <row r="130" spans="1:17" s="1" customFormat="1" ht="14.4">
      <c r="A130" s="17" t="s">
        <v>257</v>
      </c>
      <c r="B130" s="14" t="s">
        <v>207</v>
      </c>
      <c r="C130" s="14" t="s">
        <v>487</v>
      </c>
      <c r="D130" s="16" t="s">
        <v>30</v>
      </c>
      <c r="E130" s="6">
        <v>1</v>
      </c>
      <c r="F130" s="33" t="s">
        <v>343</v>
      </c>
      <c r="G130" s="8" t="s">
        <v>367</v>
      </c>
      <c r="H130" s="9">
        <v>732.55</v>
      </c>
      <c r="I130" s="51"/>
      <c r="J130" s="51"/>
      <c r="K130" s="50">
        <f>Tabela384[[#This Row],[VALOR]]</f>
        <v>732.55</v>
      </c>
      <c r="L130" s="51"/>
      <c r="M130" s="10"/>
      <c r="N130" s="10"/>
      <c r="O130" s="10"/>
      <c r="P130" s="10"/>
      <c r="Q130" s="10"/>
    </row>
    <row r="131" spans="1:17" s="1" customFormat="1" ht="14.4">
      <c r="A131" s="17" t="s">
        <v>448</v>
      </c>
      <c r="B131" s="14" t="s">
        <v>449</v>
      </c>
      <c r="C131" s="14" t="s">
        <v>495</v>
      </c>
      <c r="D131" s="16" t="s">
        <v>30</v>
      </c>
      <c r="E131" s="6">
        <v>1</v>
      </c>
      <c r="F131" s="24" t="s">
        <v>376</v>
      </c>
      <c r="G131" s="8" t="s">
        <v>366</v>
      </c>
      <c r="H131" s="9">
        <v>732.55</v>
      </c>
      <c r="I131" s="51"/>
      <c r="J131" s="51"/>
      <c r="K131" s="50">
        <f>Tabela384[[#This Row],[VALOR]]</f>
        <v>732.55</v>
      </c>
      <c r="L131" s="51"/>
      <c r="M131" s="10"/>
      <c r="N131" s="10"/>
      <c r="O131" s="10"/>
      <c r="P131" s="10"/>
      <c r="Q131" s="10"/>
    </row>
    <row r="132" spans="1:17" s="1" customFormat="1" ht="14.4">
      <c r="A132" s="17" t="s">
        <v>301</v>
      </c>
      <c r="B132" s="14" t="s">
        <v>392</v>
      </c>
      <c r="C132" s="14" t="s">
        <v>494</v>
      </c>
      <c r="D132" s="16" t="s">
        <v>302</v>
      </c>
      <c r="E132" s="6">
        <v>1</v>
      </c>
      <c r="F132" s="33" t="s">
        <v>344</v>
      </c>
      <c r="G132" s="8" t="s">
        <v>366</v>
      </c>
      <c r="H132" s="9">
        <v>488.36</v>
      </c>
      <c r="I132" s="51"/>
      <c r="J132" s="51"/>
      <c r="K132" s="50">
        <f>Tabela384[[#This Row],[VALOR]]</f>
        <v>488.36</v>
      </c>
      <c r="L132" s="51"/>
      <c r="M132" s="10"/>
      <c r="N132" s="10"/>
      <c r="O132" s="10"/>
      <c r="P132" s="10"/>
      <c r="Q132" s="10"/>
    </row>
    <row r="133" spans="1:17" s="1" customFormat="1" ht="14.4">
      <c r="A133" s="17" t="s">
        <v>390</v>
      </c>
      <c r="B133" s="14" t="s">
        <v>392</v>
      </c>
      <c r="C133" s="14" t="s">
        <v>497</v>
      </c>
      <c r="D133" s="16" t="s">
        <v>302</v>
      </c>
      <c r="E133" s="6">
        <v>1</v>
      </c>
      <c r="F133" s="24" t="s">
        <v>345</v>
      </c>
      <c r="G133" s="8" t="s">
        <v>367</v>
      </c>
      <c r="H133" s="9">
        <v>488.36</v>
      </c>
      <c r="I133" s="51"/>
      <c r="J133" s="51"/>
      <c r="K133" s="50">
        <f>Tabela384[[#This Row],[VALOR]]</f>
        <v>488.36</v>
      </c>
      <c r="L133" s="51"/>
      <c r="M133" s="10"/>
      <c r="N133" s="10"/>
      <c r="O133" s="10"/>
      <c r="P133" s="10"/>
      <c r="Q133" s="10"/>
    </row>
    <row r="134" spans="1:17" s="1" customFormat="1" ht="14.4">
      <c r="A134" s="17" t="s">
        <v>390</v>
      </c>
      <c r="B134" s="14" t="s">
        <v>361</v>
      </c>
      <c r="C134" s="14" t="s">
        <v>488</v>
      </c>
      <c r="D134" s="16" t="s">
        <v>302</v>
      </c>
      <c r="E134" s="6">
        <v>1</v>
      </c>
      <c r="F134" s="33" t="s">
        <v>346</v>
      </c>
      <c r="G134" s="8" t="s">
        <v>367</v>
      </c>
      <c r="H134" s="9">
        <v>488.36</v>
      </c>
      <c r="I134" s="51"/>
      <c r="J134" s="51"/>
      <c r="K134" s="50">
        <f>Tabela384[[#This Row],[VALOR]]</f>
        <v>488.36</v>
      </c>
      <c r="L134" s="55"/>
      <c r="M134" s="10"/>
      <c r="N134" s="10"/>
      <c r="O134" s="10"/>
      <c r="P134" s="10"/>
      <c r="Q134" s="10"/>
    </row>
    <row r="135" spans="1:17" s="1" customFormat="1" ht="14.4">
      <c r="A135" s="17" t="s">
        <v>260</v>
      </c>
      <c r="B135" s="14" t="s">
        <v>261</v>
      </c>
      <c r="C135" s="14" t="s">
        <v>489</v>
      </c>
      <c r="D135" s="16" t="s">
        <v>302</v>
      </c>
      <c r="E135" s="6">
        <v>1</v>
      </c>
      <c r="F135" s="24" t="s">
        <v>347</v>
      </c>
      <c r="G135" s="8" t="s">
        <v>366</v>
      </c>
      <c r="H135" s="9">
        <v>488.36</v>
      </c>
      <c r="I135" s="55"/>
      <c r="J135" s="55"/>
      <c r="K135" s="50">
        <f>Tabela384[[#This Row],[VALOR]]</f>
        <v>488.36</v>
      </c>
      <c r="L135" s="55"/>
      <c r="M135" s="10"/>
      <c r="N135" s="10"/>
      <c r="O135" s="10"/>
      <c r="P135" s="10"/>
      <c r="Q135" s="10"/>
    </row>
    <row r="136" spans="1:17" s="1" customFormat="1" ht="14.4">
      <c r="A136" s="17" t="s">
        <v>260</v>
      </c>
      <c r="B136" s="14" t="s">
        <v>261</v>
      </c>
      <c r="C136" s="14" t="s">
        <v>489</v>
      </c>
      <c r="D136" s="16" t="s">
        <v>302</v>
      </c>
      <c r="E136" s="6">
        <v>1</v>
      </c>
      <c r="F136" s="33" t="s">
        <v>348</v>
      </c>
      <c r="G136" s="8" t="s">
        <v>367</v>
      </c>
      <c r="H136" s="9">
        <v>488.36</v>
      </c>
      <c r="I136" s="55"/>
      <c r="J136" s="55"/>
      <c r="K136" s="50">
        <f>Tabela384[[#This Row],[VALOR]]</f>
        <v>488.36</v>
      </c>
      <c r="L136" s="55"/>
      <c r="M136" s="56"/>
      <c r="N136" s="56"/>
      <c r="O136" s="56"/>
      <c r="P136" s="56"/>
      <c r="Q136" s="56"/>
    </row>
    <row r="137" spans="1:17" s="1" customFormat="1" ht="14.4">
      <c r="A137" s="17" t="s">
        <v>257</v>
      </c>
      <c r="B137" s="14" t="s">
        <v>207</v>
      </c>
      <c r="C137" s="14" t="s">
        <v>487</v>
      </c>
      <c r="D137" s="16" t="s">
        <v>302</v>
      </c>
      <c r="E137" s="6">
        <v>1</v>
      </c>
      <c r="F137" s="24" t="s">
        <v>349</v>
      </c>
      <c r="G137" s="8" t="s">
        <v>366</v>
      </c>
      <c r="H137" s="9">
        <v>488.36</v>
      </c>
      <c r="I137" s="55"/>
      <c r="J137" s="55"/>
      <c r="K137" s="50">
        <f>Tabela384[[#This Row],[VALOR]]</f>
        <v>488.36</v>
      </c>
      <c r="L137" s="55"/>
      <c r="M137" s="57"/>
      <c r="N137" s="57"/>
      <c r="O137" s="57"/>
      <c r="P137" s="57"/>
      <c r="Q137" s="57"/>
    </row>
    <row r="138" spans="1:17" s="1" customFormat="1" ht="14.4">
      <c r="A138" s="17" t="s">
        <v>257</v>
      </c>
      <c r="B138" s="14" t="s">
        <v>207</v>
      </c>
      <c r="C138" s="14" t="s">
        <v>487</v>
      </c>
      <c r="D138" s="16" t="s">
        <v>302</v>
      </c>
      <c r="E138" s="6">
        <v>1</v>
      </c>
      <c r="F138" s="33" t="s">
        <v>350</v>
      </c>
      <c r="G138" s="8" t="s">
        <v>367</v>
      </c>
      <c r="H138" s="9">
        <v>488.36</v>
      </c>
      <c r="I138" s="55"/>
      <c r="J138" s="55"/>
      <c r="K138" s="50">
        <f>Tabela384[[#This Row],[VALOR]]</f>
        <v>488.36</v>
      </c>
      <c r="L138" s="55"/>
      <c r="M138" s="57"/>
      <c r="N138" s="57"/>
      <c r="O138" s="57"/>
      <c r="P138" s="57"/>
      <c r="Q138" s="57"/>
    </row>
    <row r="139" spans="1:17" s="1" customFormat="1" ht="14.4">
      <c r="A139" s="17" t="s">
        <v>86</v>
      </c>
      <c r="B139" s="14" t="s">
        <v>121</v>
      </c>
      <c r="C139" s="14" t="s">
        <v>474</v>
      </c>
      <c r="D139" s="16" t="s">
        <v>31</v>
      </c>
      <c r="E139" s="6">
        <v>1</v>
      </c>
      <c r="F139" s="24" t="s">
        <v>351</v>
      </c>
      <c r="G139" s="29" t="s">
        <v>366</v>
      </c>
      <c r="H139" s="30">
        <v>436.04</v>
      </c>
      <c r="I139" s="105"/>
      <c r="J139" s="105"/>
      <c r="K139" s="102">
        <f>Tabela384[[#This Row],[VALOR]]</f>
        <v>436.04</v>
      </c>
      <c r="L139" s="105"/>
      <c r="M139" s="56"/>
      <c r="N139" s="56"/>
      <c r="O139" s="56"/>
      <c r="P139" s="56"/>
      <c r="Q139" s="56"/>
    </row>
    <row r="140" spans="1:17" s="1" customFormat="1" ht="14.4">
      <c r="A140" s="17" t="s">
        <v>86</v>
      </c>
      <c r="B140" s="14" t="s">
        <v>121</v>
      </c>
      <c r="C140" s="14" t="s">
        <v>474</v>
      </c>
      <c r="D140" s="16" t="s">
        <v>31</v>
      </c>
      <c r="E140" s="6">
        <v>1</v>
      </c>
      <c r="F140" s="33" t="s">
        <v>352</v>
      </c>
      <c r="G140" s="25" t="s">
        <v>366</v>
      </c>
      <c r="H140" s="98">
        <v>436.04</v>
      </c>
      <c r="I140" s="104"/>
      <c r="J140" s="104"/>
      <c r="K140" s="100">
        <f>Tabela384[[#This Row],[VALOR]]</f>
        <v>436.04</v>
      </c>
      <c r="L140" s="104"/>
      <c r="M140" s="56"/>
      <c r="N140" s="56"/>
      <c r="O140" s="56"/>
      <c r="P140" s="56"/>
      <c r="Q140" s="56"/>
    </row>
    <row r="141" spans="1:17" s="1" customFormat="1" ht="14.4">
      <c r="A141" s="17" t="s">
        <v>390</v>
      </c>
      <c r="B141" s="14" t="s">
        <v>391</v>
      </c>
      <c r="C141" s="14" t="s">
        <v>497</v>
      </c>
      <c r="D141" s="16" t="s">
        <v>31</v>
      </c>
      <c r="E141" s="6">
        <v>1</v>
      </c>
      <c r="F141" s="24" t="s">
        <v>353</v>
      </c>
      <c r="G141" s="8" t="s">
        <v>367</v>
      </c>
      <c r="H141" s="9">
        <v>436.04</v>
      </c>
      <c r="I141" s="55"/>
      <c r="J141" s="55"/>
      <c r="K141" s="50">
        <f>Tabela384[[#This Row],[VALOR]]</f>
        <v>436.04</v>
      </c>
      <c r="L141" s="55"/>
      <c r="M141" s="56"/>
      <c r="N141" s="56"/>
      <c r="O141" s="56"/>
      <c r="P141" s="56"/>
      <c r="Q141" s="56"/>
    </row>
    <row r="142" spans="1:17" s="1" customFormat="1" ht="14.4">
      <c r="A142" s="17" t="s">
        <v>303</v>
      </c>
      <c r="B142" s="14" t="s">
        <v>364</v>
      </c>
      <c r="C142" s="14" t="s">
        <v>502</v>
      </c>
      <c r="D142" s="16" t="s">
        <v>31</v>
      </c>
      <c r="E142" s="6">
        <v>1</v>
      </c>
      <c r="F142" s="33" t="s">
        <v>354</v>
      </c>
      <c r="G142" s="8" t="s">
        <v>367</v>
      </c>
      <c r="H142" s="9">
        <v>436.04</v>
      </c>
      <c r="I142" s="55"/>
      <c r="J142" s="55"/>
      <c r="K142" s="50">
        <f>Tabela384[[#This Row],[VALOR]]</f>
        <v>436.04</v>
      </c>
      <c r="L142" s="55"/>
      <c r="M142" s="56"/>
      <c r="N142" s="56"/>
      <c r="O142" s="56"/>
      <c r="P142" s="56"/>
      <c r="Q142" s="56"/>
    </row>
    <row r="143" spans="1:17" s="1" customFormat="1" ht="14.4">
      <c r="A143" s="17" t="s">
        <v>387</v>
      </c>
      <c r="B143" s="14" t="s">
        <v>388</v>
      </c>
      <c r="C143" s="14" t="s">
        <v>490</v>
      </c>
      <c r="D143" s="16" t="s">
        <v>31</v>
      </c>
      <c r="E143" s="6">
        <v>1</v>
      </c>
      <c r="F143" s="24" t="s">
        <v>368</v>
      </c>
      <c r="G143" s="8" t="s">
        <v>366</v>
      </c>
      <c r="H143" s="9">
        <v>436.04</v>
      </c>
      <c r="I143" s="55"/>
      <c r="J143" s="55"/>
      <c r="K143" s="50">
        <f>Tabela384[[#This Row],[VALOR]]</f>
        <v>436.04</v>
      </c>
      <c r="L143" s="55"/>
      <c r="M143" s="56"/>
      <c r="N143" s="56"/>
      <c r="O143" s="56"/>
      <c r="P143" s="56"/>
      <c r="Q143" s="56"/>
    </row>
    <row r="144" spans="1:17" s="1" customFormat="1" ht="14.4">
      <c r="A144" s="17" t="s">
        <v>390</v>
      </c>
      <c r="B144" s="14" t="s">
        <v>391</v>
      </c>
      <c r="C144" s="14" t="s">
        <v>497</v>
      </c>
      <c r="D144" s="16" t="s">
        <v>31</v>
      </c>
      <c r="E144" s="6">
        <v>1</v>
      </c>
      <c r="F144" s="33" t="s">
        <v>355</v>
      </c>
      <c r="G144" s="8" t="s">
        <v>367</v>
      </c>
      <c r="H144" s="9">
        <v>436.04</v>
      </c>
      <c r="I144" s="55"/>
      <c r="J144" s="55"/>
      <c r="K144" s="50">
        <f>Tabela384[[#This Row],[VALOR]]</f>
        <v>436.04</v>
      </c>
      <c r="L144" s="55"/>
      <c r="M144" s="56"/>
      <c r="N144" s="56"/>
      <c r="O144" s="56"/>
      <c r="P144" s="56"/>
      <c r="Q144" s="56"/>
    </row>
    <row r="145" spans="1:17" s="1" customFormat="1" ht="14.4">
      <c r="A145" s="17" t="s">
        <v>304</v>
      </c>
      <c r="B145" s="14" t="s">
        <v>104</v>
      </c>
      <c r="C145" s="14" t="s">
        <v>130</v>
      </c>
      <c r="D145" s="16" t="s">
        <v>31</v>
      </c>
      <c r="E145" s="6">
        <v>1</v>
      </c>
      <c r="F145" s="24" t="s">
        <v>356</v>
      </c>
      <c r="G145" s="8" t="s">
        <v>366</v>
      </c>
      <c r="H145" s="9">
        <v>436.04</v>
      </c>
      <c r="I145" s="55"/>
      <c r="J145" s="55"/>
      <c r="K145" s="50">
        <f>Tabela384[[#This Row],[VALOR]]</f>
        <v>436.04</v>
      </c>
      <c r="L145" s="55"/>
      <c r="M145" s="56"/>
      <c r="N145" s="56"/>
      <c r="O145" s="56"/>
      <c r="P145" s="56"/>
      <c r="Q145" s="56"/>
    </row>
    <row r="146" spans="1:17" s="1" customFormat="1" ht="14.4">
      <c r="A146" s="17" t="s">
        <v>387</v>
      </c>
      <c r="B146" s="14" t="s">
        <v>388</v>
      </c>
      <c r="C146" s="14" t="s">
        <v>490</v>
      </c>
      <c r="D146" s="16" t="s">
        <v>31</v>
      </c>
      <c r="E146" s="6">
        <v>1</v>
      </c>
      <c r="F146" s="33" t="s">
        <v>357</v>
      </c>
      <c r="G146" s="8" t="s">
        <v>366</v>
      </c>
      <c r="H146" s="9">
        <v>436.04</v>
      </c>
      <c r="I146" s="55"/>
      <c r="J146" s="55"/>
      <c r="K146" s="50">
        <f>Tabela384[[#This Row],[VALOR]]</f>
        <v>436.04</v>
      </c>
      <c r="L146" s="55"/>
      <c r="M146" s="56"/>
      <c r="N146" s="56"/>
      <c r="O146" s="56"/>
      <c r="P146" s="56"/>
      <c r="Q146" s="56"/>
    </row>
    <row r="147" spans="1:17" s="1" customFormat="1" ht="14.4">
      <c r="A147" s="17" t="s">
        <v>387</v>
      </c>
      <c r="B147" s="14" t="s">
        <v>388</v>
      </c>
      <c r="C147" s="14" t="s">
        <v>490</v>
      </c>
      <c r="D147" s="16" t="s">
        <v>453</v>
      </c>
      <c r="E147" s="6">
        <v>1</v>
      </c>
      <c r="F147" s="24" t="s">
        <v>454</v>
      </c>
      <c r="G147" s="8" t="s">
        <v>366</v>
      </c>
      <c r="H147" s="9">
        <v>401.16</v>
      </c>
      <c r="I147" s="55"/>
      <c r="J147" s="55"/>
      <c r="K147" s="50">
        <f>Tabela384[[#This Row],[VALOR]]</f>
        <v>401.16</v>
      </c>
      <c r="L147" s="55"/>
      <c r="M147" s="56"/>
      <c r="N147" s="56"/>
      <c r="O147" s="56"/>
      <c r="P147" s="56"/>
      <c r="Q147" s="56"/>
    </row>
    <row r="148" spans="1:17" s="1" customFormat="1" ht="14.4">
      <c r="A148" s="17" t="s">
        <v>390</v>
      </c>
      <c r="B148" s="14" t="s">
        <v>392</v>
      </c>
      <c r="C148" s="14" t="s">
        <v>497</v>
      </c>
      <c r="D148" s="16" t="s">
        <v>32</v>
      </c>
      <c r="E148" s="6">
        <v>1</v>
      </c>
      <c r="F148" s="33" t="s">
        <v>358</v>
      </c>
      <c r="G148" s="8" t="s">
        <v>366</v>
      </c>
      <c r="H148" s="9">
        <v>313.94</v>
      </c>
      <c r="I148" s="55"/>
      <c r="J148" s="55"/>
      <c r="K148" s="50">
        <f>Tabela384[[#This Row],[VALOR]]</f>
        <v>313.94</v>
      </c>
      <c r="L148" s="55"/>
      <c r="M148" s="56"/>
      <c r="N148" s="56"/>
      <c r="O148" s="56"/>
      <c r="P148" s="56"/>
      <c r="Q148" s="56"/>
    </row>
    <row r="149" spans="1:17" s="1" customFormat="1" ht="15" thickBot="1">
      <c r="A149" s="17" t="s">
        <v>390</v>
      </c>
      <c r="B149" s="14" t="s">
        <v>391</v>
      </c>
      <c r="C149" s="14" t="s">
        <v>497</v>
      </c>
      <c r="D149" s="16" t="s">
        <v>32</v>
      </c>
      <c r="E149" s="6">
        <v>1</v>
      </c>
      <c r="F149" s="24" t="s">
        <v>359</v>
      </c>
      <c r="G149" s="8" t="s">
        <v>367</v>
      </c>
      <c r="H149" s="9">
        <v>313.94</v>
      </c>
      <c r="I149" s="55"/>
      <c r="J149" s="55"/>
      <c r="K149" s="50">
        <f>Tabela384[[#This Row],[VALOR]]</f>
        <v>313.94</v>
      </c>
      <c r="L149" s="55"/>
      <c r="M149" s="56"/>
      <c r="N149" s="56"/>
      <c r="O149" s="56"/>
      <c r="P149" s="56"/>
      <c r="Q149" s="56"/>
    </row>
    <row r="150" spans="1:17" s="1" customFormat="1" ht="15" thickBot="1">
      <c r="A150" s="58"/>
      <c r="B150" s="59"/>
      <c r="C150" s="59"/>
      <c r="D150" s="59"/>
      <c r="E150" s="130">
        <v>46</v>
      </c>
      <c r="F150" s="121"/>
      <c r="G150" s="60"/>
      <c r="H150" s="61">
        <f>SUM(H105:H149)</f>
        <v>37077.530000000006</v>
      </c>
      <c r="I150" s="62"/>
      <c r="J150" s="63"/>
      <c r="K150" s="64">
        <f>SUM(K104:K149)</f>
        <v>38278.220000000008</v>
      </c>
      <c r="L150" s="55"/>
      <c r="M150" s="56"/>
      <c r="N150" s="56"/>
      <c r="O150" s="56"/>
      <c r="P150" s="56"/>
      <c r="Q150" s="56"/>
    </row>
    <row r="151" spans="1:17" s="1" customFormat="1" ht="14.4">
      <c r="A151" s="65"/>
      <c r="B151" s="6"/>
      <c r="C151" s="6"/>
      <c r="D151" s="6"/>
      <c r="E151" s="6"/>
      <c r="F151" s="65"/>
      <c r="G151" s="6"/>
      <c r="H151" s="66"/>
      <c r="I151" s="67"/>
      <c r="J151" s="67"/>
      <c r="K151" s="68"/>
      <c r="L151" s="51"/>
      <c r="M151" s="56"/>
      <c r="N151" s="56"/>
      <c r="O151" s="56"/>
      <c r="P151" s="56"/>
      <c r="Q151" s="56"/>
    </row>
    <row r="152" spans="1:17" s="1" customFormat="1" ht="14.4">
      <c r="A152" s="546" t="s">
        <v>532</v>
      </c>
      <c r="B152" s="546"/>
      <c r="C152" s="546"/>
      <c r="D152" s="546"/>
      <c r="E152" s="546"/>
      <c r="F152" s="546"/>
      <c r="G152" s="546"/>
      <c r="H152" s="546"/>
      <c r="I152" s="10"/>
      <c r="J152" s="10"/>
      <c r="K152" s="41"/>
      <c r="L152" s="10"/>
      <c r="M152" s="56"/>
      <c r="N152" s="56"/>
      <c r="O152" s="56"/>
      <c r="P152" s="56"/>
      <c r="Q152" s="56"/>
    </row>
    <row r="153" spans="1:17" s="1" customFormat="1" ht="14.4">
      <c r="A153" s="19" t="s">
        <v>1</v>
      </c>
      <c r="B153" s="19" t="s">
        <v>2</v>
      </c>
      <c r="C153" s="19" t="s">
        <v>3</v>
      </c>
      <c r="D153" s="19" t="s">
        <v>4</v>
      </c>
      <c r="E153" s="19" t="s">
        <v>5</v>
      </c>
      <c r="F153" s="19" t="s">
        <v>6</v>
      </c>
      <c r="G153" s="8" t="s">
        <v>7</v>
      </c>
      <c r="H153" s="9" t="s">
        <v>28</v>
      </c>
      <c r="I153" s="10"/>
      <c r="J153" s="10"/>
      <c r="K153" s="41"/>
      <c r="L153" s="10"/>
      <c r="M153" s="10"/>
      <c r="N153" s="10"/>
      <c r="O153" s="10"/>
      <c r="P153" s="10"/>
      <c r="Q153" s="10"/>
    </row>
    <row r="154" spans="1:17" s="1" customFormat="1" ht="14.4">
      <c r="A154" s="32" t="s">
        <v>533</v>
      </c>
      <c r="B154" s="27" t="s">
        <v>322</v>
      </c>
      <c r="C154" s="125" t="s">
        <v>491</v>
      </c>
      <c r="D154" s="27" t="s">
        <v>14</v>
      </c>
      <c r="E154" s="28">
        <v>1</v>
      </c>
      <c r="F154" s="69" t="s">
        <v>305</v>
      </c>
      <c r="G154" s="29" t="s">
        <v>367</v>
      </c>
      <c r="H154" s="30">
        <v>514.21</v>
      </c>
      <c r="I154" s="10"/>
      <c r="J154" s="10"/>
      <c r="K154" s="41"/>
      <c r="L154" s="10"/>
      <c r="M154" s="10"/>
      <c r="N154" s="10"/>
      <c r="O154" s="10"/>
      <c r="P154" s="10"/>
      <c r="Q154" s="10"/>
    </row>
    <row r="155" spans="1:17" s="1" customFormat="1" ht="14.4">
      <c r="A155" s="70" t="s">
        <v>533</v>
      </c>
      <c r="B155" s="14" t="s">
        <v>322</v>
      </c>
      <c r="C155" s="53" t="s">
        <v>492</v>
      </c>
      <c r="D155" s="71" t="s">
        <v>14</v>
      </c>
      <c r="E155" s="6">
        <v>1</v>
      </c>
      <c r="F155" s="72" t="s">
        <v>306</v>
      </c>
      <c r="G155" s="8" t="s">
        <v>367</v>
      </c>
      <c r="H155" s="9">
        <v>514.21</v>
      </c>
      <c r="I155" s="10"/>
      <c r="J155" s="10"/>
      <c r="K155" s="41"/>
      <c r="L155" s="10"/>
      <c r="M155" s="10"/>
      <c r="N155" s="10"/>
      <c r="O155" s="10"/>
      <c r="P155" s="10"/>
      <c r="Q155" s="10"/>
    </row>
    <row r="156" spans="1:17" s="1" customFormat="1" ht="28.8">
      <c r="A156" s="73" t="s">
        <v>33</v>
      </c>
      <c r="B156" s="27" t="s">
        <v>323</v>
      </c>
      <c r="C156" s="125" t="s">
        <v>512</v>
      </c>
      <c r="D156" s="27" t="s">
        <v>14</v>
      </c>
      <c r="E156" s="28">
        <v>1</v>
      </c>
      <c r="F156" s="69" t="s">
        <v>511</v>
      </c>
      <c r="G156" s="29" t="s">
        <v>366</v>
      </c>
      <c r="H156" s="30">
        <v>514.21</v>
      </c>
      <c r="I156" s="10"/>
      <c r="J156" s="10"/>
      <c r="K156" s="41"/>
      <c r="L156" s="10"/>
      <c r="M156" s="10"/>
      <c r="N156" s="10"/>
      <c r="O156" s="10"/>
      <c r="P156" s="10"/>
      <c r="Q156" s="10"/>
    </row>
    <row r="157" spans="1:17" s="1" customFormat="1" ht="28.8">
      <c r="A157" s="74" t="s">
        <v>33</v>
      </c>
      <c r="B157" s="26" t="s">
        <v>323</v>
      </c>
      <c r="C157" s="126" t="s">
        <v>512</v>
      </c>
      <c r="D157" s="71" t="s">
        <v>14</v>
      </c>
      <c r="E157" s="6">
        <v>1</v>
      </c>
      <c r="F157" s="72" t="s">
        <v>307</v>
      </c>
      <c r="G157" s="8" t="s">
        <v>366</v>
      </c>
      <c r="H157" s="9">
        <v>514.21</v>
      </c>
      <c r="I157" s="10"/>
      <c r="J157" s="10"/>
      <c r="K157" s="41"/>
      <c r="L157" s="10"/>
      <c r="M157" s="10"/>
      <c r="N157" s="10"/>
      <c r="O157" s="10"/>
      <c r="P157" s="10"/>
      <c r="Q157" s="10"/>
    </row>
    <row r="158" spans="1:17" s="1" customFormat="1" ht="28.8">
      <c r="A158" s="73" t="s">
        <v>33</v>
      </c>
      <c r="B158" s="27" t="s">
        <v>323</v>
      </c>
      <c r="C158" s="125" t="s">
        <v>493</v>
      </c>
      <c r="D158" s="27" t="s">
        <v>14</v>
      </c>
      <c r="E158" s="28">
        <v>1</v>
      </c>
      <c r="F158" s="33" t="s">
        <v>253</v>
      </c>
      <c r="G158" s="29" t="s">
        <v>367</v>
      </c>
      <c r="H158" s="30">
        <v>514.21</v>
      </c>
      <c r="I158" s="10"/>
      <c r="J158" s="10"/>
      <c r="K158" s="41"/>
      <c r="L158" s="41"/>
      <c r="M158" s="10"/>
      <c r="N158" s="10"/>
      <c r="O158" s="10"/>
      <c r="P158" s="10"/>
      <c r="Q158" s="10"/>
    </row>
    <row r="159" spans="1:17" s="1" customFormat="1" ht="28.8">
      <c r="A159" s="75" t="s">
        <v>33</v>
      </c>
      <c r="B159" s="14" t="s">
        <v>323</v>
      </c>
      <c r="C159" s="127" t="s">
        <v>493</v>
      </c>
      <c r="D159" s="71" t="s">
        <v>14</v>
      </c>
      <c r="E159" s="6">
        <v>1</v>
      </c>
      <c r="F159" s="54" t="s">
        <v>308</v>
      </c>
      <c r="G159" s="8" t="s">
        <v>367</v>
      </c>
      <c r="H159" s="9">
        <v>514.21</v>
      </c>
      <c r="I159" s="10"/>
      <c r="J159" s="2"/>
      <c r="K159" s="41"/>
      <c r="L159" s="41"/>
      <c r="M159" s="10"/>
      <c r="N159" s="10"/>
      <c r="O159" s="10"/>
      <c r="P159" s="10"/>
      <c r="Q159" s="10"/>
    </row>
    <row r="160" spans="1:17" s="1" customFormat="1" ht="28.8">
      <c r="A160" s="73" t="s">
        <v>33</v>
      </c>
      <c r="B160" s="27" t="s">
        <v>323</v>
      </c>
      <c r="C160" s="125" t="s">
        <v>493</v>
      </c>
      <c r="D160" s="27" t="s">
        <v>14</v>
      </c>
      <c r="E160" s="28">
        <v>1</v>
      </c>
      <c r="F160" s="33" t="s">
        <v>372</v>
      </c>
      <c r="G160" s="29" t="s">
        <v>366</v>
      </c>
      <c r="H160" s="30">
        <v>514.21</v>
      </c>
      <c r="I160" s="10"/>
      <c r="J160" s="2"/>
      <c r="K160" s="41"/>
      <c r="L160" s="10"/>
      <c r="M160" s="41"/>
      <c r="N160" s="41"/>
      <c r="O160" s="41"/>
      <c r="P160" s="41"/>
      <c r="Q160" s="41"/>
    </row>
    <row r="161" spans="1:17" s="1" customFormat="1" ht="14.4">
      <c r="A161" s="88" t="s">
        <v>534</v>
      </c>
      <c r="B161" s="26" t="s">
        <v>535</v>
      </c>
      <c r="C161" s="126" t="s">
        <v>536</v>
      </c>
      <c r="D161" s="26" t="s">
        <v>14</v>
      </c>
      <c r="E161" s="117">
        <v>1</v>
      </c>
      <c r="F161" s="72" t="s">
        <v>537</v>
      </c>
      <c r="G161" s="25" t="s">
        <v>367</v>
      </c>
      <c r="H161" s="98">
        <v>650</v>
      </c>
      <c r="I161" s="31"/>
      <c r="J161" s="31"/>
      <c r="K161" s="128"/>
      <c r="L161" s="31"/>
      <c r="M161" s="128"/>
      <c r="N161" s="128"/>
      <c r="O161" s="41"/>
      <c r="P161" s="41"/>
      <c r="Q161" s="41"/>
    </row>
    <row r="162" spans="1:17" s="1" customFormat="1" ht="15" thickBot="1">
      <c r="A162" s="32" t="s">
        <v>534</v>
      </c>
      <c r="B162" s="27" t="s">
        <v>535</v>
      </c>
      <c r="C162" s="125" t="s">
        <v>536</v>
      </c>
      <c r="D162" s="27" t="s">
        <v>14</v>
      </c>
      <c r="E162" s="28">
        <v>1</v>
      </c>
      <c r="F162" s="69" t="s">
        <v>538</v>
      </c>
      <c r="G162" s="29" t="s">
        <v>367</v>
      </c>
      <c r="H162" s="30">
        <v>650</v>
      </c>
      <c r="I162" s="31"/>
      <c r="J162" s="31"/>
      <c r="K162" s="128"/>
      <c r="L162" s="31"/>
      <c r="M162" s="128"/>
      <c r="N162" s="128"/>
      <c r="O162" s="41"/>
      <c r="P162" s="41"/>
      <c r="Q162" s="41"/>
    </row>
    <row r="163" spans="1:17" s="1" customFormat="1" ht="15" thickBot="1">
      <c r="A163" s="58"/>
      <c r="B163" s="59"/>
      <c r="C163" s="59"/>
      <c r="D163" s="59"/>
      <c r="E163" s="130">
        <f>SUM(E154:E162)</f>
        <v>9</v>
      </c>
      <c r="F163" s="121"/>
      <c r="G163" s="60"/>
      <c r="H163" s="61">
        <f>SUM(H118:H162)</f>
        <v>63445.560000000005</v>
      </c>
      <c r="I163" s="62"/>
      <c r="J163" s="63"/>
      <c r="K163" s="64">
        <f>SUM(K117:K162)</f>
        <v>60947.470000000016</v>
      </c>
      <c r="L163" s="129"/>
      <c r="M163" s="128"/>
      <c r="N163" s="128"/>
      <c r="O163" s="41"/>
      <c r="P163" s="41"/>
      <c r="Q163" s="41"/>
    </row>
    <row r="164" spans="1:17" s="1" customFormat="1" ht="14.4">
      <c r="A164" s="88"/>
      <c r="B164" s="26"/>
      <c r="C164" s="126"/>
      <c r="D164" s="26"/>
      <c r="E164" s="117"/>
      <c r="F164" s="72"/>
      <c r="G164" s="25"/>
      <c r="H164" s="98"/>
      <c r="I164" s="31"/>
      <c r="J164" s="31"/>
      <c r="K164" s="128"/>
      <c r="L164" s="31"/>
      <c r="M164" s="128"/>
      <c r="N164" s="128"/>
      <c r="O164" s="41"/>
      <c r="P164" s="41"/>
      <c r="Q164" s="41"/>
    </row>
    <row r="165" spans="1:17" s="1" customFormat="1" ht="14.4">
      <c r="A165" s="546" t="s">
        <v>531</v>
      </c>
      <c r="B165" s="546"/>
      <c r="C165" s="546"/>
      <c r="D165" s="546"/>
      <c r="E165" s="546"/>
      <c r="F165" s="546"/>
      <c r="G165" s="546"/>
      <c r="H165" s="546"/>
      <c r="I165" s="10"/>
      <c r="J165" s="10"/>
      <c r="K165" s="41"/>
      <c r="L165" s="10"/>
      <c r="M165" s="10"/>
      <c r="N165" s="10"/>
      <c r="O165" s="10"/>
      <c r="P165" s="10"/>
      <c r="Q165" s="10"/>
    </row>
    <row r="166" spans="1:17" s="1" customFormat="1" ht="14.4">
      <c r="A166" s="76" t="s">
        <v>1</v>
      </c>
      <c r="B166" s="76" t="s">
        <v>2</v>
      </c>
      <c r="C166" s="76" t="s">
        <v>3</v>
      </c>
      <c r="D166" s="76" t="s">
        <v>4</v>
      </c>
      <c r="E166" s="76" t="s">
        <v>5</v>
      </c>
      <c r="F166" s="76" t="s">
        <v>6</v>
      </c>
      <c r="G166" s="76" t="s">
        <v>7</v>
      </c>
      <c r="H166" s="76" t="s">
        <v>28</v>
      </c>
      <c r="I166" s="10"/>
      <c r="J166" s="10"/>
      <c r="K166" s="41"/>
      <c r="L166" s="10"/>
      <c r="M166" s="10"/>
      <c r="N166" s="10"/>
      <c r="O166" s="10"/>
      <c r="P166" s="10"/>
      <c r="Q166" s="10"/>
    </row>
    <row r="167" spans="1:17" s="1" customFormat="1" ht="14.4">
      <c r="A167" s="77" t="s">
        <v>384</v>
      </c>
      <c r="B167" s="14" t="s">
        <v>402</v>
      </c>
      <c r="C167" s="14" t="s">
        <v>12</v>
      </c>
      <c r="D167" s="14" t="s">
        <v>385</v>
      </c>
      <c r="E167" s="14">
        <v>1</v>
      </c>
      <c r="F167" s="78" t="s">
        <v>150</v>
      </c>
      <c r="G167" s="18" t="s">
        <v>365</v>
      </c>
      <c r="H167" s="43">
        <v>3000</v>
      </c>
      <c r="I167" s="10"/>
      <c r="J167" s="10"/>
      <c r="K167" s="41"/>
      <c r="L167" s="10"/>
      <c r="M167" s="10"/>
      <c r="N167" s="10"/>
      <c r="O167" s="10"/>
      <c r="P167" s="10"/>
      <c r="Q167" s="10"/>
    </row>
    <row r="168" spans="1:17" s="1" customFormat="1" ht="14.4">
      <c r="A168" s="77" t="s">
        <v>311</v>
      </c>
      <c r="B168" s="14" t="s">
        <v>403</v>
      </c>
      <c r="C168" s="14" t="s">
        <v>500</v>
      </c>
      <c r="D168" s="14" t="s">
        <v>385</v>
      </c>
      <c r="E168" s="14">
        <v>1</v>
      </c>
      <c r="F168" s="79" t="s">
        <v>399</v>
      </c>
      <c r="G168" s="18" t="s">
        <v>366</v>
      </c>
      <c r="H168" s="43">
        <v>1250</v>
      </c>
      <c r="I168" s="10"/>
      <c r="J168" s="10"/>
      <c r="K168" s="41"/>
      <c r="L168" s="10"/>
      <c r="M168" s="10"/>
      <c r="N168" s="10"/>
      <c r="O168" s="10"/>
      <c r="P168" s="10"/>
      <c r="Q168" s="10"/>
    </row>
    <row r="169" spans="1:17" s="1" customFormat="1" ht="14.4">
      <c r="A169" s="77" t="s">
        <v>311</v>
      </c>
      <c r="B169" s="14" t="s">
        <v>403</v>
      </c>
      <c r="C169" s="14" t="s">
        <v>500</v>
      </c>
      <c r="D169" s="14" t="s">
        <v>385</v>
      </c>
      <c r="E169" s="14">
        <v>1</v>
      </c>
      <c r="F169" s="78" t="s">
        <v>400</v>
      </c>
      <c r="G169" s="18" t="s">
        <v>366</v>
      </c>
      <c r="H169" s="43">
        <v>1250</v>
      </c>
      <c r="I169" s="10"/>
      <c r="J169" s="10"/>
      <c r="K169" s="41"/>
      <c r="L169" s="10"/>
      <c r="M169" s="10"/>
      <c r="N169" s="10"/>
      <c r="O169" s="10"/>
      <c r="P169" s="10"/>
      <c r="Q169" s="10"/>
    </row>
    <row r="170" spans="1:17" s="1" customFormat="1" ht="14.4">
      <c r="A170" s="77" t="s">
        <v>311</v>
      </c>
      <c r="B170" s="14" t="s">
        <v>403</v>
      </c>
      <c r="C170" s="14" t="s">
        <v>500</v>
      </c>
      <c r="D170" s="14" t="s">
        <v>385</v>
      </c>
      <c r="E170" s="14">
        <v>1</v>
      </c>
      <c r="F170" s="79" t="s">
        <v>401</v>
      </c>
      <c r="G170" s="18" t="s">
        <v>365</v>
      </c>
      <c r="H170" s="43">
        <v>1250</v>
      </c>
      <c r="I170" s="10"/>
      <c r="J170" s="10"/>
      <c r="K170" s="41"/>
      <c r="L170" s="10"/>
      <c r="M170" s="10"/>
      <c r="N170" s="10"/>
      <c r="O170" s="10"/>
      <c r="P170" s="10"/>
      <c r="Q170" s="10"/>
    </row>
    <row r="171" spans="1:17" s="1" customFormat="1" ht="14.4">
      <c r="A171" s="14" t="s">
        <v>309</v>
      </c>
      <c r="B171" s="14" t="s">
        <v>320</v>
      </c>
      <c r="C171" s="14" t="s">
        <v>500</v>
      </c>
      <c r="D171" s="14" t="s">
        <v>310</v>
      </c>
      <c r="E171" s="14">
        <v>1</v>
      </c>
      <c r="F171" s="78" t="s">
        <v>238</v>
      </c>
      <c r="G171" s="18" t="s">
        <v>366</v>
      </c>
      <c r="H171" s="43">
        <v>3000</v>
      </c>
      <c r="I171" s="10"/>
      <c r="J171" s="10"/>
      <c r="K171" s="41"/>
      <c r="L171" s="10"/>
      <c r="M171" s="10"/>
      <c r="N171" s="10"/>
      <c r="O171" s="10"/>
      <c r="P171" s="10"/>
      <c r="Q171" s="10"/>
    </row>
    <row r="172" spans="1:17" s="1" customFormat="1" ht="14.4">
      <c r="A172" s="77" t="s">
        <v>311</v>
      </c>
      <c r="B172" s="14" t="s">
        <v>297</v>
      </c>
      <c r="C172" s="14" t="s">
        <v>500</v>
      </c>
      <c r="D172" s="14" t="s">
        <v>310</v>
      </c>
      <c r="E172" s="14">
        <v>1</v>
      </c>
      <c r="F172" s="79" t="s">
        <v>313</v>
      </c>
      <c r="G172" s="18" t="s">
        <v>365</v>
      </c>
      <c r="H172" s="43">
        <v>1250</v>
      </c>
      <c r="I172" s="10"/>
      <c r="J172" s="10"/>
      <c r="K172" s="41"/>
      <c r="L172" s="10"/>
      <c r="M172" s="10"/>
      <c r="N172" s="10"/>
      <c r="O172" s="10"/>
      <c r="P172" s="10"/>
      <c r="Q172" s="10"/>
    </row>
    <row r="173" spans="1:17" s="1" customFormat="1" ht="14.4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8" t="s">
        <v>163</v>
      </c>
      <c r="G173" s="18" t="s">
        <v>365</v>
      </c>
      <c r="H173" s="43">
        <v>1250</v>
      </c>
      <c r="I173" s="10"/>
      <c r="J173" s="10"/>
      <c r="K173" s="41"/>
      <c r="L173" s="10"/>
      <c r="M173" s="10"/>
      <c r="N173" s="10"/>
      <c r="O173" s="10"/>
      <c r="P173" s="10"/>
      <c r="Q173" s="10"/>
    </row>
    <row r="174" spans="1:17" s="1" customFormat="1" ht="14.4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17" t="s">
        <v>155</v>
      </c>
      <c r="G174" s="18" t="s">
        <v>365</v>
      </c>
      <c r="H174" s="43">
        <v>1250</v>
      </c>
      <c r="I174" s="10"/>
      <c r="J174" s="10"/>
      <c r="K174" s="41"/>
      <c r="L174" s="10"/>
      <c r="M174" s="10"/>
      <c r="N174" s="10"/>
      <c r="O174" s="10"/>
      <c r="P174" s="10"/>
      <c r="Q174" s="10"/>
    </row>
    <row r="175" spans="1:17" s="1" customFormat="1" ht="14.4">
      <c r="A175" s="77" t="s">
        <v>311</v>
      </c>
      <c r="B175" s="14" t="s">
        <v>297</v>
      </c>
      <c r="C175" s="14" t="s">
        <v>500</v>
      </c>
      <c r="D175" s="14" t="s">
        <v>310</v>
      </c>
      <c r="E175" s="14">
        <v>1</v>
      </c>
      <c r="F175" s="78" t="s">
        <v>319</v>
      </c>
      <c r="G175" s="18" t="s">
        <v>366</v>
      </c>
      <c r="H175" s="43">
        <v>1250</v>
      </c>
      <c r="I175" s="10"/>
      <c r="J175" s="10"/>
      <c r="K175" s="41"/>
      <c r="L175" s="10"/>
      <c r="M175" s="10"/>
      <c r="N175" s="10"/>
      <c r="O175" s="10"/>
      <c r="P175" s="10"/>
      <c r="Q175" s="10"/>
    </row>
    <row r="176" spans="1:17" s="1" customFormat="1" ht="14.4">
      <c r="A176" s="77" t="s">
        <v>311</v>
      </c>
      <c r="B176" s="14" t="s">
        <v>297</v>
      </c>
      <c r="C176" s="14" t="s">
        <v>500</v>
      </c>
      <c r="D176" s="14" t="s">
        <v>310</v>
      </c>
      <c r="E176" s="14">
        <v>1</v>
      </c>
      <c r="F176" s="79" t="s">
        <v>250</v>
      </c>
      <c r="G176" s="18" t="s">
        <v>366</v>
      </c>
      <c r="H176" s="43">
        <v>1250</v>
      </c>
      <c r="I176" s="10"/>
      <c r="J176" s="10"/>
      <c r="K176" s="41"/>
      <c r="L176" s="10"/>
      <c r="M176" s="10"/>
      <c r="N176" s="10"/>
      <c r="O176" s="10"/>
      <c r="P176" s="10"/>
      <c r="Q176" s="10"/>
    </row>
    <row r="177" spans="1:17" s="1" customFormat="1" ht="14.4">
      <c r="A177" s="14" t="s">
        <v>309</v>
      </c>
      <c r="B177" s="14" t="s">
        <v>297</v>
      </c>
      <c r="C177" s="14" t="s">
        <v>500</v>
      </c>
      <c r="D177" s="14" t="s">
        <v>312</v>
      </c>
      <c r="E177" s="14">
        <v>1</v>
      </c>
      <c r="F177" s="78" t="s">
        <v>441</v>
      </c>
      <c r="G177" s="18" t="s">
        <v>367</v>
      </c>
      <c r="H177" s="43">
        <v>1000</v>
      </c>
      <c r="I177" s="10"/>
      <c r="J177" s="10"/>
      <c r="K177" s="41"/>
      <c r="L177" s="10"/>
      <c r="M177" s="10"/>
      <c r="N177" s="10"/>
      <c r="O177" s="10"/>
      <c r="P177" s="10"/>
      <c r="Q177" s="10"/>
    </row>
    <row r="178" spans="1:17" s="1" customFormat="1" ht="14.4">
      <c r="A178" s="77" t="s">
        <v>311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530</v>
      </c>
      <c r="G178" s="18" t="s">
        <v>367</v>
      </c>
      <c r="H178" s="43">
        <v>2400</v>
      </c>
      <c r="I178" s="10"/>
      <c r="J178" s="10"/>
      <c r="K178" s="41"/>
      <c r="L178" s="10"/>
      <c r="M178" s="10"/>
      <c r="N178" s="10"/>
      <c r="O178" s="10"/>
      <c r="P178" s="10"/>
      <c r="Q178" s="10"/>
    </row>
    <row r="179" spans="1:17" s="1" customFormat="1" ht="14.4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521</v>
      </c>
      <c r="G179" s="18" t="s">
        <v>365</v>
      </c>
      <c r="H179" s="43">
        <v>1000</v>
      </c>
      <c r="I179" s="10"/>
      <c r="J179" s="10"/>
      <c r="K179" s="41"/>
      <c r="L179" s="10"/>
      <c r="M179" s="10"/>
      <c r="N179" s="10"/>
      <c r="O179" s="10"/>
      <c r="P179" s="10"/>
      <c r="Q179" s="10"/>
    </row>
    <row r="180" spans="1:17" s="1" customFormat="1" ht="14.4">
      <c r="A180" s="77" t="s">
        <v>311</v>
      </c>
      <c r="B180" s="14" t="s">
        <v>297</v>
      </c>
      <c r="C180" s="14" t="s">
        <v>500</v>
      </c>
      <c r="D180" s="14" t="s">
        <v>312</v>
      </c>
      <c r="E180" s="14">
        <v>1</v>
      </c>
      <c r="F180" s="79" t="s">
        <v>185</v>
      </c>
      <c r="G180" s="18" t="s">
        <v>365</v>
      </c>
      <c r="H180" s="43">
        <v>1000</v>
      </c>
      <c r="I180" s="10"/>
      <c r="J180" s="10"/>
      <c r="K180" s="41"/>
      <c r="L180" s="10"/>
      <c r="M180" s="10"/>
      <c r="N180" s="10"/>
      <c r="O180" s="10"/>
      <c r="P180" s="10"/>
      <c r="Q180" s="10"/>
    </row>
    <row r="181" spans="1:17" s="1" customFormat="1" ht="14.4">
      <c r="A181" s="77" t="s">
        <v>311</v>
      </c>
      <c r="B181" s="14" t="s">
        <v>297</v>
      </c>
      <c r="C181" s="14" t="s">
        <v>500</v>
      </c>
      <c r="D181" s="14" t="s">
        <v>312</v>
      </c>
      <c r="E181" s="14">
        <v>1</v>
      </c>
      <c r="F181" s="78" t="s">
        <v>314</v>
      </c>
      <c r="G181" s="18" t="s">
        <v>366</v>
      </c>
      <c r="H181" s="43">
        <v>1000</v>
      </c>
      <c r="I181" s="10"/>
      <c r="J181" s="10"/>
      <c r="K181" s="41"/>
      <c r="L181" s="10"/>
      <c r="M181" s="10"/>
      <c r="N181" s="10"/>
      <c r="O181" s="10"/>
      <c r="P181" s="10"/>
      <c r="Q181" s="10"/>
    </row>
    <row r="182" spans="1:17" s="1" customFormat="1" ht="14.4">
      <c r="A182" s="14" t="s">
        <v>309</v>
      </c>
      <c r="B182" s="14" t="s">
        <v>320</v>
      </c>
      <c r="C182" s="14" t="s">
        <v>321</v>
      </c>
      <c r="D182" s="14" t="s">
        <v>310</v>
      </c>
      <c r="E182" s="14">
        <v>1</v>
      </c>
      <c r="F182" s="13" t="s">
        <v>315</v>
      </c>
      <c r="G182" s="18" t="s">
        <v>366</v>
      </c>
      <c r="H182" s="43">
        <v>3000</v>
      </c>
      <c r="I182" s="10"/>
      <c r="J182" s="10"/>
      <c r="K182" s="41"/>
      <c r="L182" s="10"/>
      <c r="M182" s="10"/>
      <c r="N182" s="10"/>
      <c r="O182" s="10"/>
      <c r="P182" s="10"/>
      <c r="Q182" s="10"/>
    </row>
    <row r="183" spans="1:17" s="1" customFormat="1" ht="14.4">
      <c r="A183" s="77" t="s">
        <v>311</v>
      </c>
      <c r="B183" s="14" t="s">
        <v>297</v>
      </c>
      <c r="C183" s="14" t="s">
        <v>321</v>
      </c>
      <c r="D183" s="14" t="s">
        <v>310</v>
      </c>
      <c r="E183" s="14">
        <v>1</v>
      </c>
      <c r="F183" s="13" t="s">
        <v>316</v>
      </c>
      <c r="G183" s="18" t="s">
        <v>366</v>
      </c>
      <c r="H183" s="43">
        <v>1250</v>
      </c>
      <c r="I183" s="10"/>
      <c r="J183" s="10"/>
      <c r="K183" s="41"/>
      <c r="L183" s="10"/>
      <c r="M183" s="10"/>
      <c r="N183" s="10"/>
      <c r="O183" s="10"/>
      <c r="P183" s="10"/>
      <c r="Q183" s="10"/>
    </row>
    <row r="184" spans="1:17" s="1" customFormat="1" ht="14.4">
      <c r="A184" s="77" t="s">
        <v>311</v>
      </c>
      <c r="B184" s="14" t="s">
        <v>297</v>
      </c>
      <c r="C184" s="14" t="s">
        <v>321</v>
      </c>
      <c r="D184" s="14" t="s">
        <v>310</v>
      </c>
      <c r="E184" s="14">
        <v>1</v>
      </c>
      <c r="F184" s="17" t="s">
        <v>433</v>
      </c>
      <c r="G184" s="18" t="s">
        <v>365</v>
      </c>
      <c r="H184" s="43">
        <v>1200.5</v>
      </c>
      <c r="I184" s="10"/>
      <c r="J184" s="10"/>
      <c r="K184" s="41"/>
      <c r="L184" s="10"/>
      <c r="M184" s="10"/>
      <c r="N184" s="10"/>
      <c r="O184" s="10"/>
      <c r="P184" s="10"/>
      <c r="Q184" s="10"/>
    </row>
    <row r="185" spans="1:17" s="1" customFormat="1" ht="14.4">
      <c r="A185" s="77" t="s">
        <v>311</v>
      </c>
      <c r="B185" s="14" t="s">
        <v>297</v>
      </c>
      <c r="C185" s="14" t="s">
        <v>321</v>
      </c>
      <c r="D185" s="14" t="s">
        <v>310</v>
      </c>
      <c r="E185" s="14">
        <v>1</v>
      </c>
      <c r="F185" s="13" t="s">
        <v>318</v>
      </c>
      <c r="G185" s="18" t="s">
        <v>366</v>
      </c>
      <c r="H185" s="43">
        <v>1250</v>
      </c>
      <c r="I185" s="10"/>
      <c r="J185" s="10"/>
      <c r="K185" s="41"/>
      <c r="L185" s="10"/>
      <c r="M185" s="10"/>
      <c r="N185" s="10"/>
      <c r="O185" s="10"/>
      <c r="P185" s="10"/>
      <c r="Q185" s="10"/>
    </row>
    <row r="186" spans="1:17" s="1" customFormat="1" ht="15" thickBot="1">
      <c r="A186" s="77" t="s">
        <v>311</v>
      </c>
      <c r="B186" s="14" t="s">
        <v>297</v>
      </c>
      <c r="C186" s="14" t="s">
        <v>321</v>
      </c>
      <c r="D186" s="14" t="s">
        <v>310</v>
      </c>
      <c r="E186" s="14">
        <v>1</v>
      </c>
      <c r="F186" s="13" t="s">
        <v>455</v>
      </c>
      <c r="G186" s="18" t="s">
        <v>366</v>
      </c>
      <c r="H186" s="43">
        <v>1200.5</v>
      </c>
      <c r="I186" s="10"/>
      <c r="J186" s="10"/>
      <c r="K186" s="10"/>
      <c r="L186" s="80"/>
      <c r="M186" s="10"/>
      <c r="N186" s="10"/>
      <c r="O186" s="10"/>
      <c r="P186" s="10"/>
      <c r="Q186" s="10"/>
    </row>
    <row r="187" spans="1:17" s="1" customFormat="1" ht="15" thickBot="1">
      <c r="A187" s="58"/>
      <c r="B187" s="59"/>
      <c r="C187" s="59"/>
      <c r="D187" s="59"/>
      <c r="E187" s="130">
        <v>20</v>
      </c>
      <c r="F187" s="121"/>
      <c r="G187" s="60"/>
      <c r="H187" s="61">
        <f>SUM(H142:H186)</f>
        <v>138932.79999999999</v>
      </c>
      <c r="I187" s="62"/>
      <c r="J187" s="63"/>
      <c r="K187" s="64">
        <f>SUM(K141:K186)</f>
        <v>102870.97000000003</v>
      </c>
      <c r="L187" s="129"/>
      <c r="M187" s="128"/>
      <c r="N187" s="128"/>
      <c r="O187" s="41"/>
      <c r="P187" s="41"/>
      <c r="Q187" s="41"/>
    </row>
    <row r="188" spans="1:17" s="1" customFormat="1" ht="14.4">
      <c r="A188" s="80"/>
      <c r="B188" s="80"/>
      <c r="C188" s="80"/>
      <c r="D188" s="80"/>
      <c r="E188" s="80"/>
      <c r="F188" s="80"/>
      <c r="G188" s="80"/>
      <c r="H188" s="80"/>
      <c r="I188" s="2"/>
      <c r="J188" s="2"/>
      <c r="K188" s="2"/>
      <c r="L188" s="10"/>
      <c r="M188" s="80"/>
      <c r="N188" s="80"/>
      <c r="O188" s="80"/>
      <c r="P188" s="80"/>
      <c r="Q188" s="80"/>
    </row>
    <row r="189" spans="1:17" s="1" customFormat="1" ht="14.4">
      <c r="A189" s="81" t="s">
        <v>34</v>
      </c>
      <c r="B189" s="2"/>
      <c r="C189" s="2"/>
      <c r="D189" s="2"/>
      <c r="E189" s="2"/>
      <c r="F189" s="2"/>
      <c r="G189" s="42"/>
      <c r="H189" s="2"/>
      <c r="I189" s="2"/>
      <c r="J189" s="2"/>
      <c r="K189" s="2"/>
      <c r="L189" s="10"/>
      <c r="M189" s="10"/>
      <c r="N189" s="10"/>
      <c r="O189" s="10"/>
      <c r="P189" s="10"/>
      <c r="Q189" s="10"/>
    </row>
    <row r="190" spans="1:17" s="1" customFormat="1" ht="14.4">
      <c r="A190" s="81" t="s">
        <v>437</v>
      </c>
      <c r="B190" s="82" t="s">
        <v>438</v>
      </c>
      <c r="C190" s="2"/>
      <c r="D190" s="2"/>
      <c r="E190" s="2"/>
      <c r="F190" s="83"/>
      <c r="G190" s="42"/>
      <c r="H190" s="2"/>
      <c r="I190" s="2"/>
      <c r="J190" s="2"/>
      <c r="K190" s="2"/>
      <c r="L190" s="10"/>
      <c r="M190" s="10"/>
      <c r="N190" s="10"/>
      <c r="O190" s="10"/>
      <c r="P190" s="10"/>
      <c r="Q190" s="10"/>
    </row>
    <row r="191" spans="1:17" s="1" customFormat="1" ht="14.4">
      <c r="A191" s="81" t="s">
        <v>35</v>
      </c>
      <c r="B191" s="123" t="s">
        <v>547</v>
      </c>
      <c r="C191" s="124"/>
      <c r="D191" s="124"/>
      <c r="E191" s="124"/>
      <c r="F191" s="2"/>
      <c r="G191" s="42"/>
      <c r="H191" s="2"/>
      <c r="I191" s="2"/>
      <c r="J191" s="2"/>
      <c r="K191" s="2"/>
      <c r="L191" s="10"/>
      <c r="M191" s="10"/>
      <c r="N191" s="10"/>
      <c r="O191" s="10"/>
      <c r="P191" s="10"/>
      <c r="Q191" s="10"/>
    </row>
    <row r="192" spans="1:17" s="1" customFormat="1" ht="14.4">
      <c r="A192" s="81" t="s">
        <v>37</v>
      </c>
      <c r="B192" s="2"/>
      <c r="C192" s="2"/>
      <c r="D192" s="2"/>
      <c r="E192" s="2"/>
      <c r="F192" s="2"/>
      <c r="G192" s="2"/>
      <c r="H192" s="2"/>
      <c r="I192" s="84"/>
      <c r="J192" s="84"/>
      <c r="K192" s="84"/>
      <c r="L192" s="10"/>
      <c r="M192" s="10"/>
      <c r="N192" s="10"/>
      <c r="O192" s="10"/>
      <c r="P192" s="10"/>
      <c r="Q192" s="10"/>
    </row>
    <row r="193" spans="1:17" s="1" customFormat="1" ht="14.4">
      <c r="A193" s="122" t="s">
        <v>38</v>
      </c>
      <c r="B193" s="85"/>
      <c r="C193" s="85"/>
      <c r="D193" s="85"/>
      <c r="E193" s="85"/>
      <c r="F193" s="85"/>
      <c r="G193" s="84"/>
      <c r="H193" s="84"/>
      <c r="I193" s="2"/>
      <c r="J193" s="2"/>
      <c r="K193" s="2"/>
      <c r="L193" s="10"/>
      <c r="M193" s="10"/>
      <c r="N193" s="10"/>
      <c r="O193" s="10"/>
      <c r="P193" s="10"/>
      <c r="Q193" s="10"/>
    </row>
    <row r="194" spans="1:17" s="1" customFormat="1" ht="14.4">
      <c r="A194" s="81" t="s">
        <v>39</v>
      </c>
      <c r="B194" s="86"/>
      <c r="C194" s="87"/>
      <c r="D194" s="87"/>
      <c r="E194" s="88"/>
      <c r="F194" s="88"/>
      <c r="G194" s="2"/>
      <c r="H194" s="2"/>
      <c r="I194" s="2"/>
      <c r="J194" s="2"/>
      <c r="K194" s="2"/>
      <c r="L194" s="10"/>
      <c r="M194" s="10"/>
      <c r="N194" s="10"/>
      <c r="O194" s="10"/>
      <c r="P194" s="10"/>
      <c r="Q194" s="10"/>
    </row>
    <row r="195" spans="1:17" s="1" customFormat="1" ht="14.4">
      <c r="A195" s="81" t="s">
        <v>40</v>
      </c>
      <c r="B195" s="88"/>
      <c r="C195" s="88"/>
      <c r="D195" s="88"/>
      <c r="E195" s="88"/>
      <c r="F195" s="89"/>
      <c r="G195" s="2"/>
      <c r="H195" s="2"/>
      <c r="I195" s="2"/>
      <c r="J195" s="2"/>
      <c r="K195" s="2"/>
      <c r="L195" s="10"/>
      <c r="M195" s="10"/>
      <c r="N195" s="10"/>
      <c r="O195" s="10"/>
      <c r="P195" s="10"/>
      <c r="Q195" s="10"/>
    </row>
    <row r="196" spans="1:17" s="1" customFormat="1" ht="14.4">
      <c r="A196" s="90" t="s">
        <v>41</v>
      </c>
      <c r="B196" s="91"/>
      <c r="C196" s="85"/>
      <c r="D196" s="88"/>
      <c r="E196" s="88"/>
      <c r="F196" s="88"/>
      <c r="G196" s="2"/>
      <c r="H196" s="2"/>
      <c r="I196" s="2"/>
      <c r="J196" s="2"/>
      <c r="K196" s="2"/>
      <c r="L196" s="10"/>
      <c r="M196" s="10"/>
      <c r="N196" s="10"/>
      <c r="O196" s="10"/>
      <c r="P196" s="10"/>
      <c r="Q196" s="10"/>
    </row>
    <row r="197" spans="1:17" s="1" customFormat="1" ht="14.4">
      <c r="A197" s="90" t="s">
        <v>42</v>
      </c>
      <c r="B197" s="91"/>
      <c r="C197" s="85"/>
      <c r="D197" s="88"/>
      <c r="E197" s="88"/>
      <c r="F197" s="88"/>
      <c r="G197" s="2"/>
      <c r="H197" s="2"/>
      <c r="I197" s="2"/>
      <c r="J197" s="2"/>
      <c r="K197" s="2"/>
      <c r="L197" s="10"/>
      <c r="M197" s="10"/>
      <c r="N197" s="10"/>
      <c r="O197" s="10"/>
      <c r="P197" s="10"/>
      <c r="Q197" s="10"/>
    </row>
    <row r="198" spans="1:17" s="1" customFormat="1" ht="14.4">
      <c r="A198" s="90" t="s">
        <v>43</v>
      </c>
      <c r="B198" s="88"/>
      <c r="C198" s="88"/>
      <c r="D198" s="88"/>
      <c r="E198" s="88"/>
      <c r="F198" s="88"/>
      <c r="G198" s="2"/>
      <c r="H198" s="2"/>
      <c r="I198" s="2"/>
      <c r="J198" s="2"/>
      <c r="K198" s="2"/>
      <c r="L198" s="10"/>
      <c r="M198" s="10"/>
      <c r="N198" s="10"/>
      <c r="O198" s="10"/>
      <c r="P198" s="10"/>
      <c r="Q198" s="10"/>
    </row>
    <row r="199" spans="1:17" s="1" customFormat="1" ht="14.4">
      <c r="A199" s="90" t="s">
        <v>44</v>
      </c>
      <c r="B199" s="88"/>
      <c r="C199" s="88"/>
      <c r="D199" s="88"/>
      <c r="E199" s="88"/>
      <c r="F199" s="85"/>
      <c r="G199" s="2"/>
      <c r="H199" s="2"/>
      <c r="I199" s="2"/>
      <c r="J199" s="2"/>
      <c r="K199" s="2"/>
      <c r="L199" s="10"/>
      <c r="M199" s="10"/>
      <c r="N199" s="10"/>
      <c r="O199" s="10"/>
      <c r="P199" s="10"/>
      <c r="Q199" s="10"/>
    </row>
    <row r="200" spans="1:17" s="1" customFormat="1" ht="14.4">
      <c r="A200" s="90" t="s">
        <v>45</v>
      </c>
      <c r="B200" s="88"/>
      <c r="C200" s="88"/>
      <c r="D200" s="88"/>
      <c r="E200" s="88"/>
      <c r="F200" s="88"/>
      <c r="G200" s="2"/>
      <c r="H200" s="2"/>
      <c r="I200" s="2"/>
      <c r="J200" s="2"/>
      <c r="K200" s="2"/>
      <c r="L200" s="10"/>
      <c r="M200" s="10"/>
      <c r="N200" s="10"/>
      <c r="O200" s="10"/>
      <c r="P200" s="10"/>
      <c r="Q200" s="10"/>
    </row>
    <row r="201" spans="1:17" s="1" customFormat="1" ht="14.4">
      <c r="A201" s="81" t="s">
        <v>46</v>
      </c>
      <c r="B201" s="88"/>
      <c r="C201" s="88"/>
      <c r="D201" s="88"/>
      <c r="E201" s="88"/>
      <c r="F201" s="88"/>
      <c r="G201" s="2"/>
      <c r="H201" s="2"/>
      <c r="I201" s="2"/>
      <c r="J201" s="2"/>
      <c r="K201" s="2"/>
      <c r="L201" s="10"/>
      <c r="M201" s="10"/>
      <c r="N201" s="10"/>
      <c r="O201" s="10"/>
      <c r="P201" s="10"/>
      <c r="Q201" s="10"/>
    </row>
    <row r="202" spans="1:17" s="1" customFormat="1" ht="14.4">
      <c r="A202" s="81" t="s">
        <v>47</v>
      </c>
      <c r="B202" s="92"/>
      <c r="C202" s="85"/>
      <c r="D202" s="85"/>
      <c r="E202" s="85"/>
      <c r="F202" s="85"/>
      <c r="G202" s="2"/>
      <c r="H202" s="2"/>
      <c r="I202" s="2"/>
      <c r="J202" s="2"/>
      <c r="K202" s="2"/>
      <c r="L202" s="10"/>
      <c r="M202" s="10"/>
      <c r="N202" s="10"/>
      <c r="O202" s="10"/>
      <c r="P202" s="10"/>
      <c r="Q202" s="10"/>
    </row>
    <row r="203" spans="1:17" s="1" customFormat="1" ht="14.4">
      <c r="A203" s="81" t="s">
        <v>48</v>
      </c>
      <c r="B203" s="93"/>
      <c r="C203" s="2"/>
      <c r="D203" s="2"/>
      <c r="E203" s="2"/>
      <c r="F203" s="2"/>
      <c r="G203" s="2"/>
      <c r="H203" s="2"/>
      <c r="I203" s="2"/>
      <c r="J203" s="2"/>
      <c r="K203" s="2"/>
      <c r="L203" s="80"/>
      <c r="M203" s="10"/>
      <c r="N203" s="10"/>
      <c r="O203" s="10"/>
      <c r="P203" s="10"/>
      <c r="Q203" s="10"/>
    </row>
    <row r="204" spans="1:17" s="1" customFormat="1" ht="14.4">
      <c r="A204" s="81" t="s">
        <v>49</v>
      </c>
      <c r="B204" s="93"/>
      <c r="C204" s="2"/>
      <c r="D204" s="2"/>
      <c r="E204" s="2"/>
      <c r="F204" s="2"/>
      <c r="G204" s="2"/>
      <c r="H204" s="2"/>
      <c r="I204" s="45"/>
      <c r="J204" s="45"/>
      <c r="K204" s="45"/>
      <c r="L204" s="80"/>
      <c r="M204" s="10"/>
      <c r="N204" s="10"/>
      <c r="O204" s="10"/>
      <c r="P204" s="10"/>
      <c r="Q204" s="10"/>
    </row>
    <row r="205" spans="1:17" s="1" customFormat="1" ht="14.4">
      <c r="A205" s="94" t="s">
        <v>50</v>
      </c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80"/>
      <c r="M205" s="80"/>
      <c r="N205" s="80"/>
      <c r="O205" s="80"/>
      <c r="P205" s="80"/>
      <c r="Q205" s="80"/>
    </row>
    <row r="206" spans="1:17" s="1" customFormat="1" ht="14.4">
      <c r="A206" s="81" t="s">
        <v>36</v>
      </c>
      <c r="B206" s="96"/>
      <c r="C206" s="45"/>
      <c r="D206" s="45"/>
      <c r="E206" s="45"/>
      <c r="F206" s="45"/>
      <c r="G206" s="45"/>
      <c r="H206" s="45"/>
      <c r="I206" s="45"/>
      <c r="J206" s="45"/>
      <c r="K206" s="80"/>
      <c r="L206" s="80"/>
      <c r="M206" s="80"/>
      <c r="N206" s="80"/>
      <c r="O206" s="80"/>
      <c r="P206" s="80"/>
      <c r="Q206" s="80"/>
    </row>
    <row r="207" spans="1:17" s="1" customFormat="1" ht="14.4">
      <c r="A207" s="94" t="s">
        <v>50</v>
      </c>
      <c r="B207" s="45"/>
      <c r="C207" s="45"/>
      <c r="D207" s="45"/>
      <c r="E207" s="45"/>
      <c r="F207" s="45"/>
      <c r="G207" s="45"/>
      <c r="H207" s="45"/>
      <c r="I207" s="45"/>
      <c r="J207" s="45"/>
      <c r="K207" s="80"/>
      <c r="L207" s="2"/>
      <c r="M207" s="80"/>
      <c r="N207" s="80"/>
      <c r="O207" s="80"/>
      <c r="P207" s="80"/>
      <c r="Q207" s="80"/>
    </row>
    <row r="208" spans="1:17" s="1" customFormat="1" ht="14.4">
      <c r="A208" s="81" t="s">
        <v>540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s="1" customFormat="1" ht="14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</sheetData>
  <protectedRanges>
    <protectedRange sqref="F156" name="Intervalo1_3"/>
  </protectedRanges>
  <mergeCells count="8">
    <mergeCell ref="A152:H152"/>
    <mergeCell ref="A165:H165"/>
    <mergeCell ref="A1:D1"/>
    <mergeCell ref="B2:D2"/>
    <mergeCell ref="B3:D3"/>
    <mergeCell ref="A5:K5"/>
    <mergeCell ref="A76:H76"/>
    <mergeCell ref="A102:H102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L1:L104"/>
  <sheetViews>
    <sheetView workbookViewId="0">
      <selection activeCell="A2" sqref="A1:K1048576"/>
    </sheetView>
  </sheetViews>
  <sheetFormatPr defaultRowHeight="13.8"/>
  <sheetData>
    <row r="1" spans="12:12">
      <c r="L1" s="166"/>
    </row>
    <row r="57" s="1" customFormat="1"/>
    <row r="104" s="2" customFormat="1" ht="14.4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84:A186"/>
  <sheetViews>
    <sheetView topLeftCell="A4" workbookViewId="0">
      <selection activeCell="M24" sqref="M24"/>
    </sheetView>
  </sheetViews>
  <sheetFormatPr defaultRowHeight="13.8"/>
  <sheetData>
    <row r="184" s="1" customFormat="1"/>
    <row r="185" s="1" customFormat="1"/>
    <row r="186" s="1" customFormat="1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K213"/>
  <sheetViews>
    <sheetView topLeftCell="B178" workbookViewId="0">
      <selection activeCell="J35" sqref="J35"/>
    </sheetView>
  </sheetViews>
  <sheetFormatPr defaultRowHeight="13.8"/>
  <cols>
    <col min="1" max="1" width="47.59765625" style="1" customWidth="1"/>
    <col min="2" max="2" width="20.09765625" style="1" customWidth="1"/>
    <col min="3" max="3" width="15.69921875" style="1" bestFit="1" customWidth="1"/>
    <col min="4" max="4" width="8.09765625" style="1" bestFit="1" customWidth="1"/>
    <col min="5" max="5" width="7.09765625" style="1" bestFit="1" customWidth="1"/>
    <col min="6" max="6" width="43.5" style="1" bestFit="1" customWidth="1"/>
    <col min="7" max="7" width="9.8984375" style="1" bestFit="1" customWidth="1"/>
    <col min="8" max="8" width="12.3984375" style="1" bestFit="1" customWidth="1"/>
    <col min="9" max="9" width="11.5" style="1" bestFit="1" customWidth="1"/>
    <col min="10" max="10" width="14.09765625" style="1" bestFit="1" customWidth="1"/>
    <col min="11" max="11" width="12.3984375" style="1" customWidth="1"/>
  </cols>
  <sheetData>
    <row r="1" spans="1:11" ht="14.4">
      <c r="A1" s="547" t="s">
        <v>459</v>
      </c>
      <c r="B1" s="548"/>
      <c r="C1" s="548"/>
      <c r="D1" s="549"/>
      <c r="E1" s="164"/>
      <c r="F1" s="165"/>
      <c r="G1" s="165"/>
      <c r="H1" s="165"/>
      <c r="I1" s="165"/>
      <c r="J1" s="165"/>
      <c r="K1" s="165"/>
    </row>
    <row r="2" spans="1:11" ht="14.4">
      <c r="A2" s="5" t="s">
        <v>460</v>
      </c>
      <c r="B2" s="550">
        <v>135</v>
      </c>
      <c r="C2" s="551"/>
      <c r="D2" s="552"/>
      <c r="E2" s="6"/>
      <c r="F2" s="7"/>
      <c r="G2" s="8"/>
      <c r="H2" s="9"/>
      <c r="I2" s="9"/>
      <c r="J2" s="9"/>
      <c r="K2" s="9"/>
    </row>
    <row r="3" spans="1:11" ht="14.4">
      <c r="A3" s="11" t="s">
        <v>461</v>
      </c>
      <c r="B3" s="553">
        <v>4</v>
      </c>
      <c r="C3" s="554"/>
      <c r="D3" s="555"/>
      <c r="E3" s="6"/>
      <c r="F3" s="12"/>
      <c r="G3" s="8"/>
      <c r="H3" s="9"/>
      <c r="I3" s="9"/>
      <c r="J3" s="9"/>
      <c r="K3" s="9"/>
    </row>
    <row r="4" spans="1:11" ht="14.4">
      <c r="A4" s="13"/>
      <c r="B4" s="14"/>
      <c r="C4" s="15"/>
      <c r="D4" s="16"/>
      <c r="E4" s="14"/>
      <c r="F4" s="17"/>
      <c r="G4" s="18"/>
      <c r="H4" s="9"/>
      <c r="I4" s="9"/>
      <c r="J4" s="9"/>
      <c r="K4" s="9"/>
    </row>
    <row r="5" spans="1:11" ht="14.4">
      <c r="A5" s="556" t="s">
        <v>0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</row>
    <row r="6" spans="1:11" ht="14.4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</row>
    <row r="7" spans="1:11" ht="14.4">
      <c r="A7" s="21" t="s">
        <v>52</v>
      </c>
      <c r="B7" s="14" t="s">
        <v>90</v>
      </c>
      <c r="C7" s="14" t="s">
        <v>12</v>
      </c>
      <c r="D7" s="22" t="s">
        <v>13</v>
      </c>
      <c r="E7" s="6">
        <v>1</v>
      </c>
      <c r="F7" s="23" t="s">
        <v>150</v>
      </c>
      <c r="G7" s="8" t="s">
        <v>8</v>
      </c>
      <c r="H7" s="9">
        <v>10570</v>
      </c>
      <c r="I7" s="9"/>
      <c r="J7" s="9"/>
      <c r="K7" s="9">
        <v>10570</v>
      </c>
    </row>
    <row r="8" spans="1:11" ht="14.4">
      <c r="A8" s="13" t="s">
        <v>197</v>
      </c>
      <c r="B8" s="14" t="s">
        <v>198</v>
      </c>
      <c r="C8" s="15" t="s">
        <v>199</v>
      </c>
      <c r="D8" s="16" t="s">
        <v>15</v>
      </c>
      <c r="E8" s="14">
        <v>1</v>
      </c>
      <c r="F8" s="17" t="s">
        <v>237</v>
      </c>
      <c r="G8" s="18" t="s">
        <v>367</v>
      </c>
      <c r="H8" s="9"/>
      <c r="I8" s="9">
        <v>1993.32</v>
      </c>
      <c r="J8" s="9">
        <v>7937.3</v>
      </c>
      <c r="K8" s="9">
        <f>Tabela15210[[#This Row],[REPRESENTAÇÃO]]+Tabela15210[[#This Row],[VENCIMENTO]]</f>
        <v>9930.6200000000008</v>
      </c>
    </row>
    <row r="9" spans="1:11" ht="14.4">
      <c r="A9" s="13" t="s">
        <v>548</v>
      </c>
      <c r="B9" s="14" t="s">
        <v>549</v>
      </c>
      <c r="C9" s="15" t="s">
        <v>550</v>
      </c>
      <c r="D9" s="16" t="s">
        <v>15</v>
      </c>
      <c r="E9" s="14">
        <v>1</v>
      </c>
      <c r="F9" s="141" t="s">
        <v>551</v>
      </c>
      <c r="G9" s="18" t="s">
        <v>365</v>
      </c>
      <c r="H9" s="9"/>
      <c r="I9" s="9">
        <v>1993.32</v>
      </c>
      <c r="J9" s="9">
        <v>7937.3</v>
      </c>
      <c r="K9" s="9">
        <f>Tabela15210[[#This Row],[REPRESENTAÇÃO]]+Tabela15210[[#This Row],[VENCIMENTO]]</f>
        <v>9930.6200000000008</v>
      </c>
    </row>
    <row r="10" spans="1:11" ht="14.4">
      <c r="A10" s="13" t="s">
        <v>526</v>
      </c>
      <c r="B10" s="14" t="s">
        <v>91</v>
      </c>
      <c r="C10" s="14" t="s">
        <v>91</v>
      </c>
      <c r="D10" s="16" t="s">
        <v>15</v>
      </c>
      <c r="E10" s="6">
        <v>1</v>
      </c>
      <c r="F10" s="17" t="s">
        <v>462</v>
      </c>
      <c r="G10" s="8" t="s">
        <v>365</v>
      </c>
      <c r="H10" s="9"/>
      <c r="I10" s="9">
        <v>1993.32</v>
      </c>
      <c r="J10" s="9">
        <v>7973.3</v>
      </c>
      <c r="K10" s="9">
        <f>Tabela15210[[#This Row],[REPRESENTAÇÃO]]+Tabela15210[[#This Row],[VENCIMENTO]]</f>
        <v>9966.6200000000008</v>
      </c>
    </row>
    <row r="11" spans="1:11" ht="14.4">
      <c r="A11" s="13" t="s">
        <v>458</v>
      </c>
      <c r="B11" s="14" t="s">
        <v>467</v>
      </c>
      <c r="C11" s="14" t="s">
        <v>499</v>
      </c>
      <c r="D11" s="16" t="s">
        <v>145</v>
      </c>
      <c r="E11" s="6">
        <v>1</v>
      </c>
      <c r="F11" s="17" t="s">
        <v>463</v>
      </c>
      <c r="G11" s="8" t="s">
        <v>365</v>
      </c>
      <c r="H11" s="9"/>
      <c r="I11" s="9">
        <v>1461.77</v>
      </c>
      <c r="J11" s="9">
        <v>5847.08</v>
      </c>
      <c r="K11" s="9">
        <f>Tabela15210[[#This Row],[REPRESENTAÇÃO]]+Tabela15210[[#This Row],[VENCIMENTO]]</f>
        <v>7308.85</v>
      </c>
    </row>
    <row r="12" spans="1:11" ht="14.4">
      <c r="A12" s="13" t="s">
        <v>53</v>
      </c>
      <c r="B12" s="14" t="s">
        <v>92</v>
      </c>
      <c r="C12" s="14" t="s">
        <v>126</v>
      </c>
      <c r="D12" s="16" t="s">
        <v>145</v>
      </c>
      <c r="E12" s="6">
        <v>1</v>
      </c>
      <c r="F12" s="24" t="s">
        <v>439</v>
      </c>
      <c r="G12" s="25" t="s">
        <v>365</v>
      </c>
      <c r="H12" s="9"/>
      <c r="I12" s="9">
        <v>1461.77</v>
      </c>
      <c r="J12" s="9">
        <v>5847.08</v>
      </c>
      <c r="K12" s="9">
        <f>Tabela15210[[#This Row],[REPRESENTAÇÃO]]+Tabela15210[[#This Row],[VENCIMENTO]]</f>
        <v>7308.85</v>
      </c>
    </row>
    <row r="13" spans="1:11" ht="14.4">
      <c r="A13" s="13" t="s">
        <v>405</v>
      </c>
      <c r="B13" s="14" t="s">
        <v>406</v>
      </c>
      <c r="C13" s="14" t="s">
        <v>468</v>
      </c>
      <c r="D13" s="16" t="s">
        <v>145</v>
      </c>
      <c r="E13" s="6">
        <v>1</v>
      </c>
      <c r="F13" s="17" t="s">
        <v>152</v>
      </c>
      <c r="G13" s="8" t="s">
        <v>365</v>
      </c>
      <c r="H13" s="9"/>
      <c r="I13" s="9">
        <v>1461.77</v>
      </c>
      <c r="J13" s="9">
        <v>5847.08</v>
      </c>
      <c r="K13" s="9">
        <f>Tabela15210[[#This Row],[REPRESENTAÇÃO]]+Tabela15210[[#This Row],[VENCIMENTO]]</f>
        <v>7308.85</v>
      </c>
    </row>
    <row r="14" spans="1:11" ht="14.4">
      <c r="A14" s="13" t="s">
        <v>55</v>
      </c>
      <c r="B14" s="14" t="s">
        <v>94</v>
      </c>
      <c r="C14" s="26" t="s">
        <v>94</v>
      </c>
      <c r="D14" s="16" t="s">
        <v>510</v>
      </c>
      <c r="E14" s="6">
        <v>1</v>
      </c>
      <c r="F14" s="17" t="s">
        <v>153</v>
      </c>
      <c r="G14" s="8" t="s">
        <v>365</v>
      </c>
      <c r="H14" s="9"/>
      <c r="I14" s="9">
        <v>1461.77</v>
      </c>
      <c r="J14" s="9">
        <v>5847.08</v>
      </c>
      <c r="K14" s="9">
        <f>Tabela15210[[#This Row],[REPRESENTAÇÃO]]+Tabela15210[[#This Row],[VENCIMENTO]]</f>
        <v>7308.85</v>
      </c>
    </row>
    <row r="15" spans="1:11" ht="14.4">
      <c r="A15" s="13" t="s">
        <v>56</v>
      </c>
      <c r="B15" s="14" t="s">
        <v>17</v>
      </c>
      <c r="C15" s="14" t="s">
        <v>504</v>
      </c>
      <c r="D15" s="16" t="s">
        <v>146</v>
      </c>
      <c r="E15" s="6">
        <v>1</v>
      </c>
      <c r="F15" s="17" t="s">
        <v>154</v>
      </c>
      <c r="G15" s="8" t="s">
        <v>365</v>
      </c>
      <c r="H15" s="9"/>
      <c r="I15" s="9">
        <v>1229.22</v>
      </c>
      <c r="J15" s="9">
        <v>4916.8599999999997</v>
      </c>
      <c r="K15" s="9">
        <f>Tabela15210[[#This Row],[REPRESENTAÇÃO]]+Tabela15210[[#This Row],[VENCIMENTO]]</f>
        <v>6146.08</v>
      </c>
    </row>
    <row r="16" spans="1:11" ht="14.4">
      <c r="A16" s="13" t="s">
        <v>57</v>
      </c>
      <c r="B16" s="14" t="s">
        <v>95</v>
      </c>
      <c r="C16" s="14" t="s">
        <v>325</v>
      </c>
      <c r="D16" s="16" t="s">
        <v>146</v>
      </c>
      <c r="E16" s="6">
        <v>1</v>
      </c>
      <c r="F16" s="17" t="s">
        <v>155</v>
      </c>
      <c r="G16" s="8" t="s">
        <v>365</v>
      </c>
      <c r="H16" s="9"/>
      <c r="I16" s="9">
        <v>1229.22</v>
      </c>
      <c r="J16" s="9">
        <v>4916.8599999999997</v>
      </c>
      <c r="K16" s="9">
        <f>Tabela15210[[#This Row],[REPRESENTAÇÃO]]+Tabela15210[[#This Row],[VENCIMENTO]]</f>
        <v>6146.08</v>
      </c>
    </row>
    <row r="17" spans="1:11" ht="14.4">
      <c r="A17" s="13" t="s">
        <v>58</v>
      </c>
      <c r="B17" s="14" t="s">
        <v>96</v>
      </c>
      <c r="C17" s="14" t="s">
        <v>524</v>
      </c>
      <c r="D17" s="16" t="s">
        <v>146</v>
      </c>
      <c r="E17" s="6">
        <v>1</v>
      </c>
      <c r="F17" s="17" t="s">
        <v>519</v>
      </c>
      <c r="G17" s="8" t="s">
        <v>365</v>
      </c>
      <c r="H17" s="9"/>
      <c r="I17" s="9">
        <v>1229.22</v>
      </c>
      <c r="J17" s="9">
        <v>4916.8599999999997</v>
      </c>
      <c r="K17" s="9">
        <f>Tabela15210[[#This Row],[REPRESENTAÇÃO]]+Tabela15210[[#This Row],[VENCIMENTO]]</f>
        <v>6146.08</v>
      </c>
    </row>
    <row r="18" spans="1:11" ht="14.4">
      <c r="A18" s="13" t="s">
        <v>425</v>
      </c>
      <c r="B18" s="14" t="s">
        <v>426</v>
      </c>
      <c r="C18" s="14" t="s">
        <v>427</v>
      </c>
      <c r="D18" s="16" t="s">
        <v>146</v>
      </c>
      <c r="E18" s="6">
        <v>1</v>
      </c>
      <c r="F18" s="17" t="s">
        <v>520</v>
      </c>
      <c r="G18" s="8" t="s">
        <v>365</v>
      </c>
      <c r="H18" s="9"/>
      <c r="I18" s="9">
        <v>1229.22</v>
      </c>
      <c r="J18" s="9">
        <v>4916.8599999999997</v>
      </c>
      <c r="K18" s="9">
        <f>Tabela15210[[#This Row],[REPRESENTAÇÃO]]+Tabela15210[[#This Row],[VENCIMENTO]]</f>
        <v>6146.08</v>
      </c>
    </row>
    <row r="19" spans="1:11" ht="14.4">
      <c r="A19" s="13" t="s">
        <v>396</v>
      </c>
      <c r="B19" s="14" t="s">
        <v>397</v>
      </c>
      <c r="C19" s="14" t="s">
        <v>398</v>
      </c>
      <c r="D19" s="16" t="s">
        <v>16</v>
      </c>
      <c r="E19" s="6">
        <v>1</v>
      </c>
      <c r="F19" s="115" t="s">
        <v>161</v>
      </c>
      <c r="G19" s="8" t="s">
        <v>365</v>
      </c>
      <c r="H19" s="9"/>
      <c r="I19" s="9">
        <v>1129.22</v>
      </c>
      <c r="J19" s="9">
        <v>4518.2</v>
      </c>
      <c r="K19" s="9">
        <f>Tabela15210[[#This Row],[REPRESENTAÇÃO]]+Tabela15210[[#This Row],[VENCIMENTO]]</f>
        <v>5647.42</v>
      </c>
    </row>
    <row r="20" spans="1:11" ht="14.4">
      <c r="A20" s="13" t="s">
        <v>407</v>
      </c>
      <c r="B20" s="14" t="s">
        <v>408</v>
      </c>
      <c r="C20" s="14" t="s">
        <v>409</v>
      </c>
      <c r="D20" s="16" t="s">
        <v>16</v>
      </c>
      <c r="E20" s="120">
        <v>1</v>
      </c>
      <c r="F20" s="17" t="s">
        <v>378</v>
      </c>
      <c r="G20" s="8" t="s">
        <v>365</v>
      </c>
      <c r="H20" s="9"/>
      <c r="I20" s="9">
        <v>1129.55</v>
      </c>
      <c r="J20" s="9">
        <v>4518.2</v>
      </c>
      <c r="K20" s="9">
        <f>Tabela15210[[#This Row],[REPRESENTAÇÃO]]+Tabela15210[[#This Row],[VENCIMENTO]]</f>
        <v>5647.75</v>
      </c>
    </row>
    <row r="21" spans="1:11" ht="14.4">
      <c r="A21" s="23" t="s">
        <v>59</v>
      </c>
      <c r="B21" s="27" t="s">
        <v>97</v>
      </c>
      <c r="C21" s="142" t="s">
        <v>127</v>
      </c>
      <c r="D21" s="143" t="s">
        <v>16</v>
      </c>
      <c r="E21" s="28">
        <v>1</v>
      </c>
      <c r="F21" s="23" t="s">
        <v>156</v>
      </c>
      <c r="G21" s="29" t="s">
        <v>365</v>
      </c>
      <c r="H21" s="30"/>
      <c r="I21" s="30">
        <v>1129.55</v>
      </c>
      <c r="J21" s="30">
        <v>4518.2</v>
      </c>
      <c r="K21" s="9">
        <f>Tabela15210[[#This Row],[REPRESENTAÇÃO]]+Tabela15210[[#This Row],[VENCIMENTO]]</f>
        <v>5647.75</v>
      </c>
    </row>
    <row r="22" spans="1:11" ht="14.4">
      <c r="A22" s="13" t="s">
        <v>60</v>
      </c>
      <c r="B22" s="14" t="s">
        <v>98</v>
      </c>
      <c r="C22" s="14" t="s">
        <v>469</v>
      </c>
      <c r="D22" s="16" t="s">
        <v>16</v>
      </c>
      <c r="E22" s="6">
        <v>1</v>
      </c>
      <c r="F22" s="17" t="s">
        <v>157</v>
      </c>
      <c r="G22" s="8" t="s">
        <v>365</v>
      </c>
      <c r="H22" s="9"/>
      <c r="I22" s="9">
        <v>1129.55</v>
      </c>
      <c r="J22" s="9">
        <v>4518.2</v>
      </c>
      <c r="K22" s="9">
        <f>Tabela15210[[#This Row],[REPRESENTAÇÃO]]+Tabela15210[[#This Row],[VENCIMENTO]]</f>
        <v>5647.75</v>
      </c>
    </row>
    <row r="23" spans="1:11" ht="14.4">
      <c r="A23" s="32" t="s">
        <v>62</v>
      </c>
      <c r="B23" s="27" t="s">
        <v>100</v>
      </c>
      <c r="C23" s="27" t="s">
        <v>128</v>
      </c>
      <c r="D23" s="143" t="s">
        <v>16</v>
      </c>
      <c r="E23" s="28">
        <v>1</v>
      </c>
      <c r="F23" s="172" t="s">
        <v>567</v>
      </c>
      <c r="G23" s="29" t="s">
        <v>365</v>
      </c>
      <c r="H23" s="30"/>
      <c r="I23" s="30">
        <v>1129.55</v>
      </c>
      <c r="J23" s="30">
        <v>4518.2</v>
      </c>
      <c r="K23" s="9">
        <f>Tabela15210[[#This Row],[REPRESENTAÇÃO]]+Tabela15210[[#This Row],[VENCIMENTO]]</f>
        <v>5647.75</v>
      </c>
    </row>
    <row r="24" spans="1:11" ht="14.4">
      <c r="A24" s="13" t="s">
        <v>63</v>
      </c>
      <c r="B24" s="14" t="s">
        <v>370</v>
      </c>
      <c r="C24" s="14" t="s">
        <v>371</v>
      </c>
      <c r="D24" s="16" t="s">
        <v>16</v>
      </c>
      <c r="E24" s="6">
        <v>1</v>
      </c>
      <c r="F24" s="115" t="s">
        <v>529</v>
      </c>
      <c r="G24" s="8" t="s">
        <v>365</v>
      </c>
      <c r="H24" s="9"/>
      <c r="I24" s="9">
        <v>1129.55</v>
      </c>
      <c r="J24" s="9">
        <v>4518.2</v>
      </c>
      <c r="K24" s="9">
        <f>Tabela15210[[#This Row],[REPRESENTAÇÃO]]+Tabela15210[[#This Row],[VENCIMENTO]]</f>
        <v>5647.75</v>
      </c>
    </row>
    <row r="25" spans="1:11" ht="14.4">
      <c r="A25" s="13" t="s">
        <v>61</v>
      </c>
      <c r="B25" s="14" t="s">
        <v>99</v>
      </c>
      <c r="C25" s="14" t="s">
        <v>326</v>
      </c>
      <c r="D25" s="16" t="s">
        <v>16</v>
      </c>
      <c r="E25" s="6">
        <v>1</v>
      </c>
      <c r="F25" s="17" t="s">
        <v>158</v>
      </c>
      <c r="G25" s="8" t="s">
        <v>365</v>
      </c>
      <c r="H25" s="9"/>
      <c r="I25" s="9">
        <v>1129.55</v>
      </c>
      <c r="J25" s="9">
        <v>4518.2</v>
      </c>
      <c r="K25" s="9">
        <f>Tabela15210[[#This Row],[REPRESENTAÇÃO]]+Tabela15210[[#This Row],[VENCIMENTO]]</f>
        <v>5647.75</v>
      </c>
    </row>
    <row r="26" spans="1:11" ht="14.4">
      <c r="A26" s="13" t="s">
        <v>507</v>
      </c>
      <c r="B26" s="14" t="s">
        <v>508</v>
      </c>
      <c r="C26" s="14" t="s">
        <v>509</v>
      </c>
      <c r="D26" s="16" t="s">
        <v>16</v>
      </c>
      <c r="E26" s="6">
        <v>1</v>
      </c>
      <c r="F26" s="17" t="s">
        <v>159</v>
      </c>
      <c r="G26" s="8" t="s">
        <v>365</v>
      </c>
      <c r="H26" s="9"/>
      <c r="I26" s="9">
        <v>1129.55</v>
      </c>
      <c r="J26" s="9">
        <v>4518.2</v>
      </c>
      <c r="K26" s="9">
        <f>Tabela15210[[#This Row],[REPRESENTAÇÃO]]+Tabela15210[[#This Row],[VENCIMENTO]]</f>
        <v>5647.75</v>
      </c>
    </row>
    <row r="27" spans="1:11" ht="14.4">
      <c r="A27" s="13" t="s">
        <v>63</v>
      </c>
      <c r="B27" s="14" t="s">
        <v>101</v>
      </c>
      <c r="C27" s="14" t="s">
        <v>328</v>
      </c>
      <c r="D27" s="16" t="s">
        <v>16</v>
      </c>
      <c r="E27" s="6">
        <v>1</v>
      </c>
      <c r="F27" s="17" t="s">
        <v>167</v>
      </c>
      <c r="G27" s="8" t="s">
        <v>365</v>
      </c>
      <c r="H27" s="9"/>
      <c r="I27" s="9">
        <v>1129.55</v>
      </c>
      <c r="J27" s="9">
        <v>4518.2</v>
      </c>
      <c r="K27" s="9">
        <f>Tabela15210[[#This Row],[REPRESENTAÇÃO]]+Tabela15210[[#This Row],[VENCIMENTO]]</f>
        <v>5647.75</v>
      </c>
    </row>
    <row r="28" spans="1:11" ht="14.4">
      <c r="A28" s="13" t="s">
        <v>64</v>
      </c>
      <c r="B28" s="14" t="s">
        <v>514</v>
      </c>
      <c r="C28" s="14" t="s">
        <v>513</v>
      </c>
      <c r="D28" s="16" t="s">
        <v>16</v>
      </c>
      <c r="E28" s="6">
        <v>1</v>
      </c>
      <c r="F28" s="108" t="s">
        <v>527</v>
      </c>
      <c r="G28" s="8" t="s">
        <v>365</v>
      </c>
      <c r="H28" s="9"/>
      <c r="I28" s="9">
        <v>1129.55</v>
      </c>
      <c r="J28" s="9">
        <v>4518.2</v>
      </c>
      <c r="K28" s="9">
        <f>Tabela15210[[#This Row],[REPRESENTAÇÃO]]+Tabela15210[[#This Row],[VENCIMENTO]]</f>
        <v>5647.75</v>
      </c>
    </row>
    <row r="29" spans="1:11" ht="14.4">
      <c r="A29" s="13" t="s">
        <v>464</v>
      </c>
      <c r="B29" s="14" t="s">
        <v>465</v>
      </c>
      <c r="C29" s="14" t="s">
        <v>466</v>
      </c>
      <c r="D29" s="16" t="s">
        <v>147</v>
      </c>
      <c r="E29" s="6">
        <v>1</v>
      </c>
      <c r="F29" s="17" t="s">
        <v>163</v>
      </c>
      <c r="G29" s="8" t="s">
        <v>365</v>
      </c>
      <c r="H29" s="9"/>
      <c r="I29" s="9">
        <v>1129.55</v>
      </c>
      <c r="J29" s="9">
        <v>4518.2</v>
      </c>
      <c r="K29" s="9">
        <f>Tabela15210[[#This Row],[REPRESENTAÇÃO]]+Tabela15210[[#This Row],[VENCIMENTO]]</f>
        <v>5647.75</v>
      </c>
    </row>
    <row r="30" spans="1:11" ht="14.4">
      <c r="A30" s="13" t="s">
        <v>71</v>
      </c>
      <c r="B30" s="14" t="s">
        <v>412</v>
      </c>
      <c r="C30" s="14" t="s">
        <v>452</v>
      </c>
      <c r="D30" s="171" t="s">
        <v>147</v>
      </c>
      <c r="E30" s="6">
        <v>1</v>
      </c>
      <c r="F30" s="170" t="s">
        <v>566</v>
      </c>
      <c r="G30" s="8" t="s">
        <v>365</v>
      </c>
      <c r="H30" s="9"/>
      <c r="I30" s="9">
        <v>1129.55</v>
      </c>
      <c r="J30" s="9">
        <v>4518.2</v>
      </c>
      <c r="K30" s="9">
        <f>Tabela15210[[#This Row],[REPRESENTAÇÃO]]+Tabela15210[[#This Row],[VENCIMENTO]]</f>
        <v>5647.75</v>
      </c>
    </row>
    <row r="31" spans="1:11" ht="14.4">
      <c r="A31" s="13" t="s">
        <v>65</v>
      </c>
      <c r="B31" s="14" t="s">
        <v>103</v>
      </c>
      <c r="C31" s="14" t="s">
        <v>129</v>
      </c>
      <c r="D31" s="16" t="s">
        <v>147</v>
      </c>
      <c r="E31" s="6">
        <v>1</v>
      </c>
      <c r="F31" s="132" t="s">
        <v>455</v>
      </c>
      <c r="G31" s="8" t="s">
        <v>365</v>
      </c>
      <c r="H31" s="9"/>
      <c r="I31" s="9">
        <v>930.22</v>
      </c>
      <c r="J31" s="9">
        <v>3720.87</v>
      </c>
      <c r="K31" s="9">
        <f>Tabela15210[[#This Row],[REPRESENTAÇÃO]]+Tabela15210[[#This Row],[VENCIMENTO]]</f>
        <v>4651.09</v>
      </c>
    </row>
    <row r="32" spans="1:11" ht="14.4">
      <c r="A32" s="13" t="s">
        <v>428</v>
      </c>
      <c r="B32" s="14" t="s">
        <v>429</v>
      </c>
      <c r="C32" s="14" t="s">
        <v>430</v>
      </c>
      <c r="D32" s="16" t="s">
        <v>450</v>
      </c>
      <c r="E32" s="6">
        <v>1</v>
      </c>
      <c r="F32" s="17" t="s">
        <v>431</v>
      </c>
      <c r="G32" s="8" t="s">
        <v>366</v>
      </c>
      <c r="H32" s="9"/>
      <c r="I32" s="9">
        <v>930.22</v>
      </c>
      <c r="J32" s="9">
        <v>3720.87</v>
      </c>
      <c r="K32" s="9">
        <f>Tabela15210[[#This Row],[REPRESENTAÇÃO]]+Tabela15210[[#This Row],[VENCIMENTO]]</f>
        <v>4651.09</v>
      </c>
    </row>
    <row r="33" spans="1:11" ht="14.4">
      <c r="A33" s="32" t="s">
        <v>65</v>
      </c>
      <c r="B33" s="27" t="s">
        <v>103</v>
      </c>
      <c r="C33" s="27" t="s">
        <v>129</v>
      </c>
      <c r="D33" s="143" t="s">
        <v>147</v>
      </c>
      <c r="E33" s="28">
        <v>1</v>
      </c>
      <c r="F33" s="33" t="s">
        <v>444</v>
      </c>
      <c r="G33" s="29" t="s">
        <v>365</v>
      </c>
      <c r="H33" s="30"/>
      <c r="I33" s="30">
        <v>930.22</v>
      </c>
      <c r="J33" s="30">
        <v>3720.87</v>
      </c>
      <c r="K33" s="9">
        <f>Tabela15210[[#This Row],[REPRESENTAÇÃO]]+Tabela15210[[#This Row],[VENCIMENTO]]</f>
        <v>4651.09</v>
      </c>
    </row>
    <row r="34" spans="1:11" ht="14.4">
      <c r="A34" s="13" t="s">
        <v>66</v>
      </c>
      <c r="B34" s="14" t="s">
        <v>104</v>
      </c>
      <c r="C34" s="14" t="s">
        <v>130</v>
      </c>
      <c r="D34" s="16" t="s">
        <v>147</v>
      </c>
      <c r="E34" s="6">
        <v>1</v>
      </c>
      <c r="F34" s="115" t="s">
        <v>528</v>
      </c>
      <c r="G34" s="8" t="s">
        <v>365</v>
      </c>
      <c r="H34" s="9"/>
      <c r="I34" s="9">
        <v>930.22</v>
      </c>
      <c r="J34" s="9">
        <v>3720.87</v>
      </c>
      <c r="K34" s="9">
        <f>Tabela15210[[#This Row],[REPRESENTAÇÃO]]+Tabela15210[[#This Row],[VENCIMENTO]]</f>
        <v>4651.09</v>
      </c>
    </row>
    <row r="35" spans="1:11" ht="14.4">
      <c r="A35" s="13" t="s">
        <v>67</v>
      </c>
      <c r="B35" s="14" t="s">
        <v>105</v>
      </c>
      <c r="C35" s="14" t="s">
        <v>131</v>
      </c>
      <c r="D35" s="16" t="s">
        <v>147</v>
      </c>
      <c r="E35" s="6">
        <v>1</v>
      </c>
      <c r="F35" s="17" t="s">
        <v>162</v>
      </c>
      <c r="G35" s="8" t="s">
        <v>365</v>
      </c>
      <c r="H35" s="9"/>
      <c r="I35" s="9">
        <v>930.22</v>
      </c>
      <c r="J35" s="9">
        <v>3720.87</v>
      </c>
      <c r="K35" s="9">
        <f>Tabela15210[[#This Row],[REPRESENTAÇÃO]]+Tabela15210[[#This Row],[VENCIMENTO]]</f>
        <v>4651.09</v>
      </c>
    </row>
    <row r="36" spans="1:11" ht="14.4">
      <c r="A36" s="13" t="s">
        <v>68</v>
      </c>
      <c r="B36" s="14" t="s">
        <v>106</v>
      </c>
      <c r="C36" s="14" t="s">
        <v>132</v>
      </c>
      <c r="D36" s="16" t="s">
        <v>147</v>
      </c>
      <c r="E36" s="6">
        <v>1</v>
      </c>
      <c r="F36" s="17" t="s">
        <v>164</v>
      </c>
      <c r="G36" s="8" t="s">
        <v>365</v>
      </c>
      <c r="H36" s="9"/>
      <c r="I36" s="9">
        <v>930.22</v>
      </c>
      <c r="J36" s="9">
        <v>3720.87</v>
      </c>
      <c r="K36" s="9">
        <f>Tabela15210[[#This Row],[REPRESENTAÇÃO]]+Tabela15210[[#This Row],[VENCIMENTO]]</f>
        <v>4651.09</v>
      </c>
    </row>
    <row r="37" spans="1:11" ht="14.4">
      <c r="A37" s="13" t="s">
        <v>68</v>
      </c>
      <c r="B37" s="14" t="s">
        <v>106</v>
      </c>
      <c r="C37" s="14" t="s">
        <v>132</v>
      </c>
      <c r="D37" s="16" t="s">
        <v>147</v>
      </c>
      <c r="E37" s="6">
        <v>1</v>
      </c>
      <c r="F37" s="17" t="s">
        <v>165</v>
      </c>
      <c r="G37" s="8" t="s">
        <v>365</v>
      </c>
      <c r="H37" s="9"/>
      <c r="I37" s="9">
        <v>930.22</v>
      </c>
      <c r="J37" s="9">
        <v>3720.87</v>
      </c>
      <c r="K37" s="9">
        <f>Tabela15210[[#This Row],[REPRESENTAÇÃO]]+Tabela15210[[#This Row],[VENCIMENTO]]</f>
        <v>4651.09</v>
      </c>
    </row>
    <row r="38" spans="1:11" ht="14.4">
      <c r="A38" s="13" t="s">
        <v>69</v>
      </c>
      <c r="B38" s="14" t="s">
        <v>107</v>
      </c>
      <c r="C38" s="14" t="s">
        <v>505</v>
      </c>
      <c r="D38" s="16" t="s">
        <v>147</v>
      </c>
      <c r="E38" s="6">
        <v>1</v>
      </c>
      <c r="F38" s="17" t="s">
        <v>166</v>
      </c>
      <c r="G38" s="8" t="s">
        <v>365</v>
      </c>
      <c r="H38" s="9"/>
      <c r="I38" s="9">
        <v>930.22</v>
      </c>
      <c r="J38" s="9">
        <v>3720.87</v>
      </c>
      <c r="K38" s="9">
        <f>Tabela15210[[#This Row],[REPRESENTAÇÃO]]+Tabela15210[[#This Row],[VENCIMENTO]]</f>
        <v>4651.09</v>
      </c>
    </row>
    <row r="39" spans="1:11" ht="14.4">
      <c r="A39" s="13" t="s">
        <v>443</v>
      </c>
      <c r="B39" s="14" t="s">
        <v>410</v>
      </c>
      <c r="C39" s="14" t="s">
        <v>411</v>
      </c>
      <c r="D39" s="16" t="s">
        <v>147</v>
      </c>
      <c r="E39" s="6">
        <v>1</v>
      </c>
      <c r="F39" s="17" t="s">
        <v>433</v>
      </c>
      <c r="G39" s="8" t="s">
        <v>365</v>
      </c>
      <c r="H39" s="9"/>
      <c r="I39" s="9">
        <v>930.22</v>
      </c>
      <c r="J39" s="9">
        <v>3720.87</v>
      </c>
      <c r="K39" s="9">
        <f>Tabela15210[[#This Row],[REPRESENTAÇÃO]]+Tabela15210[[#This Row],[VENCIMENTO]]</f>
        <v>4651.09</v>
      </c>
    </row>
    <row r="40" spans="1:11" ht="14.4">
      <c r="A40" s="13" t="s">
        <v>70</v>
      </c>
      <c r="B40" s="14" t="s">
        <v>108</v>
      </c>
      <c r="C40" s="14" t="s">
        <v>327</v>
      </c>
      <c r="D40" s="16" t="s">
        <v>147</v>
      </c>
      <c r="E40" s="6">
        <v>1</v>
      </c>
      <c r="F40" s="17" t="s">
        <v>168</v>
      </c>
      <c r="G40" s="8" t="s">
        <v>365</v>
      </c>
      <c r="H40" s="9"/>
      <c r="I40" s="9">
        <v>930.22</v>
      </c>
      <c r="J40" s="9">
        <v>3720.87</v>
      </c>
      <c r="K40" s="9">
        <f>Tabela15210[[#This Row],[REPRESENTAÇÃO]]+Tabela15210[[#This Row],[VENCIMENTO]]</f>
        <v>4651.09</v>
      </c>
    </row>
    <row r="41" spans="1:11" ht="14.4">
      <c r="A41" s="13" t="s">
        <v>72</v>
      </c>
      <c r="B41" s="14" t="s">
        <v>109</v>
      </c>
      <c r="C41" s="14" t="s">
        <v>133</v>
      </c>
      <c r="D41" s="16" t="s">
        <v>147</v>
      </c>
      <c r="E41" s="6">
        <v>1</v>
      </c>
      <c r="F41" s="17" t="s">
        <v>170</v>
      </c>
      <c r="G41" s="8" t="s">
        <v>365</v>
      </c>
      <c r="H41" s="9"/>
      <c r="I41" s="9">
        <v>930.22</v>
      </c>
      <c r="J41" s="9">
        <v>3720.87</v>
      </c>
      <c r="K41" s="9">
        <f>Tabela15210[[#This Row],[REPRESENTAÇÃO]]+Tabela15210[[#This Row],[VENCIMENTO]]</f>
        <v>4651.09</v>
      </c>
    </row>
    <row r="42" spans="1:11" ht="14.4">
      <c r="A42" s="13" t="s">
        <v>73</v>
      </c>
      <c r="B42" s="14" t="s">
        <v>110</v>
      </c>
      <c r="C42" s="14" t="s">
        <v>470</v>
      </c>
      <c r="D42" s="16" t="s">
        <v>147</v>
      </c>
      <c r="E42" s="6">
        <v>1</v>
      </c>
      <c r="F42" s="17" t="s">
        <v>171</v>
      </c>
      <c r="G42" s="8" t="s">
        <v>365</v>
      </c>
      <c r="H42" s="9"/>
      <c r="I42" s="9">
        <v>930.22</v>
      </c>
      <c r="J42" s="9">
        <v>3720.87</v>
      </c>
      <c r="K42" s="9">
        <f>Tabela15210[[#This Row],[REPRESENTAÇÃO]]+Tabela15210[[#This Row],[VENCIMENTO]]</f>
        <v>4651.09</v>
      </c>
    </row>
    <row r="43" spans="1:11" ht="14.4">
      <c r="A43" s="13" t="s">
        <v>74</v>
      </c>
      <c r="B43" s="14" t="s">
        <v>111</v>
      </c>
      <c r="C43" s="14" t="s">
        <v>471</v>
      </c>
      <c r="D43" s="16" t="s">
        <v>147</v>
      </c>
      <c r="E43" s="6">
        <v>1</v>
      </c>
      <c r="F43" s="170" t="s">
        <v>565</v>
      </c>
      <c r="G43" s="8" t="s">
        <v>365</v>
      </c>
      <c r="H43" s="9"/>
      <c r="I43" s="9">
        <v>930.22</v>
      </c>
      <c r="J43" s="9">
        <v>3720.87</v>
      </c>
      <c r="K43" s="9">
        <f>Tabela15210[[#This Row],[REPRESENTAÇÃO]]+Tabela15210[[#This Row],[VENCIMENTO]]</f>
        <v>4651.09</v>
      </c>
    </row>
    <row r="44" spans="1:11" ht="14.4">
      <c r="A44" s="13" t="s">
        <v>75</v>
      </c>
      <c r="B44" s="14" t="s">
        <v>112</v>
      </c>
      <c r="C44" s="14" t="s">
        <v>134</v>
      </c>
      <c r="D44" s="16" t="s">
        <v>18</v>
      </c>
      <c r="E44" s="6">
        <v>1</v>
      </c>
      <c r="F44" s="17" t="s">
        <v>369</v>
      </c>
      <c r="G44" s="8" t="s">
        <v>365</v>
      </c>
      <c r="H44" s="9"/>
      <c r="I44" s="9">
        <v>664.44</v>
      </c>
      <c r="J44" s="9">
        <v>2657.77</v>
      </c>
      <c r="K44" s="9">
        <f>Tabela15210[[#This Row],[REPRESENTAÇÃO]]+Tabela15210[[#This Row],[VENCIMENTO]]</f>
        <v>3322.21</v>
      </c>
    </row>
    <row r="45" spans="1:11" ht="14.4">
      <c r="A45" s="13" t="s">
        <v>76</v>
      </c>
      <c r="B45" s="14" t="s">
        <v>113</v>
      </c>
      <c r="C45" s="14" t="s">
        <v>501</v>
      </c>
      <c r="D45" s="16" t="s">
        <v>18</v>
      </c>
      <c r="E45" s="6">
        <v>1</v>
      </c>
      <c r="F45" s="17" t="s">
        <v>313</v>
      </c>
      <c r="G45" s="8" t="s">
        <v>365</v>
      </c>
      <c r="H45" s="9"/>
      <c r="I45" s="9">
        <v>664.44</v>
      </c>
      <c r="J45" s="9">
        <v>2657.77</v>
      </c>
      <c r="K45" s="9">
        <f>Tabela15210[[#This Row],[REPRESENTAÇÃO]]+Tabela15210[[#This Row],[VENCIMENTO]]</f>
        <v>3322.21</v>
      </c>
    </row>
    <row r="46" spans="1:11" ht="14.4">
      <c r="A46" s="13" t="s">
        <v>77</v>
      </c>
      <c r="B46" s="14" t="s">
        <v>102</v>
      </c>
      <c r="C46" s="14" t="s">
        <v>472</v>
      </c>
      <c r="D46" s="16" t="s">
        <v>18</v>
      </c>
      <c r="E46" s="6">
        <v>1</v>
      </c>
      <c r="F46" s="17" t="s">
        <v>173</v>
      </c>
      <c r="G46" s="8" t="s">
        <v>365</v>
      </c>
      <c r="H46" s="9"/>
      <c r="I46" s="9">
        <v>664.44</v>
      </c>
      <c r="J46" s="9">
        <v>2657.77</v>
      </c>
      <c r="K46" s="9">
        <f>Tabela15210[[#This Row],[REPRESENTAÇÃO]]+Tabela15210[[#This Row],[VENCIMENTO]]</f>
        <v>3322.21</v>
      </c>
    </row>
    <row r="47" spans="1:11" ht="14.4">
      <c r="A47" s="13" t="s">
        <v>78</v>
      </c>
      <c r="B47" s="14" t="s">
        <v>114</v>
      </c>
      <c r="C47" s="14" t="s">
        <v>135</v>
      </c>
      <c r="D47" s="16" t="s">
        <v>18</v>
      </c>
      <c r="E47" s="6">
        <v>1</v>
      </c>
      <c r="F47" s="17" t="s">
        <v>174</v>
      </c>
      <c r="G47" s="8" t="s">
        <v>365</v>
      </c>
      <c r="H47" s="9"/>
      <c r="I47" s="9">
        <v>664.44</v>
      </c>
      <c r="J47" s="9">
        <v>2657.77</v>
      </c>
      <c r="K47" s="9">
        <f>Tabela15210[[#This Row],[REPRESENTAÇÃO]]+Tabela15210[[#This Row],[VENCIMENTO]]</f>
        <v>3322.21</v>
      </c>
    </row>
    <row r="48" spans="1:11" ht="14.4">
      <c r="A48" s="13" t="s">
        <v>79</v>
      </c>
      <c r="B48" s="14" t="s">
        <v>115</v>
      </c>
      <c r="C48" s="14" t="s">
        <v>473</v>
      </c>
      <c r="D48" s="16" t="s">
        <v>18</v>
      </c>
      <c r="E48" s="6">
        <v>1</v>
      </c>
      <c r="F48" s="17" t="s">
        <v>175</v>
      </c>
      <c r="G48" s="8" t="s">
        <v>365</v>
      </c>
      <c r="H48" s="9"/>
      <c r="I48" s="9">
        <v>664.44</v>
      </c>
      <c r="J48" s="9">
        <v>2657.77</v>
      </c>
      <c r="K48" s="9">
        <f>Tabela15210[[#This Row],[REPRESENTAÇÃO]]+Tabela15210[[#This Row],[VENCIMENTO]]</f>
        <v>3322.21</v>
      </c>
    </row>
    <row r="49" spans="1:11" ht="14.4">
      <c r="A49" s="13" t="s">
        <v>435</v>
      </c>
      <c r="B49" s="14" t="s">
        <v>412</v>
      </c>
      <c r="C49" s="14" t="s">
        <v>436</v>
      </c>
      <c r="D49" s="16" t="s">
        <v>18</v>
      </c>
      <c r="E49" s="6">
        <v>1</v>
      </c>
      <c r="F49" s="17" t="s">
        <v>434</v>
      </c>
      <c r="G49" s="8" t="s">
        <v>365</v>
      </c>
      <c r="H49" s="9"/>
      <c r="I49" s="9">
        <v>664.44</v>
      </c>
      <c r="J49" s="9">
        <v>2657.77</v>
      </c>
      <c r="K49" s="9">
        <f>Tabela15210[[#This Row],[REPRESENTAÇÃO]]+Tabela15210[[#This Row],[VENCIMENTO]]</f>
        <v>3322.21</v>
      </c>
    </row>
    <row r="50" spans="1:11" ht="14.4">
      <c r="A50" s="13" t="s">
        <v>80</v>
      </c>
      <c r="B50" s="14" t="s">
        <v>116</v>
      </c>
      <c r="C50" s="14" t="s">
        <v>136</v>
      </c>
      <c r="D50" s="16" t="s">
        <v>18</v>
      </c>
      <c r="E50" s="6">
        <v>1</v>
      </c>
      <c r="F50" s="17" t="s">
        <v>176</v>
      </c>
      <c r="G50" s="8" t="s">
        <v>365</v>
      </c>
      <c r="H50" s="9"/>
      <c r="I50" s="9">
        <v>664.44</v>
      </c>
      <c r="J50" s="9">
        <v>2657.77</v>
      </c>
      <c r="K50" s="9">
        <f>Tabela15210[[#This Row],[REPRESENTAÇÃO]]+Tabela15210[[#This Row],[VENCIMENTO]]</f>
        <v>3322.21</v>
      </c>
    </row>
    <row r="51" spans="1:11" ht="14.4">
      <c r="A51" s="13" t="s">
        <v>81</v>
      </c>
      <c r="B51" s="14" t="s">
        <v>25</v>
      </c>
      <c r="C51" s="14" t="s">
        <v>137</v>
      </c>
      <c r="D51" s="16" t="s">
        <v>18</v>
      </c>
      <c r="E51" s="6">
        <v>1</v>
      </c>
      <c r="F51" s="17" t="s">
        <v>177</v>
      </c>
      <c r="G51" s="8" t="s">
        <v>365</v>
      </c>
      <c r="H51" s="9"/>
      <c r="I51" s="9">
        <v>664.44</v>
      </c>
      <c r="J51" s="9">
        <v>2657.77</v>
      </c>
      <c r="K51" s="9">
        <f>Tabela15210[[#This Row],[REPRESENTAÇÃO]]+Tabela15210[[#This Row],[VENCIMENTO]]</f>
        <v>3322.21</v>
      </c>
    </row>
    <row r="52" spans="1:11" ht="14.4">
      <c r="A52" s="13" t="s">
        <v>543</v>
      </c>
      <c r="B52" s="14" t="s">
        <v>544</v>
      </c>
      <c r="C52" s="14" t="s">
        <v>545</v>
      </c>
      <c r="D52" s="140" t="s">
        <v>18</v>
      </c>
      <c r="E52" s="6">
        <v>1</v>
      </c>
      <c r="F52" s="132" t="s">
        <v>546</v>
      </c>
      <c r="G52" s="8" t="s">
        <v>365</v>
      </c>
      <c r="H52" s="9"/>
      <c r="I52" s="9">
        <v>664.44</v>
      </c>
      <c r="J52" s="9">
        <v>2657.77</v>
      </c>
      <c r="K52" s="9">
        <f>Tabela15210[[#This Row],[REPRESENTAÇÃO]]+Tabela15210[[#This Row],[VENCIMENTO]]</f>
        <v>3322.21</v>
      </c>
    </row>
    <row r="53" spans="1:11" ht="14.4">
      <c r="A53" s="13" t="s">
        <v>82</v>
      </c>
      <c r="B53" s="14" t="s">
        <v>117</v>
      </c>
      <c r="C53" s="14" t="s">
        <v>138</v>
      </c>
      <c r="D53" s="16" t="s">
        <v>18</v>
      </c>
      <c r="E53" s="6">
        <v>1</v>
      </c>
      <c r="F53" s="17" t="s">
        <v>178</v>
      </c>
      <c r="G53" s="8" t="s">
        <v>365</v>
      </c>
      <c r="H53" s="9"/>
      <c r="I53" s="9">
        <v>664.44</v>
      </c>
      <c r="J53" s="9">
        <v>2657.77</v>
      </c>
      <c r="K53" s="9">
        <f>Tabela15210[[#This Row],[REPRESENTAÇÃO]]+Tabela15210[[#This Row],[VENCIMENTO]]</f>
        <v>3322.21</v>
      </c>
    </row>
    <row r="54" spans="1:11" ht="14.4">
      <c r="A54" s="13" t="s">
        <v>386</v>
      </c>
      <c r="B54" s="14" t="s">
        <v>118</v>
      </c>
      <c r="C54" s="14" t="s">
        <v>506</v>
      </c>
      <c r="D54" s="16" t="s">
        <v>18</v>
      </c>
      <c r="E54" s="6">
        <v>1</v>
      </c>
      <c r="F54" s="17" t="s">
        <v>179</v>
      </c>
      <c r="G54" s="8" t="s">
        <v>365</v>
      </c>
      <c r="H54" s="9"/>
      <c r="I54" s="9">
        <v>664.44</v>
      </c>
      <c r="J54" s="9">
        <v>2657.77</v>
      </c>
      <c r="K54" s="9">
        <f>Tabela15210[[#This Row],[REPRESENTAÇÃO]]+Tabela15210[[#This Row],[VENCIMENTO]]</f>
        <v>3322.21</v>
      </c>
    </row>
    <row r="55" spans="1:11" ht="14.4">
      <c r="A55" s="13" t="s">
        <v>404</v>
      </c>
      <c r="B55" s="14" t="s">
        <v>413</v>
      </c>
      <c r="C55" s="14" t="s">
        <v>414</v>
      </c>
      <c r="D55" s="16" t="s">
        <v>18</v>
      </c>
      <c r="E55" s="6">
        <v>1</v>
      </c>
      <c r="F55" s="17" t="s">
        <v>180</v>
      </c>
      <c r="G55" s="8" t="s">
        <v>365</v>
      </c>
      <c r="H55" s="9"/>
      <c r="I55" s="9">
        <v>664.44</v>
      </c>
      <c r="J55" s="9">
        <v>2657.77</v>
      </c>
      <c r="K55" s="9">
        <f>Tabela15210[[#This Row],[REPRESENTAÇÃO]]+Tabela15210[[#This Row],[VENCIMENTO]]</f>
        <v>3322.21</v>
      </c>
    </row>
    <row r="56" spans="1:11" ht="14.4">
      <c r="A56" s="13" t="s">
        <v>86</v>
      </c>
      <c r="B56" s="14" t="s">
        <v>121</v>
      </c>
      <c r="C56" s="14" t="s">
        <v>445</v>
      </c>
      <c r="D56" s="16" t="s">
        <v>18</v>
      </c>
      <c r="E56" s="6">
        <v>1</v>
      </c>
      <c r="F56" s="17" t="s">
        <v>185</v>
      </c>
      <c r="G56" s="8" t="s">
        <v>365</v>
      </c>
      <c r="H56" s="9"/>
      <c r="I56" s="9">
        <v>664.44</v>
      </c>
      <c r="J56" s="9">
        <v>2657.77</v>
      </c>
      <c r="K56" s="9">
        <f>Tabela15210[[#This Row],[REPRESENTAÇÃO]]+Tabela15210[[#This Row],[VENCIMENTO]]</f>
        <v>3322.21</v>
      </c>
    </row>
    <row r="57" spans="1:11" ht="14.4">
      <c r="A57" s="13" t="s">
        <v>83</v>
      </c>
      <c r="B57" s="14" t="s">
        <v>119</v>
      </c>
      <c r="C57" s="14" t="s">
        <v>552</v>
      </c>
      <c r="D57" s="147" t="s">
        <v>19</v>
      </c>
      <c r="E57" s="6">
        <v>1</v>
      </c>
      <c r="F57" s="170" t="s">
        <v>568</v>
      </c>
      <c r="G57" s="8" t="s">
        <v>365</v>
      </c>
      <c r="H57" s="9"/>
      <c r="I57" s="9">
        <v>431.89</v>
      </c>
      <c r="J57" s="9">
        <v>1727.55</v>
      </c>
      <c r="K57" s="9">
        <f>Tabela15210[[#This Row],[REPRESENTAÇÃO]]+Tabela15210[[#This Row],[VENCIMENTO]]</f>
        <v>2159.44</v>
      </c>
    </row>
    <row r="58" spans="1:11" ht="14.4">
      <c r="A58" s="13" t="s">
        <v>83</v>
      </c>
      <c r="B58" s="14" t="s">
        <v>119</v>
      </c>
      <c r="C58" s="14" t="s">
        <v>139</v>
      </c>
      <c r="D58" s="16" t="s">
        <v>19</v>
      </c>
      <c r="E58" s="6">
        <v>1</v>
      </c>
      <c r="F58" s="17" t="s">
        <v>181</v>
      </c>
      <c r="G58" s="8" t="s">
        <v>365</v>
      </c>
      <c r="H58" s="9"/>
      <c r="I58" s="9">
        <v>431.89</v>
      </c>
      <c r="J58" s="9">
        <v>1727.55</v>
      </c>
      <c r="K58" s="9">
        <f>Tabela15210[[#This Row],[REPRESENTAÇÃO]]+Tabela15210[[#This Row],[VENCIMENTO]]</f>
        <v>2159.44</v>
      </c>
    </row>
    <row r="59" spans="1:11" ht="14.4">
      <c r="A59" s="13" t="s">
        <v>84</v>
      </c>
      <c r="B59" s="14" t="s">
        <v>120</v>
      </c>
      <c r="C59" s="14" t="s">
        <v>140</v>
      </c>
      <c r="D59" s="16" t="s">
        <v>19</v>
      </c>
      <c r="E59" s="6">
        <v>1</v>
      </c>
      <c r="F59" s="13" t="s">
        <v>182</v>
      </c>
      <c r="G59" s="8" t="s">
        <v>365</v>
      </c>
      <c r="H59" s="9"/>
      <c r="I59" s="9">
        <v>431.89</v>
      </c>
      <c r="J59" s="9">
        <v>1727.55</v>
      </c>
      <c r="K59" s="9">
        <f>Tabela15210[[#This Row],[REPRESENTAÇÃO]]+Tabela15210[[#This Row],[VENCIMENTO]]</f>
        <v>2159.44</v>
      </c>
    </row>
    <row r="60" spans="1:11" ht="14.4">
      <c r="A60" s="13" t="s">
        <v>83</v>
      </c>
      <c r="B60" s="14" t="s">
        <v>119</v>
      </c>
      <c r="C60" s="14" t="s">
        <v>139</v>
      </c>
      <c r="D60" s="16" t="s">
        <v>19</v>
      </c>
      <c r="E60" s="6">
        <v>1</v>
      </c>
      <c r="F60" s="17" t="s">
        <v>184</v>
      </c>
      <c r="G60" s="8" t="s">
        <v>365</v>
      </c>
      <c r="H60" s="9"/>
      <c r="I60" s="9">
        <v>431.89</v>
      </c>
      <c r="J60" s="9">
        <v>1727.55</v>
      </c>
      <c r="K60" s="9">
        <f>Tabela15210[[#This Row],[REPRESENTAÇÃO]]+Tabela15210[[#This Row],[VENCIMENTO]]</f>
        <v>2159.44</v>
      </c>
    </row>
    <row r="61" spans="1:11" ht="14.4">
      <c r="A61" s="13" t="s">
        <v>83</v>
      </c>
      <c r="B61" s="14" t="s">
        <v>119</v>
      </c>
      <c r="C61" s="14" t="s">
        <v>139</v>
      </c>
      <c r="D61" s="16" t="s">
        <v>19</v>
      </c>
      <c r="E61" s="6">
        <v>1</v>
      </c>
      <c r="F61" s="132" t="s">
        <v>542</v>
      </c>
      <c r="G61" s="8" t="s">
        <v>365</v>
      </c>
      <c r="H61" s="9"/>
      <c r="I61" s="9">
        <v>431.89</v>
      </c>
      <c r="J61" s="9">
        <v>1727.55</v>
      </c>
      <c r="K61" s="9">
        <f>Tabela15210[[#This Row],[REPRESENTAÇÃO]]+Tabela15210[[#This Row],[VENCIMENTO]]</f>
        <v>2159.44</v>
      </c>
    </row>
    <row r="62" spans="1:11" ht="14.4">
      <c r="A62" s="13" t="s">
        <v>84</v>
      </c>
      <c r="B62" s="14" t="s">
        <v>120</v>
      </c>
      <c r="C62" s="14" t="s">
        <v>140</v>
      </c>
      <c r="D62" s="16" t="s">
        <v>19</v>
      </c>
      <c r="E62" s="6">
        <v>1</v>
      </c>
      <c r="F62" s="17" t="s">
        <v>186</v>
      </c>
      <c r="G62" s="8" t="s">
        <v>365</v>
      </c>
      <c r="H62" s="9"/>
      <c r="I62" s="9">
        <v>431.89</v>
      </c>
      <c r="J62" s="9">
        <v>1727.55</v>
      </c>
      <c r="K62" s="9">
        <f>Tabela15210[[#This Row],[REPRESENTAÇÃO]]+Tabela15210[[#This Row],[VENCIMENTO]]</f>
        <v>2159.44</v>
      </c>
    </row>
    <row r="63" spans="1:11" ht="14.4">
      <c r="A63" s="13" t="s">
        <v>86</v>
      </c>
      <c r="B63" s="14" t="s">
        <v>121</v>
      </c>
      <c r="C63" s="14" t="s">
        <v>141</v>
      </c>
      <c r="D63" s="16" t="s">
        <v>19</v>
      </c>
      <c r="E63" s="6">
        <v>1</v>
      </c>
      <c r="F63" s="17" t="s">
        <v>187</v>
      </c>
      <c r="G63" s="8" t="s">
        <v>365</v>
      </c>
      <c r="H63" s="9"/>
      <c r="I63" s="9">
        <v>431.89</v>
      </c>
      <c r="J63" s="9">
        <v>1727.55</v>
      </c>
      <c r="K63" s="9">
        <f>Tabela15210[[#This Row],[REPRESENTAÇÃO]]+Tabela15210[[#This Row],[VENCIMENTO]]</f>
        <v>2159.44</v>
      </c>
    </row>
    <row r="64" spans="1:11" ht="14.4">
      <c r="A64" s="13" t="s">
        <v>86</v>
      </c>
      <c r="B64" s="14" t="s">
        <v>121</v>
      </c>
      <c r="C64" s="14" t="s">
        <v>141</v>
      </c>
      <c r="D64" s="16" t="s">
        <v>19</v>
      </c>
      <c r="E64" s="6">
        <v>1</v>
      </c>
      <c r="F64" s="17" t="s">
        <v>188</v>
      </c>
      <c r="G64" s="8" t="s">
        <v>365</v>
      </c>
      <c r="H64" s="9"/>
      <c r="I64" s="9">
        <v>431.89</v>
      </c>
      <c r="J64" s="9">
        <v>1727.55</v>
      </c>
      <c r="K64" s="9">
        <f>Tabela15210[[#This Row],[REPRESENTAÇÃO]]+Tabela15210[[#This Row],[VENCIMENTO]]</f>
        <v>2159.44</v>
      </c>
    </row>
    <row r="65" spans="1:11" ht="14.4">
      <c r="A65" s="13" t="s">
        <v>86</v>
      </c>
      <c r="B65" s="14" t="s">
        <v>121</v>
      </c>
      <c r="C65" s="14" t="s">
        <v>474</v>
      </c>
      <c r="D65" s="16" t="s">
        <v>19</v>
      </c>
      <c r="E65" s="6">
        <v>1</v>
      </c>
      <c r="F65" s="17" t="s">
        <v>189</v>
      </c>
      <c r="G65" s="8" t="s">
        <v>365</v>
      </c>
      <c r="H65" s="9"/>
      <c r="I65" s="9">
        <v>431.89</v>
      </c>
      <c r="J65" s="9">
        <v>1727.55</v>
      </c>
      <c r="K65" s="9">
        <f>Tabela15210[[#This Row],[REPRESENTAÇÃO]]+Tabela15210[[#This Row],[VENCIMENTO]]</f>
        <v>2159.44</v>
      </c>
    </row>
    <row r="66" spans="1:11" ht="14.4">
      <c r="A66" s="13" t="s">
        <v>525</v>
      </c>
      <c r="B66" s="14" t="s">
        <v>122</v>
      </c>
      <c r="C66" s="14" t="s">
        <v>475</v>
      </c>
      <c r="D66" s="16" t="s">
        <v>19</v>
      </c>
      <c r="E66" s="6">
        <v>1</v>
      </c>
      <c r="F66" s="17" t="s">
        <v>190</v>
      </c>
      <c r="G66" s="8" t="s">
        <v>365</v>
      </c>
      <c r="H66" s="9"/>
      <c r="I66" s="9">
        <v>431.89</v>
      </c>
      <c r="J66" s="9">
        <v>1727.55</v>
      </c>
      <c r="K66" s="9">
        <f>Tabela15210[[#This Row],[REPRESENTAÇÃO]]+Tabela15210[[#This Row],[VENCIMENTO]]</f>
        <v>2159.44</v>
      </c>
    </row>
    <row r="67" spans="1:11" ht="14.4">
      <c r="A67" s="13" t="s">
        <v>85</v>
      </c>
      <c r="B67" s="14" t="s">
        <v>447</v>
      </c>
      <c r="C67" s="14" t="s">
        <v>445</v>
      </c>
      <c r="D67" s="16" t="s">
        <v>19</v>
      </c>
      <c r="E67" s="6">
        <v>1</v>
      </c>
      <c r="F67" s="17" t="s">
        <v>191</v>
      </c>
      <c r="G67" s="8" t="s">
        <v>365</v>
      </c>
      <c r="H67" s="9"/>
      <c r="I67" s="9">
        <v>431.89</v>
      </c>
      <c r="J67" s="9">
        <v>1727.55</v>
      </c>
      <c r="K67" s="9">
        <f>Tabela15210[[#This Row],[REPRESENTAÇÃO]]+Tabela15210[[#This Row],[VENCIMENTO]]</f>
        <v>2159.44</v>
      </c>
    </row>
    <row r="68" spans="1:11" ht="14.4">
      <c r="A68" s="13" t="s">
        <v>87</v>
      </c>
      <c r="B68" s="14" t="s">
        <v>123</v>
      </c>
      <c r="C68" s="14" t="s">
        <v>142</v>
      </c>
      <c r="D68" s="16" t="s">
        <v>148</v>
      </c>
      <c r="E68" s="6">
        <v>1</v>
      </c>
      <c r="F68" s="17" t="s">
        <v>446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Tabela15210[[#This Row],[REPRESENTAÇÃO]]+Tabela15210[[#This Row],[VENCIMENTO]]</f>
        <v>1328.8899999999999</v>
      </c>
    </row>
    <row r="69" spans="1:11" ht="14.4">
      <c r="A69" s="13" t="s">
        <v>415</v>
      </c>
      <c r="B69" s="14" t="s">
        <v>416</v>
      </c>
      <c r="C69" s="14" t="s">
        <v>417</v>
      </c>
      <c r="D69" s="16" t="s">
        <v>148</v>
      </c>
      <c r="E69" s="6">
        <v>1</v>
      </c>
      <c r="F69" s="17" t="s">
        <v>192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Tabela15210[[#This Row],[REPRESENTAÇÃO]]+Tabela15210[[#This Row],[VENCIMENTO]]</f>
        <v>1328.8899999999999</v>
      </c>
    </row>
    <row r="70" spans="1:11" ht="14.4">
      <c r="A70" s="13" t="s">
        <v>415</v>
      </c>
      <c r="B70" s="14" t="s">
        <v>416</v>
      </c>
      <c r="C70" s="14" t="s">
        <v>417</v>
      </c>
      <c r="D70" s="16" t="s">
        <v>148</v>
      </c>
      <c r="E70" s="6">
        <v>1</v>
      </c>
      <c r="F70" s="17" t="s">
        <v>193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Tabela15210[[#This Row],[REPRESENTAÇÃO]]+Tabela15210[[#This Row],[VENCIMENTO]]</f>
        <v>1328.8899999999999</v>
      </c>
    </row>
    <row r="71" spans="1:11" ht="14.4">
      <c r="A71" s="13" t="s">
        <v>88</v>
      </c>
      <c r="B71" s="14" t="s">
        <v>124</v>
      </c>
      <c r="C71" s="14" t="s">
        <v>143</v>
      </c>
      <c r="D71" s="16" t="s">
        <v>148</v>
      </c>
      <c r="E71" s="6">
        <v>1</v>
      </c>
      <c r="F71" s="17" t="s">
        <v>194</v>
      </c>
      <c r="G71" s="8" t="s">
        <v>365</v>
      </c>
      <c r="H71" s="9"/>
      <c r="I71" s="9">
        <v>265.77999999999997</v>
      </c>
      <c r="J71" s="9">
        <v>1063.1099999999999</v>
      </c>
      <c r="K71" s="9">
        <f>Tabela15210[[#This Row],[REPRESENTAÇÃO]]+Tabela15210[[#This Row],[VENCIMENTO]]</f>
        <v>1328.8899999999999</v>
      </c>
    </row>
    <row r="72" spans="1:11" ht="14.4">
      <c r="A72" s="13" t="s">
        <v>89</v>
      </c>
      <c r="B72" s="14" t="s">
        <v>125</v>
      </c>
      <c r="C72" s="14" t="s">
        <v>144</v>
      </c>
      <c r="D72" s="16" t="s">
        <v>148</v>
      </c>
      <c r="E72" s="6">
        <v>1</v>
      </c>
      <c r="F72" s="34" t="s">
        <v>195</v>
      </c>
      <c r="G72" s="8" t="s">
        <v>365</v>
      </c>
      <c r="H72" s="9"/>
      <c r="I72" s="9">
        <v>265.77999999999997</v>
      </c>
      <c r="J72" s="9">
        <v>1063.1099999999999</v>
      </c>
      <c r="K72" s="9">
        <f>Tabela15210[[#This Row],[REPRESENTAÇÃO]]+Tabela15210[[#This Row],[VENCIMENTO]]</f>
        <v>1328.8899999999999</v>
      </c>
    </row>
    <row r="73" spans="1:11" ht="14.4">
      <c r="A73" s="13" t="s">
        <v>418</v>
      </c>
      <c r="B73" s="14" t="s">
        <v>419</v>
      </c>
      <c r="C73" s="14" t="s">
        <v>420</v>
      </c>
      <c r="D73" s="16" t="s">
        <v>149</v>
      </c>
      <c r="E73" s="6">
        <v>1</v>
      </c>
      <c r="F73" s="17" t="s">
        <v>196</v>
      </c>
      <c r="G73" s="8" t="s">
        <v>365</v>
      </c>
      <c r="H73" s="9"/>
      <c r="I73" s="9">
        <v>232.56</v>
      </c>
      <c r="J73" s="9">
        <v>930.22</v>
      </c>
      <c r="K73" s="9">
        <f>Tabela15210[[#This Row],[REPRESENTAÇÃO]]+Tabela15210[[#This Row],[VENCIMENTO]]</f>
        <v>1162.78</v>
      </c>
    </row>
    <row r="74" spans="1:11" ht="15" thickBot="1">
      <c r="A74" s="2"/>
      <c r="B74" s="93"/>
      <c r="C74" s="93"/>
      <c r="D74" s="157"/>
      <c r="E74" s="2"/>
      <c r="F74" s="158"/>
      <c r="G74" s="159"/>
      <c r="H74" s="160"/>
      <c r="I74" s="160"/>
      <c r="J74" s="160"/>
      <c r="K74" s="9"/>
    </row>
    <row r="75" spans="1:11" ht="15" thickBot="1">
      <c r="A75" s="35" t="s">
        <v>51</v>
      </c>
      <c r="B75" s="36"/>
      <c r="C75" s="36"/>
      <c r="D75" s="36"/>
      <c r="E75" s="131">
        <f>SUBTOTAL(109,[QUANT.])</f>
        <v>67</v>
      </c>
      <c r="F75" s="35"/>
      <c r="G75" s="36"/>
      <c r="H75" s="161">
        <f>SUBTOTAL(109,H7:H74)</f>
        <v>10570</v>
      </c>
      <c r="I75" s="154">
        <f>SUBTOTAL(109,[VENCIMENTO])</f>
        <v>57341.020000000019</v>
      </c>
      <c r="J75" s="37">
        <f>SUBTOTAL(109,[REPRESENTAÇÃO])</f>
        <v>229293.19999999958</v>
      </c>
      <c r="K75" s="162">
        <f>SUBTOTAL(109,[TOTAL])</f>
        <v>297204.22000000003</v>
      </c>
    </row>
    <row r="76" spans="1:11" ht="14.4">
      <c r="A76" s="546" t="s">
        <v>20</v>
      </c>
      <c r="B76" s="546"/>
      <c r="C76" s="546"/>
      <c r="D76" s="546"/>
      <c r="E76" s="546"/>
      <c r="F76" s="546"/>
      <c r="G76" s="546"/>
      <c r="H76" s="546"/>
      <c r="I76" s="10"/>
      <c r="J76" s="2"/>
      <c r="K76" s="41"/>
    </row>
    <row r="77" spans="1:11" ht="14.4">
      <c r="A77" s="19" t="s">
        <v>1</v>
      </c>
      <c r="B77" s="19" t="s">
        <v>2</v>
      </c>
      <c r="C77" s="19" t="s">
        <v>3</v>
      </c>
      <c r="D77" s="19" t="s">
        <v>4</v>
      </c>
      <c r="E77" s="19" t="s">
        <v>5</v>
      </c>
      <c r="F77" s="19" t="s">
        <v>6</v>
      </c>
      <c r="G77" s="19" t="s">
        <v>7</v>
      </c>
      <c r="H77" s="19" t="s">
        <v>11</v>
      </c>
      <c r="I77" s="10"/>
      <c r="J77" s="10"/>
      <c r="K77" s="41"/>
    </row>
    <row r="78" spans="1:11" ht="14.4">
      <c r="A78" s="13" t="s">
        <v>201</v>
      </c>
      <c r="B78" s="14" t="s">
        <v>202</v>
      </c>
      <c r="C78" s="14" t="s">
        <v>500</v>
      </c>
      <c r="D78" s="16" t="s">
        <v>200</v>
      </c>
      <c r="E78" s="14">
        <v>1</v>
      </c>
      <c r="F78" s="17" t="s">
        <v>238</v>
      </c>
      <c r="G78" s="18" t="s">
        <v>366</v>
      </c>
      <c r="H78" s="43">
        <v>5847.08</v>
      </c>
      <c r="I78" s="2"/>
      <c r="J78" s="2"/>
      <c r="K78" s="42"/>
    </row>
    <row r="79" spans="1:11" ht="14.4">
      <c r="A79" s="13" t="s">
        <v>54</v>
      </c>
      <c r="B79" s="14" t="s">
        <v>93</v>
      </c>
      <c r="C79" s="14" t="s">
        <v>476</v>
      </c>
      <c r="D79" s="16" t="s">
        <v>200</v>
      </c>
      <c r="E79" s="14">
        <v>1</v>
      </c>
      <c r="F79" s="17" t="s">
        <v>151</v>
      </c>
      <c r="G79" s="8" t="s">
        <v>366</v>
      </c>
      <c r="H79" s="43">
        <v>5847.08</v>
      </c>
      <c r="I79" s="2"/>
      <c r="J79" s="2"/>
      <c r="K79" s="42"/>
    </row>
    <row r="80" spans="1:11" ht="14.4">
      <c r="A80" s="13" t="s">
        <v>421</v>
      </c>
      <c r="B80" s="14" t="s">
        <v>422</v>
      </c>
      <c r="C80" s="14" t="s">
        <v>477</v>
      </c>
      <c r="D80" s="16" t="s">
        <v>21</v>
      </c>
      <c r="E80" s="14">
        <v>1</v>
      </c>
      <c r="F80" s="17" t="s">
        <v>243</v>
      </c>
      <c r="G80" s="18" t="s">
        <v>366</v>
      </c>
      <c r="H80" s="43">
        <v>4916.8599999999997</v>
      </c>
      <c r="I80" s="2"/>
      <c r="J80" s="2"/>
      <c r="K80" s="42"/>
    </row>
    <row r="81" spans="1:11" ht="14.4">
      <c r="A81" s="13" t="s">
        <v>203</v>
      </c>
      <c r="B81" s="14" t="s">
        <v>204</v>
      </c>
      <c r="C81" s="14" t="s">
        <v>205</v>
      </c>
      <c r="D81" s="16" t="s">
        <v>21</v>
      </c>
      <c r="E81" s="14">
        <v>1</v>
      </c>
      <c r="F81" s="17" t="s">
        <v>239</v>
      </c>
      <c r="G81" s="18" t="s">
        <v>366</v>
      </c>
      <c r="H81" s="43">
        <v>4916.8599999999997</v>
      </c>
      <c r="I81" s="2"/>
      <c r="J81" s="2"/>
      <c r="K81" s="42"/>
    </row>
    <row r="82" spans="1:11" ht="14.4">
      <c r="A82" s="13" t="s">
        <v>423</v>
      </c>
      <c r="B82" s="14" t="s">
        <v>424</v>
      </c>
      <c r="C82" s="14" t="s">
        <v>503</v>
      </c>
      <c r="D82" s="16" t="s">
        <v>22</v>
      </c>
      <c r="E82" s="14">
        <v>1</v>
      </c>
      <c r="F82" s="17" t="s">
        <v>377</v>
      </c>
      <c r="G82" s="18" t="s">
        <v>366</v>
      </c>
      <c r="H82" s="43">
        <v>4518.2</v>
      </c>
      <c r="I82" s="2"/>
      <c r="J82" s="2"/>
      <c r="K82" s="42"/>
    </row>
    <row r="83" spans="1:11" ht="14.4">
      <c r="A83" s="13" t="s">
        <v>206</v>
      </c>
      <c r="B83" s="14" t="s">
        <v>207</v>
      </c>
      <c r="C83" s="14" t="s">
        <v>478</v>
      </c>
      <c r="D83" s="16" t="s">
        <v>22</v>
      </c>
      <c r="E83" s="14">
        <v>1</v>
      </c>
      <c r="F83" s="17" t="s">
        <v>240</v>
      </c>
      <c r="G83" s="18" t="s">
        <v>366</v>
      </c>
      <c r="H83" s="43">
        <v>4518.2</v>
      </c>
      <c r="I83" s="2"/>
      <c r="J83" s="2"/>
      <c r="K83" s="42"/>
    </row>
    <row r="84" spans="1:11" ht="14.4">
      <c r="A84" s="13" t="s">
        <v>208</v>
      </c>
      <c r="B84" s="14" t="s">
        <v>209</v>
      </c>
      <c r="C84" s="14" t="s">
        <v>210</v>
      </c>
      <c r="D84" s="16" t="s">
        <v>22</v>
      </c>
      <c r="E84" s="14">
        <v>1</v>
      </c>
      <c r="F84" s="17" t="s">
        <v>241</v>
      </c>
      <c r="G84" s="18" t="s">
        <v>366</v>
      </c>
      <c r="H84" s="43">
        <v>4518.2</v>
      </c>
      <c r="I84" s="2"/>
      <c r="J84" s="2"/>
      <c r="K84" s="42"/>
    </row>
    <row r="85" spans="1:11" ht="14.4">
      <c r="A85" s="13" t="s">
        <v>211</v>
      </c>
      <c r="B85" s="14" t="s">
        <v>212</v>
      </c>
      <c r="C85" s="14" t="s">
        <v>213</v>
      </c>
      <c r="D85" s="16" t="s">
        <v>22</v>
      </c>
      <c r="E85" s="14">
        <v>1</v>
      </c>
      <c r="F85" s="17" t="s">
        <v>242</v>
      </c>
      <c r="G85" s="18" t="s">
        <v>366</v>
      </c>
      <c r="H85" s="43">
        <v>4518.2</v>
      </c>
      <c r="I85" s="2"/>
      <c r="J85" s="2"/>
      <c r="K85" s="42"/>
    </row>
    <row r="86" spans="1:11" ht="14.4">
      <c r="A86" s="13" t="s">
        <v>214</v>
      </c>
      <c r="B86" s="14" t="s">
        <v>215</v>
      </c>
      <c r="C86" s="14" t="s">
        <v>479</v>
      </c>
      <c r="D86" s="16" t="s">
        <v>22</v>
      </c>
      <c r="E86" s="14">
        <v>1</v>
      </c>
      <c r="F86" s="17" t="s">
        <v>250</v>
      </c>
      <c r="G86" s="18" t="s">
        <v>367</v>
      </c>
      <c r="H86" s="43">
        <v>4518.2</v>
      </c>
      <c r="I86" s="2"/>
      <c r="J86" s="2"/>
      <c r="K86" s="42"/>
    </row>
    <row r="87" spans="1:11" ht="14.4">
      <c r="A87" s="13" t="s">
        <v>62</v>
      </c>
      <c r="B87" s="14" t="s">
        <v>100</v>
      </c>
      <c r="C87" s="14" t="s">
        <v>522</v>
      </c>
      <c r="D87" s="16" t="s">
        <v>22</v>
      </c>
      <c r="E87" s="14">
        <v>1</v>
      </c>
      <c r="F87" s="17" t="s">
        <v>244</v>
      </c>
      <c r="G87" s="18" t="s">
        <v>366</v>
      </c>
      <c r="H87" s="43">
        <v>4518.2</v>
      </c>
      <c r="I87" s="2"/>
      <c r="J87" s="2"/>
      <c r="K87" s="42"/>
    </row>
    <row r="88" spans="1:11" ht="14.4">
      <c r="A88" s="13" t="s">
        <v>216</v>
      </c>
      <c r="B88" s="14" t="s">
        <v>217</v>
      </c>
      <c r="C88" s="14" t="s">
        <v>523</v>
      </c>
      <c r="D88" s="16" t="s">
        <v>23</v>
      </c>
      <c r="E88" s="14">
        <v>1</v>
      </c>
      <c r="F88" s="17" t="s">
        <v>245</v>
      </c>
      <c r="G88" s="18" t="s">
        <v>366</v>
      </c>
      <c r="H88" s="43">
        <v>3720.87</v>
      </c>
      <c r="I88" s="2"/>
      <c r="J88" s="2"/>
      <c r="K88" s="42"/>
    </row>
    <row r="89" spans="1:11" ht="14.4">
      <c r="A89" s="13" t="s">
        <v>218</v>
      </c>
      <c r="B89" s="14" t="s">
        <v>219</v>
      </c>
      <c r="C89" s="14" t="s">
        <v>220</v>
      </c>
      <c r="D89" s="16" t="s">
        <v>23</v>
      </c>
      <c r="E89" s="14">
        <v>1</v>
      </c>
      <c r="F89" s="17" t="s">
        <v>246</v>
      </c>
      <c r="G89" s="18" t="s">
        <v>366</v>
      </c>
      <c r="H89" s="43">
        <v>3720.87</v>
      </c>
      <c r="I89" s="2"/>
      <c r="J89" s="2"/>
      <c r="K89" s="42"/>
    </row>
    <row r="90" spans="1:11" ht="14.4">
      <c r="A90" s="13" t="s">
        <v>221</v>
      </c>
      <c r="B90" s="14" t="s">
        <v>222</v>
      </c>
      <c r="C90" s="14" t="s">
        <v>223</v>
      </c>
      <c r="D90" s="16" t="s">
        <v>23</v>
      </c>
      <c r="E90" s="14">
        <v>1</v>
      </c>
      <c r="F90" s="17" t="s">
        <v>247</v>
      </c>
      <c r="G90" s="18" t="s">
        <v>366</v>
      </c>
      <c r="H90" s="43">
        <v>3720.87</v>
      </c>
      <c r="I90" s="2"/>
      <c r="J90" s="2"/>
      <c r="K90" s="42"/>
    </row>
    <row r="91" spans="1:11" ht="14.4">
      <c r="A91" s="13" t="s">
        <v>63</v>
      </c>
      <c r="B91" s="14" t="s">
        <v>224</v>
      </c>
      <c r="C91" s="14" t="s">
        <v>225</v>
      </c>
      <c r="D91" s="16" t="s">
        <v>23</v>
      </c>
      <c r="E91" s="14">
        <v>1</v>
      </c>
      <c r="F91" s="17" t="s">
        <v>248</v>
      </c>
      <c r="G91" s="18" t="s">
        <v>366</v>
      </c>
      <c r="H91" s="43">
        <v>3720.87</v>
      </c>
      <c r="I91" s="2"/>
      <c r="J91" s="2"/>
      <c r="K91" s="42"/>
    </row>
    <row r="92" spans="1:11" ht="14.4">
      <c r="A92" s="13" t="s">
        <v>226</v>
      </c>
      <c r="B92" s="14" t="s">
        <v>204</v>
      </c>
      <c r="C92" s="14" t="s">
        <v>227</v>
      </c>
      <c r="D92" s="16" t="s">
        <v>23</v>
      </c>
      <c r="E92" s="14">
        <v>1</v>
      </c>
      <c r="F92" s="17" t="s">
        <v>249</v>
      </c>
      <c r="G92" s="18" t="s">
        <v>366</v>
      </c>
      <c r="H92" s="43">
        <v>3720.87</v>
      </c>
      <c r="I92" s="2"/>
      <c r="J92" s="2"/>
      <c r="K92" s="42"/>
    </row>
    <row r="93" spans="1:11" ht="14.4">
      <c r="A93" s="88" t="s">
        <v>456</v>
      </c>
      <c r="B93" s="26" t="s">
        <v>457</v>
      </c>
      <c r="C93" s="26" t="s">
        <v>480</v>
      </c>
      <c r="D93" s="97" t="s">
        <v>23</v>
      </c>
      <c r="E93" s="26">
        <v>1</v>
      </c>
      <c r="F93" s="24" t="s">
        <v>440</v>
      </c>
      <c r="G93" s="106" t="s">
        <v>366</v>
      </c>
      <c r="H93" s="107">
        <v>3720.87</v>
      </c>
      <c r="I93" s="2"/>
      <c r="J93" s="2"/>
      <c r="K93" s="42"/>
    </row>
    <row r="94" spans="1:11" ht="14.4">
      <c r="A94" s="13" t="s">
        <v>68</v>
      </c>
      <c r="B94" s="14" t="s">
        <v>228</v>
      </c>
      <c r="C94" s="14" t="s">
        <v>329</v>
      </c>
      <c r="D94" s="16" t="s">
        <v>23</v>
      </c>
      <c r="E94" s="14">
        <v>1</v>
      </c>
      <c r="F94" s="17" t="s">
        <v>251</v>
      </c>
      <c r="G94" s="18" t="s">
        <v>366</v>
      </c>
      <c r="H94" s="43">
        <v>3720.87</v>
      </c>
      <c r="I94" s="2"/>
      <c r="J94" s="2"/>
      <c r="K94" s="42"/>
    </row>
    <row r="95" spans="1:11" ht="14.4">
      <c r="A95" s="13" t="s">
        <v>229</v>
      </c>
      <c r="B95" s="14" t="s">
        <v>230</v>
      </c>
      <c r="C95" s="14" t="s">
        <v>231</v>
      </c>
      <c r="D95" s="16" t="s">
        <v>24</v>
      </c>
      <c r="E95" s="14">
        <v>1</v>
      </c>
      <c r="F95" s="17" t="s">
        <v>252</v>
      </c>
      <c r="G95" s="18" t="s">
        <v>366</v>
      </c>
      <c r="H95" s="43">
        <v>2657.77</v>
      </c>
      <c r="I95" s="2"/>
      <c r="J95" s="2"/>
      <c r="K95" s="42"/>
    </row>
    <row r="96" spans="1:11" ht="14.4">
      <c r="A96" s="13" t="s">
        <v>233</v>
      </c>
      <c r="B96" s="14" t="s">
        <v>234</v>
      </c>
      <c r="C96" s="14" t="s">
        <v>483</v>
      </c>
      <c r="D96" s="16" t="s">
        <v>24</v>
      </c>
      <c r="E96" s="14">
        <v>1</v>
      </c>
      <c r="F96" s="17" t="s">
        <v>253</v>
      </c>
      <c r="G96" s="18" t="s">
        <v>367</v>
      </c>
      <c r="H96" s="43">
        <v>2657.77</v>
      </c>
      <c r="I96" s="2"/>
      <c r="J96" s="2"/>
      <c r="K96" s="42"/>
    </row>
    <row r="97" spans="1:11" ht="14.4">
      <c r="A97" s="13" t="s">
        <v>76</v>
      </c>
      <c r="B97" s="14" t="s">
        <v>113</v>
      </c>
      <c r="C97" s="14" t="s">
        <v>501</v>
      </c>
      <c r="D97" s="16" t="s">
        <v>24</v>
      </c>
      <c r="E97" s="14">
        <v>1</v>
      </c>
      <c r="F97" s="17" t="s">
        <v>254</v>
      </c>
      <c r="G97" s="18" t="s">
        <v>366</v>
      </c>
      <c r="H97" s="43">
        <v>2657.77</v>
      </c>
      <c r="I97" s="2"/>
      <c r="J97" s="2"/>
      <c r="K97" s="42"/>
    </row>
    <row r="98" spans="1:11" ht="14.4">
      <c r="A98" s="13" t="s">
        <v>235</v>
      </c>
      <c r="B98" s="14" t="s">
        <v>26</v>
      </c>
      <c r="C98" s="14" t="s">
        <v>232</v>
      </c>
      <c r="D98" s="16" t="s">
        <v>24</v>
      </c>
      <c r="E98" s="14">
        <v>1</v>
      </c>
      <c r="F98" s="17" t="s">
        <v>255</v>
      </c>
      <c r="G98" s="18" t="s">
        <v>366</v>
      </c>
      <c r="H98" s="43">
        <v>2657.77</v>
      </c>
      <c r="I98" s="2"/>
      <c r="J98" s="2"/>
      <c r="K98" s="42"/>
    </row>
    <row r="99" spans="1:11" ht="15" thickBot="1">
      <c r="A99" s="13" t="s">
        <v>236</v>
      </c>
      <c r="B99" s="14" t="s">
        <v>25</v>
      </c>
      <c r="C99" s="14" t="s">
        <v>496</v>
      </c>
      <c r="D99" s="16" t="s">
        <v>24</v>
      </c>
      <c r="E99" s="14">
        <v>1</v>
      </c>
      <c r="F99" s="17" t="s">
        <v>256</v>
      </c>
      <c r="G99" s="18" t="s">
        <v>366</v>
      </c>
      <c r="H99" s="43">
        <v>2657.77</v>
      </c>
      <c r="I99" s="2"/>
      <c r="J99" s="2"/>
      <c r="K99" s="42"/>
    </row>
    <row r="100" spans="1:11" ht="15" thickBot="1">
      <c r="A100" s="35"/>
      <c r="B100" s="36"/>
      <c r="C100" s="36"/>
      <c r="D100" s="36"/>
      <c r="E100" s="131">
        <f>SUM(E78:E99)</f>
        <v>22</v>
      </c>
      <c r="F100" s="44"/>
      <c r="G100" s="36"/>
      <c r="H100" s="37">
        <f>SUBTOTAL(109,[TOTAL])</f>
        <v>87972.020000000019</v>
      </c>
      <c r="I100" s="2"/>
      <c r="J100" s="2"/>
      <c r="K100" s="42"/>
    </row>
    <row r="101" spans="1:11" ht="14.4">
      <c r="A101" s="2"/>
      <c r="B101" s="45"/>
      <c r="C101" s="45"/>
      <c r="D101" s="45"/>
      <c r="E101" s="45"/>
      <c r="F101" s="45"/>
      <c r="G101" s="2"/>
      <c r="H101" s="45"/>
      <c r="I101" s="10"/>
      <c r="J101" s="2"/>
      <c r="K101" s="41"/>
    </row>
    <row r="102" spans="1:11" ht="14.4">
      <c r="A102" s="559" t="s">
        <v>27</v>
      </c>
      <c r="B102" s="560"/>
      <c r="C102" s="560"/>
      <c r="D102" s="560"/>
      <c r="E102" s="560"/>
      <c r="F102" s="560"/>
      <c r="G102" s="560"/>
      <c r="H102" s="560"/>
      <c r="I102" s="560"/>
      <c r="J102" s="560"/>
      <c r="K102" s="560"/>
    </row>
    <row r="103" spans="1:11" ht="14.4">
      <c r="A103" s="150" t="s">
        <v>1</v>
      </c>
      <c r="B103" s="150" t="s">
        <v>2</v>
      </c>
      <c r="C103" s="150" t="s">
        <v>3</v>
      </c>
      <c r="D103" s="150" t="s">
        <v>4</v>
      </c>
      <c r="E103" s="150" t="s">
        <v>5</v>
      </c>
      <c r="F103" s="150" t="s">
        <v>6</v>
      </c>
      <c r="G103" s="150" t="s">
        <v>7</v>
      </c>
      <c r="H103" s="150" t="s">
        <v>28</v>
      </c>
      <c r="I103" s="155" t="s">
        <v>373</v>
      </c>
      <c r="J103" s="155" t="s">
        <v>374</v>
      </c>
      <c r="K103" s="156" t="s">
        <v>375</v>
      </c>
    </row>
    <row r="104" spans="1:11" ht="14.4">
      <c r="A104" s="2" t="s">
        <v>556</v>
      </c>
      <c r="B104" s="6" t="s">
        <v>554</v>
      </c>
      <c r="C104" s="6" t="s">
        <v>555</v>
      </c>
      <c r="D104" s="6" t="s">
        <v>29</v>
      </c>
      <c r="E104" s="6">
        <v>1</v>
      </c>
      <c r="F104" s="49" t="s">
        <v>343</v>
      </c>
      <c r="G104" s="8" t="s">
        <v>367</v>
      </c>
      <c r="H104" s="98">
        <v>1200.69</v>
      </c>
      <c r="I104" s="149"/>
      <c r="J104" s="149"/>
      <c r="K104" s="98">
        <v>1200.69</v>
      </c>
    </row>
    <row r="105" spans="1:11" ht="14.4">
      <c r="A105" s="78" t="s">
        <v>516</v>
      </c>
      <c r="B105" s="28" t="s">
        <v>517</v>
      </c>
      <c r="C105" s="28" t="s">
        <v>518</v>
      </c>
      <c r="D105" s="143" t="s">
        <v>29</v>
      </c>
      <c r="E105" s="28">
        <v>1</v>
      </c>
      <c r="F105" s="78" t="s">
        <v>515</v>
      </c>
      <c r="G105" s="29" t="s">
        <v>366</v>
      </c>
      <c r="H105" s="30">
        <v>1200.69</v>
      </c>
      <c r="I105" s="144"/>
      <c r="J105" s="144"/>
      <c r="K105" s="30">
        <v>1200.69</v>
      </c>
    </row>
    <row r="106" spans="1:11" ht="14.4">
      <c r="A106" s="17" t="s">
        <v>257</v>
      </c>
      <c r="B106" s="14" t="s">
        <v>207</v>
      </c>
      <c r="C106" s="14" t="s">
        <v>487</v>
      </c>
      <c r="D106" s="16" t="s">
        <v>29</v>
      </c>
      <c r="E106" s="6">
        <v>1</v>
      </c>
      <c r="F106" s="24" t="s">
        <v>330</v>
      </c>
      <c r="G106" s="25" t="s">
        <v>366</v>
      </c>
      <c r="H106" s="98">
        <v>1200.69</v>
      </c>
      <c r="I106" s="99"/>
      <c r="J106" s="99"/>
      <c r="K106" s="98">
        <v>1200.69</v>
      </c>
    </row>
    <row r="107" spans="1:11" ht="14.4">
      <c r="A107" s="33" t="s">
        <v>258</v>
      </c>
      <c r="B107" s="27" t="s">
        <v>259</v>
      </c>
      <c r="C107" s="27" t="s">
        <v>481</v>
      </c>
      <c r="D107" s="143" t="s">
        <v>29</v>
      </c>
      <c r="E107" s="28">
        <v>1</v>
      </c>
      <c r="F107" s="23" t="s">
        <v>305</v>
      </c>
      <c r="G107" s="29" t="s">
        <v>367</v>
      </c>
      <c r="H107" s="30">
        <v>1200.69</v>
      </c>
      <c r="I107" s="101"/>
      <c r="J107" s="101"/>
      <c r="K107" s="30">
        <v>1200.69</v>
      </c>
    </row>
    <row r="108" spans="1:11" s="1" customFormat="1" ht="14.4">
      <c r="A108" s="168" t="s">
        <v>562</v>
      </c>
      <c r="B108" s="27" t="s">
        <v>563</v>
      </c>
      <c r="C108" s="27" t="s">
        <v>564</v>
      </c>
      <c r="D108" s="143" t="s">
        <v>29</v>
      </c>
      <c r="E108" s="28">
        <v>1</v>
      </c>
      <c r="F108" s="169" t="s">
        <v>306</v>
      </c>
      <c r="G108" s="29" t="s">
        <v>367</v>
      </c>
      <c r="H108" s="30">
        <v>1200.69</v>
      </c>
      <c r="I108" s="101"/>
      <c r="J108" s="101"/>
      <c r="K108" s="30">
        <v>1200.69</v>
      </c>
    </row>
    <row r="109" spans="1:11" ht="14.4">
      <c r="A109" s="53" t="s">
        <v>389</v>
      </c>
      <c r="B109" s="14" t="s">
        <v>393</v>
      </c>
      <c r="C109" s="14" t="s">
        <v>482</v>
      </c>
      <c r="D109" s="16" t="s">
        <v>29</v>
      </c>
      <c r="E109" s="6">
        <v>1</v>
      </c>
      <c r="F109" s="24" t="s">
        <v>331</v>
      </c>
      <c r="G109" s="25" t="s">
        <v>366</v>
      </c>
      <c r="H109" s="98">
        <v>1200.69</v>
      </c>
      <c r="I109" s="99"/>
      <c r="J109" s="99"/>
      <c r="K109" s="98">
        <v>1200.69</v>
      </c>
    </row>
    <row r="110" spans="1:11" ht="14.4">
      <c r="A110" s="33" t="s">
        <v>262</v>
      </c>
      <c r="B110" s="27" t="s">
        <v>263</v>
      </c>
      <c r="C110" s="27" t="s">
        <v>476</v>
      </c>
      <c r="D110" s="143" t="s">
        <v>29</v>
      </c>
      <c r="E110" s="28">
        <v>1</v>
      </c>
      <c r="F110" s="33" t="s">
        <v>308</v>
      </c>
      <c r="G110" s="29" t="s">
        <v>367</v>
      </c>
      <c r="H110" s="30">
        <v>1200.69</v>
      </c>
      <c r="I110" s="101"/>
      <c r="J110" s="101"/>
      <c r="K110" s="30">
        <v>1200.69</v>
      </c>
    </row>
    <row r="111" spans="1:11" ht="14.4">
      <c r="A111" s="17" t="s">
        <v>262</v>
      </c>
      <c r="B111" s="14" t="s">
        <v>263</v>
      </c>
      <c r="C111" s="14" t="s">
        <v>498</v>
      </c>
      <c r="D111" s="16" t="s">
        <v>29</v>
      </c>
      <c r="E111" s="6">
        <v>1</v>
      </c>
      <c r="F111" s="24" t="s">
        <v>332</v>
      </c>
      <c r="G111" s="25" t="s">
        <v>366</v>
      </c>
      <c r="H111" s="98">
        <v>1200.69</v>
      </c>
      <c r="I111" s="99"/>
      <c r="J111" s="99"/>
      <c r="K111" s="98">
        <v>1200.69</v>
      </c>
    </row>
    <row r="112" spans="1:11" ht="14.4">
      <c r="A112" s="33" t="s">
        <v>262</v>
      </c>
      <c r="B112" s="27" t="s">
        <v>263</v>
      </c>
      <c r="C112" s="27" t="s">
        <v>476</v>
      </c>
      <c r="D112" s="143" t="s">
        <v>29</v>
      </c>
      <c r="E112" s="28">
        <v>1</v>
      </c>
      <c r="F112" s="33" t="s">
        <v>372</v>
      </c>
      <c r="G112" s="29" t="s">
        <v>366</v>
      </c>
      <c r="H112" s="30">
        <v>1200.69</v>
      </c>
      <c r="I112" s="101"/>
      <c r="J112" s="101"/>
      <c r="K112" s="30">
        <v>1200.69</v>
      </c>
    </row>
    <row r="113" spans="1:11" ht="14.4">
      <c r="A113" s="17" t="s">
        <v>264</v>
      </c>
      <c r="B113" s="14" t="s">
        <v>259</v>
      </c>
      <c r="C113" s="14" t="s">
        <v>483</v>
      </c>
      <c r="D113" s="16" t="s">
        <v>29</v>
      </c>
      <c r="E113" s="6">
        <v>1</v>
      </c>
      <c r="F113" s="24" t="s">
        <v>333</v>
      </c>
      <c r="G113" s="25" t="s">
        <v>366</v>
      </c>
      <c r="H113" s="98">
        <v>1200.69</v>
      </c>
      <c r="I113" s="99"/>
      <c r="J113" s="99"/>
      <c r="K113" s="98">
        <v>1200.69</v>
      </c>
    </row>
    <row r="114" spans="1:11" ht="14.4">
      <c r="A114" s="33" t="s">
        <v>262</v>
      </c>
      <c r="B114" s="27" t="s">
        <v>265</v>
      </c>
      <c r="C114" s="27" t="s">
        <v>266</v>
      </c>
      <c r="D114" s="143" t="s">
        <v>29</v>
      </c>
      <c r="E114" s="28">
        <v>1</v>
      </c>
      <c r="F114" s="33" t="s">
        <v>432</v>
      </c>
      <c r="G114" s="29" t="s">
        <v>366</v>
      </c>
      <c r="H114" s="30">
        <v>1200.69</v>
      </c>
      <c r="I114" s="101"/>
      <c r="J114" s="101"/>
      <c r="K114" s="30">
        <v>1200.69</v>
      </c>
    </row>
    <row r="115" spans="1:11" ht="14.4">
      <c r="A115" s="17" t="s">
        <v>267</v>
      </c>
      <c r="B115" s="14" t="s">
        <v>268</v>
      </c>
      <c r="C115" s="14" t="s">
        <v>269</v>
      </c>
      <c r="D115" s="16" t="s">
        <v>29</v>
      </c>
      <c r="E115" s="6">
        <v>1</v>
      </c>
      <c r="F115" s="24" t="s">
        <v>334</v>
      </c>
      <c r="G115" s="25" t="s">
        <v>366</v>
      </c>
      <c r="H115" s="98">
        <v>1200.69</v>
      </c>
      <c r="I115" s="99"/>
      <c r="J115" s="99"/>
      <c r="K115" s="98">
        <v>1200.69</v>
      </c>
    </row>
    <row r="116" spans="1:11" ht="14.4">
      <c r="A116" s="33" t="s">
        <v>270</v>
      </c>
      <c r="B116" s="27" t="s">
        <v>271</v>
      </c>
      <c r="C116" s="27" t="s">
        <v>484</v>
      </c>
      <c r="D116" s="143" t="s">
        <v>29</v>
      </c>
      <c r="E116" s="28">
        <v>1</v>
      </c>
      <c r="F116" s="168" t="s">
        <v>561</v>
      </c>
      <c r="G116" s="29" t="s">
        <v>366</v>
      </c>
      <c r="H116" s="30">
        <v>1200.69</v>
      </c>
      <c r="I116" s="101"/>
      <c r="J116" s="101"/>
      <c r="K116" s="30">
        <v>1200.69</v>
      </c>
    </row>
    <row r="117" spans="1:11" ht="14.4">
      <c r="A117" s="17" t="s">
        <v>272</v>
      </c>
      <c r="B117" s="14" t="s">
        <v>273</v>
      </c>
      <c r="C117" s="14" t="s">
        <v>274</v>
      </c>
      <c r="D117" s="16" t="s">
        <v>29</v>
      </c>
      <c r="E117" s="6">
        <v>1</v>
      </c>
      <c r="F117" s="24" t="s">
        <v>307</v>
      </c>
      <c r="G117" s="8" t="s">
        <v>366</v>
      </c>
      <c r="H117" s="9">
        <v>1200.69</v>
      </c>
      <c r="I117" s="51"/>
      <c r="J117" s="51"/>
      <c r="K117" s="9">
        <v>1200.69</v>
      </c>
    </row>
    <row r="118" spans="1:11" ht="14.4">
      <c r="A118" s="33" t="s">
        <v>275</v>
      </c>
      <c r="B118" s="27" t="s">
        <v>276</v>
      </c>
      <c r="C118" s="27" t="s">
        <v>277</v>
      </c>
      <c r="D118" s="143" t="s">
        <v>29</v>
      </c>
      <c r="E118" s="28">
        <v>1</v>
      </c>
      <c r="F118" s="33" t="s">
        <v>335</v>
      </c>
      <c r="G118" s="29" t="s">
        <v>366</v>
      </c>
      <c r="H118" s="30">
        <v>1200.69</v>
      </c>
      <c r="I118" s="101"/>
      <c r="J118" s="101"/>
      <c r="K118" s="30">
        <v>1200.69</v>
      </c>
    </row>
    <row r="119" spans="1:11" ht="14.4">
      <c r="A119" s="17" t="s">
        <v>278</v>
      </c>
      <c r="B119" s="14" t="s">
        <v>279</v>
      </c>
      <c r="C119" s="14" t="s">
        <v>280</v>
      </c>
      <c r="D119" s="16" t="s">
        <v>29</v>
      </c>
      <c r="E119" s="6">
        <v>1</v>
      </c>
      <c r="F119" s="24" t="s">
        <v>336</v>
      </c>
      <c r="G119" s="8" t="s">
        <v>366</v>
      </c>
      <c r="H119" s="9">
        <v>1200.69</v>
      </c>
      <c r="I119" s="51"/>
      <c r="J119" s="51"/>
      <c r="K119" s="9">
        <v>1200.69</v>
      </c>
    </row>
    <row r="120" spans="1:11" ht="14.4">
      <c r="A120" s="33" t="s">
        <v>281</v>
      </c>
      <c r="B120" s="27" t="s">
        <v>282</v>
      </c>
      <c r="C120" s="27" t="s">
        <v>283</v>
      </c>
      <c r="D120" s="143" t="s">
        <v>29</v>
      </c>
      <c r="E120" s="28">
        <v>1</v>
      </c>
      <c r="F120" s="33" t="s">
        <v>316</v>
      </c>
      <c r="G120" s="29" t="s">
        <v>366</v>
      </c>
      <c r="H120" s="30">
        <v>1200.69</v>
      </c>
      <c r="I120" s="101"/>
      <c r="J120" s="101"/>
      <c r="K120" s="30">
        <v>1200.69</v>
      </c>
    </row>
    <row r="121" spans="1:11" ht="14.4">
      <c r="A121" s="17" t="s">
        <v>284</v>
      </c>
      <c r="B121" s="14" t="s">
        <v>285</v>
      </c>
      <c r="C121" s="14" t="s">
        <v>286</v>
      </c>
      <c r="D121" s="16" t="s">
        <v>29</v>
      </c>
      <c r="E121" s="6">
        <v>1</v>
      </c>
      <c r="F121" s="24" t="s">
        <v>318</v>
      </c>
      <c r="G121" s="8" t="s">
        <v>366</v>
      </c>
      <c r="H121" s="9">
        <v>1200.69</v>
      </c>
      <c r="I121" s="51"/>
      <c r="J121" s="51"/>
      <c r="K121" s="9">
        <v>1200.69</v>
      </c>
    </row>
    <row r="122" spans="1:11" ht="14.4">
      <c r="A122" s="33" t="s">
        <v>287</v>
      </c>
      <c r="B122" s="27" t="s">
        <v>288</v>
      </c>
      <c r="C122" s="27" t="s">
        <v>289</v>
      </c>
      <c r="D122" s="143" t="s">
        <v>29</v>
      </c>
      <c r="E122" s="28">
        <v>1</v>
      </c>
      <c r="F122" s="33" t="s">
        <v>317</v>
      </c>
      <c r="G122" s="29" t="s">
        <v>366</v>
      </c>
      <c r="H122" s="30">
        <v>1200.69</v>
      </c>
      <c r="I122" s="101"/>
      <c r="J122" s="101"/>
      <c r="K122" s="30">
        <v>1200.69</v>
      </c>
    </row>
    <row r="123" spans="1:11" ht="14.4">
      <c r="A123" s="17" t="s">
        <v>290</v>
      </c>
      <c r="B123" s="14" t="s">
        <v>291</v>
      </c>
      <c r="C123" s="14" t="s">
        <v>292</v>
      </c>
      <c r="D123" s="16" t="s">
        <v>29</v>
      </c>
      <c r="E123" s="6">
        <v>1</v>
      </c>
      <c r="F123" s="24" t="s">
        <v>337</v>
      </c>
      <c r="G123" s="8" t="s">
        <v>366</v>
      </c>
      <c r="H123" s="9">
        <v>1200.69</v>
      </c>
      <c r="I123" s="51"/>
      <c r="J123" s="51"/>
      <c r="K123" s="9">
        <v>1200.69</v>
      </c>
    </row>
    <row r="124" spans="1:11" ht="14.4">
      <c r="A124" s="33" t="s">
        <v>284</v>
      </c>
      <c r="B124" s="27" t="s">
        <v>324</v>
      </c>
      <c r="C124" s="27" t="s">
        <v>286</v>
      </c>
      <c r="D124" s="143" t="s">
        <v>29</v>
      </c>
      <c r="E124" s="28">
        <v>1</v>
      </c>
      <c r="F124" s="33" t="s">
        <v>315</v>
      </c>
      <c r="G124" s="29" t="s">
        <v>366</v>
      </c>
      <c r="H124" s="30">
        <v>1200.69</v>
      </c>
      <c r="I124" s="101"/>
      <c r="J124" s="101"/>
      <c r="K124" s="30">
        <v>1200.69</v>
      </c>
    </row>
    <row r="125" spans="1:11" ht="14.4">
      <c r="A125" s="17" t="s">
        <v>293</v>
      </c>
      <c r="B125" s="14" t="s">
        <v>294</v>
      </c>
      <c r="C125" s="14" t="s">
        <v>295</v>
      </c>
      <c r="D125" s="16" t="s">
        <v>29</v>
      </c>
      <c r="E125" s="6">
        <v>1</v>
      </c>
      <c r="F125" s="24" t="s">
        <v>338</v>
      </c>
      <c r="G125" s="8" t="s">
        <v>367</v>
      </c>
      <c r="H125" s="9">
        <v>1200.69</v>
      </c>
      <c r="I125" s="51"/>
      <c r="J125" s="51"/>
      <c r="K125" s="9">
        <v>1200.69</v>
      </c>
    </row>
    <row r="126" spans="1:11" ht="14.4">
      <c r="A126" s="33" t="s">
        <v>394</v>
      </c>
      <c r="B126" s="27" t="s">
        <v>395</v>
      </c>
      <c r="C126" s="27" t="s">
        <v>296</v>
      </c>
      <c r="D126" s="143" t="s">
        <v>29</v>
      </c>
      <c r="E126" s="28">
        <v>1</v>
      </c>
      <c r="F126" s="33" t="s">
        <v>339</v>
      </c>
      <c r="G126" s="29" t="s">
        <v>366</v>
      </c>
      <c r="H126" s="30">
        <v>1200.69</v>
      </c>
      <c r="I126" s="101"/>
      <c r="J126" s="101"/>
      <c r="K126" s="30">
        <v>1200.69</v>
      </c>
    </row>
    <row r="127" spans="1:11" ht="14.4">
      <c r="A127" s="17" t="s">
        <v>381</v>
      </c>
      <c r="B127" s="14" t="s">
        <v>382</v>
      </c>
      <c r="C127" s="14" t="s">
        <v>383</v>
      </c>
      <c r="D127" s="103" t="s">
        <v>30</v>
      </c>
      <c r="E127" s="6">
        <v>1</v>
      </c>
      <c r="F127" s="24" t="s">
        <v>360</v>
      </c>
      <c r="G127" s="25" t="s">
        <v>366</v>
      </c>
      <c r="H127" s="98">
        <v>732.55</v>
      </c>
      <c r="I127" s="99"/>
      <c r="J127" s="99"/>
      <c r="K127" s="98">
        <v>732.55</v>
      </c>
    </row>
    <row r="128" spans="1:11" ht="14.4">
      <c r="A128" s="33" t="s">
        <v>298</v>
      </c>
      <c r="B128" s="27" t="s">
        <v>324</v>
      </c>
      <c r="C128" s="27" t="s">
        <v>379</v>
      </c>
      <c r="D128" s="143" t="s">
        <v>30</v>
      </c>
      <c r="E128" s="28">
        <v>1</v>
      </c>
      <c r="F128" s="33" t="s">
        <v>380</v>
      </c>
      <c r="G128" s="29" t="s">
        <v>366</v>
      </c>
      <c r="H128" s="30">
        <v>732.55</v>
      </c>
      <c r="I128" s="101"/>
      <c r="J128" s="101"/>
      <c r="K128" s="30">
        <v>732.55</v>
      </c>
    </row>
    <row r="129" spans="1:11" ht="14.4">
      <c r="A129" s="17" t="s">
        <v>264</v>
      </c>
      <c r="B129" s="14" t="s">
        <v>361</v>
      </c>
      <c r="C129" s="14" t="s">
        <v>485</v>
      </c>
      <c r="D129" s="16" t="s">
        <v>30</v>
      </c>
      <c r="E129" s="6">
        <v>1</v>
      </c>
      <c r="F129" s="24" t="s">
        <v>340</v>
      </c>
      <c r="G129" s="8" t="s">
        <v>367</v>
      </c>
      <c r="H129" s="9">
        <v>732.55</v>
      </c>
      <c r="I129" s="51"/>
      <c r="J129" s="51"/>
      <c r="K129" s="9">
        <v>732.55</v>
      </c>
    </row>
    <row r="130" spans="1:11" ht="14.4">
      <c r="A130" s="33" t="s">
        <v>299</v>
      </c>
      <c r="B130" s="27" t="s">
        <v>362</v>
      </c>
      <c r="C130" s="27" t="s">
        <v>129</v>
      </c>
      <c r="D130" s="143" t="s">
        <v>30</v>
      </c>
      <c r="E130" s="28">
        <v>1</v>
      </c>
      <c r="F130" s="33" t="s">
        <v>341</v>
      </c>
      <c r="G130" s="29" t="s">
        <v>366</v>
      </c>
      <c r="H130" s="30">
        <v>732.55</v>
      </c>
      <c r="I130" s="101"/>
      <c r="J130" s="101"/>
      <c r="K130" s="30">
        <v>732.55</v>
      </c>
    </row>
    <row r="131" spans="1:11" ht="14.4">
      <c r="A131" s="17" t="s">
        <v>300</v>
      </c>
      <c r="B131" s="14" t="s">
        <v>363</v>
      </c>
      <c r="C131" s="14" t="s">
        <v>486</v>
      </c>
      <c r="D131" s="16" t="s">
        <v>30</v>
      </c>
      <c r="E131" s="6">
        <v>1</v>
      </c>
      <c r="F131" s="24" t="s">
        <v>342</v>
      </c>
      <c r="G131" s="8" t="s">
        <v>366</v>
      </c>
      <c r="H131" s="9">
        <v>732.55</v>
      </c>
      <c r="I131" s="51"/>
      <c r="J131" s="51"/>
      <c r="K131" s="9">
        <v>732.55</v>
      </c>
    </row>
    <row r="132" spans="1:11" ht="14.4">
      <c r="A132" s="148" t="s">
        <v>553</v>
      </c>
      <c r="B132" s="27" t="s">
        <v>119</v>
      </c>
      <c r="C132" s="27" t="s">
        <v>487</v>
      </c>
      <c r="D132" s="143" t="s">
        <v>30</v>
      </c>
      <c r="E132" s="28">
        <v>1</v>
      </c>
      <c r="F132" s="78" t="s">
        <v>319</v>
      </c>
      <c r="G132" s="29" t="s">
        <v>366</v>
      </c>
      <c r="H132" s="30">
        <v>732.55</v>
      </c>
      <c r="I132" s="101"/>
      <c r="J132" s="101"/>
      <c r="K132" s="30">
        <v>732.55</v>
      </c>
    </row>
    <row r="133" spans="1:11" ht="14.4">
      <c r="A133" s="17" t="s">
        <v>448</v>
      </c>
      <c r="B133" s="14" t="s">
        <v>449</v>
      </c>
      <c r="C133" s="14" t="s">
        <v>495</v>
      </c>
      <c r="D133" s="16" t="s">
        <v>30</v>
      </c>
      <c r="E133" s="6">
        <v>1</v>
      </c>
      <c r="F133" s="24" t="s">
        <v>376</v>
      </c>
      <c r="G133" s="8" t="s">
        <v>366</v>
      </c>
      <c r="H133" s="9">
        <v>732.55</v>
      </c>
      <c r="I133" s="51"/>
      <c r="J133" s="51"/>
      <c r="K133" s="9">
        <v>732.55</v>
      </c>
    </row>
    <row r="134" spans="1:11" ht="14.4">
      <c r="A134" s="33" t="s">
        <v>301</v>
      </c>
      <c r="B134" s="27" t="s">
        <v>392</v>
      </c>
      <c r="C134" s="27" t="s">
        <v>494</v>
      </c>
      <c r="D134" s="143" t="s">
        <v>302</v>
      </c>
      <c r="E134" s="28">
        <v>1</v>
      </c>
      <c r="F134" s="33" t="s">
        <v>344</v>
      </c>
      <c r="G134" s="29" t="s">
        <v>366</v>
      </c>
      <c r="H134" s="30">
        <v>488.36</v>
      </c>
      <c r="I134" s="101"/>
      <c r="J134" s="101"/>
      <c r="K134" s="30">
        <v>488.36</v>
      </c>
    </row>
    <row r="135" spans="1:11" ht="14.4">
      <c r="A135" s="17" t="s">
        <v>390</v>
      </c>
      <c r="B135" s="14" t="s">
        <v>392</v>
      </c>
      <c r="C135" s="14" t="s">
        <v>497</v>
      </c>
      <c r="D135" s="16" t="s">
        <v>302</v>
      </c>
      <c r="E135" s="6">
        <v>1</v>
      </c>
      <c r="F135" s="24" t="s">
        <v>345</v>
      </c>
      <c r="G135" s="8" t="s">
        <v>367</v>
      </c>
      <c r="H135" s="9">
        <v>488.36</v>
      </c>
      <c r="I135" s="51"/>
      <c r="J135" s="51"/>
      <c r="K135" s="9">
        <v>488.36</v>
      </c>
    </row>
    <row r="136" spans="1:11" ht="14.4">
      <c r="A136" s="33" t="s">
        <v>390</v>
      </c>
      <c r="B136" s="27" t="s">
        <v>361</v>
      </c>
      <c r="C136" s="27" t="s">
        <v>488</v>
      </c>
      <c r="D136" s="143" t="s">
        <v>302</v>
      </c>
      <c r="E136" s="28">
        <v>1</v>
      </c>
      <c r="F136" s="33" t="s">
        <v>346</v>
      </c>
      <c r="G136" s="29" t="s">
        <v>367</v>
      </c>
      <c r="H136" s="30">
        <v>488.36</v>
      </c>
      <c r="I136" s="101"/>
      <c r="J136" s="101"/>
      <c r="K136" s="30">
        <v>488.36</v>
      </c>
    </row>
    <row r="137" spans="1:11" ht="14.4">
      <c r="A137" s="17" t="s">
        <v>260</v>
      </c>
      <c r="B137" s="14" t="s">
        <v>261</v>
      </c>
      <c r="C137" s="14" t="s">
        <v>489</v>
      </c>
      <c r="D137" s="16" t="s">
        <v>302</v>
      </c>
      <c r="E137" s="6">
        <v>1</v>
      </c>
      <c r="F137" s="24" t="s">
        <v>347</v>
      </c>
      <c r="G137" s="8" t="s">
        <v>366</v>
      </c>
      <c r="H137" s="9">
        <v>488.36</v>
      </c>
      <c r="I137" s="55"/>
      <c r="J137" s="55"/>
      <c r="K137" s="9">
        <v>488.36</v>
      </c>
    </row>
    <row r="138" spans="1:11" ht="14.4">
      <c r="A138" s="33" t="s">
        <v>260</v>
      </c>
      <c r="B138" s="27" t="s">
        <v>261</v>
      </c>
      <c r="C138" s="27" t="s">
        <v>489</v>
      </c>
      <c r="D138" s="143" t="s">
        <v>302</v>
      </c>
      <c r="E138" s="28">
        <v>1</v>
      </c>
      <c r="F138" s="33" t="s">
        <v>348</v>
      </c>
      <c r="G138" s="29" t="s">
        <v>367</v>
      </c>
      <c r="H138" s="30">
        <v>488.36</v>
      </c>
      <c r="I138" s="105"/>
      <c r="J138" s="105"/>
      <c r="K138" s="30">
        <v>488.36</v>
      </c>
    </row>
    <row r="139" spans="1:11" ht="14.4">
      <c r="A139" s="17" t="s">
        <v>257</v>
      </c>
      <c r="B139" s="14" t="s">
        <v>207</v>
      </c>
      <c r="C139" s="14" t="s">
        <v>487</v>
      </c>
      <c r="D139" s="16" t="s">
        <v>302</v>
      </c>
      <c r="E139" s="6">
        <v>1</v>
      </c>
      <c r="F139" s="24" t="s">
        <v>349</v>
      </c>
      <c r="G139" s="8" t="s">
        <v>366</v>
      </c>
      <c r="H139" s="9">
        <v>488.36</v>
      </c>
      <c r="I139" s="55"/>
      <c r="J139" s="55"/>
      <c r="K139" s="9">
        <v>488.36</v>
      </c>
    </row>
    <row r="140" spans="1:11" ht="14.4">
      <c r="A140" s="33" t="s">
        <v>257</v>
      </c>
      <c r="B140" s="27" t="s">
        <v>207</v>
      </c>
      <c r="C140" s="27" t="s">
        <v>487</v>
      </c>
      <c r="D140" s="143" t="s">
        <v>302</v>
      </c>
      <c r="E140" s="28">
        <v>1</v>
      </c>
      <c r="F140" s="33" t="s">
        <v>350</v>
      </c>
      <c r="G140" s="29" t="s">
        <v>367</v>
      </c>
      <c r="H140" s="30">
        <v>488.36</v>
      </c>
      <c r="I140" s="105"/>
      <c r="J140" s="105"/>
      <c r="K140" s="30">
        <v>488.36</v>
      </c>
    </row>
    <row r="141" spans="1:11" ht="14.4">
      <c r="A141" s="17" t="s">
        <v>86</v>
      </c>
      <c r="B141" s="14" t="s">
        <v>121</v>
      </c>
      <c r="C141" s="14" t="s">
        <v>474</v>
      </c>
      <c r="D141" s="16" t="s">
        <v>31</v>
      </c>
      <c r="E141" s="6">
        <v>1</v>
      </c>
      <c r="F141" s="24" t="s">
        <v>351</v>
      </c>
      <c r="G141" s="25" t="s">
        <v>366</v>
      </c>
      <c r="H141" s="98">
        <v>436.04</v>
      </c>
      <c r="I141" s="104"/>
      <c r="J141" s="104"/>
      <c r="K141" s="98">
        <v>436.04</v>
      </c>
    </row>
    <row r="142" spans="1:11" ht="14.4">
      <c r="A142" s="33" t="s">
        <v>86</v>
      </c>
      <c r="B142" s="27" t="s">
        <v>121</v>
      </c>
      <c r="C142" s="27" t="s">
        <v>474</v>
      </c>
      <c r="D142" s="143" t="s">
        <v>31</v>
      </c>
      <c r="E142" s="28">
        <v>1</v>
      </c>
      <c r="F142" s="33" t="s">
        <v>352</v>
      </c>
      <c r="G142" s="29" t="s">
        <v>366</v>
      </c>
      <c r="H142" s="30">
        <v>436.04</v>
      </c>
      <c r="I142" s="105"/>
      <c r="J142" s="105"/>
      <c r="K142" s="30">
        <v>436.04</v>
      </c>
    </row>
    <row r="143" spans="1:11" ht="14.4">
      <c r="A143" s="17" t="s">
        <v>390</v>
      </c>
      <c r="B143" s="14" t="s">
        <v>391</v>
      </c>
      <c r="C143" s="14" t="s">
        <v>497</v>
      </c>
      <c r="D143" s="16" t="s">
        <v>31</v>
      </c>
      <c r="E143" s="6">
        <v>1</v>
      </c>
      <c r="F143" s="24" t="s">
        <v>353</v>
      </c>
      <c r="G143" s="8" t="s">
        <v>367</v>
      </c>
      <c r="H143" s="9">
        <v>436.04</v>
      </c>
      <c r="I143" s="55"/>
      <c r="J143" s="55"/>
      <c r="K143" s="9">
        <v>436.04</v>
      </c>
    </row>
    <row r="144" spans="1:11" ht="14.4">
      <c r="A144" s="33" t="s">
        <v>303</v>
      </c>
      <c r="B144" s="27" t="s">
        <v>364</v>
      </c>
      <c r="C144" s="27" t="s">
        <v>502</v>
      </c>
      <c r="D144" s="143" t="s">
        <v>31</v>
      </c>
      <c r="E144" s="28">
        <v>1</v>
      </c>
      <c r="F144" s="33" t="s">
        <v>354</v>
      </c>
      <c r="G144" s="29" t="s">
        <v>367</v>
      </c>
      <c r="H144" s="30">
        <v>436.04</v>
      </c>
      <c r="I144" s="105"/>
      <c r="J144" s="105"/>
      <c r="K144" s="30">
        <v>436.04</v>
      </c>
    </row>
    <row r="145" spans="1:11" ht="14.4">
      <c r="A145" s="17" t="s">
        <v>387</v>
      </c>
      <c r="B145" s="14" t="s">
        <v>388</v>
      </c>
      <c r="C145" s="14" t="s">
        <v>490</v>
      </c>
      <c r="D145" s="16" t="s">
        <v>31</v>
      </c>
      <c r="E145" s="6">
        <v>1</v>
      </c>
      <c r="F145" s="24" t="s">
        <v>368</v>
      </c>
      <c r="G145" s="8" t="s">
        <v>366</v>
      </c>
      <c r="H145" s="9">
        <v>436.04</v>
      </c>
      <c r="I145" s="55"/>
      <c r="J145" s="55"/>
      <c r="K145" s="9">
        <v>436.04</v>
      </c>
    </row>
    <row r="146" spans="1:11" ht="14.4">
      <c r="A146" s="33" t="s">
        <v>390</v>
      </c>
      <c r="B146" s="27" t="s">
        <v>391</v>
      </c>
      <c r="C146" s="27" t="s">
        <v>497</v>
      </c>
      <c r="D146" s="143" t="s">
        <v>31</v>
      </c>
      <c r="E146" s="28">
        <v>1</v>
      </c>
      <c r="F146" s="33" t="s">
        <v>355</v>
      </c>
      <c r="G146" s="29" t="s">
        <v>367</v>
      </c>
      <c r="H146" s="30">
        <v>436.04</v>
      </c>
      <c r="I146" s="105"/>
      <c r="J146" s="105"/>
      <c r="K146" s="30">
        <v>436.04</v>
      </c>
    </row>
    <row r="147" spans="1:11" ht="14.4">
      <c r="A147" s="17" t="s">
        <v>304</v>
      </c>
      <c r="B147" s="14" t="s">
        <v>104</v>
      </c>
      <c r="C147" s="14" t="s">
        <v>130</v>
      </c>
      <c r="D147" s="16" t="s">
        <v>31</v>
      </c>
      <c r="E147" s="6">
        <v>1</v>
      </c>
      <c r="F147" s="24" t="s">
        <v>356</v>
      </c>
      <c r="G147" s="8" t="s">
        <v>366</v>
      </c>
      <c r="H147" s="9">
        <v>436.04</v>
      </c>
      <c r="I147" s="55"/>
      <c r="J147" s="55"/>
      <c r="K147" s="9">
        <v>436.04</v>
      </c>
    </row>
    <row r="148" spans="1:11" ht="14.4">
      <c r="A148" s="33" t="s">
        <v>387</v>
      </c>
      <c r="B148" s="27" t="s">
        <v>388</v>
      </c>
      <c r="C148" s="27" t="s">
        <v>490</v>
      </c>
      <c r="D148" s="143" t="s">
        <v>31</v>
      </c>
      <c r="E148" s="28">
        <v>1</v>
      </c>
      <c r="F148" s="33" t="s">
        <v>357</v>
      </c>
      <c r="G148" s="29" t="s">
        <v>366</v>
      </c>
      <c r="H148" s="30">
        <v>436.04</v>
      </c>
      <c r="I148" s="105"/>
      <c r="J148" s="105"/>
      <c r="K148" s="30">
        <v>436.04</v>
      </c>
    </row>
    <row r="149" spans="1:11" ht="14.4">
      <c r="A149" s="17" t="s">
        <v>387</v>
      </c>
      <c r="B149" s="14" t="s">
        <v>388</v>
      </c>
      <c r="C149" s="14" t="s">
        <v>490</v>
      </c>
      <c r="D149" s="16" t="s">
        <v>453</v>
      </c>
      <c r="E149" s="6">
        <v>1</v>
      </c>
      <c r="F149" s="24" t="s">
        <v>454</v>
      </c>
      <c r="G149" s="8" t="s">
        <v>366</v>
      </c>
      <c r="H149" s="9">
        <v>401.16</v>
      </c>
      <c r="I149" s="55"/>
      <c r="J149" s="55"/>
      <c r="K149" s="9">
        <v>401.16</v>
      </c>
    </row>
    <row r="150" spans="1:11" ht="14.4">
      <c r="A150" s="33" t="s">
        <v>390</v>
      </c>
      <c r="B150" s="27" t="s">
        <v>392</v>
      </c>
      <c r="C150" s="27" t="s">
        <v>497</v>
      </c>
      <c r="D150" s="143" t="s">
        <v>32</v>
      </c>
      <c r="E150" s="28">
        <v>1</v>
      </c>
      <c r="F150" s="33" t="s">
        <v>358</v>
      </c>
      <c r="G150" s="29" t="s">
        <v>366</v>
      </c>
      <c r="H150" s="30">
        <v>313.94</v>
      </c>
      <c r="I150" s="105"/>
      <c r="J150" s="105"/>
      <c r="K150" s="30">
        <v>313.94</v>
      </c>
    </row>
    <row r="151" spans="1:11" ht="15" thickBot="1">
      <c r="A151" s="17" t="s">
        <v>390</v>
      </c>
      <c r="B151" s="14" t="s">
        <v>391</v>
      </c>
      <c r="C151" s="14" t="s">
        <v>497</v>
      </c>
      <c r="D151" s="16" t="s">
        <v>32</v>
      </c>
      <c r="E151" s="6">
        <v>1</v>
      </c>
      <c r="F151" s="24" t="s">
        <v>359</v>
      </c>
      <c r="G151" s="8" t="s">
        <v>367</v>
      </c>
      <c r="H151" s="9">
        <v>313.94</v>
      </c>
      <c r="I151" s="55"/>
      <c r="J151" s="55"/>
      <c r="K151" s="9">
        <v>313.94</v>
      </c>
    </row>
    <row r="152" spans="1:11" ht="15" thickBot="1">
      <c r="A152" s="58"/>
      <c r="B152" s="59"/>
      <c r="C152" s="59"/>
      <c r="D152" s="59"/>
      <c r="E152" s="130">
        <v>46</v>
      </c>
      <c r="F152" s="121"/>
      <c r="G152" s="60"/>
      <c r="H152" s="61">
        <f>SUM(H104:H151)</f>
        <v>40679.600000000006</v>
      </c>
      <c r="I152" s="62"/>
      <c r="J152" s="63"/>
      <c r="K152" s="64">
        <f>SUM(K104:K151)</f>
        <v>40679.600000000006</v>
      </c>
    </row>
    <row r="153" spans="1:11" ht="14.4">
      <c r="A153" s="65"/>
      <c r="B153" s="6"/>
      <c r="C153" s="6"/>
      <c r="D153" s="6"/>
      <c r="E153" s="6"/>
      <c r="F153" s="65"/>
      <c r="G153" s="6"/>
      <c r="H153" s="66"/>
      <c r="I153" s="67"/>
      <c r="J153" s="67"/>
      <c r="K153" s="68"/>
    </row>
    <row r="154" spans="1:11" ht="14.4">
      <c r="A154" s="546" t="s">
        <v>532</v>
      </c>
      <c r="B154" s="546"/>
      <c r="C154" s="546"/>
      <c r="D154" s="546"/>
      <c r="E154" s="546"/>
      <c r="F154" s="546"/>
      <c r="G154" s="546"/>
      <c r="H154" s="546"/>
      <c r="I154" s="10"/>
      <c r="J154" s="10"/>
      <c r="K154" s="41"/>
    </row>
    <row r="155" spans="1:11" ht="14.4">
      <c r="A155" s="19" t="s">
        <v>1</v>
      </c>
      <c r="B155" s="19" t="s">
        <v>2</v>
      </c>
      <c r="C155" s="19" t="s">
        <v>3</v>
      </c>
      <c r="D155" s="19" t="s">
        <v>4</v>
      </c>
      <c r="E155" s="19" t="s">
        <v>5</v>
      </c>
      <c r="F155" s="19" t="s">
        <v>6</v>
      </c>
      <c r="G155" s="8" t="s">
        <v>7</v>
      </c>
      <c r="H155" s="9" t="s">
        <v>28</v>
      </c>
      <c r="I155" s="10"/>
      <c r="J155" s="10"/>
      <c r="K155" s="41"/>
    </row>
    <row r="156" spans="1:11" ht="14.4">
      <c r="A156" s="32" t="s">
        <v>533</v>
      </c>
      <c r="B156" s="27" t="s">
        <v>322</v>
      </c>
      <c r="C156" s="125" t="s">
        <v>491</v>
      </c>
      <c r="D156" s="27" t="s">
        <v>14</v>
      </c>
      <c r="E156" s="28">
        <v>1</v>
      </c>
      <c r="F156" s="69" t="s">
        <v>305</v>
      </c>
      <c r="G156" s="29" t="s">
        <v>367</v>
      </c>
      <c r="H156" s="30">
        <v>514.21</v>
      </c>
      <c r="I156" s="10"/>
      <c r="J156" s="10"/>
      <c r="K156" s="41"/>
    </row>
    <row r="157" spans="1:11" ht="14.4">
      <c r="A157" s="70" t="s">
        <v>533</v>
      </c>
      <c r="B157" s="14" t="s">
        <v>322</v>
      </c>
      <c r="C157" s="53" t="s">
        <v>492</v>
      </c>
      <c r="D157" s="71" t="s">
        <v>14</v>
      </c>
      <c r="E157" s="6">
        <v>1</v>
      </c>
      <c r="F157" s="72" t="s">
        <v>306</v>
      </c>
      <c r="G157" s="8" t="s">
        <v>367</v>
      </c>
      <c r="H157" s="9">
        <v>514.21</v>
      </c>
      <c r="I157" s="10"/>
      <c r="J157" s="10"/>
      <c r="K157" s="41"/>
    </row>
    <row r="158" spans="1:11" ht="28.8">
      <c r="A158" s="73" t="s">
        <v>33</v>
      </c>
      <c r="B158" s="27" t="s">
        <v>323</v>
      </c>
      <c r="C158" s="125" t="s">
        <v>512</v>
      </c>
      <c r="D158" s="27" t="s">
        <v>14</v>
      </c>
      <c r="E158" s="28">
        <v>1</v>
      </c>
      <c r="F158" s="145" t="s">
        <v>511</v>
      </c>
      <c r="G158" s="29" t="s">
        <v>366</v>
      </c>
      <c r="H158" s="30">
        <v>514.21</v>
      </c>
      <c r="I158" s="10"/>
      <c r="J158" s="10"/>
      <c r="K158" s="41"/>
    </row>
    <row r="159" spans="1:11" ht="28.8">
      <c r="A159" s="74" t="s">
        <v>33</v>
      </c>
      <c r="B159" s="26" t="s">
        <v>323</v>
      </c>
      <c r="C159" s="126" t="s">
        <v>512</v>
      </c>
      <c r="D159" s="71" t="s">
        <v>14</v>
      </c>
      <c r="E159" s="6">
        <v>1</v>
      </c>
      <c r="F159" s="72" t="s">
        <v>307</v>
      </c>
      <c r="G159" s="8" t="s">
        <v>366</v>
      </c>
      <c r="H159" s="9">
        <v>514.21</v>
      </c>
      <c r="I159" s="10"/>
      <c r="J159" s="10"/>
      <c r="K159" s="41"/>
    </row>
    <row r="160" spans="1:11" ht="28.8">
      <c r="A160" s="73" t="s">
        <v>33</v>
      </c>
      <c r="B160" s="27" t="s">
        <v>323</v>
      </c>
      <c r="C160" s="125" t="s">
        <v>493</v>
      </c>
      <c r="D160" s="27" t="s">
        <v>14</v>
      </c>
      <c r="E160" s="28">
        <v>1</v>
      </c>
      <c r="F160" s="146" t="s">
        <v>253</v>
      </c>
      <c r="G160" s="29" t="s">
        <v>367</v>
      </c>
      <c r="H160" s="30">
        <v>514.21</v>
      </c>
      <c r="I160" s="10"/>
      <c r="J160" s="10"/>
      <c r="K160" s="41"/>
    </row>
    <row r="161" spans="1:11" ht="28.8">
      <c r="A161" s="75" t="s">
        <v>33</v>
      </c>
      <c r="B161" s="14" t="s">
        <v>323</v>
      </c>
      <c r="C161" s="127" t="s">
        <v>493</v>
      </c>
      <c r="D161" s="71" t="s">
        <v>14</v>
      </c>
      <c r="E161" s="6">
        <v>1</v>
      </c>
      <c r="F161" s="54" t="s">
        <v>308</v>
      </c>
      <c r="G161" s="8" t="s">
        <v>367</v>
      </c>
      <c r="H161" s="9">
        <v>514.21</v>
      </c>
      <c r="I161" s="10"/>
      <c r="J161" s="2"/>
      <c r="K161" s="41"/>
    </row>
    <row r="162" spans="1:11" ht="28.8">
      <c r="A162" s="73" t="s">
        <v>33</v>
      </c>
      <c r="B162" s="27" t="s">
        <v>323</v>
      </c>
      <c r="C162" s="125" t="s">
        <v>493</v>
      </c>
      <c r="D162" s="27" t="s">
        <v>14</v>
      </c>
      <c r="E162" s="28">
        <v>1</v>
      </c>
      <c r="F162" s="146" t="s">
        <v>372</v>
      </c>
      <c r="G162" s="29" t="s">
        <v>366</v>
      </c>
      <c r="H162" s="30">
        <v>514.21</v>
      </c>
      <c r="I162" s="10"/>
      <c r="J162" s="2"/>
      <c r="K162" s="41"/>
    </row>
    <row r="163" spans="1:11" ht="14.4">
      <c r="A163" s="88" t="s">
        <v>534</v>
      </c>
      <c r="B163" s="26" t="s">
        <v>535</v>
      </c>
      <c r="C163" s="126" t="s">
        <v>536</v>
      </c>
      <c r="D163" s="26" t="s">
        <v>14</v>
      </c>
      <c r="E163" s="117">
        <v>1</v>
      </c>
      <c r="F163" s="72" t="s">
        <v>537</v>
      </c>
      <c r="G163" s="25" t="s">
        <v>367</v>
      </c>
      <c r="H163" s="98">
        <v>650</v>
      </c>
      <c r="I163" s="31"/>
      <c r="J163" s="31"/>
      <c r="K163" s="128"/>
    </row>
    <row r="164" spans="1:11" ht="15" thickBot="1">
      <c r="A164" s="32" t="s">
        <v>534</v>
      </c>
      <c r="B164" s="27" t="s">
        <v>535</v>
      </c>
      <c r="C164" s="125" t="s">
        <v>536</v>
      </c>
      <c r="D164" s="27" t="s">
        <v>14</v>
      </c>
      <c r="E164" s="28">
        <v>1</v>
      </c>
      <c r="F164" s="69" t="s">
        <v>538</v>
      </c>
      <c r="G164" s="29" t="s">
        <v>367</v>
      </c>
      <c r="H164" s="30">
        <v>650</v>
      </c>
      <c r="I164" s="31"/>
      <c r="J164" s="31"/>
      <c r="K164" s="128"/>
    </row>
    <row r="165" spans="1:11" ht="15" thickBot="1">
      <c r="A165" s="58"/>
      <c r="B165" s="59"/>
      <c r="C165" s="59"/>
      <c r="D165" s="59"/>
      <c r="E165" s="130">
        <f>SUM(E156:E164)</f>
        <v>9</v>
      </c>
      <c r="F165" s="121"/>
      <c r="G165" s="60"/>
      <c r="H165" s="151">
        <f>SUM(H156:H164)</f>
        <v>4899.47</v>
      </c>
      <c r="I165" s="152"/>
      <c r="J165" s="152"/>
      <c r="K165" s="153">
        <f>SUM(K119:K164)</f>
        <v>63348.850000000006</v>
      </c>
    </row>
    <row r="166" spans="1:11" ht="14.4">
      <c r="A166" s="88"/>
      <c r="B166" s="26"/>
      <c r="C166" s="126"/>
      <c r="D166" s="26"/>
      <c r="E166" s="117"/>
      <c r="F166" s="72"/>
      <c r="G166" s="25"/>
      <c r="H166" s="98"/>
      <c r="I166" s="31"/>
      <c r="J166" s="31"/>
      <c r="K166" s="128"/>
    </row>
    <row r="167" spans="1:11" ht="14.4">
      <c r="A167" s="546" t="s">
        <v>531</v>
      </c>
      <c r="B167" s="546"/>
      <c r="C167" s="546"/>
      <c r="D167" s="546"/>
      <c r="E167" s="546"/>
      <c r="F167" s="546"/>
      <c r="G167" s="546"/>
      <c r="H167" s="546"/>
      <c r="I167" s="10"/>
      <c r="J167" s="10"/>
      <c r="K167" s="41"/>
    </row>
    <row r="168" spans="1:11" ht="14.4">
      <c r="A168" s="76" t="s">
        <v>1</v>
      </c>
      <c r="B168" s="76" t="s">
        <v>2</v>
      </c>
      <c r="C168" s="76" t="s">
        <v>3</v>
      </c>
      <c r="D168" s="76" t="s">
        <v>4</v>
      </c>
      <c r="E168" s="76" t="s">
        <v>5</v>
      </c>
      <c r="F168" s="76" t="s">
        <v>6</v>
      </c>
      <c r="G168" s="76" t="s">
        <v>7</v>
      </c>
      <c r="H168" s="76" t="s">
        <v>28</v>
      </c>
      <c r="I168" s="10"/>
      <c r="J168" s="10"/>
      <c r="K168" s="41"/>
    </row>
    <row r="169" spans="1:11" ht="14.4">
      <c r="A169" s="77" t="s">
        <v>384</v>
      </c>
      <c r="B169" s="14" t="s">
        <v>402</v>
      </c>
      <c r="C169" s="14" t="s">
        <v>12</v>
      </c>
      <c r="D169" s="14" t="s">
        <v>385</v>
      </c>
      <c r="E169" s="14">
        <v>1</v>
      </c>
      <c r="F169" s="78" t="s">
        <v>150</v>
      </c>
      <c r="G169" s="18" t="s">
        <v>365</v>
      </c>
      <c r="H169" s="43">
        <v>3000</v>
      </c>
      <c r="I169" s="10"/>
      <c r="J169" s="10"/>
      <c r="K169" s="41"/>
    </row>
    <row r="170" spans="1:11" ht="14.4">
      <c r="A170" s="77" t="s">
        <v>311</v>
      </c>
      <c r="B170" s="14" t="s">
        <v>403</v>
      </c>
      <c r="C170" s="14" t="s">
        <v>500</v>
      </c>
      <c r="D170" s="14" t="s">
        <v>385</v>
      </c>
      <c r="E170" s="14">
        <v>1</v>
      </c>
      <c r="F170" s="79" t="s">
        <v>399</v>
      </c>
      <c r="G170" s="18" t="s">
        <v>366</v>
      </c>
      <c r="H170" s="43">
        <v>1250</v>
      </c>
      <c r="I170" s="10"/>
      <c r="J170" s="10"/>
      <c r="K170" s="41"/>
    </row>
    <row r="171" spans="1:11" ht="14.4">
      <c r="A171" s="77" t="s">
        <v>311</v>
      </c>
      <c r="B171" s="14" t="s">
        <v>403</v>
      </c>
      <c r="C171" s="14" t="s">
        <v>500</v>
      </c>
      <c r="D171" s="14" t="s">
        <v>385</v>
      </c>
      <c r="E171" s="14">
        <v>1</v>
      </c>
      <c r="F171" s="78" t="s">
        <v>400</v>
      </c>
      <c r="G171" s="18" t="s">
        <v>366</v>
      </c>
      <c r="H171" s="43">
        <v>1250</v>
      </c>
      <c r="I171" s="10"/>
      <c r="J171" s="10"/>
      <c r="K171" s="41"/>
    </row>
    <row r="172" spans="1:11" ht="14.4">
      <c r="A172" s="77" t="s">
        <v>311</v>
      </c>
      <c r="B172" s="14" t="s">
        <v>403</v>
      </c>
      <c r="C172" s="14" t="s">
        <v>500</v>
      </c>
      <c r="D172" s="14" t="s">
        <v>385</v>
      </c>
      <c r="E172" s="14">
        <v>1</v>
      </c>
      <c r="F172" s="79" t="s">
        <v>401</v>
      </c>
      <c r="G172" s="18" t="s">
        <v>365</v>
      </c>
      <c r="H172" s="43">
        <v>1250</v>
      </c>
      <c r="I172" s="10"/>
      <c r="J172" s="10"/>
      <c r="K172" s="41"/>
    </row>
    <row r="173" spans="1:11" ht="14.4">
      <c r="A173" s="14" t="s">
        <v>309</v>
      </c>
      <c r="B173" s="14" t="s">
        <v>320</v>
      </c>
      <c r="C173" s="14" t="s">
        <v>500</v>
      </c>
      <c r="D173" s="14" t="s">
        <v>310</v>
      </c>
      <c r="E173" s="14">
        <v>1</v>
      </c>
      <c r="F173" s="78" t="s">
        <v>238</v>
      </c>
      <c r="G173" s="18" t="s">
        <v>366</v>
      </c>
      <c r="H173" s="43">
        <v>3000</v>
      </c>
      <c r="I173" s="10"/>
      <c r="J173" s="10"/>
      <c r="K173" s="41"/>
    </row>
    <row r="174" spans="1:11" ht="14.4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79" t="s">
        <v>313</v>
      </c>
      <c r="G174" s="18" t="s">
        <v>365</v>
      </c>
      <c r="H174" s="43">
        <v>1250</v>
      </c>
      <c r="I174" s="10"/>
      <c r="J174" s="10"/>
      <c r="K174" s="41"/>
    </row>
    <row r="175" spans="1:11" ht="14.4">
      <c r="A175" s="77" t="s">
        <v>311</v>
      </c>
      <c r="B175" s="14" t="s">
        <v>297</v>
      </c>
      <c r="C175" s="14" t="s">
        <v>500</v>
      </c>
      <c r="D175" s="14" t="s">
        <v>310</v>
      </c>
      <c r="E175" s="14">
        <v>1</v>
      </c>
      <c r="F175" s="17" t="s">
        <v>155</v>
      </c>
      <c r="G175" s="18" t="s">
        <v>365</v>
      </c>
      <c r="H175" s="43">
        <v>1250</v>
      </c>
      <c r="I175" s="10"/>
      <c r="J175" s="10"/>
      <c r="K175" s="41"/>
    </row>
    <row r="176" spans="1:11" ht="14.4">
      <c r="A176" s="77" t="s">
        <v>311</v>
      </c>
      <c r="B176" s="14" t="s">
        <v>297</v>
      </c>
      <c r="C176" s="14" t="s">
        <v>500</v>
      </c>
      <c r="D176" s="14" t="s">
        <v>310</v>
      </c>
      <c r="E176" s="14">
        <v>1</v>
      </c>
      <c r="F176" s="79" t="s">
        <v>319</v>
      </c>
      <c r="G176" s="18" t="s">
        <v>366</v>
      </c>
      <c r="H176" s="43">
        <v>1250</v>
      </c>
      <c r="I176" s="10"/>
      <c r="J176" s="10"/>
      <c r="K176" s="41"/>
    </row>
    <row r="177" spans="1:11" ht="14.4">
      <c r="A177" s="77" t="s">
        <v>311</v>
      </c>
      <c r="B177" s="14" t="s">
        <v>297</v>
      </c>
      <c r="C177" s="14" t="s">
        <v>500</v>
      </c>
      <c r="D177" s="14" t="s">
        <v>310</v>
      </c>
      <c r="E177" s="14">
        <v>1</v>
      </c>
      <c r="F177" s="78" t="s">
        <v>250</v>
      </c>
      <c r="G177" s="18" t="s">
        <v>366</v>
      </c>
      <c r="H177" s="43">
        <v>1250</v>
      </c>
      <c r="I177" s="10"/>
      <c r="J177" s="10"/>
      <c r="K177" s="41"/>
    </row>
    <row r="178" spans="1:11" ht="14.4">
      <c r="A178" s="14" t="s">
        <v>309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441</v>
      </c>
      <c r="G178" s="18" t="s">
        <v>367</v>
      </c>
      <c r="H178" s="43">
        <v>1000</v>
      </c>
      <c r="I178" s="10"/>
      <c r="J178" s="10"/>
      <c r="K178" s="41"/>
    </row>
    <row r="179" spans="1:11" ht="14.4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530</v>
      </c>
      <c r="G179" s="18" t="s">
        <v>367</v>
      </c>
      <c r="H179" s="43">
        <v>2400</v>
      </c>
      <c r="I179" s="10"/>
      <c r="J179" s="10"/>
      <c r="K179" s="41"/>
    </row>
    <row r="180" spans="1:11" ht="14.4">
      <c r="A180" s="77" t="s">
        <v>311</v>
      </c>
      <c r="B180" s="14" t="s">
        <v>297</v>
      </c>
      <c r="C180" s="14" t="s">
        <v>500</v>
      </c>
      <c r="D180" s="14" t="s">
        <v>312</v>
      </c>
      <c r="E180" s="14">
        <v>1</v>
      </c>
      <c r="F180" s="79" t="s">
        <v>521</v>
      </c>
      <c r="G180" s="18" t="s">
        <v>365</v>
      </c>
      <c r="H180" s="43">
        <v>1000</v>
      </c>
      <c r="I180" s="10"/>
      <c r="J180" s="10"/>
      <c r="K180" s="41"/>
    </row>
    <row r="181" spans="1:11" ht="14.4">
      <c r="A181" s="77" t="s">
        <v>311</v>
      </c>
      <c r="B181" s="14" t="s">
        <v>297</v>
      </c>
      <c r="C181" s="14" t="s">
        <v>500</v>
      </c>
      <c r="D181" s="14" t="s">
        <v>312</v>
      </c>
      <c r="E181" s="14">
        <v>1</v>
      </c>
      <c r="F181" s="78" t="s">
        <v>185</v>
      </c>
      <c r="G181" s="18" t="s">
        <v>365</v>
      </c>
      <c r="H181" s="43">
        <v>1000</v>
      </c>
      <c r="I181" s="10"/>
      <c r="J181" s="10"/>
      <c r="K181" s="41"/>
    </row>
    <row r="182" spans="1:11" ht="14.4">
      <c r="A182" s="77" t="s">
        <v>311</v>
      </c>
      <c r="B182" s="14" t="s">
        <v>297</v>
      </c>
      <c r="C182" s="14" t="s">
        <v>500</v>
      </c>
      <c r="D182" s="14" t="s">
        <v>312</v>
      </c>
      <c r="E182" s="14">
        <v>1</v>
      </c>
      <c r="F182" s="79" t="s">
        <v>314</v>
      </c>
      <c r="G182" s="18" t="s">
        <v>366</v>
      </c>
      <c r="H182" s="43">
        <v>1000</v>
      </c>
      <c r="I182" s="10"/>
      <c r="J182" s="10"/>
      <c r="K182" s="41"/>
    </row>
    <row r="183" spans="1:11" ht="14.4">
      <c r="A183" s="14" t="s">
        <v>309</v>
      </c>
      <c r="B183" s="14" t="s">
        <v>320</v>
      </c>
      <c r="C183" s="14" t="s">
        <v>321</v>
      </c>
      <c r="D183" s="14" t="s">
        <v>557</v>
      </c>
      <c r="E183" s="14">
        <v>1</v>
      </c>
      <c r="F183" s="13" t="s">
        <v>315</v>
      </c>
      <c r="G183" s="18" t="s">
        <v>366</v>
      </c>
      <c r="H183" s="43">
        <v>3000</v>
      </c>
      <c r="I183" s="10"/>
      <c r="J183" s="10"/>
      <c r="K183" s="41"/>
    </row>
    <row r="184" spans="1:11" ht="14.4">
      <c r="A184" s="77" t="s">
        <v>311</v>
      </c>
      <c r="B184" s="14" t="s">
        <v>297</v>
      </c>
      <c r="C184" s="14" t="s">
        <v>321</v>
      </c>
      <c r="D184" s="14" t="s">
        <v>557</v>
      </c>
      <c r="E184" s="14">
        <v>1</v>
      </c>
      <c r="F184" s="13" t="s">
        <v>316</v>
      </c>
      <c r="G184" s="18" t="s">
        <v>366</v>
      </c>
      <c r="H184" s="43">
        <v>1250</v>
      </c>
      <c r="I184" s="10"/>
      <c r="J184" s="10"/>
      <c r="K184" s="41"/>
    </row>
    <row r="185" spans="1:11" ht="14.4">
      <c r="A185" s="77" t="s">
        <v>311</v>
      </c>
      <c r="B185" s="14" t="s">
        <v>297</v>
      </c>
      <c r="C185" s="14" t="s">
        <v>321</v>
      </c>
      <c r="D185" s="14" t="s">
        <v>557</v>
      </c>
      <c r="E185" s="14">
        <v>1</v>
      </c>
      <c r="F185" s="17" t="s">
        <v>433</v>
      </c>
      <c r="G185" s="18" t="s">
        <v>365</v>
      </c>
      <c r="H185" s="43">
        <v>1200.5</v>
      </c>
      <c r="I185" s="10"/>
      <c r="J185" s="10"/>
      <c r="K185" s="41"/>
    </row>
    <row r="186" spans="1:11" ht="14.4">
      <c r="A186" s="77" t="s">
        <v>311</v>
      </c>
      <c r="B186" s="14" t="s">
        <v>297</v>
      </c>
      <c r="C186" s="14" t="s">
        <v>321</v>
      </c>
      <c r="D186" s="14" t="s">
        <v>557</v>
      </c>
      <c r="E186" s="14">
        <v>1</v>
      </c>
      <c r="F186" s="13" t="s">
        <v>318</v>
      </c>
      <c r="G186" s="18" t="s">
        <v>366</v>
      </c>
      <c r="H186" s="43">
        <v>1250</v>
      </c>
      <c r="I186" s="10"/>
      <c r="J186" s="10"/>
      <c r="K186" s="41"/>
    </row>
    <row r="187" spans="1:11" ht="14.4">
      <c r="A187" s="77" t="s">
        <v>311</v>
      </c>
      <c r="B187" s="14" t="s">
        <v>297</v>
      </c>
      <c r="C187" s="14" t="s">
        <v>321</v>
      </c>
      <c r="D187" s="14" t="s">
        <v>557</v>
      </c>
      <c r="E187" s="14">
        <v>1</v>
      </c>
      <c r="F187" s="13" t="s">
        <v>176</v>
      </c>
      <c r="G187" s="18" t="s">
        <v>366</v>
      </c>
      <c r="H187" s="43">
        <v>1200.5</v>
      </c>
      <c r="I187" s="10"/>
      <c r="J187" s="10"/>
      <c r="K187" s="10"/>
    </row>
    <row r="188" spans="1:11" ht="14.4">
      <c r="A188" s="77" t="s">
        <v>311</v>
      </c>
      <c r="B188" s="14" t="s">
        <v>559</v>
      </c>
      <c r="C188" s="14" t="s">
        <v>321</v>
      </c>
      <c r="D188" s="14" t="s">
        <v>560</v>
      </c>
      <c r="E188" s="14">
        <v>1</v>
      </c>
      <c r="F188" s="167" t="s">
        <v>188</v>
      </c>
      <c r="G188" s="18" t="s">
        <v>365</v>
      </c>
      <c r="H188" s="43">
        <v>3000</v>
      </c>
      <c r="I188" s="10"/>
      <c r="J188" s="10"/>
      <c r="K188" s="41"/>
    </row>
    <row r="189" spans="1:11" ht="14.4">
      <c r="A189" s="77" t="s">
        <v>311</v>
      </c>
      <c r="B189" s="14" t="s">
        <v>297</v>
      </c>
      <c r="C189" s="14" t="s">
        <v>321</v>
      </c>
      <c r="D189" s="14" t="s">
        <v>560</v>
      </c>
      <c r="E189" s="14">
        <v>1</v>
      </c>
      <c r="F189" s="13" t="s">
        <v>434</v>
      </c>
      <c r="G189" s="18" t="s">
        <v>366</v>
      </c>
      <c r="H189" s="43">
        <v>1250</v>
      </c>
      <c r="I189" s="10"/>
      <c r="J189" s="10"/>
      <c r="K189" s="41"/>
    </row>
    <row r="190" spans="1:11" ht="15" thickBot="1">
      <c r="A190" s="77" t="s">
        <v>311</v>
      </c>
      <c r="B190" s="14" t="s">
        <v>297</v>
      </c>
      <c r="C190" s="14" t="s">
        <v>321</v>
      </c>
      <c r="D190" s="14" t="s">
        <v>560</v>
      </c>
      <c r="E190" s="14">
        <v>1</v>
      </c>
      <c r="F190" s="13" t="s">
        <v>528</v>
      </c>
      <c r="G190" s="18" t="s">
        <v>366</v>
      </c>
      <c r="H190" s="43">
        <v>750</v>
      </c>
      <c r="I190" s="10"/>
      <c r="J190" s="10"/>
      <c r="K190" s="10"/>
    </row>
    <row r="191" spans="1:11" ht="15" thickBot="1">
      <c r="A191" s="58"/>
      <c r="B191" s="59"/>
      <c r="C191" s="59"/>
      <c r="D191" s="59"/>
      <c r="E191" s="130">
        <v>20</v>
      </c>
      <c r="F191" s="121"/>
      <c r="G191" s="60"/>
      <c r="H191" s="151">
        <f>SUM(H169:H190)</f>
        <v>34051</v>
      </c>
      <c r="I191" s="163">
        <f>Tabela15210[[#Totals],[VENCIMENTO]]</f>
        <v>57341.020000000019</v>
      </c>
      <c r="J191" s="163">
        <f>Tabela15210[[#Totals],[REPRESENTAÇÃO]]</f>
        <v>229293.19999999958</v>
      </c>
      <c r="K191" s="64">
        <f>Tabela15210[[#Totals],[TOTAL]]+K152</f>
        <v>337883.82000000007</v>
      </c>
    </row>
    <row r="192" spans="1:11" ht="14.4">
      <c r="A192" s="80"/>
      <c r="B192" s="80"/>
      <c r="C192" s="80"/>
      <c r="D192" s="80"/>
      <c r="E192" s="80"/>
      <c r="F192" s="80"/>
      <c r="G192" s="80"/>
      <c r="H192" s="80"/>
      <c r="I192" s="2"/>
      <c r="J192" s="2"/>
      <c r="K192" s="2"/>
    </row>
    <row r="193" spans="1:11" ht="14.4">
      <c r="A193" s="81" t="s">
        <v>34</v>
      </c>
      <c r="B193" s="2"/>
      <c r="C193" s="2"/>
      <c r="D193" s="2"/>
      <c r="E193" s="2"/>
      <c r="F193" s="2"/>
      <c r="G193" s="42"/>
      <c r="H193" s="2"/>
      <c r="I193" s="2"/>
      <c r="J193" s="2"/>
      <c r="K193" s="2"/>
    </row>
    <row r="194" spans="1:11" ht="14.4">
      <c r="A194" s="81" t="s">
        <v>437</v>
      </c>
      <c r="B194" s="82" t="s">
        <v>438</v>
      </c>
      <c r="C194" s="2"/>
      <c r="D194" s="2"/>
      <c r="E194" s="2"/>
      <c r="F194" s="83"/>
      <c r="G194" s="42"/>
      <c r="H194" s="2"/>
      <c r="I194" s="2"/>
      <c r="J194" s="2"/>
      <c r="K194" s="2"/>
    </row>
    <row r="195" spans="1:11" ht="14.4">
      <c r="A195" s="81" t="s">
        <v>35</v>
      </c>
      <c r="B195" s="123" t="s">
        <v>558</v>
      </c>
      <c r="C195" s="124"/>
      <c r="D195" s="124"/>
      <c r="E195" s="124"/>
      <c r="F195" s="2"/>
      <c r="G195" s="42"/>
      <c r="H195" s="2"/>
      <c r="I195" s="2"/>
      <c r="J195" s="2"/>
      <c r="K195" s="2"/>
    </row>
    <row r="196" spans="1:11" ht="14.4">
      <c r="A196" s="81" t="s">
        <v>37</v>
      </c>
      <c r="B196" s="2"/>
      <c r="C196" s="2"/>
      <c r="D196" s="2"/>
      <c r="E196" s="2"/>
      <c r="F196" s="2"/>
      <c r="G196" s="2"/>
      <c r="H196" s="2"/>
      <c r="I196" s="84"/>
      <c r="J196" s="84"/>
      <c r="K196" s="84"/>
    </row>
    <row r="197" spans="1:11" ht="14.4">
      <c r="A197" s="122" t="s">
        <v>38</v>
      </c>
      <c r="B197" s="85"/>
      <c r="C197" s="85"/>
      <c r="D197" s="85"/>
      <c r="E197" s="85"/>
      <c r="F197" s="85"/>
      <c r="G197" s="84"/>
      <c r="H197" s="84"/>
      <c r="I197" s="2"/>
      <c r="J197" s="2"/>
      <c r="K197" s="2"/>
    </row>
    <row r="198" spans="1:11" ht="14.4">
      <c r="A198" s="81" t="s">
        <v>39</v>
      </c>
      <c r="B198" s="86"/>
      <c r="C198" s="87"/>
      <c r="D198" s="87"/>
      <c r="E198" s="88"/>
      <c r="F198" s="88"/>
      <c r="G198" s="2"/>
      <c r="H198" s="2"/>
      <c r="I198" s="2"/>
      <c r="J198" s="2"/>
      <c r="K198" s="2"/>
    </row>
    <row r="199" spans="1:11" ht="14.4">
      <c r="A199" s="81" t="s">
        <v>40</v>
      </c>
      <c r="B199" s="88"/>
      <c r="C199" s="88"/>
      <c r="D199" s="88"/>
      <c r="E199" s="88"/>
      <c r="F199" s="89"/>
      <c r="G199" s="2"/>
      <c r="H199" s="2"/>
      <c r="I199" s="2"/>
      <c r="J199" s="2"/>
      <c r="K199" s="2"/>
    </row>
    <row r="200" spans="1:11" ht="14.4">
      <c r="A200" s="90" t="s">
        <v>41</v>
      </c>
      <c r="B200" s="91"/>
      <c r="C200" s="85"/>
      <c r="D200" s="88"/>
      <c r="E200" s="88"/>
      <c r="F200" s="88"/>
      <c r="G200" s="2"/>
      <c r="H200" s="2"/>
      <c r="I200" s="2"/>
      <c r="J200" s="2"/>
      <c r="K200" s="2"/>
    </row>
    <row r="201" spans="1:11" ht="14.4">
      <c r="A201" s="90" t="s">
        <v>42</v>
      </c>
      <c r="B201" s="91"/>
      <c r="C201" s="85"/>
      <c r="D201" s="88"/>
      <c r="E201" s="88"/>
      <c r="F201" s="88"/>
      <c r="G201" s="2"/>
      <c r="H201" s="2"/>
      <c r="I201" s="2"/>
      <c r="J201" s="2"/>
      <c r="K201" s="2"/>
    </row>
    <row r="202" spans="1:11" ht="14.4">
      <c r="A202" s="90" t="s">
        <v>43</v>
      </c>
      <c r="B202" s="88"/>
      <c r="C202" s="88"/>
      <c r="D202" s="88"/>
      <c r="E202" s="88"/>
      <c r="F202" s="88"/>
      <c r="G202" s="2"/>
      <c r="H202" s="2"/>
      <c r="I202" s="2"/>
      <c r="J202" s="2"/>
      <c r="K202" s="2"/>
    </row>
    <row r="203" spans="1:11" ht="14.4">
      <c r="A203" s="90" t="s">
        <v>44</v>
      </c>
      <c r="B203" s="88"/>
      <c r="C203" s="88"/>
      <c r="D203" s="88"/>
      <c r="E203" s="88"/>
      <c r="F203" s="85"/>
      <c r="G203" s="2"/>
      <c r="H203" s="2"/>
      <c r="I203" s="2"/>
      <c r="J203" s="2"/>
      <c r="K203" s="2"/>
    </row>
    <row r="204" spans="1:11" ht="14.4">
      <c r="A204" s="90" t="s">
        <v>45</v>
      </c>
      <c r="B204" s="88"/>
      <c r="C204" s="88"/>
      <c r="D204" s="88"/>
      <c r="E204" s="88"/>
      <c r="F204" s="88"/>
      <c r="G204" s="2"/>
      <c r="H204" s="2"/>
      <c r="I204" s="2"/>
      <c r="J204" s="2"/>
      <c r="K204" s="2"/>
    </row>
    <row r="205" spans="1:11" ht="14.4">
      <c r="A205" s="81" t="s">
        <v>46</v>
      </c>
      <c r="B205" s="88"/>
      <c r="C205" s="88"/>
      <c r="D205" s="88"/>
      <c r="E205" s="88"/>
      <c r="F205" s="88"/>
      <c r="G205" s="2"/>
      <c r="H205" s="2"/>
      <c r="I205" s="2"/>
      <c r="J205" s="2"/>
      <c r="K205" s="2"/>
    </row>
    <row r="206" spans="1:11" ht="14.4">
      <c r="A206" s="81" t="s">
        <v>47</v>
      </c>
      <c r="B206" s="92"/>
      <c r="C206" s="85"/>
      <c r="D206" s="85"/>
      <c r="E206" s="85"/>
      <c r="F206" s="85"/>
      <c r="G206" s="2"/>
      <c r="H206" s="2"/>
      <c r="I206" s="2"/>
      <c r="J206" s="2"/>
      <c r="K206" s="2"/>
    </row>
    <row r="207" spans="1:11" ht="14.4">
      <c r="A207" s="81" t="s">
        <v>48</v>
      </c>
      <c r="B207" s="93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4.4">
      <c r="A208" s="81" t="s">
        <v>49</v>
      </c>
      <c r="B208" s="93"/>
      <c r="C208" s="2"/>
      <c r="D208" s="2"/>
      <c r="E208" s="2"/>
      <c r="F208" s="2"/>
      <c r="G208" s="2"/>
      <c r="H208" s="2"/>
      <c r="I208" s="45"/>
      <c r="J208" s="45"/>
      <c r="K208" s="45"/>
    </row>
    <row r="209" spans="1:11" ht="14.4">
      <c r="A209" s="94" t="s">
        <v>50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</row>
    <row r="210" spans="1:11" ht="14.4">
      <c r="A210" s="81" t="s">
        <v>36</v>
      </c>
      <c r="B210" s="96"/>
      <c r="C210" s="45"/>
      <c r="D210" s="45"/>
      <c r="E210" s="45"/>
      <c r="F210" s="45"/>
      <c r="G210" s="45"/>
      <c r="H210" s="45"/>
      <c r="I210" s="45"/>
      <c r="J210" s="45"/>
      <c r="K210" s="80"/>
    </row>
    <row r="211" spans="1:11" ht="14.4">
      <c r="A211" s="94" t="s">
        <v>50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80"/>
    </row>
    <row r="212" spans="1:11" ht="14.4">
      <c r="A212" s="81" t="s">
        <v>540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4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</sheetData>
  <protectedRanges>
    <protectedRange sqref="F158" name="Intervalo1_3"/>
  </protectedRanges>
  <mergeCells count="8">
    <mergeCell ref="A154:H154"/>
    <mergeCell ref="A167:H167"/>
    <mergeCell ref="A102:K102"/>
    <mergeCell ref="A1:D1"/>
    <mergeCell ref="B2:D2"/>
    <mergeCell ref="B3:D3"/>
    <mergeCell ref="A5:K5"/>
    <mergeCell ref="A76:H76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L210"/>
  <sheetViews>
    <sheetView topLeftCell="C1" workbookViewId="0">
      <selection activeCell="F17" sqref="F17"/>
    </sheetView>
  </sheetViews>
  <sheetFormatPr defaultRowHeight="13.8"/>
  <cols>
    <col min="1" max="1" width="75.69921875" bestFit="1" customWidth="1"/>
    <col min="3" max="3" width="15.69921875" bestFit="1" customWidth="1"/>
    <col min="4" max="4" width="8.09765625" bestFit="1" customWidth="1"/>
    <col min="5" max="5" width="7.09765625" bestFit="1" customWidth="1"/>
    <col min="6" max="6" width="43.5" bestFit="1" customWidth="1"/>
    <col min="8" max="8" width="11.5" bestFit="1" customWidth="1"/>
    <col min="9" max="9" width="13.59765625" customWidth="1"/>
    <col min="10" max="10" width="14.09765625" bestFit="1" customWidth="1"/>
    <col min="11" max="11" width="12.3984375" bestFit="1" customWidth="1"/>
  </cols>
  <sheetData>
    <row r="1" spans="1:12" s="1" customFormat="1" ht="14.4">
      <c r="A1" s="547" t="s">
        <v>459</v>
      </c>
      <c r="B1" s="548"/>
      <c r="C1" s="548"/>
      <c r="D1" s="549"/>
      <c r="E1" s="164"/>
      <c r="F1" s="165"/>
      <c r="G1" s="165"/>
      <c r="H1" s="165"/>
      <c r="I1" s="165"/>
      <c r="J1" s="165"/>
      <c r="K1" s="165"/>
    </row>
    <row r="2" spans="1:12" s="1" customFormat="1" ht="14.4">
      <c r="A2" s="5" t="s">
        <v>460</v>
      </c>
      <c r="B2" s="550">
        <v>135</v>
      </c>
      <c r="C2" s="551"/>
      <c r="D2" s="552"/>
      <c r="E2" s="6"/>
      <c r="F2" s="7"/>
      <c r="G2" s="8"/>
      <c r="H2" s="9"/>
      <c r="I2" s="9"/>
      <c r="J2" s="9"/>
      <c r="K2" s="9"/>
    </row>
    <row r="3" spans="1:12" s="1" customFormat="1" ht="14.4">
      <c r="A3" s="11" t="s">
        <v>461</v>
      </c>
      <c r="B3" s="553">
        <v>4</v>
      </c>
      <c r="C3" s="554"/>
      <c r="D3" s="555"/>
      <c r="E3" s="6"/>
      <c r="F3" s="12"/>
      <c r="G3" s="8"/>
      <c r="H3" s="9"/>
      <c r="I3" s="9"/>
      <c r="J3" s="9"/>
      <c r="K3" s="9"/>
    </row>
    <row r="4" spans="1:12" s="1" customFormat="1" ht="14.4">
      <c r="A4" s="13"/>
      <c r="B4" s="14"/>
      <c r="C4" s="15"/>
      <c r="D4" s="16"/>
      <c r="E4" s="14"/>
      <c r="F4" s="17"/>
      <c r="G4" s="18"/>
      <c r="H4" s="9"/>
      <c r="I4" s="9"/>
      <c r="J4" s="9"/>
      <c r="K4" s="9"/>
    </row>
    <row r="5" spans="1:12" s="1" customFormat="1" ht="14.4">
      <c r="A5" s="556" t="s">
        <v>0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</row>
    <row r="6" spans="1:12" s="1" customFormat="1" ht="14.4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  <c r="L6" s="177" t="s">
        <v>373</v>
      </c>
    </row>
    <row r="7" spans="1:12" s="1" customFormat="1" ht="14.4">
      <c r="A7" s="21" t="s">
        <v>52</v>
      </c>
      <c r="B7" s="14" t="s">
        <v>90</v>
      </c>
      <c r="C7" s="14" t="s">
        <v>12</v>
      </c>
      <c r="D7" s="22" t="s">
        <v>13</v>
      </c>
      <c r="E7" s="6">
        <v>1</v>
      </c>
      <c r="F7" s="23" t="s">
        <v>150</v>
      </c>
      <c r="G7" s="8" t="s">
        <v>8</v>
      </c>
      <c r="H7" s="9">
        <v>10570</v>
      </c>
      <c r="I7" s="9"/>
      <c r="J7" s="9"/>
      <c r="K7" s="9">
        <v>10570</v>
      </c>
      <c r="L7" s="176"/>
    </row>
    <row r="8" spans="1:12" s="1" customFormat="1" ht="14.4">
      <c r="A8" s="13" t="s">
        <v>197</v>
      </c>
      <c r="B8" s="14" t="s">
        <v>198</v>
      </c>
      <c r="C8" s="15" t="s">
        <v>199</v>
      </c>
      <c r="D8" s="16" t="s">
        <v>15</v>
      </c>
      <c r="E8" s="14">
        <v>1</v>
      </c>
      <c r="F8" s="17" t="s">
        <v>237</v>
      </c>
      <c r="G8" s="18" t="s">
        <v>367</v>
      </c>
      <c r="H8" s="9"/>
      <c r="I8" s="9">
        <v>1993.32</v>
      </c>
      <c r="J8" s="9">
        <v>7937.3</v>
      </c>
      <c r="K8" s="9">
        <f>Tabela1521013[[#This Row],[REPRESENTAÇÃO]]+Tabela1521013[[#This Row],[VENCIMENTO]]</f>
        <v>9930.6200000000008</v>
      </c>
      <c r="L8" s="176"/>
    </row>
    <row r="9" spans="1:12" s="1" customFormat="1" ht="14.4">
      <c r="A9" s="13" t="s">
        <v>548</v>
      </c>
      <c r="B9" s="14" t="s">
        <v>549</v>
      </c>
      <c r="C9" s="15" t="s">
        <v>550</v>
      </c>
      <c r="D9" s="16" t="s">
        <v>15</v>
      </c>
      <c r="E9" s="14">
        <v>1</v>
      </c>
      <c r="F9" s="141" t="s">
        <v>551</v>
      </c>
      <c r="G9" s="18" t="s">
        <v>365</v>
      </c>
      <c r="H9" s="9"/>
      <c r="I9" s="9">
        <v>1993.32</v>
      </c>
      <c r="J9" s="9">
        <v>7937.3</v>
      </c>
      <c r="K9" s="9">
        <f>Tabela1521013[[#This Row],[REPRESENTAÇÃO]]+Tabela1521013[[#This Row],[VENCIMENTO]]</f>
        <v>9930.6200000000008</v>
      </c>
      <c r="L9" s="176"/>
    </row>
    <row r="10" spans="1:12" s="1" customFormat="1" ht="14.4">
      <c r="A10" s="180"/>
      <c r="B10" s="181"/>
      <c r="C10" s="181"/>
      <c r="D10" s="182"/>
      <c r="E10" s="181"/>
      <c r="F10" s="183"/>
      <c r="G10" s="184"/>
      <c r="H10" s="185"/>
      <c r="I10" s="185"/>
      <c r="J10" s="185"/>
      <c r="K10" s="185">
        <f>Tabela1521013[[#This Row],[REPRESENTAÇÃO]]+Tabela1521013[[#This Row],[VENCIMENTO]]+Tabela1521013[[#This Row],[AGP]]</f>
        <v>0</v>
      </c>
      <c r="L10" s="186"/>
    </row>
    <row r="11" spans="1:12" s="1" customFormat="1" ht="14.4">
      <c r="A11" s="13" t="s">
        <v>526</v>
      </c>
      <c r="B11" s="14" t="s">
        <v>91</v>
      </c>
      <c r="C11" s="14" t="s">
        <v>91</v>
      </c>
      <c r="D11" s="16" t="s">
        <v>15</v>
      </c>
      <c r="E11" s="6">
        <v>1</v>
      </c>
      <c r="F11" s="17" t="s">
        <v>462</v>
      </c>
      <c r="G11" s="8" t="s">
        <v>365</v>
      </c>
      <c r="H11" s="9"/>
      <c r="I11" s="9">
        <v>1993.32</v>
      </c>
      <c r="J11" s="9">
        <v>7973.3</v>
      </c>
      <c r="K11" s="9">
        <f>Tabela1521013[[#This Row],[REPRESENTAÇÃO]]+Tabela1521013[[#This Row],[VENCIMENTO]]</f>
        <v>9966.6200000000008</v>
      </c>
      <c r="L11" s="176"/>
    </row>
    <row r="12" spans="1:12" s="1" customFormat="1" ht="14.4">
      <c r="A12" s="13" t="s">
        <v>458</v>
      </c>
      <c r="B12" s="14" t="s">
        <v>467</v>
      </c>
      <c r="C12" s="14" t="s">
        <v>499</v>
      </c>
      <c r="D12" s="16" t="s">
        <v>145</v>
      </c>
      <c r="E12" s="6">
        <v>1</v>
      </c>
      <c r="F12" s="179" t="s">
        <v>155</v>
      </c>
      <c r="G12" s="8" t="s">
        <v>365</v>
      </c>
      <c r="H12" s="9"/>
      <c r="I12" s="9">
        <v>1461.77</v>
      </c>
      <c r="J12" s="9">
        <v>5847.08</v>
      </c>
      <c r="K12" s="9">
        <f>Tabela1521013[[#This Row],[REPRESENTAÇÃO]]+Tabela1521013[[#This Row],[VENCIMENTO]]</f>
        <v>7308.85</v>
      </c>
      <c r="L12" s="176"/>
    </row>
    <row r="13" spans="1:12" s="1" customFormat="1" ht="14.4">
      <c r="A13" s="13" t="s">
        <v>53</v>
      </c>
      <c r="B13" s="14" t="s">
        <v>92</v>
      </c>
      <c r="C13" s="14" t="s">
        <v>126</v>
      </c>
      <c r="D13" s="16" t="s">
        <v>145</v>
      </c>
      <c r="E13" s="6">
        <v>1</v>
      </c>
      <c r="F13" s="24" t="s">
        <v>439</v>
      </c>
      <c r="G13" s="25" t="s">
        <v>365</v>
      </c>
      <c r="H13" s="9"/>
      <c r="I13" s="9">
        <v>1461.77</v>
      </c>
      <c r="J13" s="9">
        <v>5847.08</v>
      </c>
      <c r="K13" s="9">
        <f>Tabela1521013[[#This Row],[REPRESENTAÇÃO]]+Tabela1521013[[#This Row],[VENCIMENTO]]</f>
        <v>7308.85</v>
      </c>
      <c r="L13" s="176"/>
    </row>
    <row r="14" spans="1:12" s="1" customFormat="1" ht="14.4">
      <c r="A14" s="13" t="s">
        <v>405</v>
      </c>
      <c r="B14" s="14" t="s">
        <v>406</v>
      </c>
      <c r="C14" s="14" t="s">
        <v>468</v>
      </c>
      <c r="D14" s="16" t="s">
        <v>145</v>
      </c>
      <c r="E14" s="6">
        <v>1</v>
      </c>
      <c r="F14" s="17" t="s">
        <v>152</v>
      </c>
      <c r="G14" s="8" t="s">
        <v>365</v>
      </c>
      <c r="H14" s="9"/>
      <c r="I14" s="9">
        <v>1461.77</v>
      </c>
      <c r="J14" s="9">
        <v>5847.08</v>
      </c>
      <c r="K14" s="9">
        <f>Tabela1521013[[#This Row],[REPRESENTAÇÃO]]+Tabela1521013[[#This Row],[VENCIMENTO]]</f>
        <v>7308.85</v>
      </c>
      <c r="L14" s="176"/>
    </row>
    <row r="15" spans="1:12" s="1" customFormat="1" ht="14.4">
      <c r="A15" s="13" t="s">
        <v>55</v>
      </c>
      <c r="B15" s="14" t="s">
        <v>94</v>
      </c>
      <c r="C15" s="26" t="s">
        <v>94</v>
      </c>
      <c r="D15" s="16" t="s">
        <v>510</v>
      </c>
      <c r="E15" s="6">
        <v>1</v>
      </c>
      <c r="F15" s="17" t="s">
        <v>153</v>
      </c>
      <c r="G15" s="8" t="s">
        <v>365</v>
      </c>
      <c r="H15" s="9"/>
      <c r="I15" s="9">
        <v>1461.77</v>
      </c>
      <c r="J15" s="9">
        <v>5847.08</v>
      </c>
      <c r="K15" s="9">
        <f>Tabela1521013[[#This Row],[REPRESENTAÇÃO]]+Tabela1521013[[#This Row],[VENCIMENTO]]</f>
        <v>7308.85</v>
      </c>
      <c r="L15" s="176"/>
    </row>
    <row r="16" spans="1:12" s="1" customFormat="1" ht="14.4">
      <c r="A16" s="13" t="s">
        <v>56</v>
      </c>
      <c r="B16" s="14" t="s">
        <v>17</v>
      </c>
      <c r="C16" s="14" t="s">
        <v>504</v>
      </c>
      <c r="D16" s="16" t="s">
        <v>146</v>
      </c>
      <c r="E16" s="6">
        <v>1</v>
      </c>
      <c r="F16" s="17" t="s">
        <v>154</v>
      </c>
      <c r="G16" s="8" t="s">
        <v>365</v>
      </c>
      <c r="H16" s="9"/>
      <c r="I16" s="9">
        <v>1229.22</v>
      </c>
      <c r="J16" s="9">
        <v>4916.8599999999997</v>
      </c>
      <c r="K16" s="9">
        <f>Tabela1521013[[#This Row],[REPRESENTAÇÃO]]+Tabela1521013[[#This Row],[VENCIMENTO]]</f>
        <v>6146.08</v>
      </c>
      <c r="L16" s="176"/>
    </row>
    <row r="17" spans="1:12" s="1" customFormat="1" ht="14.4">
      <c r="A17" s="13" t="s">
        <v>57</v>
      </c>
      <c r="B17" s="14" t="s">
        <v>95</v>
      </c>
      <c r="C17" s="14" t="s">
        <v>325</v>
      </c>
      <c r="D17" s="16" t="s">
        <v>146</v>
      </c>
      <c r="E17" s="6">
        <v>1</v>
      </c>
      <c r="F17" s="179" t="s">
        <v>574</v>
      </c>
      <c r="G17" s="8" t="s">
        <v>365</v>
      </c>
      <c r="H17" s="9"/>
      <c r="I17" s="9">
        <v>1229.22</v>
      </c>
      <c r="J17" s="9">
        <v>4916.8599999999997</v>
      </c>
      <c r="K17" s="9">
        <f>Tabela1521013[[#This Row],[REPRESENTAÇÃO]]+Tabela1521013[[#This Row],[VENCIMENTO]]</f>
        <v>6146.08</v>
      </c>
      <c r="L17" s="176"/>
    </row>
    <row r="18" spans="1:12" s="1" customFormat="1" ht="14.4">
      <c r="A18" s="13" t="s">
        <v>58</v>
      </c>
      <c r="B18" s="14" t="s">
        <v>96</v>
      </c>
      <c r="C18" s="14" t="s">
        <v>524</v>
      </c>
      <c r="D18" s="16" t="s">
        <v>146</v>
      </c>
      <c r="E18" s="6">
        <v>1</v>
      </c>
      <c r="F18" s="17" t="s">
        <v>519</v>
      </c>
      <c r="G18" s="8" t="s">
        <v>365</v>
      </c>
      <c r="H18" s="9"/>
      <c r="I18" s="9">
        <v>1229.22</v>
      </c>
      <c r="J18" s="9">
        <v>4916.8599999999997</v>
      </c>
      <c r="K18" s="9">
        <f>Tabela1521013[[#This Row],[REPRESENTAÇÃO]]+Tabela1521013[[#This Row],[VENCIMENTO]]</f>
        <v>6146.08</v>
      </c>
      <c r="L18" s="176"/>
    </row>
    <row r="19" spans="1:12" s="1" customFormat="1" ht="14.4">
      <c r="A19" s="13" t="s">
        <v>425</v>
      </c>
      <c r="B19" s="14" t="s">
        <v>426</v>
      </c>
      <c r="C19" s="14" t="s">
        <v>427</v>
      </c>
      <c r="D19" s="16" t="s">
        <v>146</v>
      </c>
      <c r="E19" s="6">
        <v>1</v>
      </c>
      <c r="F19" s="17" t="s">
        <v>520</v>
      </c>
      <c r="G19" s="8" t="s">
        <v>365</v>
      </c>
      <c r="H19" s="9"/>
      <c r="I19" s="9">
        <v>1229.22</v>
      </c>
      <c r="J19" s="9">
        <v>4916.8599999999997</v>
      </c>
      <c r="K19" s="9">
        <f>Tabela1521013[[#This Row],[REPRESENTAÇÃO]]+Tabela1521013[[#This Row],[VENCIMENTO]]</f>
        <v>6146.08</v>
      </c>
      <c r="L19" s="176"/>
    </row>
    <row r="20" spans="1:12" s="1" customFormat="1" ht="14.4">
      <c r="A20" s="13" t="s">
        <v>396</v>
      </c>
      <c r="B20" s="14" t="s">
        <v>397</v>
      </c>
      <c r="C20" s="14" t="s">
        <v>398</v>
      </c>
      <c r="D20" s="16" t="s">
        <v>16</v>
      </c>
      <c r="E20" s="6">
        <v>1</v>
      </c>
      <c r="F20" s="115" t="s">
        <v>161</v>
      </c>
      <c r="G20" s="8" t="s">
        <v>365</v>
      </c>
      <c r="H20" s="9"/>
      <c r="I20" s="9">
        <v>1129.22</v>
      </c>
      <c r="J20" s="9">
        <v>4518.2</v>
      </c>
      <c r="K20" s="9">
        <f>Tabela1521013[[#This Row],[REPRESENTAÇÃO]]+Tabela1521013[[#This Row],[VENCIMENTO]]</f>
        <v>5647.42</v>
      </c>
      <c r="L20" s="176"/>
    </row>
    <row r="21" spans="1:12" s="1" customFormat="1" ht="14.4">
      <c r="A21" s="13" t="s">
        <v>407</v>
      </c>
      <c r="B21" s="14" t="s">
        <v>408</v>
      </c>
      <c r="C21" s="14" t="s">
        <v>409</v>
      </c>
      <c r="D21" s="16" t="s">
        <v>16</v>
      </c>
      <c r="E21" s="120">
        <v>1</v>
      </c>
      <c r="F21" s="17" t="s">
        <v>378</v>
      </c>
      <c r="G21" s="8" t="s">
        <v>365</v>
      </c>
      <c r="H21" s="9"/>
      <c r="I21" s="9">
        <v>1129.55</v>
      </c>
      <c r="J21" s="9">
        <v>4518.2</v>
      </c>
      <c r="K21" s="9">
        <f>Tabela1521013[[#This Row],[REPRESENTAÇÃO]]+Tabela1521013[[#This Row],[VENCIMENTO]]</f>
        <v>5647.75</v>
      </c>
      <c r="L21" s="176"/>
    </row>
    <row r="22" spans="1:12" s="1" customFormat="1" ht="14.4">
      <c r="A22" s="23" t="s">
        <v>59</v>
      </c>
      <c r="B22" s="27" t="s">
        <v>97</v>
      </c>
      <c r="C22" s="142" t="s">
        <v>127</v>
      </c>
      <c r="D22" s="143" t="s">
        <v>16</v>
      </c>
      <c r="E22" s="28">
        <v>1</v>
      </c>
      <c r="F22" s="23" t="s">
        <v>156</v>
      </c>
      <c r="G22" s="29" t="s">
        <v>365</v>
      </c>
      <c r="H22" s="30"/>
      <c r="I22" s="30">
        <v>1129.55</v>
      </c>
      <c r="J22" s="30">
        <v>4518.2</v>
      </c>
      <c r="K22" s="9">
        <f>Tabela1521013[[#This Row],[REPRESENTAÇÃO]]+Tabela1521013[[#This Row],[VENCIMENTO]]</f>
        <v>5647.75</v>
      </c>
      <c r="L22" s="176"/>
    </row>
    <row r="23" spans="1:12" s="1" customFormat="1" ht="14.4">
      <c r="A23" s="13" t="s">
        <v>60</v>
      </c>
      <c r="B23" s="14" t="s">
        <v>98</v>
      </c>
      <c r="C23" s="14" t="s">
        <v>469</v>
      </c>
      <c r="D23" s="16" t="s">
        <v>16</v>
      </c>
      <c r="E23" s="6">
        <v>1</v>
      </c>
      <c r="F23" s="17" t="s">
        <v>157</v>
      </c>
      <c r="G23" s="8" t="s">
        <v>365</v>
      </c>
      <c r="H23" s="9"/>
      <c r="I23" s="9">
        <v>1129.55</v>
      </c>
      <c r="J23" s="9">
        <v>4518.2</v>
      </c>
      <c r="K23" s="9">
        <f>Tabela1521013[[#This Row],[REPRESENTAÇÃO]]+Tabela1521013[[#This Row],[VENCIMENTO]]</f>
        <v>5647.75</v>
      </c>
      <c r="L23" s="176"/>
    </row>
    <row r="24" spans="1:12" s="1" customFormat="1" ht="14.4">
      <c r="A24" s="32" t="s">
        <v>62</v>
      </c>
      <c r="B24" s="27" t="s">
        <v>100</v>
      </c>
      <c r="C24" s="27" t="s">
        <v>128</v>
      </c>
      <c r="D24" s="143" t="s">
        <v>16</v>
      </c>
      <c r="E24" s="28">
        <v>1</v>
      </c>
      <c r="F24" s="172" t="s">
        <v>567</v>
      </c>
      <c r="G24" s="29" t="s">
        <v>365</v>
      </c>
      <c r="H24" s="30"/>
      <c r="I24" s="30">
        <v>1129.55</v>
      </c>
      <c r="J24" s="30">
        <v>4518.2</v>
      </c>
      <c r="K24" s="9">
        <f>Tabela1521013[[#This Row],[REPRESENTAÇÃO]]+Tabela1521013[[#This Row],[VENCIMENTO]]</f>
        <v>5647.75</v>
      </c>
      <c r="L24" s="176"/>
    </row>
    <row r="25" spans="1:12" s="1" customFormat="1" ht="14.4">
      <c r="A25" s="13" t="s">
        <v>63</v>
      </c>
      <c r="B25" s="14" t="s">
        <v>370</v>
      </c>
      <c r="C25" s="14" t="s">
        <v>371</v>
      </c>
      <c r="D25" s="16" t="s">
        <v>16</v>
      </c>
      <c r="E25" s="6">
        <v>1</v>
      </c>
      <c r="F25" s="115" t="s">
        <v>529</v>
      </c>
      <c r="G25" s="8" t="s">
        <v>365</v>
      </c>
      <c r="H25" s="9"/>
      <c r="I25" s="9">
        <v>1129.55</v>
      </c>
      <c r="J25" s="9">
        <v>4518.2</v>
      </c>
      <c r="K25" s="9">
        <f>Tabela1521013[[#This Row],[REPRESENTAÇÃO]]+Tabela1521013[[#This Row],[VENCIMENTO]]</f>
        <v>5647.75</v>
      </c>
      <c r="L25" s="176"/>
    </row>
    <row r="26" spans="1:12" s="1" customFormat="1" ht="14.4">
      <c r="A26" s="13" t="s">
        <v>61</v>
      </c>
      <c r="B26" s="14" t="s">
        <v>99</v>
      </c>
      <c r="C26" s="14" t="s">
        <v>326</v>
      </c>
      <c r="D26" s="16" t="s">
        <v>16</v>
      </c>
      <c r="E26" s="6">
        <v>1</v>
      </c>
      <c r="F26" s="17" t="s">
        <v>158</v>
      </c>
      <c r="G26" s="8" t="s">
        <v>365</v>
      </c>
      <c r="H26" s="9"/>
      <c r="I26" s="9">
        <v>1129.55</v>
      </c>
      <c r="J26" s="9">
        <v>4518.2</v>
      </c>
      <c r="K26" s="9">
        <f>Tabela1521013[[#This Row],[REPRESENTAÇÃO]]+Tabela1521013[[#This Row],[VENCIMENTO]]</f>
        <v>5647.75</v>
      </c>
      <c r="L26" s="176"/>
    </row>
    <row r="27" spans="1:12" s="1" customFormat="1" ht="14.4">
      <c r="A27" s="13" t="s">
        <v>507</v>
      </c>
      <c r="B27" s="14" t="s">
        <v>508</v>
      </c>
      <c r="C27" s="14" t="s">
        <v>509</v>
      </c>
      <c r="D27" s="16" t="s">
        <v>16</v>
      </c>
      <c r="E27" s="6">
        <v>1</v>
      </c>
      <c r="F27" s="17" t="s">
        <v>159</v>
      </c>
      <c r="G27" s="8" t="s">
        <v>365</v>
      </c>
      <c r="H27" s="9"/>
      <c r="I27" s="9">
        <v>1129.55</v>
      </c>
      <c r="J27" s="9">
        <v>4518.2</v>
      </c>
      <c r="K27" s="9">
        <f>Tabela1521013[[#This Row],[REPRESENTAÇÃO]]+Tabela1521013[[#This Row],[VENCIMENTO]]</f>
        <v>5647.75</v>
      </c>
      <c r="L27" s="176"/>
    </row>
    <row r="28" spans="1:12" s="1" customFormat="1" ht="14.4">
      <c r="A28" s="13" t="s">
        <v>63</v>
      </c>
      <c r="B28" s="14" t="s">
        <v>101</v>
      </c>
      <c r="C28" s="14" t="s">
        <v>328</v>
      </c>
      <c r="D28" s="16" t="s">
        <v>16</v>
      </c>
      <c r="E28" s="6">
        <v>1</v>
      </c>
      <c r="F28" s="17" t="s">
        <v>167</v>
      </c>
      <c r="G28" s="8" t="s">
        <v>365</v>
      </c>
      <c r="H28" s="9"/>
      <c r="I28" s="9">
        <v>1129.55</v>
      </c>
      <c r="J28" s="9">
        <v>4518.2</v>
      </c>
      <c r="K28" s="9">
        <f>Tabela1521013[[#This Row],[REPRESENTAÇÃO]]+Tabela1521013[[#This Row],[VENCIMENTO]]</f>
        <v>5647.75</v>
      </c>
      <c r="L28" s="176"/>
    </row>
    <row r="29" spans="1:12" s="1" customFormat="1" ht="14.4">
      <c r="A29" s="13" t="s">
        <v>64</v>
      </c>
      <c r="B29" s="14" t="s">
        <v>514</v>
      </c>
      <c r="C29" s="14" t="s">
        <v>513</v>
      </c>
      <c r="D29" s="16" t="s">
        <v>16</v>
      </c>
      <c r="E29" s="6">
        <v>1</v>
      </c>
      <c r="F29" s="108" t="s">
        <v>527</v>
      </c>
      <c r="G29" s="8" t="s">
        <v>365</v>
      </c>
      <c r="H29" s="9"/>
      <c r="I29" s="9">
        <v>1129.55</v>
      </c>
      <c r="J29" s="9">
        <v>4518.2</v>
      </c>
      <c r="K29" s="9">
        <f>Tabela1521013[[#This Row],[REPRESENTAÇÃO]]+Tabela1521013[[#This Row],[VENCIMENTO]]</f>
        <v>5647.75</v>
      </c>
      <c r="L29" s="176"/>
    </row>
    <row r="30" spans="1:12" s="1" customFormat="1" ht="14.4">
      <c r="A30" s="13" t="s">
        <v>464</v>
      </c>
      <c r="B30" s="14" t="s">
        <v>465</v>
      </c>
      <c r="C30" s="14" t="s">
        <v>466</v>
      </c>
      <c r="D30" s="16" t="s">
        <v>147</v>
      </c>
      <c r="E30" s="6">
        <v>1</v>
      </c>
      <c r="F30" s="17" t="s">
        <v>163</v>
      </c>
      <c r="G30" s="8" t="s">
        <v>365</v>
      </c>
      <c r="H30" s="9"/>
      <c r="I30" s="9">
        <v>1129.55</v>
      </c>
      <c r="J30" s="9">
        <v>4518.2</v>
      </c>
      <c r="K30" s="9">
        <f>Tabela1521013[[#This Row],[REPRESENTAÇÃO]]+Tabela1521013[[#This Row],[VENCIMENTO]]</f>
        <v>5647.75</v>
      </c>
      <c r="L30" s="176"/>
    </row>
    <row r="31" spans="1:12" s="1" customFormat="1" ht="14.4">
      <c r="A31" s="13" t="s">
        <v>71</v>
      </c>
      <c r="B31" s="14" t="s">
        <v>412</v>
      </c>
      <c r="C31" s="14" t="s">
        <v>452</v>
      </c>
      <c r="D31" s="171" t="s">
        <v>147</v>
      </c>
      <c r="E31" s="6">
        <v>1</v>
      </c>
      <c r="F31" s="170" t="s">
        <v>566</v>
      </c>
      <c r="G31" s="8" t="s">
        <v>365</v>
      </c>
      <c r="H31" s="9"/>
      <c r="I31" s="9">
        <v>1129.55</v>
      </c>
      <c r="J31" s="9">
        <v>4518.2</v>
      </c>
      <c r="K31" s="9">
        <f>Tabela1521013[[#This Row],[REPRESENTAÇÃO]]+Tabela1521013[[#This Row],[VENCIMENTO]]</f>
        <v>5647.75</v>
      </c>
      <c r="L31" s="176"/>
    </row>
    <row r="32" spans="1:12" s="1" customFormat="1" ht="14.4">
      <c r="A32" s="13" t="s">
        <v>65</v>
      </c>
      <c r="B32" s="14" t="s">
        <v>103</v>
      </c>
      <c r="C32" s="14" t="s">
        <v>129</v>
      </c>
      <c r="D32" s="16" t="s">
        <v>147</v>
      </c>
      <c r="E32" s="6">
        <v>1</v>
      </c>
      <c r="F32" s="132" t="s">
        <v>455</v>
      </c>
      <c r="G32" s="8" t="s">
        <v>365</v>
      </c>
      <c r="H32" s="9"/>
      <c r="I32" s="9">
        <v>930.22</v>
      </c>
      <c r="J32" s="9">
        <v>3720.87</v>
      </c>
      <c r="K32" s="9">
        <f>Tabela1521013[[#This Row],[REPRESENTAÇÃO]]+Tabela1521013[[#This Row],[VENCIMENTO]]</f>
        <v>4651.09</v>
      </c>
      <c r="L32" s="176"/>
    </row>
    <row r="33" spans="1:12" s="1" customFormat="1" ht="14.4">
      <c r="A33" s="13" t="s">
        <v>428</v>
      </c>
      <c r="B33" s="14" t="s">
        <v>429</v>
      </c>
      <c r="C33" s="14" t="s">
        <v>430</v>
      </c>
      <c r="D33" s="16" t="s">
        <v>450</v>
      </c>
      <c r="E33" s="6">
        <v>1</v>
      </c>
      <c r="F33" s="17" t="s">
        <v>431</v>
      </c>
      <c r="G33" s="8" t="s">
        <v>366</v>
      </c>
      <c r="H33" s="9"/>
      <c r="I33" s="9">
        <v>930.22</v>
      </c>
      <c r="J33" s="9">
        <v>3720.87</v>
      </c>
      <c r="K33" s="9">
        <f>Tabela1521013[[#This Row],[REPRESENTAÇÃO]]+Tabela1521013[[#This Row],[VENCIMENTO]]</f>
        <v>4651.09</v>
      </c>
      <c r="L33" s="176"/>
    </row>
    <row r="34" spans="1:12" s="1" customFormat="1" ht="14.4">
      <c r="A34" s="32" t="s">
        <v>65</v>
      </c>
      <c r="B34" s="27" t="s">
        <v>103</v>
      </c>
      <c r="C34" s="27" t="s">
        <v>129</v>
      </c>
      <c r="D34" s="143" t="s">
        <v>147</v>
      </c>
      <c r="E34" s="28">
        <v>1</v>
      </c>
      <c r="F34" s="33" t="s">
        <v>444</v>
      </c>
      <c r="G34" s="29" t="s">
        <v>365</v>
      </c>
      <c r="H34" s="30"/>
      <c r="I34" s="30">
        <v>930.22</v>
      </c>
      <c r="J34" s="30">
        <v>3720.87</v>
      </c>
      <c r="K34" s="9">
        <f>Tabela1521013[[#This Row],[REPRESENTAÇÃO]]+Tabela1521013[[#This Row],[VENCIMENTO]]</f>
        <v>4651.09</v>
      </c>
      <c r="L34" s="176"/>
    </row>
    <row r="35" spans="1:12" s="1" customFormat="1" ht="14.4">
      <c r="A35" s="13" t="s">
        <v>66</v>
      </c>
      <c r="B35" s="14" t="s">
        <v>104</v>
      </c>
      <c r="C35" s="14" t="s">
        <v>130</v>
      </c>
      <c r="D35" s="16" t="s">
        <v>147</v>
      </c>
      <c r="E35" s="6">
        <v>1</v>
      </c>
      <c r="F35" s="179" t="s">
        <v>463</v>
      </c>
      <c r="G35" s="8" t="s">
        <v>365</v>
      </c>
      <c r="H35" s="9"/>
      <c r="I35" s="9">
        <v>930.22</v>
      </c>
      <c r="J35" s="9">
        <v>3720.87</v>
      </c>
      <c r="K35" s="9">
        <f>Tabela1521013[[#This Row],[REPRESENTAÇÃO]]+Tabela1521013[[#This Row],[VENCIMENTO]]</f>
        <v>4651.09</v>
      </c>
      <c r="L35" s="176"/>
    </row>
    <row r="36" spans="1:12" s="1" customFormat="1" ht="14.4">
      <c r="A36" s="13" t="s">
        <v>67</v>
      </c>
      <c r="B36" s="14" t="s">
        <v>105</v>
      </c>
      <c r="C36" s="14" t="s">
        <v>131</v>
      </c>
      <c r="D36" s="16" t="s">
        <v>147</v>
      </c>
      <c r="E36" s="6">
        <v>1</v>
      </c>
      <c r="F36" s="17" t="s">
        <v>162</v>
      </c>
      <c r="G36" s="8" t="s">
        <v>365</v>
      </c>
      <c r="H36" s="9"/>
      <c r="I36" s="9">
        <v>930.22</v>
      </c>
      <c r="J36" s="9">
        <v>3720.87</v>
      </c>
      <c r="K36" s="9">
        <f>Tabela1521013[[#This Row],[REPRESENTAÇÃO]]+Tabela1521013[[#This Row],[VENCIMENTO]]</f>
        <v>4651.09</v>
      </c>
      <c r="L36" s="176"/>
    </row>
    <row r="37" spans="1:12" s="1" customFormat="1" ht="14.4">
      <c r="A37" s="13" t="s">
        <v>68</v>
      </c>
      <c r="B37" s="14" t="s">
        <v>106</v>
      </c>
      <c r="C37" s="14" t="s">
        <v>132</v>
      </c>
      <c r="D37" s="16" t="s">
        <v>147</v>
      </c>
      <c r="E37" s="6">
        <v>1</v>
      </c>
      <c r="F37" s="17" t="s">
        <v>164</v>
      </c>
      <c r="G37" s="8" t="s">
        <v>365</v>
      </c>
      <c r="H37" s="9"/>
      <c r="I37" s="9">
        <v>930.22</v>
      </c>
      <c r="J37" s="9">
        <v>3720.87</v>
      </c>
      <c r="K37" s="9">
        <f>Tabela1521013[[#This Row],[REPRESENTAÇÃO]]+Tabela1521013[[#This Row],[VENCIMENTO]]</f>
        <v>4651.09</v>
      </c>
      <c r="L37" s="176"/>
    </row>
    <row r="38" spans="1:12" s="1" customFormat="1" ht="14.4">
      <c r="A38" s="13" t="s">
        <v>68</v>
      </c>
      <c r="B38" s="14" t="s">
        <v>106</v>
      </c>
      <c r="C38" s="14" t="s">
        <v>132</v>
      </c>
      <c r="D38" s="16" t="s">
        <v>147</v>
      </c>
      <c r="E38" s="6">
        <v>1</v>
      </c>
      <c r="F38" s="17" t="s">
        <v>165</v>
      </c>
      <c r="G38" s="8" t="s">
        <v>365</v>
      </c>
      <c r="H38" s="9"/>
      <c r="I38" s="9">
        <v>930.22</v>
      </c>
      <c r="J38" s="9">
        <v>3720.87</v>
      </c>
      <c r="K38" s="9">
        <f>Tabela1521013[[#This Row],[REPRESENTAÇÃO]]+Tabela1521013[[#This Row],[VENCIMENTO]]</f>
        <v>4651.09</v>
      </c>
      <c r="L38" s="176"/>
    </row>
    <row r="39" spans="1:12" s="1" customFormat="1" ht="14.4">
      <c r="A39" s="13" t="s">
        <v>69</v>
      </c>
      <c r="B39" s="14" t="s">
        <v>107</v>
      </c>
      <c r="C39" s="14" t="s">
        <v>505</v>
      </c>
      <c r="D39" s="16" t="s">
        <v>147</v>
      </c>
      <c r="E39" s="6">
        <v>1</v>
      </c>
      <c r="F39" s="17" t="s">
        <v>166</v>
      </c>
      <c r="G39" s="8" t="s">
        <v>365</v>
      </c>
      <c r="H39" s="9"/>
      <c r="I39" s="9">
        <v>930.22</v>
      </c>
      <c r="J39" s="9">
        <v>3720.87</v>
      </c>
      <c r="K39" s="9">
        <f>Tabela1521013[[#This Row],[REPRESENTAÇÃO]]+Tabela1521013[[#This Row],[VENCIMENTO]]</f>
        <v>4651.09</v>
      </c>
      <c r="L39" s="176"/>
    </row>
    <row r="40" spans="1:12" s="1" customFormat="1" ht="14.4">
      <c r="A40" s="13" t="s">
        <v>443</v>
      </c>
      <c r="B40" s="14" t="s">
        <v>410</v>
      </c>
      <c r="C40" s="14" t="s">
        <v>411</v>
      </c>
      <c r="D40" s="16" t="s">
        <v>147</v>
      </c>
      <c r="E40" s="6">
        <v>1</v>
      </c>
      <c r="F40" s="17" t="s">
        <v>433</v>
      </c>
      <c r="G40" s="8" t="s">
        <v>365</v>
      </c>
      <c r="H40" s="9"/>
      <c r="I40" s="9">
        <v>930.22</v>
      </c>
      <c r="J40" s="9">
        <v>3720.87</v>
      </c>
      <c r="K40" s="9">
        <f>Tabela1521013[[#This Row],[REPRESENTAÇÃO]]+Tabela1521013[[#This Row],[VENCIMENTO]]</f>
        <v>4651.09</v>
      </c>
      <c r="L40" s="176"/>
    </row>
    <row r="41" spans="1:12" s="1" customFormat="1" ht="14.4">
      <c r="A41" s="13" t="s">
        <v>70</v>
      </c>
      <c r="B41" s="14" t="s">
        <v>108</v>
      </c>
      <c r="C41" s="14" t="s">
        <v>327</v>
      </c>
      <c r="D41" s="16" t="s">
        <v>147</v>
      </c>
      <c r="E41" s="6">
        <v>1</v>
      </c>
      <c r="F41" s="17" t="s">
        <v>168</v>
      </c>
      <c r="G41" s="8" t="s">
        <v>365</v>
      </c>
      <c r="H41" s="9"/>
      <c r="I41" s="9">
        <v>930.22</v>
      </c>
      <c r="J41" s="9">
        <v>3720.87</v>
      </c>
      <c r="K41" s="9">
        <f>Tabela1521013[[#This Row],[REPRESENTAÇÃO]]+Tabela1521013[[#This Row],[VENCIMENTO]]</f>
        <v>4651.09</v>
      </c>
      <c r="L41" s="176"/>
    </row>
    <row r="42" spans="1:12" s="1" customFormat="1" ht="14.4">
      <c r="A42" s="13" t="s">
        <v>72</v>
      </c>
      <c r="B42" s="14" t="s">
        <v>109</v>
      </c>
      <c r="C42" s="14" t="s">
        <v>133</v>
      </c>
      <c r="D42" s="16" t="s">
        <v>147</v>
      </c>
      <c r="E42" s="6">
        <v>1</v>
      </c>
      <c r="F42" s="17" t="s">
        <v>170</v>
      </c>
      <c r="G42" s="8" t="s">
        <v>365</v>
      </c>
      <c r="H42" s="9"/>
      <c r="I42" s="9">
        <v>930.22</v>
      </c>
      <c r="J42" s="9">
        <v>3720.87</v>
      </c>
      <c r="K42" s="9">
        <f>Tabela1521013[[#This Row],[REPRESENTAÇÃO]]+Tabela1521013[[#This Row],[VENCIMENTO]]</f>
        <v>4651.09</v>
      </c>
      <c r="L42" s="176"/>
    </row>
    <row r="43" spans="1:12" s="1" customFormat="1" ht="14.4">
      <c r="A43" s="13" t="s">
        <v>73</v>
      </c>
      <c r="B43" s="14" t="s">
        <v>110</v>
      </c>
      <c r="C43" s="14" t="s">
        <v>470</v>
      </c>
      <c r="D43" s="16" t="s">
        <v>147</v>
      </c>
      <c r="E43" s="6">
        <v>1</v>
      </c>
      <c r="F43" s="17" t="s">
        <v>171</v>
      </c>
      <c r="G43" s="8" t="s">
        <v>365</v>
      </c>
      <c r="H43" s="9"/>
      <c r="I43" s="9">
        <v>930.22</v>
      </c>
      <c r="J43" s="9">
        <v>3720.87</v>
      </c>
      <c r="K43" s="9">
        <f>Tabela1521013[[#This Row],[REPRESENTAÇÃO]]+Tabela1521013[[#This Row],[VENCIMENTO]]</f>
        <v>4651.09</v>
      </c>
      <c r="L43" s="176"/>
    </row>
    <row r="44" spans="1:12" s="1" customFormat="1" ht="14.4">
      <c r="A44" s="13" t="s">
        <v>74</v>
      </c>
      <c r="B44" s="14" t="s">
        <v>111</v>
      </c>
      <c r="C44" s="14" t="s">
        <v>471</v>
      </c>
      <c r="D44" s="16" t="s">
        <v>147</v>
      </c>
      <c r="E44" s="6">
        <v>1</v>
      </c>
      <c r="F44" s="170" t="s">
        <v>565</v>
      </c>
      <c r="G44" s="8" t="s">
        <v>365</v>
      </c>
      <c r="H44" s="9"/>
      <c r="I44" s="9">
        <v>930.22</v>
      </c>
      <c r="J44" s="9">
        <v>3720.87</v>
      </c>
      <c r="K44" s="9">
        <f>Tabela1521013[[#This Row],[REPRESENTAÇÃO]]+Tabela1521013[[#This Row],[VENCIMENTO]]</f>
        <v>4651.09</v>
      </c>
      <c r="L44" s="176"/>
    </row>
    <row r="45" spans="1:12" s="1" customFormat="1" ht="14.4">
      <c r="A45" s="13" t="s">
        <v>75</v>
      </c>
      <c r="B45" s="14" t="s">
        <v>112</v>
      </c>
      <c r="C45" s="14" t="s">
        <v>134</v>
      </c>
      <c r="D45" s="16" t="s">
        <v>18</v>
      </c>
      <c r="E45" s="6">
        <v>1</v>
      </c>
      <c r="F45" s="17" t="s">
        <v>369</v>
      </c>
      <c r="G45" s="8" t="s">
        <v>365</v>
      </c>
      <c r="H45" s="9"/>
      <c r="I45" s="9">
        <v>664.44</v>
      </c>
      <c r="J45" s="9">
        <v>2657.77</v>
      </c>
      <c r="K45" s="9">
        <f>Tabela1521013[[#This Row],[REPRESENTAÇÃO]]+Tabela1521013[[#This Row],[VENCIMENTO]]</f>
        <v>3322.21</v>
      </c>
      <c r="L45" s="176"/>
    </row>
    <row r="46" spans="1:12" s="1" customFormat="1" ht="14.4">
      <c r="A46" s="13" t="s">
        <v>76</v>
      </c>
      <c r="B46" s="14" t="s">
        <v>113</v>
      </c>
      <c r="C46" s="14" t="s">
        <v>501</v>
      </c>
      <c r="D46" s="16" t="s">
        <v>18</v>
      </c>
      <c r="E46" s="6">
        <v>1</v>
      </c>
      <c r="F46" s="17" t="s">
        <v>313</v>
      </c>
      <c r="G46" s="8" t="s">
        <v>365</v>
      </c>
      <c r="H46" s="9"/>
      <c r="I46" s="9">
        <v>664.44</v>
      </c>
      <c r="J46" s="9">
        <v>2657.77</v>
      </c>
      <c r="K46" s="9">
        <f>Tabela1521013[[#This Row],[REPRESENTAÇÃO]]+Tabela1521013[[#This Row],[VENCIMENTO]]</f>
        <v>3322.21</v>
      </c>
      <c r="L46" s="176"/>
    </row>
    <row r="47" spans="1:12" s="1" customFormat="1" ht="14.4">
      <c r="A47" s="13" t="s">
        <v>77</v>
      </c>
      <c r="B47" s="14" t="s">
        <v>102</v>
      </c>
      <c r="C47" s="14" t="s">
        <v>472</v>
      </c>
      <c r="D47" s="16" t="s">
        <v>18</v>
      </c>
      <c r="E47" s="6">
        <v>1</v>
      </c>
      <c r="F47" s="17" t="s">
        <v>173</v>
      </c>
      <c r="G47" s="8" t="s">
        <v>365</v>
      </c>
      <c r="H47" s="9"/>
      <c r="I47" s="9">
        <v>664.44</v>
      </c>
      <c r="J47" s="9">
        <v>2657.77</v>
      </c>
      <c r="K47" s="9">
        <f>Tabela1521013[[#This Row],[REPRESENTAÇÃO]]+Tabela1521013[[#This Row],[VENCIMENTO]]</f>
        <v>3322.21</v>
      </c>
      <c r="L47" s="176"/>
    </row>
    <row r="48" spans="1:12" s="1" customFormat="1" ht="14.4">
      <c r="A48" s="13" t="s">
        <v>78</v>
      </c>
      <c r="B48" s="14" t="s">
        <v>114</v>
      </c>
      <c r="C48" s="14" t="s">
        <v>135</v>
      </c>
      <c r="D48" s="16" t="s">
        <v>18</v>
      </c>
      <c r="E48" s="6">
        <v>1</v>
      </c>
      <c r="F48" s="17" t="s">
        <v>174</v>
      </c>
      <c r="G48" s="8" t="s">
        <v>365</v>
      </c>
      <c r="H48" s="9"/>
      <c r="I48" s="9">
        <v>664.44</v>
      </c>
      <c r="J48" s="9">
        <v>2657.77</v>
      </c>
      <c r="K48" s="9">
        <f>Tabela1521013[[#This Row],[REPRESENTAÇÃO]]+Tabela1521013[[#This Row],[VENCIMENTO]]</f>
        <v>3322.21</v>
      </c>
      <c r="L48" s="176"/>
    </row>
    <row r="49" spans="1:12" s="1" customFormat="1" ht="14.4">
      <c r="A49" s="13" t="s">
        <v>79</v>
      </c>
      <c r="B49" s="14" t="s">
        <v>115</v>
      </c>
      <c r="C49" s="14" t="s">
        <v>473</v>
      </c>
      <c r="D49" s="16" t="s">
        <v>18</v>
      </c>
      <c r="E49" s="6">
        <v>1</v>
      </c>
      <c r="F49" s="17" t="s">
        <v>175</v>
      </c>
      <c r="G49" s="8" t="s">
        <v>365</v>
      </c>
      <c r="H49" s="9"/>
      <c r="I49" s="9">
        <v>664.44</v>
      </c>
      <c r="J49" s="9">
        <v>2657.77</v>
      </c>
      <c r="K49" s="9">
        <f>Tabela1521013[[#This Row],[REPRESENTAÇÃO]]+Tabela1521013[[#This Row],[VENCIMENTO]]</f>
        <v>3322.21</v>
      </c>
      <c r="L49" s="176"/>
    </row>
    <row r="50" spans="1:12" s="1" customFormat="1" ht="14.4">
      <c r="A50" s="13" t="s">
        <v>435</v>
      </c>
      <c r="B50" s="14" t="s">
        <v>412</v>
      </c>
      <c r="C50" s="14" t="s">
        <v>436</v>
      </c>
      <c r="D50" s="16" t="s">
        <v>18</v>
      </c>
      <c r="E50" s="6">
        <v>1</v>
      </c>
      <c r="F50" s="17" t="s">
        <v>434</v>
      </c>
      <c r="G50" s="8" t="s">
        <v>365</v>
      </c>
      <c r="H50" s="9"/>
      <c r="I50" s="9">
        <v>664.44</v>
      </c>
      <c r="J50" s="9">
        <v>2657.77</v>
      </c>
      <c r="K50" s="9">
        <f>Tabela1521013[[#This Row],[REPRESENTAÇÃO]]+Tabela1521013[[#This Row],[VENCIMENTO]]</f>
        <v>3322.21</v>
      </c>
      <c r="L50" s="176"/>
    </row>
    <row r="51" spans="1:12" s="1" customFormat="1" ht="14.4">
      <c r="A51" s="13" t="s">
        <v>80</v>
      </c>
      <c r="B51" s="14" t="s">
        <v>116</v>
      </c>
      <c r="C51" s="14" t="s">
        <v>136</v>
      </c>
      <c r="D51" s="16" t="s">
        <v>18</v>
      </c>
      <c r="E51" s="6">
        <v>1</v>
      </c>
      <c r="F51" s="17" t="s">
        <v>176</v>
      </c>
      <c r="G51" s="8" t="s">
        <v>365</v>
      </c>
      <c r="H51" s="9"/>
      <c r="I51" s="9">
        <v>664.44</v>
      </c>
      <c r="J51" s="9">
        <v>2657.77</v>
      </c>
      <c r="K51" s="9">
        <f>Tabela1521013[[#This Row],[REPRESENTAÇÃO]]+Tabela1521013[[#This Row],[VENCIMENTO]]</f>
        <v>3322.21</v>
      </c>
      <c r="L51" s="176"/>
    </row>
    <row r="52" spans="1:12" s="1" customFormat="1" ht="14.4">
      <c r="A52" s="13" t="s">
        <v>81</v>
      </c>
      <c r="B52" s="14" t="s">
        <v>25</v>
      </c>
      <c r="C52" s="14" t="s">
        <v>137</v>
      </c>
      <c r="D52" s="16" t="s">
        <v>18</v>
      </c>
      <c r="E52" s="6">
        <v>1</v>
      </c>
      <c r="F52" s="17" t="s">
        <v>177</v>
      </c>
      <c r="G52" s="8" t="s">
        <v>365</v>
      </c>
      <c r="H52" s="9"/>
      <c r="I52" s="9">
        <v>664.44</v>
      </c>
      <c r="J52" s="9">
        <v>2657.77</v>
      </c>
      <c r="K52" s="9">
        <f>Tabela1521013[[#This Row],[REPRESENTAÇÃO]]+Tabela1521013[[#This Row],[VENCIMENTO]]</f>
        <v>3322.21</v>
      </c>
      <c r="L52" s="176"/>
    </row>
    <row r="53" spans="1:12" s="1" customFormat="1" ht="14.4">
      <c r="A53" s="13" t="s">
        <v>543</v>
      </c>
      <c r="B53" s="14" t="s">
        <v>544</v>
      </c>
      <c r="C53" s="14" t="s">
        <v>545</v>
      </c>
      <c r="D53" s="140" t="s">
        <v>18</v>
      </c>
      <c r="E53" s="6">
        <v>1</v>
      </c>
      <c r="F53" s="132" t="s">
        <v>546</v>
      </c>
      <c r="G53" s="8" t="s">
        <v>365</v>
      </c>
      <c r="H53" s="9"/>
      <c r="I53" s="9">
        <v>664.44</v>
      </c>
      <c r="J53" s="9">
        <v>2657.77</v>
      </c>
      <c r="K53" s="9">
        <f>Tabela1521013[[#This Row],[REPRESENTAÇÃO]]+Tabela1521013[[#This Row],[VENCIMENTO]]</f>
        <v>3322.21</v>
      </c>
      <c r="L53" s="176"/>
    </row>
    <row r="54" spans="1:12" s="1" customFormat="1" ht="14.4">
      <c r="A54" s="13" t="s">
        <v>82</v>
      </c>
      <c r="B54" s="14" t="s">
        <v>117</v>
      </c>
      <c r="C54" s="14" t="s">
        <v>138</v>
      </c>
      <c r="D54" s="16" t="s">
        <v>18</v>
      </c>
      <c r="E54" s="6">
        <v>1</v>
      </c>
      <c r="F54" s="17" t="s">
        <v>178</v>
      </c>
      <c r="G54" s="8" t="s">
        <v>365</v>
      </c>
      <c r="H54" s="9"/>
      <c r="I54" s="9">
        <v>664.44</v>
      </c>
      <c r="J54" s="9">
        <v>2657.77</v>
      </c>
      <c r="K54" s="9">
        <f>Tabela1521013[[#This Row],[REPRESENTAÇÃO]]+Tabela1521013[[#This Row],[VENCIMENTO]]</f>
        <v>3322.21</v>
      </c>
      <c r="L54" s="176"/>
    </row>
    <row r="55" spans="1:12" s="1" customFormat="1" ht="14.4">
      <c r="A55" s="13" t="s">
        <v>386</v>
      </c>
      <c r="B55" s="14" t="s">
        <v>118</v>
      </c>
      <c r="C55" s="14" t="s">
        <v>506</v>
      </c>
      <c r="D55" s="16" t="s">
        <v>18</v>
      </c>
      <c r="E55" s="6">
        <v>1</v>
      </c>
      <c r="F55" s="17" t="s">
        <v>179</v>
      </c>
      <c r="G55" s="8" t="s">
        <v>365</v>
      </c>
      <c r="H55" s="9"/>
      <c r="I55" s="9">
        <v>664.44</v>
      </c>
      <c r="J55" s="9">
        <v>2657.77</v>
      </c>
      <c r="K55" s="9">
        <f>Tabela1521013[[#This Row],[REPRESENTAÇÃO]]+Tabela1521013[[#This Row],[VENCIMENTO]]</f>
        <v>3322.21</v>
      </c>
      <c r="L55" s="176"/>
    </row>
    <row r="56" spans="1:12" s="1" customFormat="1" ht="14.4">
      <c r="A56" s="13" t="s">
        <v>404</v>
      </c>
      <c r="B56" s="14" t="s">
        <v>413</v>
      </c>
      <c r="C56" s="14" t="s">
        <v>414</v>
      </c>
      <c r="D56" s="16" t="s">
        <v>18</v>
      </c>
      <c r="E56" s="6">
        <v>1</v>
      </c>
      <c r="F56" s="17" t="s">
        <v>180</v>
      </c>
      <c r="G56" s="8" t="s">
        <v>365</v>
      </c>
      <c r="H56" s="9"/>
      <c r="I56" s="9">
        <v>664.44</v>
      </c>
      <c r="J56" s="9">
        <v>2657.77</v>
      </c>
      <c r="K56" s="9">
        <f>Tabela1521013[[#This Row],[REPRESENTAÇÃO]]+Tabela1521013[[#This Row],[VENCIMENTO]]</f>
        <v>3322.21</v>
      </c>
      <c r="L56" s="176"/>
    </row>
    <row r="57" spans="1:12" s="1" customFormat="1" ht="14.4">
      <c r="A57" s="13" t="s">
        <v>86</v>
      </c>
      <c r="B57" s="14" t="s">
        <v>121</v>
      </c>
      <c r="C57" s="14" t="s">
        <v>445</v>
      </c>
      <c r="D57" s="16" t="s">
        <v>18</v>
      </c>
      <c r="E57" s="6">
        <v>1</v>
      </c>
      <c r="F57" s="17" t="s">
        <v>185</v>
      </c>
      <c r="G57" s="8" t="s">
        <v>365</v>
      </c>
      <c r="H57" s="9"/>
      <c r="I57" s="9">
        <v>664.44</v>
      </c>
      <c r="J57" s="9">
        <v>2657.77</v>
      </c>
      <c r="K57" s="9">
        <f>Tabela1521013[[#This Row],[REPRESENTAÇÃO]]+Tabela1521013[[#This Row],[VENCIMENTO]]</f>
        <v>3322.21</v>
      </c>
      <c r="L57" s="176"/>
    </row>
    <row r="58" spans="1:12" s="1" customFormat="1" ht="14.4">
      <c r="A58" s="13" t="s">
        <v>83</v>
      </c>
      <c r="B58" s="14" t="s">
        <v>119</v>
      </c>
      <c r="C58" s="14" t="s">
        <v>552</v>
      </c>
      <c r="D58" s="147" t="s">
        <v>19</v>
      </c>
      <c r="E58" s="6">
        <v>1</v>
      </c>
      <c r="F58" s="170" t="s">
        <v>568</v>
      </c>
      <c r="G58" s="8" t="s">
        <v>365</v>
      </c>
      <c r="H58" s="9"/>
      <c r="I58" s="9">
        <v>431.89</v>
      </c>
      <c r="J58" s="9">
        <v>1727.55</v>
      </c>
      <c r="K58" s="9">
        <f>Tabela1521013[[#This Row],[REPRESENTAÇÃO]]+Tabela1521013[[#This Row],[VENCIMENTO]]</f>
        <v>2159.44</v>
      </c>
      <c r="L58" s="176"/>
    </row>
    <row r="59" spans="1:12" s="1" customFormat="1" ht="14.4">
      <c r="A59" s="13" t="s">
        <v>83</v>
      </c>
      <c r="B59" s="14" t="s">
        <v>119</v>
      </c>
      <c r="C59" s="14" t="s">
        <v>139</v>
      </c>
      <c r="D59" s="16" t="s">
        <v>19</v>
      </c>
      <c r="E59" s="6">
        <v>1</v>
      </c>
      <c r="F59" s="17" t="s">
        <v>181</v>
      </c>
      <c r="G59" s="8" t="s">
        <v>365</v>
      </c>
      <c r="H59" s="9"/>
      <c r="I59" s="9">
        <v>431.89</v>
      </c>
      <c r="J59" s="9">
        <v>1727.55</v>
      </c>
      <c r="K59" s="9">
        <f>Tabela1521013[[#This Row],[REPRESENTAÇÃO]]+Tabela1521013[[#This Row],[VENCIMENTO]]</f>
        <v>2159.44</v>
      </c>
      <c r="L59" s="176"/>
    </row>
    <row r="60" spans="1:12" s="1" customFormat="1" ht="14.4">
      <c r="A60" s="13" t="s">
        <v>84</v>
      </c>
      <c r="B60" s="14" t="s">
        <v>120</v>
      </c>
      <c r="C60" s="14" t="s">
        <v>140</v>
      </c>
      <c r="D60" s="16" t="s">
        <v>19</v>
      </c>
      <c r="E60" s="6">
        <v>1</v>
      </c>
      <c r="F60" s="13" t="s">
        <v>182</v>
      </c>
      <c r="G60" s="8" t="s">
        <v>365</v>
      </c>
      <c r="H60" s="9"/>
      <c r="I60" s="9">
        <v>431.89</v>
      </c>
      <c r="J60" s="9">
        <v>1727.55</v>
      </c>
      <c r="K60" s="9">
        <f>Tabela1521013[[#This Row],[REPRESENTAÇÃO]]+Tabela1521013[[#This Row],[VENCIMENTO]]</f>
        <v>2159.44</v>
      </c>
      <c r="L60" s="176"/>
    </row>
    <row r="61" spans="1:12" s="1" customFormat="1" ht="14.4">
      <c r="A61" s="13" t="s">
        <v>83</v>
      </c>
      <c r="B61" s="14" t="s">
        <v>119</v>
      </c>
      <c r="C61" s="14" t="s">
        <v>139</v>
      </c>
      <c r="D61" s="16" t="s">
        <v>19</v>
      </c>
      <c r="E61" s="6">
        <v>1</v>
      </c>
      <c r="F61" s="17" t="s">
        <v>184</v>
      </c>
      <c r="G61" s="8" t="s">
        <v>365</v>
      </c>
      <c r="H61" s="9"/>
      <c r="I61" s="9">
        <v>431.89</v>
      </c>
      <c r="J61" s="9">
        <v>1727.55</v>
      </c>
      <c r="K61" s="9">
        <f>Tabela1521013[[#This Row],[REPRESENTAÇÃO]]+Tabela1521013[[#This Row],[VENCIMENTO]]</f>
        <v>2159.44</v>
      </c>
      <c r="L61" s="176"/>
    </row>
    <row r="62" spans="1:12" s="1" customFormat="1" ht="14.4">
      <c r="A62" s="13" t="s">
        <v>83</v>
      </c>
      <c r="B62" s="14" t="s">
        <v>119</v>
      </c>
      <c r="C62" s="14" t="s">
        <v>139</v>
      </c>
      <c r="D62" s="16" t="s">
        <v>19</v>
      </c>
      <c r="E62" s="6">
        <v>1</v>
      </c>
      <c r="F62" s="132" t="s">
        <v>542</v>
      </c>
      <c r="G62" s="8" t="s">
        <v>365</v>
      </c>
      <c r="H62" s="9"/>
      <c r="I62" s="9">
        <v>431.89</v>
      </c>
      <c r="J62" s="9">
        <v>1727.55</v>
      </c>
      <c r="K62" s="9">
        <f>Tabela1521013[[#This Row],[REPRESENTAÇÃO]]+Tabela1521013[[#This Row],[VENCIMENTO]]</f>
        <v>2159.44</v>
      </c>
      <c r="L62" s="176"/>
    </row>
    <row r="63" spans="1:12" s="1" customFormat="1" ht="14.4">
      <c r="A63" s="13" t="s">
        <v>84</v>
      </c>
      <c r="B63" s="14" t="s">
        <v>120</v>
      </c>
      <c r="C63" s="14" t="s">
        <v>140</v>
      </c>
      <c r="D63" s="16" t="s">
        <v>19</v>
      </c>
      <c r="E63" s="6">
        <v>1</v>
      </c>
      <c r="F63" s="17" t="s">
        <v>186</v>
      </c>
      <c r="G63" s="8" t="s">
        <v>365</v>
      </c>
      <c r="H63" s="9"/>
      <c r="I63" s="9">
        <v>431.89</v>
      </c>
      <c r="J63" s="9">
        <v>1727.55</v>
      </c>
      <c r="K63" s="9">
        <f>Tabela1521013[[#This Row],[REPRESENTAÇÃO]]+Tabela1521013[[#This Row],[VENCIMENTO]]</f>
        <v>2159.44</v>
      </c>
      <c r="L63" s="176"/>
    </row>
    <row r="64" spans="1:12" s="1" customFormat="1" ht="14.4">
      <c r="A64" s="13" t="s">
        <v>86</v>
      </c>
      <c r="B64" s="14" t="s">
        <v>121</v>
      </c>
      <c r="C64" s="14" t="s">
        <v>141</v>
      </c>
      <c r="D64" s="16" t="s">
        <v>19</v>
      </c>
      <c r="E64" s="6">
        <v>1</v>
      </c>
      <c r="F64" s="17" t="s">
        <v>187</v>
      </c>
      <c r="G64" s="8" t="s">
        <v>365</v>
      </c>
      <c r="H64" s="9"/>
      <c r="I64" s="9">
        <v>431.89</v>
      </c>
      <c r="J64" s="9">
        <v>1727.55</v>
      </c>
      <c r="K64" s="9">
        <f>Tabela1521013[[#This Row],[REPRESENTAÇÃO]]+Tabela1521013[[#This Row],[VENCIMENTO]]</f>
        <v>2159.44</v>
      </c>
      <c r="L64" s="176"/>
    </row>
    <row r="65" spans="1:12" s="1" customFormat="1" ht="14.4">
      <c r="A65" s="13" t="s">
        <v>86</v>
      </c>
      <c r="B65" s="14" t="s">
        <v>121</v>
      </c>
      <c r="C65" s="14" t="s">
        <v>141</v>
      </c>
      <c r="D65" s="16" t="s">
        <v>19</v>
      </c>
      <c r="E65" s="6">
        <v>1</v>
      </c>
      <c r="F65" s="17" t="s">
        <v>188</v>
      </c>
      <c r="G65" s="8" t="s">
        <v>365</v>
      </c>
      <c r="H65" s="9"/>
      <c r="I65" s="9">
        <v>431.89</v>
      </c>
      <c r="J65" s="9">
        <v>1727.55</v>
      </c>
      <c r="K65" s="9">
        <f>Tabela1521013[[#This Row],[REPRESENTAÇÃO]]+Tabela1521013[[#This Row],[VENCIMENTO]]</f>
        <v>2159.44</v>
      </c>
      <c r="L65" s="176"/>
    </row>
    <row r="66" spans="1:12" s="1" customFormat="1" ht="14.4">
      <c r="A66" s="13" t="s">
        <v>86</v>
      </c>
      <c r="B66" s="14" t="s">
        <v>121</v>
      </c>
      <c r="C66" s="14" t="s">
        <v>474</v>
      </c>
      <c r="D66" s="16" t="s">
        <v>19</v>
      </c>
      <c r="E66" s="6">
        <v>1</v>
      </c>
      <c r="F66" s="17" t="s">
        <v>189</v>
      </c>
      <c r="G66" s="8" t="s">
        <v>365</v>
      </c>
      <c r="H66" s="9"/>
      <c r="I66" s="9">
        <v>431.89</v>
      </c>
      <c r="J66" s="9">
        <v>1727.55</v>
      </c>
      <c r="K66" s="9">
        <f>Tabela1521013[[#This Row],[REPRESENTAÇÃO]]+Tabela1521013[[#This Row],[VENCIMENTO]]</f>
        <v>2159.44</v>
      </c>
      <c r="L66" s="176"/>
    </row>
    <row r="67" spans="1:12" s="1" customFormat="1" ht="14.4">
      <c r="A67" s="13" t="s">
        <v>525</v>
      </c>
      <c r="B67" s="14" t="s">
        <v>122</v>
      </c>
      <c r="C67" s="14" t="s">
        <v>475</v>
      </c>
      <c r="D67" s="16" t="s">
        <v>19</v>
      </c>
      <c r="E67" s="6">
        <v>1</v>
      </c>
      <c r="F67" s="17" t="s">
        <v>190</v>
      </c>
      <c r="G67" s="8" t="s">
        <v>365</v>
      </c>
      <c r="H67" s="9"/>
      <c r="I67" s="9">
        <v>431.89</v>
      </c>
      <c r="J67" s="9">
        <v>1727.55</v>
      </c>
      <c r="K67" s="9">
        <f>Tabela1521013[[#This Row],[REPRESENTAÇÃO]]+Tabela1521013[[#This Row],[VENCIMENTO]]</f>
        <v>2159.44</v>
      </c>
      <c r="L67" s="176"/>
    </row>
    <row r="68" spans="1:12" s="1" customFormat="1" ht="14.4">
      <c r="A68" s="13" t="s">
        <v>85</v>
      </c>
      <c r="B68" s="14" t="s">
        <v>447</v>
      </c>
      <c r="C68" s="14" t="s">
        <v>445</v>
      </c>
      <c r="D68" s="16" t="s">
        <v>19</v>
      </c>
      <c r="E68" s="6">
        <v>1</v>
      </c>
      <c r="F68" s="17" t="s">
        <v>191</v>
      </c>
      <c r="G68" s="8" t="s">
        <v>365</v>
      </c>
      <c r="H68" s="9"/>
      <c r="I68" s="9">
        <v>431.89</v>
      </c>
      <c r="J68" s="9">
        <v>1727.55</v>
      </c>
      <c r="K68" s="9">
        <f>Tabela1521013[[#This Row],[REPRESENTAÇÃO]]+Tabela1521013[[#This Row],[VENCIMENTO]]</f>
        <v>2159.44</v>
      </c>
      <c r="L68" s="176"/>
    </row>
    <row r="69" spans="1:12" s="1" customFormat="1" ht="14.4">
      <c r="A69" s="13" t="s">
        <v>87</v>
      </c>
      <c r="B69" s="14" t="s">
        <v>123</v>
      </c>
      <c r="C69" s="14" t="s">
        <v>142</v>
      </c>
      <c r="D69" s="16" t="s">
        <v>148</v>
      </c>
      <c r="E69" s="6">
        <v>1</v>
      </c>
      <c r="F69" s="17" t="s">
        <v>446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Tabela1521013[[#This Row],[REPRESENTAÇÃO]]+Tabela1521013[[#This Row],[VENCIMENTO]]</f>
        <v>1328.8899999999999</v>
      </c>
      <c r="L69" s="176"/>
    </row>
    <row r="70" spans="1:12" s="1" customFormat="1" ht="14.4">
      <c r="A70" s="13" t="s">
        <v>415</v>
      </c>
      <c r="B70" s="14" t="s">
        <v>416</v>
      </c>
      <c r="C70" s="14" t="s">
        <v>417</v>
      </c>
      <c r="D70" s="16" t="s">
        <v>148</v>
      </c>
      <c r="E70" s="6">
        <v>1</v>
      </c>
      <c r="F70" s="17" t="s">
        <v>192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Tabela1521013[[#This Row],[REPRESENTAÇÃO]]+Tabela1521013[[#This Row],[VENCIMENTO]]</f>
        <v>1328.8899999999999</v>
      </c>
      <c r="L70" s="176"/>
    </row>
    <row r="71" spans="1:12" s="1" customFormat="1" ht="14.4">
      <c r="A71" s="13" t="s">
        <v>415</v>
      </c>
      <c r="B71" s="14" t="s">
        <v>416</v>
      </c>
      <c r="C71" s="14" t="s">
        <v>417</v>
      </c>
      <c r="D71" s="16" t="s">
        <v>148</v>
      </c>
      <c r="E71" s="6">
        <v>1</v>
      </c>
      <c r="F71" s="17" t="s">
        <v>193</v>
      </c>
      <c r="G71" s="8" t="s">
        <v>365</v>
      </c>
      <c r="H71" s="9"/>
      <c r="I71" s="9">
        <v>265.77999999999997</v>
      </c>
      <c r="J71" s="9">
        <v>1063.1099999999999</v>
      </c>
      <c r="K71" s="9">
        <f>Tabela1521013[[#This Row],[REPRESENTAÇÃO]]+Tabela1521013[[#This Row],[VENCIMENTO]]</f>
        <v>1328.8899999999999</v>
      </c>
      <c r="L71" s="176"/>
    </row>
    <row r="72" spans="1:12" s="1" customFormat="1" ht="14.4">
      <c r="A72" s="13" t="s">
        <v>88</v>
      </c>
      <c r="B72" s="14" t="s">
        <v>124</v>
      </c>
      <c r="C72" s="14" t="s">
        <v>143</v>
      </c>
      <c r="D72" s="16" t="s">
        <v>148</v>
      </c>
      <c r="E72" s="6">
        <v>1</v>
      </c>
      <c r="F72" s="17" t="s">
        <v>194</v>
      </c>
      <c r="G72" s="8" t="s">
        <v>365</v>
      </c>
      <c r="H72" s="9"/>
      <c r="I72" s="9">
        <v>265.77999999999997</v>
      </c>
      <c r="J72" s="9">
        <v>1063.1099999999999</v>
      </c>
      <c r="K72" s="9">
        <f>Tabela1521013[[#This Row],[REPRESENTAÇÃO]]+Tabela1521013[[#This Row],[VENCIMENTO]]</f>
        <v>1328.8899999999999</v>
      </c>
      <c r="L72" s="176"/>
    </row>
    <row r="73" spans="1:12" s="1" customFormat="1" ht="14.4">
      <c r="A73" s="13" t="s">
        <v>89</v>
      </c>
      <c r="B73" s="14" t="s">
        <v>125</v>
      </c>
      <c r="C73" s="14" t="s">
        <v>144</v>
      </c>
      <c r="D73" s="16" t="s">
        <v>148</v>
      </c>
      <c r="E73" s="6">
        <v>1</v>
      </c>
      <c r="F73" s="34" t="s">
        <v>195</v>
      </c>
      <c r="G73" s="8" t="s">
        <v>365</v>
      </c>
      <c r="H73" s="9"/>
      <c r="I73" s="9">
        <v>265.77999999999997</v>
      </c>
      <c r="J73" s="9">
        <v>1063.1099999999999</v>
      </c>
      <c r="K73" s="9">
        <f>Tabela1521013[[#This Row],[REPRESENTAÇÃO]]+Tabela1521013[[#This Row],[VENCIMENTO]]</f>
        <v>1328.8899999999999</v>
      </c>
      <c r="L73" s="176"/>
    </row>
    <row r="74" spans="1:12" s="1" customFormat="1" ht="14.4">
      <c r="A74" s="13" t="s">
        <v>418</v>
      </c>
      <c r="B74" s="14" t="s">
        <v>419</v>
      </c>
      <c r="C74" s="14" t="s">
        <v>420</v>
      </c>
      <c r="D74" s="16" t="s">
        <v>149</v>
      </c>
      <c r="E74" s="6">
        <v>1</v>
      </c>
      <c r="F74" s="17" t="s">
        <v>196</v>
      </c>
      <c r="G74" s="8" t="s">
        <v>365</v>
      </c>
      <c r="H74" s="9"/>
      <c r="I74" s="9">
        <v>232.56</v>
      </c>
      <c r="J74" s="9">
        <v>930.22</v>
      </c>
      <c r="K74" s="9">
        <f>Tabela1521013[[#This Row],[REPRESENTAÇÃO]]+Tabela1521013[[#This Row],[VENCIMENTO]]</f>
        <v>1162.78</v>
      </c>
      <c r="L74" s="176"/>
    </row>
    <row r="75" spans="1:12" s="1" customFormat="1" ht="15" thickBot="1">
      <c r="A75" s="2"/>
      <c r="B75" s="93"/>
      <c r="C75" s="93"/>
      <c r="D75" s="157"/>
      <c r="E75" s="2"/>
      <c r="F75" s="158"/>
      <c r="G75" s="159"/>
      <c r="H75" s="160"/>
      <c r="I75" s="160"/>
      <c r="J75" s="160"/>
      <c r="K75" s="9">
        <f>SUM(K7:K74)</f>
        <v>297204.22000000003</v>
      </c>
      <c r="L75" s="176"/>
    </row>
    <row r="76" spans="1:12" s="1" customFormat="1" ht="15" thickBot="1">
      <c r="A76" s="35" t="s">
        <v>51</v>
      </c>
      <c r="B76" s="36"/>
      <c r="C76" s="36"/>
      <c r="D76" s="36"/>
      <c r="E76" s="131">
        <f>SUBTOTAL(109,[QUANT.])</f>
        <v>67</v>
      </c>
      <c r="F76" s="35"/>
      <c r="G76" s="36"/>
      <c r="H76" s="175">
        <f>SUBTOTAL(109,H7:H75)</f>
        <v>10570</v>
      </c>
      <c r="I76" s="174">
        <f>SUBTOTAL(109,I7:I75)</f>
        <v>57341.020000000019</v>
      </c>
      <c r="J76" s="173">
        <f>SUBTOTAL(109,J7:J75)</f>
        <v>229293.19999999958</v>
      </c>
      <c r="K76" s="162">
        <f>SUBTOTAL(109,K7:K75)</f>
        <v>594408.44000000006</v>
      </c>
      <c r="L76" s="35">
        <f>SUBTOTAL(109,L7:L75)</f>
        <v>0</v>
      </c>
    </row>
    <row r="77" spans="1:12" s="1" customFormat="1" ht="14.4">
      <c r="A77" s="557" t="s">
        <v>20</v>
      </c>
      <c r="B77" s="557"/>
      <c r="C77" s="557"/>
      <c r="D77" s="557"/>
      <c r="E77" s="557"/>
      <c r="F77" s="557"/>
      <c r="G77" s="557"/>
      <c r="H77" s="557"/>
      <c r="I77" s="10"/>
      <c r="J77" s="2"/>
      <c r="K77" s="41"/>
    </row>
    <row r="78" spans="1:12" s="1" customFormat="1" ht="14.4">
      <c r="A78" s="19" t="s">
        <v>1</v>
      </c>
      <c r="B78" s="19" t="s">
        <v>2</v>
      </c>
      <c r="C78" s="19" t="s">
        <v>3</v>
      </c>
      <c r="D78" s="19" t="s">
        <v>4</v>
      </c>
      <c r="E78" s="19" t="s">
        <v>5</v>
      </c>
      <c r="F78" s="19" t="s">
        <v>6</v>
      </c>
      <c r="G78" s="19" t="s">
        <v>7</v>
      </c>
      <c r="H78" s="19" t="s">
        <v>11</v>
      </c>
      <c r="I78" s="10"/>
      <c r="J78" s="10"/>
      <c r="K78" s="41"/>
    </row>
    <row r="79" spans="1:12" s="1" customFormat="1" ht="14.4">
      <c r="A79" s="13" t="s">
        <v>201</v>
      </c>
      <c r="B79" s="14" t="s">
        <v>202</v>
      </c>
      <c r="C79" s="14" t="s">
        <v>500</v>
      </c>
      <c r="D79" s="16" t="s">
        <v>200</v>
      </c>
      <c r="E79" s="14">
        <v>1</v>
      </c>
      <c r="F79" s="17" t="s">
        <v>238</v>
      </c>
      <c r="G79" s="18" t="s">
        <v>366</v>
      </c>
      <c r="H79" s="43">
        <v>5847.08</v>
      </c>
      <c r="I79" s="2"/>
      <c r="J79" s="2"/>
      <c r="K79" s="42"/>
    </row>
    <row r="80" spans="1:12" s="1" customFormat="1" ht="14.4">
      <c r="A80" s="13" t="s">
        <v>54</v>
      </c>
      <c r="B80" s="14" t="s">
        <v>93</v>
      </c>
      <c r="C80" s="14" t="s">
        <v>476</v>
      </c>
      <c r="D80" s="16" t="s">
        <v>200</v>
      </c>
      <c r="E80" s="14">
        <v>1</v>
      </c>
      <c r="F80" s="17" t="s">
        <v>151</v>
      </c>
      <c r="G80" s="8" t="s">
        <v>366</v>
      </c>
      <c r="H80" s="43">
        <v>5847.08</v>
      </c>
      <c r="I80" s="2"/>
      <c r="J80" s="2"/>
      <c r="K80" s="42"/>
    </row>
    <row r="81" spans="1:11" s="1" customFormat="1" ht="14.4">
      <c r="A81" s="13" t="s">
        <v>421</v>
      </c>
      <c r="B81" s="14" t="s">
        <v>422</v>
      </c>
      <c r="C81" s="14" t="s">
        <v>477</v>
      </c>
      <c r="D81" s="16" t="s">
        <v>21</v>
      </c>
      <c r="E81" s="14">
        <v>1</v>
      </c>
      <c r="F81" s="17" t="s">
        <v>243</v>
      </c>
      <c r="G81" s="18" t="s">
        <v>366</v>
      </c>
      <c r="H81" s="43">
        <v>4916.8599999999997</v>
      </c>
      <c r="I81" s="2"/>
      <c r="J81" s="2"/>
      <c r="K81" s="42"/>
    </row>
    <row r="82" spans="1:11" s="1" customFormat="1" ht="14.4">
      <c r="A82" s="13" t="s">
        <v>203</v>
      </c>
      <c r="B82" s="14" t="s">
        <v>204</v>
      </c>
      <c r="C82" s="14" t="s">
        <v>205</v>
      </c>
      <c r="D82" s="16" t="s">
        <v>21</v>
      </c>
      <c r="E82" s="14">
        <v>1</v>
      </c>
      <c r="F82" s="17" t="s">
        <v>239</v>
      </c>
      <c r="G82" s="18" t="s">
        <v>366</v>
      </c>
      <c r="H82" s="43">
        <v>4916.8599999999997</v>
      </c>
      <c r="I82" s="2"/>
      <c r="J82" s="2"/>
      <c r="K82" s="42"/>
    </row>
    <row r="83" spans="1:11" s="1" customFormat="1" ht="14.4">
      <c r="A83" s="13" t="s">
        <v>423</v>
      </c>
      <c r="B83" s="14" t="s">
        <v>424</v>
      </c>
      <c r="C83" s="14" t="s">
        <v>503</v>
      </c>
      <c r="D83" s="16" t="s">
        <v>22</v>
      </c>
      <c r="E83" s="14">
        <v>1</v>
      </c>
      <c r="F83" s="17" t="s">
        <v>377</v>
      </c>
      <c r="G83" s="18" t="s">
        <v>366</v>
      </c>
      <c r="H83" s="43">
        <v>4518.2</v>
      </c>
      <c r="I83" s="2"/>
      <c r="J83" s="2"/>
      <c r="K83" s="42"/>
    </row>
    <row r="84" spans="1:11" s="1" customFormat="1" ht="14.4">
      <c r="A84" s="13" t="s">
        <v>206</v>
      </c>
      <c r="B84" s="14" t="s">
        <v>207</v>
      </c>
      <c r="C84" s="14" t="s">
        <v>478</v>
      </c>
      <c r="D84" s="16" t="s">
        <v>22</v>
      </c>
      <c r="E84" s="14">
        <v>1</v>
      </c>
      <c r="F84" s="17" t="s">
        <v>240</v>
      </c>
      <c r="G84" s="18" t="s">
        <v>366</v>
      </c>
      <c r="H84" s="43">
        <v>4518.2</v>
      </c>
      <c r="I84" s="2"/>
      <c r="J84" s="2"/>
      <c r="K84" s="42"/>
    </row>
    <row r="85" spans="1:11" s="1" customFormat="1" ht="14.4">
      <c r="A85" s="13" t="s">
        <v>208</v>
      </c>
      <c r="B85" s="14" t="s">
        <v>209</v>
      </c>
      <c r="C85" s="14" t="s">
        <v>210</v>
      </c>
      <c r="D85" s="16" t="s">
        <v>22</v>
      </c>
      <c r="E85" s="14">
        <v>1</v>
      </c>
      <c r="F85" s="17" t="s">
        <v>241</v>
      </c>
      <c r="G85" s="18" t="s">
        <v>366</v>
      </c>
      <c r="H85" s="43">
        <v>4518.2</v>
      </c>
      <c r="I85" s="2"/>
      <c r="J85" s="2"/>
      <c r="K85" s="42"/>
    </row>
    <row r="86" spans="1:11" s="1" customFormat="1" ht="14.4">
      <c r="A86" s="13" t="s">
        <v>211</v>
      </c>
      <c r="B86" s="14" t="s">
        <v>212</v>
      </c>
      <c r="C86" s="14" t="s">
        <v>213</v>
      </c>
      <c r="D86" s="16" t="s">
        <v>22</v>
      </c>
      <c r="E86" s="14">
        <v>1</v>
      </c>
      <c r="F86" s="17" t="s">
        <v>242</v>
      </c>
      <c r="G86" s="18" t="s">
        <v>366</v>
      </c>
      <c r="H86" s="43">
        <v>4518.2</v>
      </c>
      <c r="I86" s="2"/>
      <c r="J86" s="2"/>
      <c r="K86" s="42"/>
    </row>
    <row r="87" spans="1:11" s="1" customFormat="1" ht="14.4">
      <c r="A87" s="13" t="s">
        <v>214</v>
      </c>
      <c r="B87" s="14" t="s">
        <v>215</v>
      </c>
      <c r="C87" s="14" t="s">
        <v>479</v>
      </c>
      <c r="D87" s="16" t="s">
        <v>22</v>
      </c>
      <c r="E87" s="14">
        <v>1</v>
      </c>
      <c r="F87" s="17" t="s">
        <v>250</v>
      </c>
      <c r="G87" s="18" t="s">
        <v>367</v>
      </c>
      <c r="H87" s="43">
        <v>4518.2</v>
      </c>
      <c r="I87" s="2"/>
      <c r="J87" s="2"/>
      <c r="K87" s="42"/>
    </row>
    <row r="88" spans="1:11" s="1" customFormat="1" ht="14.4">
      <c r="A88" s="13" t="s">
        <v>62</v>
      </c>
      <c r="B88" s="14" t="s">
        <v>100</v>
      </c>
      <c r="C88" s="14" t="s">
        <v>522</v>
      </c>
      <c r="D88" s="16" t="s">
        <v>22</v>
      </c>
      <c r="E88" s="14">
        <v>1</v>
      </c>
      <c r="F88" s="17" t="s">
        <v>244</v>
      </c>
      <c r="G88" s="18" t="s">
        <v>366</v>
      </c>
      <c r="H88" s="43">
        <v>4518.2</v>
      </c>
      <c r="I88" s="2"/>
      <c r="J88" s="2"/>
      <c r="K88" s="42"/>
    </row>
    <row r="89" spans="1:11" s="1" customFormat="1" ht="14.4">
      <c r="A89" s="13" t="s">
        <v>216</v>
      </c>
      <c r="B89" s="14" t="s">
        <v>217</v>
      </c>
      <c r="C89" s="14" t="s">
        <v>523</v>
      </c>
      <c r="D89" s="16" t="s">
        <v>23</v>
      </c>
      <c r="E89" s="14">
        <v>1</v>
      </c>
      <c r="F89" s="17" t="s">
        <v>245</v>
      </c>
      <c r="G89" s="18" t="s">
        <v>366</v>
      </c>
      <c r="H89" s="43">
        <v>3720.87</v>
      </c>
      <c r="I89" s="2"/>
      <c r="J89" s="2"/>
      <c r="K89" s="42"/>
    </row>
    <row r="90" spans="1:11" s="1" customFormat="1" ht="14.4">
      <c r="A90" s="13" t="s">
        <v>218</v>
      </c>
      <c r="B90" s="14" t="s">
        <v>219</v>
      </c>
      <c r="C90" s="14" t="s">
        <v>220</v>
      </c>
      <c r="D90" s="16" t="s">
        <v>23</v>
      </c>
      <c r="E90" s="14">
        <v>1</v>
      </c>
      <c r="F90" s="17" t="s">
        <v>246</v>
      </c>
      <c r="G90" s="18" t="s">
        <v>366</v>
      </c>
      <c r="H90" s="43">
        <v>3720.87</v>
      </c>
      <c r="I90" s="2"/>
      <c r="J90" s="2"/>
      <c r="K90" s="42"/>
    </row>
    <row r="91" spans="1:11" s="1" customFormat="1" ht="14.4">
      <c r="A91" s="13" t="s">
        <v>221</v>
      </c>
      <c r="B91" s="14" t="s">
        <v>222</v>
      </c>
      <c r="C91" s="14" t="s">
        <v>223</v>
      </c>
      <c r="D91" s="16" t="s">
        <v>23</v>
      </c>
      <c r="E91" s="14">
        <v>1</v>
      </c>
      <c r="F91" s="17" t="s">
        <v>247</v>
      </c>
      <c r="G91" s="18" t="s">
        <v>366</v>
      </c>
      <c r="H91" s="43">
        <v>3720.87</v>
      </c>
      <c r="I91" s="2"/>
      <c r="J91" s="2"/>
      <c r="K91" s="42"/>
    </row>
    <row r="92" spans="1:11" s="1" customFormat="1" ht="14.4">
      <c r="A92" s="13" t="s">
        <v>63</v>
      </c>
      <c r="B92" s="14" t="s">
        <v>224</v>
      </c>
      <c r="C92" s="14" t="s">
        <v>225</v>
      </c>
      <c r="D92" s="16" t="s">
        <v>23</v>
      </c>
      <c r="E92" s="14">
        <v>1</v>
      </c>
      <c r="F92" s="17" t="s">
        <v>248</v>
      </c>
      <c r="G92" s="18" t="s">
        <v>366</v>
      </c>
      <c r="H92" s="43">
        <v>3720.87</v>
      </c>
      <c r="I92" s="2"/>
      <c r="J92" s="2"/>
      <c r="K92" s="42"/>
    </row>
    <row r="93" spans="1:11" s="1" customFormat="1" ht="14.4">
      <c r="A93" s="13" t="s">
        <v>226</v>
      </c>
      <c r="B93" s="14" t="s">
        <v>204</v>
      </c>
      <c r="C93" s="14" t="s">
        <v>227</v>
      </c>
      <c r="D93" s="16" t="s">
        <v>23</v>
      </c>
      <c r="E93" s="14">
        <v>1</v>
      </c>
      <c r="F93" s="17" t="s">
        <v>249</v>
      </c>
      <c r="G93" s="18" t="s">
        <v>366</v>
      </c>
      <c r="H93" s="43">
        <v>3720.87</v>
      </c>
      <c r="I93" s="2"/>
      <c r="J93" s="2"/>
      <c r="K93" s="42"/>
    </row>
    <row r="94" spans="1:11" s="1" customFormat="1" ht="14.4">
      <c r="A94" s="88" t="s">
        <v>456</v>
      </c>
      <c r="B94" s="26" t="s">
        <v>457</v>
      </c>
      <c r="C94" s="26" t="s">
        <v>480</v>
      </c>
      <c r="D94" s="97" t="s">
        <v>23</v>
      </c>
      <c r="E94" s="26">
        <v>1</v>
      </c>
      <c r="F94" s="24" t="s">
        <v>440</v>
      </c>
      <c r="G94" s="106" t="s">
        <v>366</v>
      </c>
      <c r="H94" s="107">
        <v>3720.87</v>
      </c>
      <c r="I94" s="2"/>
      <c r="J94" s="2"/>
      <c r="K94" s="42"/>
    </row>
    <row r="95" spans="1:11" s="1" customFormat="1" ht="14.4">
      <c r="A95" s="13" t="s">
        <v>68</v>
      </c>
      <c r="B95" s="14" t="s">
        <v>228</v>
      </c>
      <c r="C95" s="14" t="s">
        <v>329</v>
      </c>
      <c r="D95" s="16" t="s">
        <v>23</v>
      </c>
      <c r="E95" s="14">
        <v>1</v>
      </c>
      <c r="F95" s="17" t="s">
        <v>251</v>
      </c>
      <c r="G95" s="18" t="s">
        <v>366</v>
      </c>
      <c r="H95" s="43">
        <v>3720.87</v>
      </c>
      <c r="I95" s="2"/>
      <c r="J95" s="2"/>
      <c r="K95" s="42"/>
    </row>
    <row r="96" spans="1:11" s="1" customFormat="1" ht="14.4">
      <c r="A96" s="13" t="s">
        <v>229</v>
      </c>
      <c r="B96" s="14" t="s">
        <v>230</v>
      </c>
      <c r="C96" s="14" t="s">
        <v>231</v>
      </c>
      <c r="D96" s="16" t="s">
        <v>24</v>
      </c>
      <c r="E96" s="14">
        <v>1</v>
      </c>
      <c r="F96" s="17" t="s">
        <v>252</v>
      </c>
      <c r="G96" s="18" t="s">
        <v>366</v>
      </c>
      <c r="H96" s="43">
        <v>2657.77</v>
      </c>
      <c r="I96" s="2"/>
      <c r="J96" s="2"/>
      <c r="K96" s="42"/>
    </row>
    <row r="97" spans="1:11" s="1" customFormat="1" ht="14.4">
      <c r="A97" s="13" t="s">
        <v>233</v>
      </c>
      <c r="B97" s="14" t="s">
        <v>234</v>
      </c>
      <c r="C97" s="14" t="s">
        <v>483</v>
      </c>
      <c r="D97" s="16" t="s">
        <v>24</v>
      </c>
      <c r="E97" s="14">
        <v>1</v>
      </c>
      <c r="F97" s="17" t="s">
        <v>253</v>
      </c>
      <c r="G97" s="18" t="s">
        <v>367</v>
      </c>
      <c r="H97" s="43">
        <v>2657.77</v>
      </c>
      <c r="I97" s="2"/>
      <c r="J97" s="2"/>
      <c r="K97" s="42"/>
    </row>
    <row r="98" spans="1:11" s="1" customFormat="1" ht="14.4">
      <c r="A98" s="13" t="s">
        <v>76</v>
      </c>
      <c r="B98" s="14" t="s">
        <v>113</v>
      </c>
      <c r="C98" s="14" t="s">
        <v>501</v>
      </c>
      <c r="D98" s="16" t="s">
        <v>24</v>
      </c>
      <c r="E98" s="14">
        <v>1</v>
      </c>
      <c r="F98" s="17" t="s">
        <v>254</v>
      </c>
      <c r="G98" s="18" t="s">
        <v>366</v>
      </c>
      <c r="H98" s="43">
        <v>2657.77</v>
      </c>
      <c r="I98" s="2"/>
      <c r="J98" s="2"/>
      <c r="K98" s="42"/>
    </row>
    <row r="99" spans="1:11" s="1" customFormat="1" ht="14.4">
      <c r="A99" s="13" t="s">
        <v>235</v>
      </c>
      <c r="B99" s="14" t="s">
        <v>26</v>
      </c>
      <c r="C99" s="14" t="s">
        <v>232</v>
      </c>
      <c r="D99" s="16" t="s">
        <v>24</v>
      </c>
      <c r="E99" s="14">
        <v>1</v>
      </c>
      <c r="F99" s="17" t="s">
        <v>255</v>
      </c>
      <c r="G99" s="18" t="s">
        <v>366</v>
      </c>
      <c r="H99" s="43">
        <v>2657.77</v>
      </c>
      <c r="I99" s="2"/>
      <c r="J99" s="2"/>
      <c r="K99" s="42"/>
    </row>
    <row r="100" spans="1:11" s="1" customFormat="1" ht="15" thickBot="1">
      <c r="A100" s="13" t="s">
        <v>236</v>
      </c>
      <c r="B100" s="14" t="s">
        <v>25</v>
      </c>
      <c r="C100" s="14" t="s">
        <v>496</v>
      </c>
      <c r="D100" s="16" t="s">
        <v>24</v>
      </c>
      <c r="E100" s="14">
        <v>1</v>
      </c>
      <c r="F100" s="17" t="s">
        <v>256</v>
      </c>
      <c r="G100" s="18" t="s">
        <v>366</v>
      </c>
      <c r="H100" s="43">
        <v>2657.77</v>
      </c>
      <c r="I100" s="2"/>
      <c r="J100" s="2"/>
      <c r="K100" s="42"/>
    </row>
    <row r="101" spans="1:11" s="1" customFormat="1" ht="15" thickBot="1">
      <c r="A101" s="35"/>
      <c r="B101" s="36"/>
      <c r="C101" s="36"/>
      <c r="D101" s="36"/>
      <c r="E101" s="131">
        <f>SUM(E79:E100)</f>
        <v>22</v>
      </c>
      <c r="F101" s="44"/>
      <c r="G101" s="36"/>
      <c r="H101" s="37">
        <f>SUBTOTAL(109,[TOTAL])</f>
        <v>87972.020000000019</v>
      </c>
      <c r="I101" s="2"/>
      <c r="J101" s="2"/>
      <c r="K101" s="42"/>
    </row>
    <row r="102" spans="1:11" s="1" customFormat="1" ht="14.4">
      <c r="A102" s="2"/>
      <c r="B102" s="45"/>
      <c r="C102" s="45"/>
      <c r="D102" s="45"/>
      <c r="E102" s="45"/>
      <c r="F102" s="45"/>
      <c r="G102" s="2"/>
      <c r="H102" s="45"/>
      <c r="I102" s="10"/>
      <c r="J102" s="2"/>
      <c r="K102" s="41"/>
    </row>
    <row r="103" spans="1:11" s="1" customFormat="1" ht="14.4">
      <c r="A103" s="559" t="s">
        <v>27</v>
      </c>
      <c r="B103" s="560"/>
      <c r="C103" s="560"/>
      <c r="D103" s="560"/>
      <c r="E103" s="560"/>
      <c r="F103" s="560"/>
      <c r="G103" s="560"/>
      <c r="H103" s="560"/>
      <c r="I103" s="560"/>
      <c r="J103" s="560"/>
      <c r="K103" s="560"/>
    </row>
    <row r="104" spans="1:11" s="1" customFormat="1" ht="14.4">
      <c r="A104" s="150" t="s">
        <v>1</v>
      </c>
      <c r="B104" s="150" t="s">
        <v>2</v>
      </c>
      <c r="C104" s="150" t="s">
        <v>3</v>
      </c>
      <c r="D104" s="150" t="s">
        <v>4</v>
      </c>
      <c r="E104" s="150" t="s">
        <v>5</v>
      </c>
      <c r="F104" s="150" t="s">
        <v>6</v>
      </c>
      <c r="G104" s="150" t="s">
        <v>7</v>
      </c>
      <c r="H104" s="150" t="s">
        <v>28</v>
      </c>
      <c r="I104" s="155" t="s">
        <v>373</v>
      </c>
      <c r="J104" s="155" t="s">
        <v>374</v>
      </c>
      <c r="K104" s="156" t="s">
        <v>375</v>
      </c>
    </row>
    <row r="105" spans="1:11" s="1" customFormat="1" ht="14.4">
      <c r="A105" s="2" t="s">
        <v>556</v>
      </c>
      <c r="B105" s="6" t="s">
        <v>554</v>
      </c>
      <c r="C105" s="6" t="s">
        <v>555</v>
      </c>
      <c r="D105" s="6" t="s">
        <v>29</v>
      </c>
      <c r="E105" s="6">
        <v>1</v>
      </c>
      <c r="F105" s="49" t="s">
        <v>343</v>
      </c>
      <c r="G105" s="8" t="s">
        <v>367</v>
      </c>
      <c r="H105" s="98">
        <v>1200.69</v>
      </c>
      <c r="I105" s="149"/>
      <c r="J105" s="149"/>
      <c r="K105" s="98">
        <v>1200.69</v>
      </c>
    </row>
    <row r="106" spans="1:11" s="1" customFormat="1" ht="14.4">
      <c r="A106" s="78" t="s">
        <v>516</v>
      </c>
      <c r="B106" s="28" t="s">
        <v>517</v>
      </c>
      <c r="C106" s="28" t="s">
        <v>518</v>
      </c>
      <c r="D106" s="143" t="s">
        <v>29</v>
      </c>
      <c r="E106" s="28">
        <v>1</v>
      </c>
      <c r="F106" s="78" t="s">
        <v>515</v>
      </c>
      <c r="G106" s="29" t="s">
        <v>366</v>
      </c>
      <c r="H106" s="30">
        <v>1200.69</v>
      </c>
      <c r="I106" s="144"/>
      <c r="J106" s="144"/>
      <c r="K106" s="30">
        <v>1200.69</v>
      </c>
    </row>
    <row r="107" spans="1:11" s="1" customFormat="1" ht="14.4">
      <c r="A107" s="17" t="s">
        <v>257</v>
      </c>
      <c r="B107" s="14" t="s">
        <v>207</v>
      </c>
      <c r="C107" s="14" t="s">
        <v>487</v>
      </c>
      <c r="D107" s="16" t="s">
        <v>29</v>
      </c>
      <c r="E107" s="6">
        <v>1</v>
      </c>
      <c r="F107" s="24" t="s">
        <v>330</v>
      </c>
      <c r="G107" s="25" t="s">
        <v>366</v>
      </c>
      <c r="H107" s="98">
        <v>1200.69</v>
      </c>
      <c r="I107" s="99"/>
      <c r="J107" s="99"/>
      <c r="K107" s="98">
        <v>1200.69</v>
      </c>
    </row>
    <row r="108" spans="1:11" s="1" customFormat="1" ht="14.4">
      <c r="A108" s="33" t="s">
        <v>258</v>
      </c>
      <c r="B108" s="27" t="s">
        <v>259</v>
      </c>
      <c r="C108" s="27" t="s">
        <v>481</v>
      </c>
      <c r="D108" s="143" t="s">
        <v>29</v>
      </c>
      <c r="E108" s="28">
        <v>1</v>
      </c>
      <c r="F108" s="23" t="s">
        <v>305</v>
      </c>
      <c r="G108" s="29" t="s">
        <v>367</v>
      </c>
      <c r="H108" s="30">
        <v>1200.69</v>
      </c>
      <c r="I108" s="101"/>
      <c r="J108" s="101"/>
      <c r="K108" s="30">
        <v>1200.69</v>
      </c>
    </row>
    <row r="109" spans="1:11" s="1" customFormat="1" ht="14.4">
      <c r="A109" s="53" t="s">
        <v>389</v>
      </c>
      <c r="B109" s="14" t="s">
        <v>393</v>
      </c>
      <c r="C109" s="14" t="s">
        <v>482</v>
      </c>
      <c r="D109" s="16" t="s">
        <v>29</v>
      </c>
      <c r="E109" s="6">
        <v>1</v>
      </c>
      <c r="F109" s="24" t="s">
        <v>331</v>
      </c>
      <c r="G109" s="25" t="s">
        <v>366</v>
      </c>
      <c r="H109" s="98">
        <v>1200.69</v>
      </c>
      <c r="I109" s="99"/>
      <c r="J109" s="99"/>
      <c r="K109" s="98">
        <v>1200.69</v>
      </c>
    </row>
    <row r="110" spans="1:11" s="1" customFormat="1" ht="14.4">
      <c r="A110" s="33" t="s">
        <v>262</v>
      </c>
      <c r="B110" s="27" t="s">
        <v>263</v>
      </c>
      <c r="C110" s="27" t="s">
        <v>476</v>
      </c>
      <c r="D110" s="143" t="s">
        <v>29</v>
      </c>
      <c r="E110" s="28">
        <v>1</v>
      </c>
      <c r="F110" s="33" t="s">
        <v>308</v>
      </c>
      <c r="G110" s="29" t="s">
        <v>367</v>
      </c>
      <c r="H110" s="30">
        <v>1200.69</v>
      </c>
      <c r="I110" s="101"/>
      <c r="J110" s="101"/>
      <c r="K110" s="30">
        <v>1200.69</v>
      </c>
    </row>
    <row r="111" spans="1:11" s="1" customFormat="1" ht="14.4">
      <c r="A111" s="17" t="s">
        <v>262</v>
      </c>
      <c r="B111" s="14" t="s">
        <v>263</v>
      </c>
      <c r="C111" s="14" t="s">
        <v>498</v>
      </c>
      <c r="D111" s="16" t="s">
        <v>29</v>
      </c>
      <c r="E111" s="6">
        <v>1</v>
      </c>
      <c r="F111" s="24" t="s">
        <v>332</v>
      </c>
      <c r="G111" s="25" t="s">
        <v>366</v>
      </c>
      <c r="H111" s="98">
        <v>1200.69</v>
      </c>
      <c r="I111" s="99"/>
      <c r="J111" s="99"/>
      <c r="K111" s="98">
        <v>1200.69</v>
      </c>
    </row>
    <row r="112" spans="1:11" s="1" customFormat="1" ht="14.4">
      <c r="A112" s="33" t="s">
        <v>262</v>
      </c>
      <c r="B112" s="27" t="s">
        <v>263</v>
      </c>
      <c r="C112" s="27" t="s">
        <v>476</v>
      </c>
      <c r="D112" s="143" t="s">
        <v>29</v>
      </c>
      <c r="E112" s="28">
        <v>1</v>
      </c>
      <c r="F112" s="33" t="s">
        <v>372</v>
      </c>
      <c r="G112" s="29" t="s">
        <v>366</v>
      </c>
      <c r="H112" s="30">
        <v>1200.69</v>
      </c>
      <c r="I112" s="101"/>
      <c r="J112" s="101"/>
      <c r="K112" s="30">
        <v>1200.69</v>
      </c>
    </row>
    <row r="113" spans="1:11" s="1" customFormat="1" ht="14.4">
      <c r="A113" s="17" t="s">
        <v>264</v>
      </c>
      <c r="B113" s="14" t="s">
        <v>259</v>
      </c>
      <c r="C113" s="14" t="s">
        <v>483</v>
      </c>
      <c r="D113" s="16" t="s">
        <v>29</v>
      </c>
      <c r="E113" s="6">
        <v>1</v>
      </c>
      <c r="F113" s="24" t="s">
        <v>333</v>
      </c>
      <c r="G113" s="25" t="s">
        <v>366</v>
      </c>
      <c r="H113" s="98">
        <v>1200.69</v>
      </c>
      <c r="I113" s="99"/>
      <c r="J113" s="99"/>
      <c r="K113" s="98">
        <v>1200.69</v>
      </c>
    </row>
    <row r="114" spans="1:11" s="1" customFormat="1" ht="14.4">
      <c r="A114" s="33" t="s">
        <v>262</v>
      </c>
      <c r="B114" s="27" t="s">
        <v>265</v>
      </c>
      <c r="C114" s="27" t="s">
        <v>266</v>
      </c>
      <c r="D114" s="143" t="s">
        <v>29</v>
      </c>
      <c r="E114" s="28">
        <v>1</v>
      </c>
      <c r="F114" s="33" t="s">
        <v>432</v>
      </c>
      <c r="G114" s="29" t="s">
        <v>366</v>
      </c>
      <c r="H114" s="30">
        <v>1200.69</v>
      </c>
      <c r="I114" s="101"/>
      <c r="J114" s="101"/>
      <c r="K114" s="30">
        <v>1200.69</v>
      </c>
    </row>
    <row r="115" spans="1:11" s="1" customFormat="1" ht="14.4">
      <c r="A115" s="17" t="s">
        <v>267</v>
      </c>
      <c r="B115" s="14" t="s">
        <v>268</v>
      </c>
      <c r="C115" s="14" t="s">
        <v>269</v>
      </c>
      <c r="D115" s="16" t="s">
        <v>29</v>
      </c>
      <c r="E115" s="6">
        <v>1</v>
      </c>
      <c r="F115" s="24" t="s">
        <v>334</v>
      </c>
      <c r="G115" s="25" t="s">
        <v>366</v>
      </c>
      <c r="H115" s="98">
        <v>1200.69</v>
      </c>
      <c r="I115" s="99"/>
      <c r="J115" s="99"/>
      <c r="K115" s="98">
        <v>1200.69</v>
      </c>
    </row>
    <row r="116" spans="1:11" s="1" customFormat="1" ht="14.4">
      <c r="A116" s="33" t="s">
        <v>270</v>
      </c>
      <c r="B116" s="27" t="s">
        <v>271</v>
      </c>
      <c r="C116" s="27" t="s">
        <v>484</v>
      </c>
      <c r="D116" s="143" t="s">
        <v>29</v>
      </c>
      <c r="E116" s="28">
        <v>1</v>
      </c>
      <c r="F116" s="168" t="s">
        <v>561</v>
      </c>
      <c r="G116" s="29" t="s">
        <v>366</v>
      </c>
      <c r="H116" s="30">
        <v>1200.69</v>
      </c>
      <c r="I116" s="101"/>
      <c r="J116" s="101"/>
      <c r="K116" s="30">
        <v>1200.69</v>
      </c>
    </row>
    <row r="117" spans="1:11" s="1" customFormat="1" ht="14.4">
      <c r="A117" s="17" t="s">
        <v>272</v>
      </c>
      <c r="B117" s="14" t="s">
        <v>273</v>
      </c>
      <c r="C117" s="14" t="s">
        <v>274</v>
      </c>
      <c r="D117" s="16" t="s">
        <v>29</v>
      </c>
      <c r="E117" s="6">
        <v>1</v>
      </c>
      <c r="F117" s="24" t="s">
        <v>307</v>
      </c>
      <c r="G117" s="8" t="s">
        <v>366</v>
      </c>
      <c r="H117" s="9">
        <v>1200.69</v>
      </c>
      <c r="I117" s="51"/>
      <c r="J117" s="51"/>
      <c r="K117" s="9">
        <v>1200.69</v>
      </c>
    </row>
    <row r="118" spans="1:11" s="1" customFormat="1" ht="14.4">
      <c r="A118" s="33" t="s">
        <v>275</v>
      </c>
      <c r="B118" s="27" t="s">
        <v>276</v>
      </c>
      <c r="C118" s="27" t="s">
        <v>277</v>
      </c>
      <c r="D118" s="143" t="s">
        <v>29</v>
      </c>
      <c r="E118" s="28">
        <v>1</v>
      </c>
      <c r="F118" s="33" t="s">
        <v>335</v>
      </c>
      <c r="G118" s="29" t="s">
        <v>366</v>
      </c>
      <c r="H118" s="30">
        <v>1200.69</v>
      </c>
      <c r="I118" s="101"/>
      <c r="J118" s="101"/>
      <c r="K118" s="30">
        <v>1200.69</v>
      </c>
    </row>
    <row r="119" spans="1:11" s="1" customFormat="1" ht="14.4">
      <c r="A119" s="17" t="s">
        <v>278</v>
      </c>
      <c r="B119" s="14" t="s">
        <v>279</v>
      </c>
      <c r="C119" s="14" t="s">
        <v>280</v>
      </c>
      <c r="D119" s="16" t="s">
        <v>29</v>
      </c>
      <c r="E119" s="6">
        <v>1</v>
      </c>
      <c r="F119" s="24" t="s">
        <v>336</v>
      </c>
      <c r="G119" s="8" t="s">
        <v>366</v>
      </c>
      <c r="H119" s="9">
        <v>1200.69</v>
      </c>
      <c r="I119" s="51"/>
      <c r="J119" s="51"/>
      <c r="K119" s="9">
        <v>1200.69</v>
      </c>
    </row>
    <row r="120" spans="1:11" s="1" customFormat="1" ht="14.4">
      <c r="A120" s="33" t="s">
        <v>281</v>
      </c>
      <c r="B120" s="27" t="s">
        <v>282</v>
      </c>
      <c r="C120" s="27" t="s">
        <v>283</v>
      </c>
      <c r="D120" s="143" t="s">
        <v>29</v>
      </c>
      <c r="E120" s="28">
        <v>1</v>
      </c>
      <c r="F120" s="33" t="s">
        <v>316</v>
      </c>
      <c r="G120" s="29" t="s">
        <v>366</v>
      </c>
      <c r="H120" s="30">
        <v>1200.69</v>
      </c>
      <c r="I120" s="101"/>
      <c r="J120" s="101"/>
      <c r="K120" s="30">
        <v>1200.69</v>
      </c>
    </row>
    <row r="121" spans="1:11" s="1" customFormat="1" ht="14.4">
      <c r="A121" s="17" t="s">
        <v>284</v>
      </c>
      <c r="B121" s="14" t="s">
        <v>285</v>
      </c>
      <c r="C121" s="14" t="s">
        <v>286</v>
      </c>
      <c r="D121" s="16" t="s">
        <v>29</v>
      </c>
      <c r="E121" s="6">
        <v>1</v>
      </c>
      <c r="F121" s="24" t="s">
        <v>318</v>
      </c>
      <c r="G121" s="8" t="s">
        <v>366</v>
      </c>
      <c r="H121" s="9">
        <v>1200.69</v>
      </c>
      <c r="I121" s="51"/>
      <c r="J121" s="51"/>
      <c r="K121" s="9">
        <v>1200.69</v>
      </c>
    </row>
    <row r="122" spans="1:11" s="1" customFormat="1" ht="14.4">
      <c r="A122" s="33" t="s">
        <v>287</v>
      </c>
      <c r="B122" s="27" t="s">
        <v>288</v>
      </c>
      <c r="C122" s="27" t="s">
        <v>289</v>
      </c>
      <c r="D122" s="143" t="s">
        <v>29</v>
      </c>
      <c r="E122" s="28">
        <v>1</v>
      </c>
      <c r="F122" s="33" t="s">
        <v>317</v>
      </c>
      <c r="G122" s="29" t="s">
        <v>366</v>
      </c>
      <c r="H122" s="30">
        <v>1200.69</v>
      </c>
      <c r="I122" s="101"/>
      <c r="J122" s="101"/>
      <c r="K122" s="30">
        <v>1200.69</v>
      </c>
    </row>
    <row r="123" spans="1:11" s="1" customFormat="1" ht="14.4">
      <c r="A123" s="17" t="s">
        <v>290</v>
      </c>
      <c r="B123" s="14" t="s">
        <v>291</v>
      </c>
      <c r="C123" s="14" t="s">
        <v>292</v>
      </c>
      <c r="D123" s="16" t="s">
        <v>29</v>
      </c>
      <c r="E123" s="6">
        <v>1</v>
      </c>
      <c r="F123" s="24" t="s">
        <v>337</v>
      </c>
      <c r="G123" s="8" t="s">
        <v>366</v>
      </c>
      <c r="H123" s="9">
        <v>1200.69</v>
      </c>
      <c r="I123" s="51"/>
      <c r="J123" s="51"/>
      <c r="K123" s="9">
        <v>1200.69</v>
      </c>
    </row>
    <row r="124" spans="1:11" s="1" customFormat="1" ht="14.4">
      <c r="A124" s="33" t="s">
        <v>284</v>
      </c>
      <c r="B124" s="27" t="s">
        <v>324</v>
      </c>
      <c r="C124" s="27" t="s">
        <v>286</v>
      </c>
      <c r="D124" s="143" t="s">
        <v>29</v>
      </c>
      <c r="E124" s="28">
        <v>1</v>
      </c>
      <c r="F124" s="33" t="s">
        <v>315</v>
      </c>
      <c r="G124" s="29" t="s">
        <v>366</v>
      </c>
      <c r="H124" s="30">
        <v>1200.69</v>
      </c>
      <c r="I124" s="101"/>
      <c r="J124" s="101"/>
      <c r="K124" s="30">
        <v>1200.69</v>
      </c>
    </row>
    <row r="125" spans="1:11" s="1" customFormat="1" ht="14.4">
      <c r="A125" s="17" t="s">
        <v>293</v>
      </c>
      <c r="B125" s="14" t="s">
        <v>294</v>
      </c>
      <c r="C125" s="14" t="s">
        <v>295</v>
      </c>
      <c r="D125" s="16" t="s">
        <v>29</v>
      </c>
      <c r="E125" s="6">
        <v>1</v>
      </c>
      <c r="F125" s="24" t="s">
        <v>338</v>
      </c>
      <c r="G125" s="8" t="s">
        <v>367</v>
      </c>
      <c r="H125" s="9">
        <v>1200.69</v>
      </c>
      <c r="I125" s="51"/>
      <c r="J125" s="51"/>
      <c r="K125" s="9">
        <v>1200.69</v>
      </c>
    </row>
    <row r="126" spans="1:11" s="1" customFormat="1" ht="14.4">
      <c r="A126" s="33" t="s">
        <v>394</v>
      </c>
      <c r="B126" s="27" t="s">
        <v>395</v>
      </c>
      <c r="C126" s="27" t="s">
        <v>296</v>
      </c>
      <c r="D126" s="143" t="s">
        <v>29</v>
      </c>
      <c r="E126" s="28">
        <v>1</v>
      </c>
      <c r="F126" s="33" t="s">
        <v>339</v>
      </c>
      <c r="G126" s="29" t="s">
        <v>366</v>
      </c>
      <c r="H126" s="30">
        <v>1200.69</v>
      </c>
      <c r="I126" s="101"/>
      <c r="J126" s="101"/>
      <c r="K126" s="30">
        <v>1200.69</v>
      </c>
    </row>
    <row r="127" spans="1:11" s="1" customFormat="1" ht="14.4">
      <c r="A127" s="17" t="s">
        <v>381</v>
      </c>
      <c r="B127" s="14" t="s">
        <v>382</v>
      </c>
      <c r="C127" s="14" t="s">
        <v>383</v>
      </c>
      <c r="D127" s="103" t="s">
        <v>30</v>
      </c>
      <c r="E127" s="6">
        <v>1</v>
      </c>
      <c r="F127" s="24" t="s">
        <v>360</v>
      </c>
      <c r="G127" s="25" t="s">
        <v>366</v>
      </c>
      <c r="H127" s="98">
        <v>732.55</v>
      </c>
      <c r="I127" s="99"/>
      <c r="J127" s="99"/>
      <c r="K127" s="98">
        <v>732.55</v>
      </c>
    </row>
    <row r="128" spans="1:11" s="1" customFormat="1" ht="14.4">
      <c r="A128" s="33" t="s">
        <v>298</v>
      </c>
      <c r="B128" s="27" t="s">
        <v>324</v>
      </c>
      <c r="C128" s="27" t="s">
        <v>379</v>
      </c>
      <c r="D128" s="143" t="s">
        <v>30</v>
      </c>
      <c r="E128" s="28">
        <v>1</v>
      </c>
      <c r="F128" s="33" t="s">
        <v>380</v>
      </c>
      <c r="G128" s="29" t="s">
        <v>366</v>
      </c>
      <c r="H128" s="30">
        <v>732.55</v>
      </c>
      <c r="I128" s="101"/>
      <c r="J128" s="101"/>
      <c r="K128" s="30">
        <v>732.55</v>
      </c>
    </row>
    <row r="129" spans="1:11" s="1" customFormat="1" ht="14.4">
      <c r="A129" s="17" t="s">
        <v>264</v>
      </c>
      <c r="B129" s="14" t="s">
        <v>361</v>
      </c>
      <c r="C129" s="14" t="s">
        <v>485</v>
      </c>
      <c r="D129" s="16" t="s">
        <v>30</v>
      </c>
      <c r="E129" s="6">
        <v>1</v>
      </c>
      <c r="F129" s="24" t="s">
        <v>340</v>
      </c>
      <c r="G129" s="8" t="s">
        <v>367</v>
      </c>
      <c r="H129" s="9">
        <v>732.55</v>
      </c>
      <c r="I129" s="51"/>
      <c r="J129" s="51"/>
      <c r="K129" s="9">
        <v>732.55</v>
      </c>
    </row>
    <row r="130" spans="1:11" s="1" customFormat="1" ht="14.4">
      <c r="A130" s="33" t="s">
        <v>299</v>
      </c>
      <c r="B130" s="27" t="s">
        <v>362</v>
      </c>
      <c r="C130" s="27" t="s">
        <v>129</v>
      </c>
      <c r="D130" s="143" t="s">
        <v>30</v>
      </c>
      <c r="E130" s="28">
        <v>1</v>
      </c>
      <c r="F130" s="33" t="s">
        <v>341</v>
      </c>
      <c r="G130" s="29" t="s">
        <v>366</v>
      </c>
      <c r="H130" s="30">
        <v>732.55</v>
      </c>
      <c r="I130" s="101"/>
      <c r="J130" s="101"/>
      <c r="K130" s="30">
        <v>732.55</v>
      </c>
    </row>
    <row r="131" spans="1:11" s="1" customFormat="1" ht="14.4">
      <c r="A131" s="17" t="s">
        <v>300</v>
      </c>
      <c r="B131" s="14" t="s">
        <v>363</v>
      </c>
      <c r="C131" s="14" t="s">
        <v>486</v>
      </c>
      <c r="D131" s="16" t="s">
        <v>30</v>
      </c>
      <c r="E131" s="6">
        <v>1</v>
      </c>
      <c r="F131" s="24" t="s">
        <v>342</v>
      </c>
      <c r="G131" s="8" t="s">
        <v>366</v>
      </c>
      <c r="H131" s="9">
        <v>732.55</v>
      </c>
      <c r="I131" s="51"/>
      <c r="J131" s="51"/>
      <c r="K131" s="9">
        <v>732.55</v>
      </c>
    </row>
    <row r="132" spans="1:11" s="1" customFormat="1" ht="14.4">
      <c r="A132" s="148" t="s">
        <v>553</v>
      </c>
      <c r="B132" s="27" t="s">
        <v>119</v>
      </c>
      <c r="C132" s="27" t="s">
        <v>487</v>
      </c>
      <c r="D132" s="143" t="s">
        <v>30</v>
      </c>
      <c r="E132" s="28">
        <v>1</v>
      </c>
      <c r="F132" s="78" t="s">
        <v>319</v>
      </c>
      <c r="G132" s="29" t="s">
        <v>366</v>
      </c>
      <c r="H132" s="30">
        <v>732.55</v>
      </c>
      <c r="I132" s="101"/>
      <c r="J132" s="101"/>
      <c r="K132" s="30">
        <v>732.55</v>
      </c>
    </row>
    <row r="133" spans="1:11" s="1" customFormat="1" ht="14.4">
      <c r="A133" s="17" t="s">
        <v>448</v>
      </c>
      <c r="B133" s="14" t="s">
        <v>449</v>
      </c>
      <c r="C133" s="14" t="s">
        <v>495</v>
      </c>
      <c r="D133" s="16" t="s">
        <v>30</v>
      </c>
      <c r="E133" s="6">
        <v>1</v>
      </c>
      <c r="F133" s="24" t="s">
        <v>376</v>
      </c>
      <c r="G133" s="8" t="s">
        <v>366</v>
      </c>
      <c r="H133" s="9">
        <v>732.55</v>
      </c>
      <c r="I133" s="51"/>
      <c r="J133" s="51"/>
      <c r="K133" s="9">
        <v>732.55</v>
      </c>
    </row>
    <row r="134" spans="1:11" s="1" customFormat="1" ht="14.4">
      <c r="A134" s="33" t="s">
        <v>301</v>
      </c>
      <c r="B134" s="27" t="s">
        <v>392</v>
      </c>
      <c r="C134" s="27" t="s">
        <v>494</v>
      </c>
      <c r="D134" s="143" t="s">
        <v>302</v>
      </c>
      <c r="E134" s="28">
        <v>1</v>
      </c>
      <c r="F134" s="33" t="s">
        <v>344</v>
      </c>
      <c r="G134" s="29" t="s">
        <v>366</v>
      </c>
      <c r="H134" s="30">
        <v>488.36</v>
      </c>
      <c r="I134" s="101"/>
      <c r="J134" s="101"/>
      <c r="K134" s="30">
        <v>488.36</v>
      </c>
    </row>
    <row r="135" spans="1:11" s="1" customFormat="1" ht="14.4">
      <c r="A135" s="17" t="s">
        <v>390</v>
      </c>
      <c r="B135" s="14" t="s">
        <v>392</v>
      </c>
      <c r="C135" s="14" t="s">
        <v>497</v>
      </c>
      <c r="D135" s="16" t="s">
        <v>302</v>
      </c>
      <c r="E135" s="6">
        <v>1</v>
      </c>
      <c r="F135" s="24" t="s">
        <v>345</v>
      </c>
      <c r="G135" s="8" t="s">
        <v>367</v>
      </c>
      <c r="H135" s="9">
        <v>488.36</v>
      </c>
      <c r="I135" s="51"/>
      <c r="J135" s="51"/>
      <c r="K135" s="9">
        <v>488.36</v>
      </c>
    </row>
    <row r="136" spans="1:11" s="1" customFormat="1" ht="14.4">
      <c r="A136" s="33" t="s">
        <v>390</v>
      </c>
      <c r="B136" s="27" t="s">
        <v>361</v>
      </c>
      <c r="C136" s="27" t="s">
        <v>488</v>
      </c>
      <c r="D136" s="143" t="s">
        <v>302</v>
      </c>
      <c r="E136" s="28">
        <v>1</v>
      </c>
      <c r="F136" s="33" t="s">
        <v>346</v>
      </c>
      <c r="G136" s="29" t="s">
        <v>367</v>
      </c>
      <c r="H136" s="30">
        <v>488.36</v>
      </c>
      <c r="I136" s="101"/>
      <c r="J136" s="101"/>
      <c r="K136" s="30">
        <v>488.36</v>
      </c>
    </row>
    <row r="137" spans="1:11" s="1" customFormat="1" ht="14.4">
      <c r="A137" s="17" t="s">
        <v>260</v>
      </c>
      <c r="B137" s="14" t="s">
        <v>261</v>
      </c>
      <c r="C137" s="14" t="s">
        <v>489</v>
      </c>
      <c r="D137" s="16" t="s">
        <v>302</v>
      </c>
      <c r="E137" s="6">
        <v>1</v>
      </c>
      <c r="F137" s="24" t="s">
        <v>347</v>
      </c>
      <c r="G137" s="8" t="s">
        <v>366</v>
      </c>
      <c r="H137" s="9">
        <v>488.36</v>
      </c>
      <c r="I137" s="55"/>
      <c r="J137" s="55"/>
      <c r="K137" s="9">
        <v>488.36</v>
      </c>
    </row>
    <row r="138" spans="1:11" s="1" customFormat="1" ht="14.4">
      <c r="A138" s="33" t="s">
        <v>260</v>
      </c>
      <c r="B138" s="27" t="s">
        <v>261</v>
      </c>
      <c r="C138" s="27" t="s">
        <v>489</v>
      </c>
      <c r="D138" s="143" t="s">
        <v>302</v>
      </c>
      <c r="E138" s="28">
        <v>1</v>
      </c>
      <c r="F138" s="33" t="s">
        <v>348</v>
      </c>
      <c r="G138" s="29" t="s">
        <v>367</v>
      </c>
      <c r="H138" s="30">
        <v>488.36</v>
      </c>
      <c r="I138" s="105"/>
      <c r="J138" s="105"/>
      <c r="K138" s="30">
        <v>488.36</v>
      </c>
    </row>
    <row r="139" spans="1:11" s="1" customFormat="1" ht="14.4">
      <c r="A139" s="17" t="s">
        <v>257</v>
      </c>
      <c r="B139" s="14" t="s">
        <v>207</v>
      </c>
      <c r="C139" s="14" t="s">
        <v>487</v>
      </c>
      <c r="D139" s="16" t="s">
        <v>302</v>
      </c>
      <c r="E139" s="6">
        <v>1</v>
      </c>
      <c r="F139" s="24" t="s">
        <v>349</v>
      </c>
      <c r="G139" s="8" t="s">
        <v>366</v>
      </c>
      <c r="H139" s="9">
        <v>488.36</v>
      </c>
      <c r="I139" s="55"/>
      <c r="J139" s="55"/>
      <c r="K139" s="9">
        <v>488.36</v>
      </c>
    </row>
    <row r="140" spans="1:11" s="1" customFormat="1" ht="14.4">
      <c r="A140" s="33" t="s">
        <v>257</v>
      </c>
      <c r="B140" s="27" t="s">
        <v>207</v>
      </c>
      <c r="C140" s="27" t="s">
        <v>487</v>
      </c>
      <c r="D140" s="143" t="s">
        <v>302</v>
      </c>
      <c r="E140" s="28">
        <v>1</v>
      </c>
      <c r="F140" s="33" t="s">
        <v>350</v>
      </c>
      <c r="G140" s="29" t="s">
        <v>367</v>
      </c>
      <c r="H140" s="30">
        <v>488.36</v>
      </c>
      <c r="I140" s="105"/>
      <c r="J140" s="105"/>
      <c r="K140" s="30">
        <v>488.36</v>
      </c>
    </row>
    <row r="141" spans="1:11" s="1" customFormat="1" ht="14.4">
      <c r="A141" s="17" t="s">
        <v>86</v>
      </c>
      <c r="B141" s="14" t="s">
        <v>121</v>
      </c>
      <c r="C141" s="14" t="s">
        <v>474</v>
      </c>
      <c r="D141" s="16" t="s">
        <v>31</v>
      </c>
      <c r="E141" s="6">
        <v>1</v>
      </c>
      <c r="F141" s="24" t="s">
        <v>351</v>
      </c>
      <c r="G141" s="25" t="s">
        <v>366</v>
      </c>
      <c r="H141" s="98">
        <v>436.04</v>
      </c>
      <c r="I141" s="104"/>
      <c r="J141" s="104"/>
      <c r="K141" s="98">
        <v>436.04</v>
      </c>
    </row>
    <row r="142" spans="1:11" s="1" customFormat="1" ht="14.4">
      <c r="A142" s="33" t="s">
        <v>86</v>
      </c>
      <c r="B142" s="27" t="s">
        <v>121</v>
      </c>
      <c r="C142" s="27" t="s">
        <v>474</v>
      </c>
      <c r="D142" s="143" t="s">
        <v>31</v>
      </c>
      <c r="E142" s="28">
        <v>1</v>
      </c>
      <c r="F142" s="33" t="s">
        <v>352</v>
      </c>
      <c r="G142" s="29" t="s">
        <v>366</v>
      </c>
      <c r="H142" s="30">
        <v>436.04</v>
      </c>
      <c r="I142" s="105"/>
      <c r="J142" s="105"/>
      <c r="K142" s="30">
        <v>436.04</v>
      </c>
    </row>
    <row r="143" spans="1:11" s="1" customFormat="1" ht="14.4">
      <c r="A143" s="17" t="s">
        <v>390</v>
      </c>
      <c r="B143" s="14" t="s">
        <v>391</v>
      </c>
      <c r="C143" s="14" t="s">
        <v>497</v>
      </c>
      <c r="D143" s="16" t="s">
        <v>31</v>
      </c>
      <c r="E143" s="6">
        <v>1</v>
      </c>
      <c r="F143" s="24" t="s">
        <v>353</v>
      </c>
      <c r="G143" s="8" t="s">
        <v>367</v>
      </c>
      <c r="H143" s="9">
        <v>436.04</v>
      </c>
      <c r="I143" s="55"/>
      <c r="J143" s="55"/>
      <c r="K143" s="9">
        <v>436.04</v>
      </c>
    </row>
    <row r="144" spans="1:11" s="1" customFormat="1" ht="14.4">
      <c r="A144" s="33" t="s">
        <v>303</v>
      </c>
      <c r="B144" s="27" t="s">
        <v>364</v>
      </c>
      <c r="C144" s="27" t="s">
        <v>502</v>
      </c>
      <c r="D144" s="143" t="s">
        <v>31</v>
      </c>
      <c r="E144" s="28">
        <v>1</v>
      </c>
      <c r="F144" s="33" t="s">
        <v>354</v>
      </c>
      <c r="G144" s="29" t="s">
        <v>367</v>
      </c>
      <c r="H144" s="30">
        <v>436.04</v>
      </c>
      <c r="I144" s="105"/>
      <c r="J144" s="105"/>
      <c r="K144" s="30">
        <v>436.04</v>
      </c>
    </row>
    <row r="145" spans="1:11" s="1" customFormat="1" ht="14.4">
      <c r="A145" s="17" t="s">
        <v>387</v>
      </c>
      <c r="B145" s="14" t="s">
        <v>388</v>
      </c>
      <c r="C145" s="14" t="s">
        <v>490</v>
      </c>
      <c r="D145" s="16" t="s">
        <v>31</v>
      </c>
      <c r="E145" s="6">
        <v>1</v>
      </c>
      <c r="F145" s="24" t="s">
        <v>368</v>
      </c>
      <c r="G145" s="8" t="s">
        <v>366</v>
      </c>
      <c r="H145" s="9">
        <v>436.04</v>
      </c>
      <c r="I145" s="55"/>
      <c r="J145" s="55"/>
      <c r="K145" s="9">
        <v>436.04</v>
      </c>
    </row>
    <row r="146" spans="1:11" s="1" customFormat="1" ht="14.4">
      <c r="A146" s="33" t="s">
        <v>390</v>
      </c>
      <c r="B146" s="27" t="s">
        <v>391</v>
      </c>
      <c r="C146" s="27" t="s">
        <v>497</v>
      </c>
      <c r="D146" s="143" t="s">
        <v>31</v>
      </c>
      <c r="E146" s="28">
        <v>1</v>
      </c>
      <c r="F146" s="33" t="s">
        <v>355</v>
      </c>
      <c r="G146" s="29" t="s">
        <v>367</v>
      </c>
      <c r="H146" s="30">
        <v>436.04</v>
      </c>
      <c r="I146" s="105"/>
      <c r="J146" s="105"/>
      <c r="K146" s="30">
        <v>436.04</v>
      </c>
    </row>
    <row r="147" spans="1:11" s="1" customFormat="1" ht="14.4">
      <c r="A147" s="17" t="s">
        <v>304</v>
      </c>
      <c r="B147" s="14" t="s">
        <v>104</v>
      </c>
      <c r="C147" s="14" t="s">
        <v>130</v>
      </c>
      <c r="D147" s="16" t="s">
        <v>31</v>
      </c>
      <c r="E147" s="6">
        <v>1</v>
      </c>
      <c r="F147" s="24" t="s">
        <v>356</v>
      </c>
      <c r="G147" s="8" t="s">
        <v>366</v>
      </c>
      <c r="H147" s="9">
        <v>436.04</v>
      </c>
      <c r="I147" s="55"/>
      <c r="J147" s="55"/>
      <c r="K147" s="9">
        <v>436.04</v>
      </c>
    </row>
    <row r="148" spans="1:11" s="1" customFormat="1" ht="14.4">
      <c r="A148" s="33" t="s">
        <v>387</v>
      </c>
      <c r="B148" s="27" t="s">
        <v>388</v>
      </c>
      <c r="C148" s="27" t="s">
        <v>490</v>
      </c>
      <c r="D148" s="143" t="s">
        <v>31</v>
      </c>
      <c r="E148" s="28">
        <v>1</v>
      </c>
      <c r="F148" s="33" t="s">
        <v>357</v>
      </c>
      <c r="G148" s="29" t="s">
        <v>366</v>
      </c>
      <c r="H148" s="30">
        <v>436.04</v>
      </c>
      <c r="I148" s="105"/>
      <c r="J148" s="105"/>
      <c r="K148" s="30">
        <v>436.04</v>
      </c>
    </row>
    <row r="149" spans="1:11" s="1" customFormat="1" ht="14.4">
      <c r="A149" s="17" t="s">
        <v>387</v>
      </c>
      <c r="B149" s="14" t="s">
        <v>388</v>
      </c>
      <c r="C149" s="14" t="s">
        <v>490</v>
      </c>
      <c r="D149" s="16" t="s">
        <v>453</v>
      </c>
      <c r="E149" s="6">
        <v>1</v>
      </c>
      <c r="F149" s="24" t="s">
        <v>454</v>
      </c>
      <c r="G149" s="8" t="s">
        <v>366</v>
      </c>
      <c r="H149" s="9">
        <v>401.16</v>
      </c>
      <c r="I149" s="55"/>
      <c r="J149" s="55"/>
      <c r="K149" s="9">
        <v>401.16</v>
      </c>
    </row>
    <row r="150" spans="1:11" s="1" customFormat="1" ht="14.4">
      <c r="A150" s="33" t="s">
        <v>390</v>
      </c>
      <c r="B150" s="27" t="s">
        <v>392</v>
      </c>
      <c r="C150" s="27" t="s">
        <v>497</v>
      </c>
      <c r="D150" s="143" t="s">
        <v>32</v>
      </c>
      <c r="E150" s="28">
        <v>1</v>
      </c>
      <c r="F150" s="33" t="s">
        <v>358</v>
      </c>
      <c r="G150" s="29" t="s">
        <v>366</v>
      </c>
      <c r="H150" s="30">
        <v>313.94</v>
      </c>
      <c r="I150" s="105"/>
      <c r="J150" s="105"/>
      <c r="K150" s="30">
        <v>313.94</v>
      </c>
    </row>
    <row r="151" spans="1:11" s="1" customFormat="1" ht="15" thickBot="1">
      <c r="A151" s="17" t="s">
        <v>390</v>
      </c>
      <c r="B151" s="14" t="s">
        <v>391</v>
      </c>
      <c r="C151" s="14" t="s">
        <v>497</v>
      </c>
      <c r="D151" s="16" t="s">
        <v>32</v>
      </c>
      <c r="E151" s="6">
        <v>1</v>
      </c>
      <c r="F151" s="24" t="s">
        <v>359</v>
      </c>
      <c r="G151" s="8" t="s">
        <v>367</v>
      </c>
      <c r="H151" s="9">
        <v>313.94</v>
      </c>
      <c r="I151" s="55"/>
      <c r="J151" s="55"/>
      <c r="K151" s="9">
        <v>313.94</v>
      </c>
    </row>
    <row r="152" spans="1:11" s="1" customFormat="1" ht="15" thickBot="1">
      <c r="A152" s="58"/>
      <c r="B152" s="59"/>
      <c r="C152" s="59"/>
      <c r="D152" s="59"/>
      <c r="E152" s="130">
        <v>46</v>
      </c>
      <c r="F152" s="121"/>
      <c r="G152" s="60"/>
      <c r="H152" s="61">
        <f>SUM(H105:H151)</f>
        <v>39478.910000000003</v>
      </c>
      <c r="I152" s="62"/>
      <c r="J152" s="63"/>
      <c r="K152" s="64">
        <f>SUM(K105:K151)</f>
        <v>39478.910000000003</v>
      </c>
    </row>
    <row r="153" spans="1:11" s="1" customFormat="1" ht="14.4">
      <c r="A153" s="65"/>
      <c r="B153" s="6"/>
      <c r="C153" s="6"/>
      <c r="D153" s="6"/>
      <c r="E153" s="6"/>
      <c r="F153" s="65"/>
      <c r="G153" s="6"/>
      <c r="H153" s="66"/>
      <c r="I153" s="67"/>
      <c r="J153" s="67"/>
      <c r="K153" s="68"/>
    </row>
    <row r="154" spans="1:11" s="1" customFormat="1" ht="14.4">
      <c r="A154" s="546" t="s">
        <v>532</v>
      </c>
      <c r="B154" s="546"/>
      <c r="C154" s="546"/>
      <c r="D154" s="546"/>
      <c r="E154" s="546"/>
      <c r="F154" s="546"/>
      <c r="G154" s="546"/>
      <c r="H154" s="546"/>
      <c r="I154" s="10"/>
      <c r="J154" s="10"/>
      <c r="K154" s="41"/>
    </row>
    <row r="155" spans="1:11" s="1" customFormat="1" ht="14.4">
      <c r="A155" s="19" t="s">
        <v>1</v>
      </c>
      <c r="B155" s="19" t="s">
        <v>2</v>
      </c>
      <c r="C155" s="19" t="s">
        <v>3</v>
      </c>
      <c r="D155" s="19" t="s">
        <v>4</v>
      </c>
      <c r="E155" s="19" t="s">
        <v>5</v>
      </c>
      <c r="F155" s="19" t="s">
        <v>6</v>
      </c>
      <c r="G155" s="8" t="s">
        <v>7</v>
      </c>
      <c r="H155" s="9" t="s">
        <v>28</v>
      </c>
      <c r="I155" s="10"/>
      <c r="J155" s="10"/>
      <c r="K155" s="41"/>
    </row>
    <row r="156" spans="1:11" s="1" customFormat="1" ht="14.4">
      <c r="A156" s="32" t="s">
        <v>533</v>
      </c>
      <c r="B156" s="27" t="s">
        <v>322</v>
      </c>
      <c r="C156" s="125" t="s">
        <v>491</v>
      </c>
      <c r="D156" s="27" t="s">
        <v>14</v>
      </c>
      <c r="E156" s="28">
        <v>1</v>
      </c>
      <c r="F156" s="69" t="s">
        <v>305</v>
      </c>
      <c r="G156" s="29" t="s">
        <v>367</v>
      </c>
      <c r="H156" s="30">
        <v>514.21</v>
      </c>
      <c r="I156" s="10"/>
      <c r="J156" s="10"/>
      <c r="K156" s="41"/>
    </row>
    <row r="157" spans="1:11" s="1" customFormat="1" ht="14.4">
      <c r="A157" s="70" t="s">
        <v>533</v>
      </c>
      <c r="B157" s="14" t="s">
        <v>322</v>
      </c>
      <c r="C157" s="53" t="s">
        <v>492</v>
      </c>
      <c r="D157" s="71" t="s">
        <v>14</v>
      </c>
      <c r="E157" s="6">
        <v>1</v>
      </c>
      <c r="F157" s="178" t="s">
        <v>561</v>
      </c>
      <c r="G157" s="8" t="s">
        <v>367</v>
      </c>
      <c r="H157" s="9">
        <v>514.21</v>
      </c>
      <c r="I157" s="10"/>
      <c r="J157" s="10"/>
      <c r="K157" s="41"/>
    </row>
    <row r="158" spans="1:11" s="1" customFormat="1" ht="28.8">
      <c r="A158" s="73" t="s">
        <v>33</v>
      </c>
      <c r="B158" s="27" t="s">
        <v>323</v>
      </c>
      <c r="C158" s="125" t="s">
        <v>512</v>
      </c>
      <c r="D158" s="27" t="s">
        <v>14</v>
      </c>
      <c r="E158" s="28">
        <v>1</v>
      </c>
      <c r="F158" s="145" t="s">
        <v>511</v>
      </c>
      <c r="G158" s="29" t="s">
        <v>366</v>
      </c>
      <c r="H158" s="30">
        <v>514.21</v>
      </c>
      <c r="I158" s="10"/>
      <c r="J158" s="10"/>
      <c r="K158" s="41"/>
    </row>
    <row r="159" spans="1:11" s="1" customFormat="1" ht="28.8">
      <c r="A159" s="74" t="s">
        <v>33</v>
      </c>
      <c r="B159" s="26" t="s">
        <v>323</v>
      </c>
      <c r="C159" s="126" t="s">
        <v>512</v>
      </c>
      <c r="D159" s="71" t="s">
        <v>14</v>
      </c>
      <c r="E159" s="6">
        <v>1</v>
      </c>
      <c r="F159" s="72" t="s">
        <v>307</v>
      </c>
      <c r="G159" s="8" t="s">
        <v>366</v>
      </c>
      <c r="H159" s="9">
        <v>514.21</v>
      </c>
      <c r="I159" s="10"/>
      <c r="J159" s="10"/>
      <c r="K159" s="41"/>
    </row>
    <row r="160" spans="1:11" s="1" customFormat="1" ht="28.8">
      <c r="A160" s="73" t="s">
        <v>33</v>
      </c>
      <c r="B160" s="27" t="s">
        <v>323</v>
      </c>
      <c r="C160" s="125" t="s">
        <v>493</v>
      </c>
      <c r="D160" s="27" t="s">
        <v>14</v>
      </c>
      <c r="E160" s="28">
        <v>1</v>
      </c>
      <c r="F160" s="146" t="s">
        <v>253</v>
      </c>
      <c r="G160" s="29" t="s">
        <v>367</v>
      </c>
      <c r="H160" s="30">
        <v>514.21</v>
      </c>
      <c r="I160" s="10"/>
      <c r="J160" s="10"/>
      <c r="K160" s="41"/>
    </row>
    <row r="161" spans="1:11" s="1" customFormat="1" ht="28.8">
      <c r="A161" s="75" t="s">
        <v>33</v>
      </c>
      <c r="B161" s="14" t="s">
        <v>323</v>
      </c>
      <c r="C161" s="127" t="s">
        <v>493</v>
      </c>
      <c r="D161" s="71" t="s">
        <v>14</v>
      </c>
      <c r="E161" s="6">
        <v>1</v>
      </c>
      <c r="F161" s="54" t="s">
        <v>308</v>
      </c>
      <c r="G161" s="8" t="s">
        <v>367</v>
      </c>
      <c r="H161" s="9">
        <v>514.21</v>
      </c>
      <c r="I161" s="10"/>
      <c r="J161" s="2"/>
      <c r="K161" s="41"/>
    </row>
    <row r="162" spans="1:11" s="1" customFormat="1" ht="28.8">
      <c r="A162" s="73" t="s">
        <v>33</v>
      </c>
      <c r="B162" s="27" t="s">
        <v>323</v>
      </c>
      <c r="C162" s="125" t="s">
        <v>493</v>
      </c>
      <c r="D162" s="27" t="s">
        <v>14</v>
      </c>
      <c r="E162" s="28">
        <v>1</v>
      </c>
      <c r="F162" s="146" t="s">
        <v>372</v>
      </c>
      <c r="G162" s="29" t="s">
        <v>366</v>
      </c>
      <c r="H162" s="30">
        <v>514.21</v>
      </c>
      <c r="I162" s="10"/>
      <c r="J162" s="2"/>
      <c r="K162" s="41"/>
    </row>
    <row r="163" spans="1:11" s="1" customFormat="1" ht="14.4">
      <c r="A163" s="88" t="s">
        <v>534</v>
      </c>
      <c r="B163" s="26" t="s">
        <v>535</v>
      </c>
      <c r="C163" s="126" t="s">
        <v>536</v>
      </c>
      <c r="D163" s="26" t="s">
        <v>14</v>
      </c>
      <c r="E163" s="117">
        <v>1</v>
      </c>
      <c r="F163" s="72" t="s">
        <v>537</v>
      </c>
      <c r="G163" s="25" t="s">
        <v>367</v>
      </c>
      <c r="H163" s="98">
        <v>650</v>
      </c>
      <c r="I163" s="31"/>
      <c r="J163" s="31"/>
      <c r="K163" s="128"/>
    </row>
    <row r="164" spans="1:11" s="1" customFormat="1" ht="15" thickBot="1">
      <c r="A164" s="32" t="s">
        <v>534</v>
      </c>
      <c r="B164" s="27" t="s">
        <v>535</v>
      </c>
      <c r="C164" s="125" t="s">
        <v>536</v>
      </c>
      <c r="D164" s="27" t="s">
        <v>14</v>
      </c>
      <c r="E164" s="28">
        <v>1</v>
      </c>
      <c r="F164" s="69" t="s">
        <v>538</v>
      </c>
      <c r="G164" s="29" t="s">
        <v>367</v>
      </c>
      <c r="H164" s="30">
        <v>650</v>
      </c>
      <c r="I164" s="31"/>
      <c r="J164" s="31"/>
      <c r="K164" s="128"/>
    </row>
    <row r="165" spans="1:11" s="1" customFormat="1" ht="15" thickBot="1">
      <c r="A165" s="58"/>
      <c r="B165" s="59"/>
      <c r="C165" s="59"/>
      <c r="D165" s="59"/>
      <c r="E165" s="130">
        <f>SUM(E156:E164)</f>
        <v>9</v>
      </c>
      <c r="F165" s="121"/>
      <c r="G165" s="60"/>
      <c r="H165" s="151">
        <f>SUM(H156:H164)</f>
        <v>4899.47</v>
      </c>
      <c r="I165" s="152"/>
      <c r="J165" s="152"/>
      <c r="K165" s="153">
        <f>SUM(K119:K164)</f>
        <v>62148.160000000003</v>
      </c>
    </row>
    <row r="166" spans="1:11" s="1" customFormat="1" ht="14.4">
      <c r="A166" s="88"/>
      <c r="B166" s="26"/>
      <c r="C166" s="126"/>
      <c r="D166" s="26"/>
      <c r="E166" s="117"/>
      <c r="F166" s="72"/>
      <c r="G166" s="25"/>
      <c r="H166" s="98"/>
      <c r="I166" s="31"/>
      <c r="J166" s="31"/>
      <c r="K166" s="128"/>
    </row>
    <row r="167" spans="1:11" s="1" customFormat="1" ht="14.4">
      <c r="A167" s="546" t="s">
        <v>531</v>
      </c>
      <c r="B167" s="546"/>
      <c r="C167" s="546"/>
      <c r="D167" s="546"/>
      <c r="E167" s="546"/>
      <c r="F167" s="546"/>
      <c r="G167" s="546"/>
      <c r="H167" s="546"/>
      <c r="I167" s="10"/>
      <c r="J167" s="10"/>
      <c r="K167" s="41"/>
    </row>
    <row r="168" spans="1:11" s="1" customFormat="1" ht="14.4">
      <c r="A168" s="76" t="s">
        <v>1</v>
      </c>
      <c r="B168" s="76" t="s">
        <v>2</v>
      </c>
      <c r="C168" s="76" t="s">
        <v>3</v>
      </c>
      <c r="D168" s="76" t="s">
        <v>4</v>
      </c>
      <c r="E168" s="76" t="s">
        <v>5</v>
      </c>
      <c r="F168" s="76" t="s">
        <v>6</v>
      </c>
      <c r="G168" s="76" t="s">
        <v>7</v>
      </c>
      <c r="H168" s="76" t="s">
        <v>28</v>
      </c>
      <c r="I168" s="10"/>
      <c r="J168" s="10"/>
      <c r="K168" s="41"/>
    </row>
    <row r="169" spans="1:11" s="1" customFormat="1" ht="14.4">
      <c r="A169" s="77" t="s">
        <v>384</v>
      </c>
      <c r="B169" s="14" t="s">
        <v>402</v>
      </c>
      <c r="C169" s="14" t="s">
        <v>12</v>
      </c>
      <c r="D169" s="14" t="s">
        <v>385</v>
      </c>
      <c r="E169" s="14">
        <v>1</v>
      </c>
      <c r="F169" s="78" t="s">
        <v>150</v>
      </c>
      <c r="G169" s="18" t="s">
        <v>365</v>
      </c>
      <c r="H169" s="43">
        <v>3000</v>
      </c>
      <c r="I169" s="10"/>
      <c r="J169" s="10"/>
      <c r="K169" s="41"/>
    </row>
    <row r="170" spans="1:11" s="1" customFormat="1" ht="14.4">
      <c r="A170" s="77" t="s">
        <v>311</v>
      </c>
      <c r="B170" s="14" t="s">
        <v>403</v>
      </c>
      <c r="C170" s="14" t="s">
        <v>500</v>
      </c>
      <c r="D170" s="14" t="s">
        <v>385</v>
      </c>
      <c r="E170" s="14">
        <v>1</v>
      </c>
      <c r="F170" s="79" t="s">
        <v>399</v>
      </c>
      <c r="G170" s="18" t="s">
        <v>366</v>
      </c>
      <c r="H170" s="43">
        <v>1250</v>
      </c>
      <c r="I170" s="10"/>
      <c r="J170" s="10"/>
      <c r="K170" s="41"/>
    </row>
    <row r="171" spans="1:11" s="1" customFormat="1" ht="14.4">
      <c r="A171" s="14" t="s">
        <v>309</v>
      </c>
      <c r="B171" s="14" t="s">
        <v>320</v>
      </c>
      <c r="C171" s="14" t="s">
        <v>500</v>
      </c>
      <c r="D171" s="14" t="s">
        <v>310</v>
      </c>
      <c r="E171" s="14">
        <v>1</v>
      </c>
      <c r="F171" s="78" t="s">
        <v>238</v>
      </c>
      <c r="G171" s="18" t="s">
        <v>366</v>
      </c>
      <c r="H171" s="43">
        <v>3000</v>
      </c>
      <c r="I171" s="10"/>
      <c r="J171" s="10"/>
      <c r="K171" s="41"/>
    </row>
    <row r="172" spans="1:11" s="1" customFormat="1" ht="14.4">
      <c r="A172" s="77" t="s">
        <v>311</v>
      </c>
      <c r="B172" s="14" t="s">
        <v>297</v>
      </c>
      <c r="C172" s="14" t="s">
        <v>500</v>
      </c>
      <c r="D172" s="14" t="s">
        <v>310</v>
      </c>
      <c r="E172" s="14">
        <v>1</v>
      </c>
      <c r="F172" s="79" t="s">
        <v>313</v>
      </c>
      <c r="G172" s="18" t="s">
        <v>365</v>
      </c>
      <c r="H172" s="43">
        <v>1250</v>
      </c>
      <c r="I172" s="10"/>
      <c r="J172" s="10"/>
      <c r="K172" s="41"/>
    </row>
    <row r="173" spans="1:11" s="1" customFormat="1" ht="14.4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8" t="s">
        <v>569</v>
      </c>
      <c r="G173" s="18" t="s">
        <v>366</v>
      </c>
      <c r="H173" s="43">
        <v>1250</v>
      </c>
      <c r="I173" s="10"/>
      <c r="J173" s="10"/>
      <c r="K173" s="41"/>
    </row>
    <row r="174" spans="1:11" s="1" customFormat="1" ht="14.4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79" t="s">
        <v>250</v>
      </c>
      <c r="G174" s="18" t="s">
        <v>366</v>
      </c>
      <c r="H174" s="43">
        <v>1250</v>
      </c>
      <c r="I174" s="10"/>
      <c r="J174" s="10"/>
      <c r="K174" s="41"/>
    </row>
    <row r="175" spans="1:11" s="1" customFormat="1" ht="14.4">
      <c r="A175" s="77" t="s">
        <v>311</v>
      </c>
      <c r="B175" s="14"/>
      <c r="C175" s="14" t="s">
        <v>500</v>
      </c>
      <c r="D175" s="14" t="s">
        <v>310</v>
      </c>
      <c r="E175" s="14">
        <v>1</v>
      </c>
      <c r="F175" s="78" t="s">
        <v>573</v>
      </c>
      <c r="G175" s="18" t="s">
        <v>365</v>
      </c>
      <c r="H175" s="43">
        <v>1250</v>
      </c>
      <c r="I175" s="10"/>
      <c r="J175" s="10"/>
      <c r="K175" s="41"/>
    </row>
    <row r="176" spans="1:11" s="1" customFormat="1" ht="14.4">
      <c r="A176" s="14" t="s">
        <v>309</v>
      </c>
      <c r="B176" s="14" t="s">
        <v>297</v>
      </c>
      <c r="C176" s="14" t="s">
        <v>500</v>
      </c>
      <c r="D176" s="14" t="s">
        <v>312</v>
      </c>
      <c r="E176" s="14">
        <v>1</v>
      </c>
      <c r="F176" s="79" t="s">
        <v>441</v>
      </c>
      <c r="G176" s="18" t="s">
        <v>367</v>
      </c>
      <c r="H176" s="43">
        <v>1000</v>
      </c>
      <c r="I176" s="10"/>
      <c r="J176" s="10"/>
      <c r="K176" s="41"/>
    </row>
    <row r="177" spans="1:11" s="1" customFormat="1" ht="14.4">
      <c r="A177" s="77" t="s">
        <v>311</v>
      </c>
      <c r="B177" s="14" t="s">
        <v>297</v>
      </c>
      <c r="C177" s="14" t="s">
        <v>500</v>
      </c>
      <c r="D177" s="14" t="s">
        <v>312</v>
      </c>
      <c r="E177" s="14">
        <v>1</v>
      </c>
      <c r="F177" s="78" t="s">
        <v>530</v>
      </c>
      <c r="G177" s="18" t="s">
        <v>367</v>
      </c>
      <c r="H177" s="43">
        <v>2400</v>
      </c>
      <c r="I177" s="10"/>
      <c r="J177" s="10"/>
      <c r="K177" s="41"/>
    </row>
    <row r="178" spans="1:11" s="1" customFormat="1" ht="14.4">
      <c r="A178" s="77" t="s">
        <v>311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434</v>
      </c>
      <c r="G178" s="18" t="s">
        <v>365</v>
      </c>
      <c r="H178" s="43">
        <v>1000</v>
      </c>
      <c r="I178" s="10"/>
      <c r="J178" s="10"/>
      <c r="K178" s="41"/>
    </row>
    <row r="179" spans="1:11" s="1" customFormat="1" ht="14.4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185</v>
      </c>
      <c r="G179" s="18" t="s">
        <v>365</v>
      </c>
      <c r="H179" s="43">
        <v>1000</v>
      </c>
      <c r="I179" s="10"/>
      <c r="J179" s="10"/>
      <c r="K179" s="41"/>
    </row>
    <row r="180" spans="1:11" s="1" customFormat="1" ht="14.4">
      <c r="A180" s="77" t="s">
        <v>311</v>
      </c>
      <c r="B180" s="14" t="s">
        <v>297</v>
      </c>
      <c r="C180" s="14" t="s">
        <v>500</v>
      </c>
      <c r="D180" s="14" t="s">
        <v>312</v>
      </c>
      <c r="E180" s="14">
        <v>1</v>
      </c>
      <c r="F180" s="79" t="s">
        <v>314</v>
      </c>
      <c r="G180" s="18" t="s">
        <v>366</v>
      </c>
      <c r="H180" s="43">
        <v>1000</v>
      </c>
      <c r="I180" s="10"/>
      <c r="J180" s="10"/>
      <c r="K180" s="41"/>
    </row>
    <row r="181" spans="1:11" s="1" customFormat="1" ht="14.4">
      <c r="A181" s="14" t="s">
        <v>309</v>
      </c>
      <c r="B181" s="14" t="s">
        <v>320</v>
      </c>
      <c r="C181" s="14" t="s">
        <v>321</v>
      </c>
      <c r="D181" s="14" t="s">
        <v>557</v>
      </c>
      <c r="E181" s="14">
        <v>1</v>
      </c>
      <c r="F181" s="13" t="s">
        <v>315</v>
      </c>
      <c r="G181" s="18" t="s">
        <v>366</v>
      </c>
      <c r="H181" s="43">
        <v>3000</v>
      </c>
      <c r="I181" s="10"/>
      <c r="J181" s="10"/>
      <c r="K181" s="41"/>
    </row>
    <row r="182" spans="1:11" s="1" customFormat="1" ht="14.4">
      <c r="A182" s="77" t="s">
        <v>311</v>
      </c>
      <c r="B182" s="14" t="s">
        <v>297</v>
      </c>
      <c r="C182" s="14" t="s">
        <v>321</v>
      </c>
      <c r="D182" s="14" t="s">
        <v>557</v>
      </c>
      <c r="E182" s="14">
        <v>1</v>
      </c>
      <c r="F182" s="13" t="s">
        <v>316</v>
      </c>
      <c r="G182" s="18" t="s">
        <v>366</v>
      </c>
      <c r="H182" s="43">
        <v>1250</v>
      </c>
      <c r="I182" s="10"/>
      <c r="J182" s="10"/>
      <c r="K182" s="41"/>
    </row>
    <row r="183" spans="1:11" s="1" customFormat="1" ht="14.4">
      <c r="A183" s="77" t="s">
        <v>311</v>
      </c>
      <c r="B183" s="14" t="s">
        <v>297</v>
      </c>
      <c r="C183" s="14" t="s">
        <v>321</v>
      </c>
      <c r="D183" s="14" t="s">
        <v>557</v>
      </c>
      <c r="E183" s="14">
        <v>1</v>
      </c>
      <c r="F183" s="17" t="s">
        <v>433</v>
      </c>
      <c r="G183" s="18" t="s">
        <v>365</v>
      </c>
      <c r="H183" s="43">
        <v>1200.5</v>
      </c>
      <c r="I183" s="10"/>
      <c r="J183" s="10"/>
      <c r="K183" s="41"/>
    </row>
    <row r="184" spans="1:11" s="1" customFormat="1" ht="14.4">
      <c r="A184" s="77" t="s">
        <v>311</v>
      </c>
      <c r="B184" s="14" t="s">
        <v>297</v>
      </c>
      <c r="C184" s="14" t="s">
        <v>321</v>
      </c>
      <c r="D184" s="14" t="s">
        <v>557</v>
      </c>
      <c r="E184" s="14">
        <v>1</v>
      </c>
      <c r="F184" s="13" t="s">
        <v>318</v>
      </c>
      <c r="G184" s="18" t="s">
        <v>366</v>
      </c>
      <c r="H184" s="43">
        <v>1250</v>
      </c>
      <c r="I184" s="10"/>
      <c r="J184" s="10"/>
      <c r="K184" s="41"/>
    </row>
    <row r="185" spans="1:11" s="1" customFormat="1" ht="14.4">
      <c r="A185" s="77" t="s">
        <v>311</v>
      </c>
      <c r="B185" s="14" t="s">
        <v>297</v>
      </c>
      <c r="C185" s="14" t="s">
        <v>321</v>
      </c>
      <c r="D185" s="14" t="s">
        <v>557</v>
      </c>
      <c r="E185" s="14">
        <v>1</v>
      </c>
      <c r="F185" s="13" t="s">
        <v>176</v>
      </c>
      <c r="G185" s="18" t="s">
        <v>366</v>
      </c>
      <c r="H185" s="43">
        <v>1200.5</v>
      </c>
      <c r="I185" s="10"/>
      <c r="J185" s="10"/>
      <c r="K185" s="10"/>
    </row>
    <row r="186" spans="1:11" s="1" customFormat="1" ht="14.4">
      <c r="A186" s="77" t="s">
        <v>311</v>
      </c>
      <c r="B186" s="14" t="s">
        <v>559</v>
      </c>
      <c r="C186" s="14" t="s">
        <v>321</v>
      </c>
      <c r="D186" s="14" t="s">
        <v>560</v>
      </c>
      <c r="E186" s="14">
        <v>1</v>
      </c>
      <c r="F186" s="167" t="s">
        <v>188</v>
      </c>
      <c r="G186" s="18" t="s">
        <v>365</v>
      </c>
      <c r="H186" s="43">
        <v>3000</v>
      </c>
      <c r="I186" s="10"/>
      <c r="J186" s="10"/>
      <c r="K186" s="41"/>
    </row>
    <row r="187" spans="1:11" s="1" customFormat="1" ht="14.4">
      <c r="A187" s="77" t="s">
        <v>311</v>
      </c>
      <c r="B187" s="14" t="s">
        <v>297</v>
      </c>
      <c r="C187" s="14" t="s">
        <v>321</v>
      </c>
      <c r="D187" s="14" t="s">
        <v>560</v>
      </c>
      <c r="E187" s="14">
        <v>1</v>
      </c>
      <c r="F187" s="13" t="s">
        <v>521</v>
      </c>
      <c r="G187" s="18" t="s">
        <v>366</v>
      </c>
      <c r="H187" s="43">
        <v>1250</v>
      </c>
      <c r="I187" s="10"/>
      <c r="J187" s="10"/>
      <c r="K187" s="41"/>
    </row>
    <row r="188" spans="1:11" s="1" customFormat="1" ht="15" thickBot="1">
      <c r="A188" s="77" t="s">
        <v>311</v>
      </c>
      <c r="B188" s="14" t="s">
        <v>571</v>
      </c>
      <c r="C188" s="14" t="s">
        <v>570</v>
      </c>
      <c r="D188" s="14" t="s">
        <v>560</v>
      </c>
      <c r="E188" s="14">
        <v>1</v>
      </c>
      <c r="F188" s="13" t="s">
        <v>163</v>
      </c>
      <c r="G188" s="18" t="s">
        <v>366</v>
      </c>
      <c r="H188" s="43">
        <v>750</v>
      </c>
      <c r="I188" s="10"/>
      <c r="J188" s="10"/>
      <c r="K188" s="10"/>
    </row>
    <row r="189" spans="1:11" s="1" customFormat="1" ht="15" thickBot="1">
      <c r="A189" s="58"/>
      <c r="B189" s="59"/>
      <c r="C189" s="59"/>
      <c r="D189" s="59"/>
      <c r="E189" s="130">
        <v>20</v>
      </c>
      <c r="F189" s="121"/>
      <c r="G189" s="60"/>
      <c r="H189" s="151">
        <f>SUM(H169:H188)</f>
        <v>31551</v>
      </c>
      <c r="I189" s="163">
        <f>Tabela1521013[[#Totals],[VENCIMENTO]]</f>
        <v>57341.020000000019</v>
      </c>
      <c r="J189" s="163">
        <f>Tabela1521013[[#Totals],[REPRESENTAÇÃO]]</f>
        <v>229293.19999999958</v>
      </c>
      <c r="K189" s="64">
        <f>Tabela1521013[[#Totals],[TOTAL]]+K152</f>
        <v>633887.35000000009</v>
      </c>
    </row>
    <row r="190" spans="1:11" s="1" customFormat="1" ht="14.4">
      <c r="A190" s="80"/>
      <c r="B190" s="80"/>
      <c r="C190" s="80"/>
      <c r="D190" s="80"/>
      <c r="E190" s="80"/>
      <c r="F190" s="80"/>
      <c r="G190" s="80"/>
      <c r="H190" s="80"/>
      <c r="I190" s="2"/>
      <c r="J190" s="2"/>
      <c r="K190" s="2"/>
    </row>
    <row r="191" spans="1:11" s="1" customFormat="1" ht="14.4">
      <c r="A191" s="81" t="s">
        <v>34</v>
      </c>
      <c r="B191" s="2"/>
      <c r="C191" s="2"/>
      <c r="D191" s="2"/>
      <c r="E191" s="2"/>
      <c r="F191" s="2"/>
      <c r="G191" s="42"/>
      <c r="H191" s="2"/>
      <c r="I191" s="2"/>
      <c r="J191" s="2"/>
      <c r="K191" s="2"/>
    </row>
    <row r="192" spans="1:11" s="1" customFormat="1" ht="14.4">
      <c r="A192" s="81" t="s">
        <v>437</v>
      </c>
      <c r="B192" s="82" t="s">
        <v>438</v>
      </c>
      <c r="C192" s="2"/>
      <c r="D192" s="2"/>
      <c r="E192" s="2"/>
      <c r="F192" s="83"/>
      <c r="G192" s="42"/>
      <c r="H192" s="2"/>
      <c r="I192" s="2"/>
      <c r="J192" s="2"/>
      <c r="K192" s="2"/>
    </row>
    <row r="193" spans="1:11" s="1" customFormat="1" ht="14.4">
      <c r="A193" s="81" t="s">
        <v>35</v>
      </c>
      <c r="B193" s="123" t="s">
        <v>572</v>
      </c>
      <c r="C193" s="124"/>
      <c r="D193" s="124"/>
      <c r="E193" s="124"/>
      <c r="F193" s="124"/>
      <c r="G193" s="42"/>
      <c r="H193" s="2"/>
      <c r="I193" s="2"/>
      <c r="J193" s="2"/>
      <c r="K193" s="2"/>
    </row>
    <row r="194" spans="1:11" s="1" customFormat="1" ht="14.4">
      <c r="A194" s="81" t="s">
        <v>37</v>
      </c>
      <c r="B194" s="2"/>
      <c r="C194" s="2"/>
      <c r="D194" s="2"/>
      <c r="E194" s="2"/>
      <c r="F194" s="2"/>
      <c r="G194" s="2"/>
      <c r="H194" s="2"/>
      <c r="I194" s="84"/>
      <c r="J194" s="84"/>
      <c r="K194" s="84"/>
    </row>
    <row r="195" spans="1:11" s="1" customFormat="1" ht="14.4">
      <c r="A195" s="122" t="s">
        <v>38</v>
      </c>
      <c r="B195" s="85"/>
      <c r="C195" s="85"/>
      <c r="D195" s="85"/>
      <c r="E195" s="85"/>
      <c r="F195" s="85"/>
      <c r="G195" s="84"/>
      <c r="H195" s="84"/>
      <c r="I195" s="2"/>
      <c r="J195" s="2"/>
      <c r="K195" s="2"/>
    </row>
    <row r="196" spans="1:11" s="1" customFormat="1" ht="14.4">
      <c r="A196" s="81" t="s">
        <v>39</v>
      </c>
      <c r="B196" s="86"/>
      <c r="C196" s="87"/>
      <c r="D196" s="87"/>
      <c r="E196" s="88"/>
      <c r="F196" s="88"/>
      <c r="G196" s="2"/>
      <c r="H196" s="2"/>
      <c r="I196" s="2"/>
      <c r="J196" s="2"/>
      <c r="K196" s="2"/>
    </row>
    <row r="197" spans="1:11" s="1" customFormat="1" ht="14.4">
      <c r="A197" s="81" t="s">
        <v>40</v>
      </c>
      <c r="B197" s="88"/>
      <c r="C197" s="88"/>
      <c r="D197" s="88"/>
      <c r="E197" s="88"/>
      <c r="F197" s="89"/>
      <c r="G197" s="2"/>
      <c r="H197" s="2"/>
      <c r="I197" s="2"/>
      <c r="J197" s="2"/>
      <c r="K197" s="2"/>
    </row>
    <row r="198" spans="1:11" s="1" customFormat="1" ht="14.4">
      <c r="A198" s="90" t="s">
        <v>41</v>
      </c>
      <c r="B198" s="91"/>
      <c r="C198" s="85"/>
      <c r="D198" s="88"/>
      <c r="E198" s="88"/>
      <c r="F198" s="88"/>
      <c r="G198" s="2"/>
      <c r="H198" s="2"/>
      <c r="I198" s="2"/>
      <c r="J198" s="2"/>
      <c r="K198" s="2"/>
    </row>
    <row r="199" spans="1:11" s="1" customFormat="1" ht="14.4">
      <c r="A199" s="90" t="s">
        <v>42</v>
      </c>
      <c r="B199" s="91"/>
      <c r="C199" s="85"/>
      <c r="D199" s="88"/>
      <c r="E199" s="88"/>
      <c r="F199" s="88"/>
      <c r="G199" s="2"/>
      <c r="H199" s="2"/>
      <c r="I199" s="2"/>
      <c r="J199" s="2"/>
      <c r="K199" s="2"/>
    </row>
    <row r="200" spans="1:11" s="1" customFormat="1" ht="14.4">
      <c r="A200" s="90" t="s">
        <v>43</v>
      </c>
      <c r="B200" s="88"/>
      <c r="C200" s="88"/>
      <c r="D200" s="88"/>
      <c r="E200" s="88"/>
      <c r="F200" s="88"/>
      <c r="G200" s="2"/>
      <c r="H200" s="2"/>
      <c r="I200" s="2"/>
      <c r="J200" s="2"/>
      <c r="K200" s="2"/>
    </row>
    <row r="201" spans="1:11" s="1" customFormat="1" ht="14.4">
      <c r="A201" s="90" t="s">
        <v>44</v>
      </c>
      <c r="B201" s="88"/>
      <c r="C201" s="88"/>
      <c r="D201" s="88"/>
      <c r="E201" s="88"/>
      <c r="F201" s="85"/>
      <c r="G201" s="2"/>
      <c r="H201" s="2"/>
      <c r="I201" s="2"/>
      <c r="J201" s="2"/>
      <c r="K201" s="2"/>
    </row>
    <row r="202" spans="1:11" s="1" customFormat="1" ht="14.4">
      <c r="A202" s="90" t="s">
        <v>45</v>
      </c>
      <c r="B202" s="88"/>
      <c r="C202" s="88"/>
      <c r="D202" s="88"/>
      <c r="E202" s="88"/>
      <c r="F202" s="88"/>
      <c r="G202" s="2"/>
      <c r="H202" s="2"/>
      <c r="I202" s="2"/>
      <c r="J202" s="2"/>
      <c r="K202" s="2"/>
    </row>
    <row r="203" spans="1:11" s="1" customFormat="1" ht="14.4">
      <c r="A203" s="81" t="s">
        <v>46</v>
      </c>
      <c r="B203" s="88"/>
      <c r="C203" s="88"/>
      <c r="D203" s="88"/>
      <c r="E203" s="88"/>
      <c r="F203" s="88"/>
      <c r="G203" s="2"/>
      <c r="H203" s="2"/>
      <c r="I203" s="2"/>
      <c r="J203" s="2"/>
      <c r="K203" s="2"/>
    </row>
    <row r="204" spans="1:11" s="1" customFormat="1" ht="14.4">
      <c r="A204" s="81" t="s">
        <v>47</v>
      </c>
      <c r="B204" s="92"/>
      <c r="C204" s="85"/>
      <c r="D204" s="85"/>
      <c r="E204" s="85"/>
      <c r="F204" s="85"/>
      <c r="G204" s="2"/>
      <c r="H204" s="2"/>
      <c r="I204" s="2"/>
      <c r="J204" s="2"/>
      <c r="K204" s="2"/>
    </row>
    <row r="205" spans="1:11" s="1" customFormat="1" ht="14.4">
      <c r="A205" s="81" t="s">
        <v>48</v>
      </c>
      <c r="B205" s="93"/>
      <c r="C205" s="2"/>
      <c r="D205" s="2"/>
      <c r="E205" s="2"/>
      <c r="F205" s="2"/>
      <c r="G205" s="2"/>
      <c r="H205" s="2"/>
      <c r="I205" s="2"/>
      <c r="J205" s="2"/>
      <c r="K205" s="2"/>
    </row>
    <row r="206" spans="1:11" s="1" customFormat="1" ht="14.4">
      <c r="A206" s="81" t="s">
        <v>49</v>
      </c>
      <c r="B206" s="93"/>
      <c r="C206" s="2"/>
      <c r="D206" s="2"/>
      <c r="E206" s="2"/>
      <c r="F206" s="2"/>
      <c r="G206" s="2"/>
      <c r="H206" s="2"/>
      <c r="I206" s="45"/>
      <c r="J206" s="45"/>
      <c r="K206" s="45"/>
    </row>
    <row r="207" spans="1:11" s="1" customFormat="1" ht="14.4">
      <c r="A207" s="94" t="s">
        <v>50</v>
      </c>
      <c r="B207" s="45"/>
      <c r="C207" s="45"/>
      <c r="D207" s="45"/>
      <c r="E207" s="45"/>
      <c r="F207" s="45"/>
      <c r="G207" s="45"/>
      <c r="H207" s="45"/>
      <c r="I207" s="45"/>
      <c r="J207" s="45"/>
      <c r="K207" s="45"/>
    </row>
    <row r="208" spans="1:11" s="1" customFormat="1" ht="14.4">
      <c r="A208" s="81" t="s">
        <v>36</v>
      </c>
      <c r="B208" s="96"/>
      <c r="C208" s="45"/>
      <c r="D208" s="45"/>
      <c r="E208" s="45"/>
      <c r="F208" s="45"/>
      <c r="G208" s="45"/>
      <c r="H208" s="45"/>
      <c r="I208" s="45"/>
      <c r="J208" s="45"/>
      <c r="K208" s="80"/>
    </row>
    <row r="209" spans="1:12" s="1" customFormat="1" ht="14.4">
      <c r="A209" s="94" t="s">
        <v>50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80"/>
    </row>
    <row r="210" spans="1:12" ht="14.4">
      <c r="A210" s="81" t="s">
        <v>540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</sheetData>
  <protectedRanges>
    <protectedRange sqref="F158" name="Intervalo1_3"/>
  </protectedRanges>
  <mergeCells count="8">
    <mergeCell ref="A154:H154"/>
    <mergeCell ref="A167:H167"/>
    <mergeCell ref="A1:D1"/>
    <mergeCell ref="B2:D2"/>
    <mergeCell ref="B3:D3"/>
    <mergeCell ref="A5:K5"/>
    <mergeCell ref="A77:H77"/>
    <mergeCell ref="A103:K103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K212"/>
  <sheetViews>
    <sheetView workbookViewId="0">
      <selection activeCell="A19" sqref="A19"/>
    </sheetView>
  </sheetViews>
  <sheetFormatPr defaultRowHeight="13.8"/>
  <cols>
    <col min="1" max="1" width="44.5" customWidth="1"/>
    <col min="2" max="2" width="30" customWidth="1"/>
    <col min="3" max="3" width="15.69921875" bestFit="1" customWidth="1"/>
    <col min="5" max="5" width="7.8984375" bestFit="1" customWidth="1"/>
    <col min="6" max="6" width="43.5" bestFit="1" customWidth="1"/>
    <col min="8" max="8" width="12.19921875" bestFit="1" customWidth="1"/>
    <col min="9" max="9" width="11.5" bestFit="1" customWidth="1"/>
    <col min="10" max="10" width="14.09765625" bestFit="1" customWidth="1"/>
    <col min="11" max="11" width="13.19921875" bestFit="1" customWidth="1"/>
  </cols>
  <sheetData>
    <row r="1" spans="1:11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1" ht="14.4">
      <c r="A2" s="189" t="s">
        <v>460</v>
      </c>
      <c r="B2" s="318" t="s">
        <v>585</v>
      </c>
      <c r="C2" s="319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</row>
    <row r="3" spans="1:11" ht="14.4">
      <c r="A3" s="195" t="s">
        <v>461</v>
      </c>
      <c r="B3" s="196">
        <v>6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1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1" ht="14.4">
      <c r="A5" s="564" t="s">
        <v>0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</row>
    <row r="6" spans="1:11" s="118" customFormat="1" ht="14.4">
      <c r="A6" s="207" t="s">
        <v>1</v>
      </c>
      <c r="B6" s="207" t="s">
        <v>2</v>
      </c>
      <c r="C6" s="207" t="s">
        <v>3</v>
      </c>
      <c r="D6" s="207" t="s">
        <v>4</v>
      </c>
      <c r="E6" s="207" t="s">
        <v>5</v>
      </c>
      <c r="F6" s="207" t="s">
        <v>6</v>
      </c>
      <c r="G6" s="207" t="s">
        <v>7</v>
      </c>
      <c r="H6" s="207" t="s">
        <v>8</v>
      </c>
      <c r="I6" s="207" t="s">
        <v>9</v>
      </c>
      <c r="J6" s="207" t="s">
        <v>10</v>
      </c>
      <c r="K6" s="317" t="s">
        <v>11</v>
      </c>
    </row>
    <row r="7" spans="1:11" s="316" customFormat="1" ht="15.75" customHeight="1">
      <c r="A7" s="313" t="s">
        <v>52</v>
      </c>
      <c r="B7" s="214" t="s">
        <v>593</v>
      </c>
      <c r="C7" s="214" t="s">
        <v>12</v>
      </c>
      <c r="D7" s="314" t="s">
        <v>13</v>
      </c>
      <c r="E7" s="214" t="s">
        <v>575</v>
      </c>
      <c r="F7" s="315" t="s">
        <v>150</v>
      </c>
      <c r="G7" s="214" t="s">
        <v>8</v>
      </c>
      <c r="H7" s="215" t="s">
        <v>576</v>
      </c>
      <c r="I7" s="215" t="s">
        <v>373</v>
      </c>
      <c r="J7" s="215" t="s">
        <v>374</v>
      </c>
      <c r="K7" s="215" t="s">
        <v>577</v>
      </c>
    </row>
    <row r="8" spans="1:11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v>9930.6200000000008</v>
      </c>
    </row>
    <row r="9" spans="1:11" ht="14.4">
      <c r="A9" s="200" t="s">
        <v>548</v>
      </c>
      <c r="B9" s="201" t="s">
        <v>549</v>
      </c>
      <c r="C9" s="202" t="s">
        <v>550</v>
      </c>
      <c r="D9" s="203" t="s">
        <v>15</v>
      </c>
      <c r="E9" s="201">
        <v>1</v>
      </c>
      <c r="F9" s="204" t="s">
        <v>551</v>
      </c>
      <c r="G9" s="205" t="s">
        <v>365</v>
      </c>
      <c r="H9" s="194"/>
      <c r="I9" s="194">
        <v>1993.32</v>
      </c>
      <c r="J9" s="194">
        <v>7937.3</v>
      </c>
      <c r="K9" s="194">
        <v>9930.6200000000008</v>
      </c>
    </row>
    <row r="10" spans="1:11" ht="14.4">
      <c r="A10" s="200" t="s">
        <v>526</v>
      </c>
      <c r="B10" s="201" t="s">
        <v>91</v>
      </c>
      <c r="C10" s="201" t="s">
        <v>91</v>
      </c>
      <c r="D10" s="203" t="s">
        <v>15</v>
      </c>
      <c r="E10" s="191">
        <v>1</v>
      </c>
      <c r="F10" s="204" t="s">
        <v>462</v>
      </c>
      <c r="G10" s="193" t="s">
        <v>365</v>
      </c>
      <c r="H10" s="194"/>
      <c r="I10" s="194">
        <v>1993.32</v>
      </c>
      <c r="J10" s="194">
        <v>7973.3</v>
      </c>
      <c r="K10" s="194">
        <v>0</v>
      </c>
    </row>
    <row r="11" spans="1:11" ht="14.4">
      <c r="A11" s="200" t="s">
        <v>458</v>
      </c>
      <c r="B11" s="201" t="s">
        <v>467</v>
      </c>
      <c r="C11" s="201" t="s">
        <v>499</v>
      </c>
      <c r="D11" s="203" t="s">
        <v>145</v>
      </c>
      <c r="E11" s="191">
        <v>1</v>
      </c>
      <c r="F11" s="204" t="s">
        <v>155</v>
      </c>
      <c r="G11" s="193" t="s">
        <v>365</v>
      </c>
      <c r="H11" s="194"/>
      <c r="I11" s="194">
        <v>1461.77</v>
      </c>
      <c r="J11" s="194">
        <v>5847.08</v>
      </c>
      <c r="K11" s="194">
        <v>9966.6200000000008</v>
      </c>
    </row>
    <row r="12" spans="1:11" ht="14.4">
      <c r="A12" s="200" t="s">
        <v>53</v>
      </c>
      <c r="B12" s="201" t="s">
        <v>92</v>
      </c>
      <c r="C12" s="201" t="s">
        <v>126</v>
      </c>
      <c r="D12" s="203" t="s">
        <v>145</v>
      </c>
      <c r="E12" s="191">
        <v>1</v>
      </c>
      <c r="F12" s="213" t="s">
        <v>439</v>
      </c>
      <c r="G12" s="214" t="s">
        <v>365</v>
      </c>
      <c r="H12" s="215"/>
      <c r="I12" s="211">
        <v>1461.77</v>
      </c>
      <c r="J12" s="211">
        <v>5847.08</v>
      </c>
      <c r="K12" s="211">
        <v>7308.85</v>
      </c>
    </row>
    <row r="13" spans="1:11" ht="14.4">
      <c r="A13" s="200" t="s">
        <v>600</v>
      </c>
      <c r="B13" s="201" t="s">
        <v>601</v>
      </c>
      <c r="C13" s="201" t="s">
        <v>602</v>
      </c>
      <c r="D13" s="203" t="s">
        <v>145</v>
      </c>
      <c r="E13" s="191">
        <v>1</v>
      </c>
      <c r="F13" s="204" t="s">
        <v>520</v>
      </c>
      <c r="G13" s="193" t="s">
        <v>365</v>
      </c>
      <c r="H13" s="194"/>
      <c r="I13" s="194">
        <v>1461.77</v>
      </c>
      <c r="J13" s="194">
        <v>5847.08</v>
      </c>
      <c r="K13" s="194">
        <v>7308.85</v>
      </c>
    </row>
    <row r="14" spans="1:11" ht="14.4">
      <c r="A14" s="200" t="s">
        <v>55</v>
      </c>
      <c r="B14" s="201" t="s">
        <v>94</v>
      </c>
      <c r="C14" s="216" t="s">
        <v>94</v>
      </c>
      <c r="D14" s="203" t="s">
        <v>510</v>
      </c>
      <c r="E14" s="191">
        <v>1</v>
      </c>
      <c r="F14" s="204" t="s">
        <v>153</v>
      </c>
      <c r="G14" s="193" t="s">
        <v>365</v>
      </c>
      <c r="H14" s="194"/>
      <c r="I14" s="194">
        <v>1461.77</v>
      </c>
      <c r="J14" s="194">
        <v>5847.08</v>
      </c>
      <c r="K14" s="194">
        <v>7308.85</v>
      </c>
    </row>
    <row r="15" spans="1:11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v>7308.85</v>
      </c>
    </row>
    <row r="16" spans="1:11" ht="14.4">
      <c r="A16" s="200" t="s">
        <v>57</v>
      </c>
      <c r="B16" s="201" t="s">
        <v>95</v>
      </c>
      <c r="C16" s="201" t="s">
        <v>325</v>
      </c>
      <c r="D16" s="203" t="s">
        <v>146</v>
      </c>
      <c r="E16" s="191">
        <v>1</v>
      </c>
      <c r="F16" s="204" t="s">
        <v>574</v>
      </c>
      <c r="G16" s="193" t="s">
        <v>365</v>
      </c>
      <c r="H16" s="194"/>
      <c r="I16" s="194">
        <v>1229.22</v>
      </c>
      <c r="J16" s="194">
        <v>4916.8599999999997</v>
      </c>
      <c r="K16" s="194">
        <v>6146.08</v>
      </c>
    </row>
    <row r="17" spans="1:11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v>6146.08</v>
      </c>
    </row>
    <row r="18" spans="1:11" ht="14.4">
      <c r="A18" s="200" t="s">
        <v>425</v>
      </c>
      <c r="B18" s="201" t="s">
        <v>426</v>
      </c>
      <c r="C18" s="201" t="s">
        <v>427</v>
      </c>
      <c r="D18" s="203" t="s">
        <v>146</v>
      </c>
      <c r="E18" s="191">
        <v>1</v>
      </c>
      <c r="F18" s="204" t="s">
        <v>583</v>
      </c>
      <c r="G18" s="193" t="s">
        <v>365</v>
      </c>
      <c r="H18" s="194"/>
      <c r="I18" s="194">
        <v>1229.22</v>
      </c>
      <c r="J18" s="194">
        <v>4916.8599999999997</v>
      </c>
      <c r="K18" s="194">
        <v>6146.08</v>
      </c>
    </row>
    <row r="19" spans="1:11" ht="14.4">
      <c r="A19" s="200" t="s">
        <v>594</v>
      </c>
      <c r="B19" s="201" t="s">
        <v>104</v>
      </c>
      <c r="C19" s="201" t="s">
        <v>130</v>
      </c>
      <c r="D19" s="203" t="s">
        <v>16</v>
      </c>
      <c r="E19" s="191">
        <v>1</v>
      </c>
      <c r="F19" s="204" t="s">
        <v>161</v>
      </c>
      <c r="G19" s="193" t="s">
        <v>365</v>
      </c>
      <c r="H19" s="194"/>
      <c r="I19" s="194">
        <v>1129.22</v>
      </c>
      <c r="J19" s="194">
        <v>4518.2</v>
      </c>
      <c r="K19" s="194">
        <v>6146.08</v>
      </c>
    </row>
    <row r="20" spans="1:11" ht="14.4">
      <c r="A20" s="200" t="s">
        <v>407</v>
      </c>
      <c r="B20" s="201" t="s">
        <v>408</v>
      </c>
      <c r="C20" s="201" t="s">
        <v>409</v>
      </c>
      <c r="D20" s="203" t="s">
        <v>16</v>
      </c>
      <c r="E20" s="191">
        <v>1</v>
      </c>
      <c r="F20" s="204" t="s">
        <v>378</v>
      </c>
      <c r="G20" s="193" t="s">
        <v>365</v>
      </c>
      <c r="H20" s="194"/>
      <c r="I20" s="194">
        <v>1129.55</v>
      </c>
      <c r="J20" s="194">
        <v>4518.2</v>
      </c>
      <c r="K20" s="194">
        <v>5647.42</v>
      </c>
    </row>
    <row r="21" spans="1:11" ht="14.4">
      <c r="A21" s="210" t="s">
        <v>59</v>
      </c>
      <c r="B21" s="217" t="s">
        <v>97</v>
      </c>
      <c r="C21" s="217" t="s">
        <v>127</v>
      </c>
      <c r="D21" s="218" t="s">
        <v>16</v>
      </c>
      <c r="E21" s="209">
        <v>1</v>
      </c>
      <c r="F21" s="210" t="s">
        <v>156</v>
      </c>
      <c r="G21" s="207" t="s">
        <v>365</v>
      </c>
      <c r="H21" s="211"/>
      <c r="I21" s="211">
        <v>1129.55</v>
      </c>
      <c r="J21" s="211">
        <v>4518.2</v>
      </c>
      <c r="K21" s="211">
        <v>5647.75</v>
      </c>
    </row>
    <row r="22" spans="1:11" ht="14.4">
      <c r="A22" s="200" t="s">
        <v>60</v>
      </c>
      <c r="B22" s="201" t="s">
        <v>98</v>
      </c>
      <c r="C22" s="201" t="s">
        <v>469</v>
      </c>
      <c r="D22" s="203" t="s">
        <v>16</v>
      </c>
      <c r="E22" s="191">
        <v>1</v>
      </c>
      <c r="F22" s="204" t="s">
        <v>157</v>
      </c>
      <c r="G22" s="193" t="s">
        <v>365</v>
      </c>
      <c r="H22" s="194"/>
      <c r="I22" s="194">
        <v>1129.55</v>
      </c>
      <c r="J22" s="194">
        <v>4518.2</v>
      </c>
      <c r="K22" s="194">
        <v>5647.75</v>
      </c>
    </row>
    <row r="23" spans="1:11" ht="14.4">
      <c r="A23" s="219" t="s">
        <v>62</v>
      </c>
      <c r="B23" s="217" t="s">
        <v>100</v>
      </c>
      <c r="C23" s="217" t="s">
        <v>128</v>
      </c>
      <c r="D23" s="218" t="s">
        <v>16</v>
      </c>
      <c r="E23" s="209">
        <v>1</v>
      </c>
      <c r="F23" s="220" t="s">
        <v>567</v>
      </c>
      <c r="G23" s="207" t="s">
        <v>365</v>
      </c>
      <c r="H23" s="211"/>
      <c r="I23" s="211">
        <v>1129.55</v>
      </c>
      <c r="J23" s="211">
        <v>4518.2</v>
      </c>
      <c r="K23" s="211">
        <v>5647.75</v>
      </c>
    </row>
    <row r="24" spans="1:11" ht="14.4">
      <c r="A24" s="200" t="s">
        <v>63</v>
      </c>
      <c r="B24" s="201" t="s">
        <v>370</v>
      </c>
      <c r="C24" s="201" t="s">
        <v>371</v>
      </c>
      <c r="D24" s="203" t="s">
        <v>16</v>
      </c>
      <c r="E24" s="191">
        <v>1</v>
      </c>
      <c r="F24" s="204" t="s">
        <v>529</v>
      </c>
      <c r="G24" s="193" t="s">
        <v>365</v>
      </c>
      <c r="H24" s="194"/>
      <c r="I24" s="194">
        <v>1129.55</v>
      </c>
      <c r="J24" s="194">
        <v>4518.2</v>
      </c>
      <c r="K24" s="194">
        <v>5647.75</v>
      </c>
    </row>
    <row r="25" spans="1:11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204" t="s">
        <v>158</v>
      </c>
      <c r="G25" s="193" t="s">
        <v>365</v>
      </c>
      <c r="H25" s="194"/>
      <c r="I25" s="194">
        <v>1129.55</v>
      </c>
      <c r="J25" s="194">
        <v>4518.2</v>
      </c>
      <c r="K25" s="194">
        <v>5647.75</v>
      </c>
    </row>
    <row r="26" spans="1:11" ht="14.4">
      <c r="A26" s="200" t="s">
        <v>507</v>
      </c>
      <c r="B26" s="201" t="s">
        <v>508</v>
      </c>
      <c r="C26" s="201" t="s">
        <v>509</v>
      </c>
      <c r="D26" s="203" t="s">
        <v>16</v>
      </c>
      <c r="E26" s="191">
        <v>1</v>
      </c>
      <c r="F26" s="204" t="s">
        <v>159</v>
      </c>
      <c r="G26" s="193" t="s">
        <v>365</v>
      </c>
      <c r="H26" s="194"/>
      <c r="I26" s="194">
        <v>1129.55</v>
      </c>
      <c r="J26" s="194">
        <v>4518.2</v>
      </c>
      <c r="K26" s="194">
        <v>5647.75</v>
      </c>
    </row>
    <row r="27" spans="1:11" ht="14.4">
      <c r="A27" s="200" t="s">
        <v>63</v>
      </c>
      <c r="B27" s="201" t="s">
        <v>101</v>
      </c>
      <c r="C27" s="201" t="s">
        <v>328</v>
      </c>
      <c r="D27" s="203" t="s">
        <v>16</v>
      </c>
      <c r="E27" s="191">
        <v>1</v>
      </c>
      <c r="F27" s="204" t="s">
        <v>167</v>
      </c>
      <c r="G27" s="193" t="s">
        <v>365</v>
      </c>
      <c r="H27" s="194"/>
      <c r="I27" s="194">
        <v>1129.55</v>
      </c>
      <c r="J27" s="194">
        <v>4518.2</v>
      </c>
      <c r="K27" s="194">
        <v>5647.75</v>
      </c>
    </row>
    <row r="28" spans="1:11" ht="14.4">
      <c r="A28" s="200" t="s">
        <v>64</v>
      </c>
      <c r="B28" s="201" t="s">
        <v>514</v>
      </c>
      <c r="C28" s="201" t="s">
        <v>513</v>
      </c>
      <c r="D28" s="203" t="s">
        <v>16</v>
      </c>
      <c r="E28" s="191">
        <v>1</v>
      </c>
      <c r="F28" s="204" t="s">
        <v>527</v>
      </c>
      <c r="G28" s="193" t="s">
        <v>365</v>
      </c>
      <c r="H28" s="194"/>
      <c r="I28" s="194">
        <v>1129.55</v>
      </c>
      <c r="J28" s="194">
        <v>4518.2</v>
      </c>
      <c r="K28" s="194">
        <v>5647.75</v>
      </c>
    </row>
    <row r="29" spans="1:11" ht="14.4">
      <c r="A29" s="200" t="s">
        <v>464</v>
      </c>
      <c r="B29" s="201" t="s">
        <v>465</v>
      </c>
      <c r="C29" s="201" t="s">
        <v>466</v>
      </c>
      <c r="D29" s="203" t="s">
        <v>147</v>
      </c>
      <c r="E29" s="191">
        <v>1</v>
      </c>
      <c r="F29" s="204" t="s">
        <v>163</v>
      </c>
      <c r="G29" s="193" t="s">
        <v>365</v>
      </c>
      <c r="H29" s="194"/>
      <c r="I29" s="194">
        <v>1129.55</v>
      </c>
      <c r="J29" s="194">
        <v>4518.2</v>
      </c>
      <c r="K29" s="194">
        <v>5647.75</v>
      </c>
    </row>
    <row r="30" spans="1:11" ht="14.4">
      <c r="A30" s="200" t="s">
        <v>71</v>
      </c>
      <c r="B30" s="201" t="s">
        <v>412</v>
      </c>
      <c r="C30" s="201" t="s">
        <v>452</v>
      </c>
      <c r="D30" s="203" t="s">
        <v>147</v>
      </c>
      <c r="E30" s="191">
        <v>1</v>
      </c>
      <c r="F30" s="204" t="s">
        <v>566</v>
      </c>
      <c r="G30" s="193" t="s">
        <v>365</v>
      </c>
      <c r="H30" s="194"/>
      <c r="I30" s="194">
        <v>1129.55</v>
      </c>
      <c r="J30" s="194">
        <v>4518.2</v>
      </c>
      <c r="K30" s="194">
        <v>5647.75</v>
      </c>
    </row>
    <row r="31" spans="1:11" ht="14.4">
      <c r="A31" s="200" t="s">
        <v>65</v>
      </c>
      <c r="B31" s="201" t="s">
        <v>103</v>
      </c>
      <c r="C31" s="201" t="s">
        <v>129</v>
      </c>
      <c r="D31" s="203" t="s">
        <v>147</v>
      </c>
      <c r="E31" s="191">
        <v>1</v>
      </c>
      <c r="F31" s="204" t="s">
        <v>455</v>
      </c>
      <c r="G31" s="193" t="s">
        <v>365</v>
      </c>
      <c r="H31" s="194"/>
      <c r="I31" s="194">
        <v>930.22</v>
      </c>
      <c r="J31" s="194">
        <v>3720.87</v>
      </c>
      <c r="K31" s="194">
        <v>5647.75</v>
      </c>
    </row>
    <row r="32" spans="1:11" ht="14.4">
      <c r="A32" s="200" t="s">
        <v>428</v>
      </c>
      <c r="B32" s="201" t="s">
        <v>429</v>
      </c>
      <c r="C32" s="201" t="s">
        <v>430</v>
      </c>
      <c r="D32" s="203" t="s">
        <v>450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v>4651.09</v>
      </c>
    </row>
    <row r="33" spans="1:11" ht="14.4">
      <c r="A33" s="219" t="s">
        <v>65</v>
      </c>
      <c r="B33" s="217" t="s">
        <v>103</v>
      </c>
      <c r="C33" s="217" t="s">
        <v>129</v>
      </c>
      <c r="D33" s="218" t="s">
        <v>147</v>
      </c>
      <c r="E33" s="209">
        <v>1</v>
      </c>
      <c r="F33" s="220" t="s">
        <v>444</v>
      </c>
      <c r="G33" s="207" t="s">
        <v>365</v>
      </c>
      <c r="H33" s="211"/>
      <c r="I33" s="211">
        <v>930.22</v>
      </c>
      <c r="J33" s="211">
        <v>3720.87</v>
      </c>
      <c r="K33" s="211">
        <v>4651.09</v>
      </c>
    </row>
    <row r="34" spans="1:11" ht="14.4">
      <c r="A34" s="200" t="s">
        <v>396</v>
      </c>
      <c r="B34" s="201" t="s">
        <v>595</v>
      </c>
      <c r="C34" s="201" t="s">
        <v>596</v>
      </c>
      <c r="D34" s="203" t="s">
        <v>147</v>
      </c>
      <c r="E34" s="191">
        <v>1</v>
      </c>
      <c r="F34" s="204" t="s">
        <v>463</v>
      </c>
      <c r="G34" s="193" t="s">
        <v>365</v>
      </c>
      <c r="H34" s="194"/>
      <c r="I34" s="194">
        <v>930.22</v>
      </c>
      <c r="J34" s="194">
        <v>3720.87</v>
      </c>
      <c r="K34" s="194">
        <v>4651.09</v>
      </c>
    </row>
    <row r="35" spans="1:11" ht="14.4">
      <c r="A35" s="200" t="s">
        <v>67</v>
      </c>
      <c r="B35" s="201" t="s">
        <v>105</v>
      </c>
      <c r="C35" s="201" t="s">
        <v>131</v>
      </c>
      <c r="D35" s="203" t="s">
        <v>147</v>
      </c>
      <c r="E35" s="191">
        <v>1</v>
      </c>
      <c r="F35" s="204" t="s">
        <v>162</v>
      </c>
      <c r="G35" s="193" t="s">
        <v>365</v>
      </c>
      <c r="H35" s="194"/>
      <c r="I35" s="194">
        <v>930.22</v>
      </c>
      <c r="J35" s="194">
        <v>3720.87</v>
      </c>
      <c r="K35" s="194">
        <v>4651.09</v>
      </c>
    </row>
    <row r="36" spans="1:11" ht="14.4">
      <c r="A36" s="200" t="s">
        <v>68</v>
      </c>
      <c r="B36" s="201" t="s">
        <v>106</v>
      </c>
      <c r="C36" s="201" t="s">
        <v>132</v>
      </c>
      <c r="D36" s="203" t="s">
        <v>147</v>
      </c>
      <c r="E36" s="191">
        <v>1</v>
      </c>
      <c r="F36" s="204" t="s">
        <v>164</v>
      </c>
      <c r="G36" s="193" t="s">
        <v>365</v>
      </c>
      <c r="H36" s="194"/>
      <c r="I36" s="194">
        <v>930.22</v>
      </c>
      <c r="J36" s="194">
        <v>3720.87</v>
      </c>
      <c r="K36" s="194">
        <v>4651.09</v>
      </c>
    </row>
    <row r="37" spans="1:11" ht="14.4">
      <c r="A37" s="200" t="s">
        <v>68</v>
      </c>
      <c r="B37" s="201" t="s">
        <v>106</v>
      </c>
      <c r="C37" s="201" t="s">
        <v>132</v>
      </c>
      <c r="D37" s="203" t="s">
        <v>147</v>
      </c>
      <c r="E37" s="191">
        <v>1</v>
      </c>
      <c r="F37" s="204" t="s">
        <v>165</v>
      </c>
      <c r="G37" s="193" t="s">
        <v>365</v>
      </c>
      <c r="H37" s="194"/>
      <c r="I37" s="194">
        <v>930.22</v>
      </c>
      <c r="J37" s="194">
        <v>3720.87</v>
      </c>
      <c r="K37" s="194">
        <v>4651.09</v>
      </c>
    </row>
    <row r="38" spans="1:11" ht="14.4">
      <c r="A38" s="200" t="s">
        <v>69</v>
      </c>
      <c r="B38" s="201" t="s">
        <v>107</v>
      </c>
      <c r="C38" s="201" t="s">
        <v>505</v>
      </c>
      <c r="D38" s="203" t="s">
        <v>147</v>
      </c>
      <c r="E38" s="191">
        <v>1</v>
      </c>
      <c r="F38" s="204" t="s">
        <v>166</v>
      </c>
      <c r="G38" s="193" t="s">
        <v>365</v>
      </c>
      <c r="H38" s="194"/>
      <c r="I38" s="194">
        <v>930.22</v>
      </c>
      <c r="J38" s="194">
        <v>3720.87</v>
      </c>
      <c r="K38" s="194">
        <v>4651.09</v>
      </c>
    </row>
    <row r="39" spans="1:11" ht="14.4">
      <c r="A39" s="200" t="s">
        <v>443</v>
      </c>
      <c r="B39" s="201" t="s">
        <v>410</v>
      </c>
      <c r="C39" s="201" t="s">
        <v>411</v>
      </c>
      <c r="D39" s="203" t="s">
        <v>147</v>
      </c>
      <c r="E39" s="191">
        <v>1</v>
      </c>
      <c r="F39" s="204" t="s">
        <v>433</v>
      </c>
      <c r="G39" s="193" t="s">
        <v>365</v>
      </c>
      <c r="H39" s="194"/>
      <c r="I39" s="194">
        <v>930.22</v>
      </c>
      <c r="J39" s="194">
        <v>3720.87</v>
      </c>
      <c r="K39" s="194">
        <v>4651.09</v>
      </c>
    </row>
    <row r="40" spans="1:11" ht="14.4">
      <c r="A40" s="200" t="s">
        <v>70</v>
      </c>
      <c r="B40" s="201" t="s">
        <v>108</v>
      </c>
      <c r="C40" s="201" t="s">
        <v>327</v>
      </c>
      <c r="D40" s="203" t="s">
        <v>147</v>
      </c>
      <c r="E40" s="191">
        <v>1</v>
      </c>
      <c r="F40" s="204" t="s">
        <v>168</v>
      </c>
      <c r="G40" s="193" t="s">
        <v>365</v>
      </c>
      <c r="H40" s="194"/>
      <c r="I40" s="194">
        <v>930.22</v>
      </c>
      <c r="J40" s="194">
        <v>3720.87</v>
      </c>
      <c r="K40" s="194">
        <v>4651.09</v>
      </c>
    </row>
    <row r="41" spans="1:11" ht="14.4">
      <c r="A41" s="200" t="s">
        <v>72</v>
      </c>
      <c r="B41" s="201" t="s">
        <v>109</v>
      </c>
      <c r="C41" s="201" t="s">
        <v>133</v>
      </c>
      <c r="D41" s="203" t="s">
        <v>147</v>
      </c>
      <c r="E41" s="191">
        <v>1</v>
      </c>
      <c r="F41" s="204" t="s">
        <v>170</v>
      </c>
      <c r="G41" s="193" t="s">
        <v>365</v>
      </c>
      <c r="H41" s="194"/>
      <c r="I41" s="194">
        <v>930.22</v>
      </c>
      <c r="J41" s="194">
        <v>3720.87</v>
      </c>
      <c r="K41" s="194">
        <v>4651.09</v>
      </c>
    </row>
    <row r="42" spans="1:11" ht="14.4">
      <c r="A42" s="200" t="s">
        <v>73</v>
      </c>
      <c r="B42" s="201" t="s">
        <v>110</v>
      </c>
      <c r="C42" s="201" t="s">
        <v>470</v>
      </c>
      <c r="D42" s="203" t="s">
        <v>147</v>
      </c>
      <c r="E42" s="191">
        <v>1</v>
      </c>
      <c r="F42" s="204" t="s">
        <v>171</v>
      </c>
      <c r="G42" s="193" t="s">
        <v>365</v>
      </c>
      <c r="H42" s="194"/>
      <c r="I42" s="194">
        <v>930.22</v>
      </c>
      <c r="J42" s="194">
        <v>3720.87</v>
      </c>
      <c r="K42" s="194">
        <v>4651.09</v>
      </c>
    </row>
    <row r="43" spans="1:11" ht="14.4">
      <c r="A43" s="200" t="s">
        <v>74</v>
      </c>
      <c r="B43" s="201" t="s">
        <v>111</v>
      </c>
      <c r="C43" s="201" t="s">
        <v>471</v>
      </c>
      <c r="D43" s="203" t="s">
        <v>147</v>
      </c>
      <c r="E43" s="191">
        <v>1</v>
      </c>
      <c r="F43" s="204" t="s">
        <v>565</v>
      </c>
      <c r="G43" s="193" t="s">
        <v>365</v>
      </c>
      <c r="H43" s="194"/>
      <c r="I43" s="194">
        <v>930.22</v>
      </c>
      <c r="J43" s="194">
        <v>3720.87</v>
      </c>
      <c r="K43" s="194">
        <v>4651.09</v>
      </c>
    </row>
    <row r="44" spans="1:11" ht="14.4">
      <c r="A44" s="200" t="s">
        <v>75</v>
      </c>
      <c r="B44" s="201" t="s">
        <v>112</v>
      </c>
      <c r="C44" s="201" t="s">
        <v>134</v>
      </c>
      <c r="D44" s="203" t="s">
        <v>18</v>
      </c>
      <c r="E44" s="191">
        <v>1</v>
      </c>
      <c r="F44" s="204" t="s">
        <v>369</v>
      </c>
      <c r="G44" s="193" t="s">
        <v>365</v>
      </c>
      <c r="H44" s="194"/>
      <c r="I44" s="194">
        <v>664.44</v>
      </c>
      <c r="J44" s="194">
        <v>2657.77</v>
      </c>
      <c r="K44" s="194">
        <v>4651.09</v>
      </c>
    </row>
    <row r="45" spans="1:11" ht="14.4">
      <c r="A45" s="200" t="s">
        <v>76</v>
      </c>
      <c r="B45" s="201" t="s">
        <v>113</v>
      </c>
      <c r="C45" s="201" t="s">
        <v>501</v>
      </c>
      <c r="D45" s="203" t="s">
        <v>18</v>
      </c>
      <c r="E45" s="191">
        <v>1</v>
      </c>
      <c r="F45" s="204" t="s">
        <v>313</v>
      </c>
      <c r="G45" s="193" t="s">
        <v>365</v>
      </c>
      <c r="H45" s="194"/>
      <c r="I45" s="194">
        <v>664.44</v>
      </c>
      <c r="J45" s="194">
        <v>2657.77</v>
      </c>
      <c r="K45" s="194">
        <v>3322.21</v>
      </c>
    </row>
    <row r="46" spans="1:11" ht="14.4">
      <c r="A46" s="200" t="s">
        <v>77</v>
      </c>
      <c r="B46" s="201" t="s">
        <v>102</v>
      </c>
      <c r="C46" s="201" t="s">
        <v>472</v>
      </c>
      <c r="D46" s="203" t="s">
        <v>18</v>
      </c>
      <c r="E46" s="191">
        <v>1</v>
      </c>
      <c r="F46" s="204" t="s">
        <v>173</v>
      </c>
      <c r="G46" s="193" t="s">
        <v>365</v>
      </c>
      <c r="H46" s="194"/>
      <c r="I46" s="194">
        <v>664.44</v>
      </c>
      <c r="J46" s="194">
        <v>2657.77</v>
      </c>
      <c r="K46" s="194">
        <v>3322.21</v>
      </c>
    </row>
    <row r="47" spans="1:11" ht="14.4">
      <c r="A47" s="200" t="s">
        <v>78</v>
      </c>
      <c r="B47" s="201" t="s">
        <v>114</v>
      </c>
      <c r="C47" s="201" t="s">
        <v>135</v>
      </c>
      <c r="D47" s="203" t="s">
        <v>18</v>
      </c>
      <c r="E47" s="191">
        <v>1</v>
      </c>
      <c r="F47" s="204" t="s">
        <v>174</v>
      </c>
      <c r="G47" s="193" t="s">
        <v>365</v>
      </c>
      <c r="H47" s="194"/>
      <c r="I47" s="194">
        <v>664.44</v>
      </c>
      <c r="J47" s="194">
        <v>2657.77</v>
      </c>
      <c r="K47" s="194">
        <v>3322.21</v>
      </c>
    </row>
    <row r="48" spans="1:11" ht="14.4">
      <c r="A48" s="200" t="s">
        <v>79</v>
      </c>
      <c r="B48" s="201" t="s">
        <v>115</v>
      </c>
      <c r="C48" s="201" t="s">
        <v>473</v>
      </c>
      <c r="D48" s="203" t="s">
        <v>18</v>
      </c>
      <c r="E48" s="191">
        <v>1</v>
      </c>
      <c r="F48" s="204" t="s">
        <v>175</v>
      </c>
      <c r="G48" s="193" t="s">
        <v>365</v>
      </c>
      <c r="H48" s="194"/>
      <c r="I48" s="194">
        <v>664.44</v>
      </c>
      <c r="J48" s="194">
        <v>2657.77</v>
      </c>
      <c r="K48" s="194">
        <v>3322.21</v>
      </c>
    </row>
    <row r="49" spans="1:11" ht="14.4">
      <c r="A49" s="200" t="s">
        <v>435</v>
      </c>
      <c r="B49" s="201" t="s">
        <v>412</v>
      </c>
      <c r="C49" s="201" t="s">
        <v>436</v>
      </c>
      <c r="D49" s="203" t="s">
        <v>18</v>
      </c>
      <c r="E49" s="191">
        <v>1</v>
      </c>
      <c r="F49" s="204" t="s">
        <v>434</v>
      </c>
      <c r="G49" s="193" t="s">
        <v>365</v>
      </c>
      <c r="H49" s="194"/>
      <c r="I49" s="194">
        <v>664.44</v>
      </c>
      <c r="J49" s="194">
        <v>2657.77</v>
      </c>
      <c r="K49" s="194">
        <v>3322.21</v>
      </c>
    </row>
    <row r="50" spans="1:11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176</v>
      </c>
      <c r="G50" s="193" t="s">
        <v>365</v>
      </c>
      <c r="H50" s="194"/>
      <c r="I50" s="194">
        <v>664.44</v>
      </c>
      <c r="J50" s="194">
        <v>2657.77</v>
      </c>
      <c r="K50" s="194">
        <v>3322.21</v>
      </c>
    </row>
    <row r="51" spans="1:11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v>3322.21</v>
      </c>
    </row>
    <row r="52" spans="1:11" ht="14.4">
      <c r="A52" s="200" t="s">
        <v>543</v>
      </c>
      <c r="B52" s="201" t="s">
        <v>544</v>
      </c>
      <c r="C52" s="201" t="s">
        <v>545</v>
      </c>
      <c r="D52" s="203" t="s">
        <v>18</v>
      </c>
      <c r="E52" s="191">
        <v>1</v>
      </c>
      <c r="F52" s="204" t="s">
        <v>546</v>
      </c>
      <c r="G52" s="193" t="s">
        <v>365</v>
      </c>
      <c r="H52" s="194"/>
      <c r="I52" s="194">
        <v>664.44</v>
      </c>
      <c r="J52" s="194">
        <v>2657.77</v>
      </c>
      <c r="K52" s="194">
        <v>3322.21</v>
      </c>
    </row>
    <row r="53" spans="1:11" ht="14.4">
      <c r="A53" s="200" t="s">
        <v>586</v>
      </c>
      <c r="B53" s="201" t="s">
        <v>117</v>
      </c>
      <c r="C53" s="201" t="s">
        <v>138</v>
      </c>
      <c r="D53" s="203" t="s">
        <v>18</v>
      </c>
      <c r="E53" s="191">
        <v>1</v>
      </c>
      <c r="F53" s="204" t="s">
        <v>178</v>
      </c>
      <c r="G53" s="193" t="s">
        <v>365</v>
      </c>
      <c r="H53" s="194"/>
      <c r="I53" s="194">
        <v>664.44</v>
      </c>
      <c r="J53" s="194">
        <v>2657.77</v>
      </c>
      <c r="K53" s="194">
        <v>3322.21</v>
      </c>
    </row>
    <row r="54" spans="1:11" ht="14.4">
      <c r="A54" s="200" t="s">
        <v>386</v>
      </c>
      <c r="B54" s="201" t="s">
        <v>118</v>
      </c>
      <c r="C54" s="201" t="s">
        <v>506</v>
      </c>
      <c r="D54" s="203" t="s">
        <v>18</v>
      </c>
      <c r="E54" s="191">
        <v>1</v>
      </c>
      <c r="F54" s="204" t="s">
        <v>179</v>
      </c>
      <c r="G54" s="193" t="s">
        <v>365</v>
      </c>
      <c r="H54" s="194"/>
      <c r="I54" s="194">
        <v>664.44</v>
      </c>
      <c r="J54" s="194">
        <v>2657.77</v>
      </c>
      <c r="K54" s="194">
        <v>3322.21</v>
      </c>
    </row>
    <row r="55" spans="1:11" ht="14.4">
      <c r="A55" s="200" t="s">
        <v>404</v>
      </c>
      <c r="B55" s="201" t="s">
        <v>413</v>
      </c>
      <c r="C55" s="201" t="s">
        <v>414</v>
      </c>
      <c r="D55" s="203" t="s">
        <v>18</v>
      </c>
      <c r="E55" s="191">
        <v>1</v>
      </c>
      <c r="F55" s="204" t="s">
        <v>180</v>
      </c>
      <c r="G55" s="193" t="s">
        <v>365</v>
      </c>
      <c r="H55" s="194"/>
      <c r="I55" s="194">
        <v>664.44</v>
      </c>
      <c r="J55" s="194">
        <v>2657.77</v>
      </c>
      <c r="K55" s="194">
        <v>3322.21</v>
      </c>
    </row>
    <row r="56" spans="1:11" ht="14.4">
      <c r="A56" s="200" t="s">
        <v>86</v>
      </c>
      <c r="B56" s="201" t="s">
        <v>121</v>
      </c>
      <c r="C56" s="201" t="s">
        <v>445</v>
      </c>
      <c r="D56" s="203" t="s">
        <v>18</v>
      </c>
      <c r="E56" s="191">
        <v>1</v>
      </c>
      <c r="F56" s="204" t="s">
        <v>185</v>
      </c>
      <c r="G56" s="193" t="s">
        <v>365</v>
      </c>
      <c r="H56" s="194"/>
      <c r="I56" s="194">
        <v>664.44</v>
      </c>
      <c r="J56" s="194">
        <v>2657.77</v>
      </c>
      <c r="K56" s="194">
        <v>3322.21</v>
      </c>
    </row>
    <row r="57" spans="1:11" ht="14.4">
      <c r="A57" s="200" t="s">
        <v>83</v>
      </c>
      <c r="B57" s="201" t="s">
        <v>119</v>
      </c>
      <c r="C57" s="201" t="s">
        <v>552</v>
      </c>
      <c r="D57" s="203" t="s">
        <v>19</v>
      </c>
      <c r="E57" s="191">
        <v>1</v>
      </c>
      <c r="F57" s="204" t="s">
        <v>568</v>
      </c>
      <c r="G57" s="193" t="s">
        <v>365</v>
      </c>
      <c r="H57" s="194"/>
      <c r="I57" s="194">
        <v>431.89</v>
      </c>
      <c r="J57" s="194">
        <v>1727.55</v>
      </c>
      <c r="K57" s="194">
        <v>3322.21</v>
      </c>
    </row>
    <row r="58" spans="1:11" ht="14.4">
      <c r="A58" s="200" t="s">
        <v>83</v>
      </c>
      <c r="B58" s="201" t="s">
        <v>119</v>
      </c>
      <c r="C58" s="201" t="s">
        <v>139</v>
      </c>
      <c r="D58" s="203" t="s">
        <v>19</v>
      </c>
      <c r="E58" s="191">
        <v>1</v>
      </c>
      <c r="F58" s="204" t="s">
        <v>181</v>
      </c>
      <c r="G58" s="193" t="s">
        <v>365</v>
      </c>
      <c r="H58" s="194"/>
      <c r="I58" s="194">
        <v>431.89</v>
      </c>
      <c r="J58" s="194">
        <v>1727.55</v>
      </c>
      <c r="K58" s="194">
        <v>2159.44</v>
      </c>
    </row>
    <row r="59" spans="1:11" ht="14.4">
      <c r="A59" s="200" t="s">
        <v>84</v>
      </c>
      <c r="B59" s="201" t="s">
        <v>120</v>
      </c>
      <c r="C59" s="201" t="s">
        <v>140</v>
      </c>
      <c r="D59" s="203" t="s">
        <v>19</v>
      </c>
      <c r="E59" s="191">
        <v>1</v>
      </c>
      <c r="F59" s="200" t="s">
        <v>182</v>
      </c>
      <c r="G59" s="193" t="s">
        <v>365</v>
      </c>
      <c r="H59" s="194"/>
      <c r="I59" s="194">
        <v>431.89</v>
      </c>
      <c r="J59" s="194">
        <v>1727.55</v>
      </c>
      <c r="K59" s="194">
        <v>2159.44</v>
      </c>
    </row>
    <row r="60" spans="1:11" ht="14.4">
      <c r="A60" s="200" t="s">
        <v>83</v>
      </c>
      <c r="B60" s="201" t="s">
        <v>119</v>
      </c>
      <c r="C60" s="201" t="s">
        <v>139</v>
      </c>
      <c r="D60" s="203" t="s">
        <v>19</v>
      </c>
      <c r="E60" s="191">
        <v>1</v>
      </c>
      <c r="F60" s="204" t="s">
        <v>184</v>
      </c>
      <c r="G60" s="193" t="s">
        <v>365</v>
      </c>
      <c r="H60" s="194"/>
      <c r="I60" s="194">
        <v>431.89</v>
      </c>
      <c r="J60" s="194">
        <v>1727.55</v>
      </c>
      <c r="K60" s="194">
        <v>2159.44</v>
      </c>
    </row>
    <row r="61" spans="1:11" ht="14.4">
      <c r="A61" s="200" t="s">
        <v>83</v>
      </c>
      <c r="B61" s="201" t="s">
        <v>119</v>
      </c>
      <c r="C61" s="201" t="s">
        <v>139</v>
      </c>
      <c r="D61" s="203" t="s">
        <v>19</v>
      </c>
      <c r="E61" s="191">
        <v>1</v>
      </c>
      <c r="F61" s="204" t="s">
        <v>542</v>
      </c>
      <c r="G61" s="193" t="s">
        <v>365</v>
      </c>
      <c r="H61" s="194"/>
      <c r="I61" s="194">
        <v>431.89</v>
      </c>
      <c r="J61" s="194">
        <v>1727.55</v>
      </c>
      <c r="K61" s="194">
        <v>2159.44</v>
      </c>
    </row>
    <row r="62" spans="1:11" ht="14.4">
      <c r="A62" s="200" t="s">
        <v>84</v>
      </c>
      <c r="B62" s="201" t="s">
        <v>120</v>
      </c>
      <c r="C62" s="201" t="s">
        <v>140</v>
      </c>
      <c r="D62" s="203" t="s">
        <v>19</v>
      </c>
      <c r="E62" s="191">
        <v>1</v>
      </c>
      <c r="F62" s="204" t="s">
        <v>186</v>
      </c>
      <c r="G62" s="193" t="s">
        <v>365</v>
      </c>
      <c r="H62" s="194"/>
      <c r="I62" s="194">
        <v>431.89</v>
      </c>
      <c r="J62" s="194">
        <v>1727.55</v>
      </c>
      <c r="K62" s="194">
        <v>2159.44</v>
      </c>
    </row>
    <row r="63" spans="1:11" ht="14.4">
      <c r="A63" s="200" t="s">
        <v>86</v>
      </c>
      <c r="B63" s="201" t="s">
        <v>121</v>
      </c>
      <c r="C63" s="201" t="s">
        <v>141</v>
      </c>
      <c r="D63" s="203" t="s">
        <v>19</v>
      </c>
      <c r="E63" s="191">
        <v>1</v>
      </c>
      <c r="F63" s="204" t="s">
        <v>187</v>
      </c>
      <c r="G63" s="193" t="s">
        <v>365</v>
      </c>
      <c r="H63" s="194"/>
      <c r="I63" s="194">
        <v>431.89</v>
      </c>
      <c r="J63" s="194">
        <v>1727.55</v>
      </c>
      <c r="K63" s="194">
        <v>2159.44</v>
      </c>
    </row>
    <row r="64" spans="1:11" ht="14.4">
      <c r="A64" s="200" t="s">
        <v>86</v>
      </c>
      <c r="B64" s="201" t="s">
        <v>121</v>
      </c>
      <c r="C64" s="201" t="s">
        <v>141</v>
      </c>
      <c r="D64" s="203" t="s">
        <v>19</v>
      </c>
      <c r="E64" s="191">
        <v>1</v>
      </c>
      <c r="F64" s="204" t="s">
        <v>188</v>
      </c>
      <c r="G64" s="193" t="s">
        <v>365</v>
      </c>
      <c r="H64" s="194"/>
      <c r="I64" s="194">
        <v>431.89</v>
      </c>
      <c r="J64" s="194">
        <v>1727.55</v>
      </c>
      <c r="K64" s="194">
        <v>2159.44</v>
      </c>
    </row>
    <row r="65" spans="1:11" ht="14.4">
      <c r="A65" s="200" t="s">
        <v>86</v>
      </c>
      <c r="B65" s="201" t="s">
        <v>121</v>
      </c>
      <c r="C65" s="201" t="s">
        <v>474</v>
      </c>
      <c r="D65" s="203" t="s">
        <v>19</v>
      </c>
      <c r="E65" s="191">
        <v>1</v>
      </c>
      <c r="F65" s="204" t="s">
        <v>189</v>
      </c>
      <c r="G65" s="193" t="s">
        <v>365</v>
      </c>
      <c r="H65" s="194"/>
      <c r="I65" s="194">
        <v>431.89</v>
      </c>
      <c r="J65" s="194">
        <v>1727.55</v>
      </c>
      <c r="K65" s="194">
        <v>2159.44</v>
      </c>
    </row>
    <row r="66" spans="1:11" ht="14.4">
      <c r="A66" s="200" t="s">
        <v>525</v>
      </c>
      <c r="B66" s="201" t="s">
        <v>122</v>
      </c>
      <c r="C66" s="201" t="s">
        <v>475</v>
      </c>
      <c r="D66" s="203" t="s">
        <v>19</v>
      </c>
      <c r="E66" s="191">
        <v>1</v>
      </c>
      <c r="F66" s="204" t="s">
        <v>190</v>
      </c>
      <c r="G66" s="193" t="s">
        <v>365</v>
      </c>
      <c r="H66" s="194"/>
      <c r="I66" s="194">
        <v>431.89</v>
      </c>
      <c r="J66" s="194">
        <v>1727.55</v>
      </c>
      <c r="K66" s="194">
        <v>2159.44</v>
      </c>
    </row>
    <row r="67" spans="1:11" ht="14.4">
      <c r="A67" s="200" t="s">
        <v>86</v>
      </c>
      <c r="B67" s="201" t="s">
        <v>121</v>
      </c>
      <c r="C67" s="201" t="s">
        <v>599</v>
      </c>
      <c r="D67" s="203" t="s">
        <v>19</v>
      </c>
      <c r="E67" s="191">
        <v>1</v>
      </c>
      <c r="F67" s="204" t="s">
        <v>191</v>
      </c>
      <c r="G67" s="193" t="s">
        <v>365</v>
      </c>
      <c r="H67" s="194"/>
      <c r="I67" s="194">
        <v>431.89</v>
      </c>
      <c r="J67" s="194">
        <v>1727.55</v>
      </c>
      <c r="K67" s="194">
        <v>2159.44</v>
      </c>
    </row>
    <row r="68" spans="1:11" ht="14.4">
      <c r="A68" s="200" t="s">
        <v>87</v>
      </c>
      <c r="B68" s="201" t="s">
        <v>123</v>
      </c>
      <c r="C68" s="201" t="s">
        <v>142</v>
      </c>
      <c r="D68" s="203" t="s">
        <v>148</v>
      </c>
      <c r="E68" s="191">
        <v>1</v>
      </c>
      <c r="F68" s="204" t="s">
        <v>446</v>
      </c>
      <c r="G68" s="193" t="s">
        <v>365</v>
      </c>
      <c r="H68" s="194"/>
      <c r="I68" s="194">
        <v>265.77999999999997</v>
      </c>
      <c r="J68" s="194">
        <v>1063.1099999999999</v>
      </c>
      <c r="K68" s="194">
        <v>2159.44</v>
      </c>
    </row>
    <row r="69" spans="1:11" ht="14.4">
      <c r="A69" s="200" t="s">
        <v>415</v>
      </c>
      <c r="B69" s="201" t="s">
        <v>416</v>
      </c>
      <c r="C69" s="201" t="s">
        <v>417</v>
      </c>
      <c r="D69" s="203" t="s">
        <v>148</v>
      </c>
      <c r="E69" s="191">
        <v>1</v>
      </c>
      <c r="F69" s="204" t="s">
        <v>192</v>
      </c>
      <c r="G69" s="193" t="s">
        <v>365</v>
      </c>
      <c r="H69" s="194"/>
      <c r="I69" s="194">
        <v>265.77999999999997</v>
      </c>
      <c r="J69" s="194">
        <v>1063.1099999999999</v>
      </c>
      <c r="K69" s="194">
        <v>1328.8899999999999</v>
      </c>
    </row>
    <row r="70" spans="1:11" ht="14.4">
      <c r="A70" s="200" t="s">
        <v>415</v>
      </c>
      <c r="B70" s="201" t="s">
        <v>416</v>
      </c>
      <c r="C70" s="201" t="s">
        <v>417</v>
      </c>
      <c r="D70" s="203" t="s">
        <v>148</v>
      </c>
      <c r="E70" s="191">
        <v>1</v>
      </c>
      <c r="F70" s="204" t="s">
        <v>193</v>
      </c>
      <c r="G70" s="193" t="s">
        <v>365</v>
      </c>
      <c r="H70" s="194"/>
      <c r="I70" s="194">
        <v>265.77999999999997</v>
      </c>
      <c r="J70" s="194">
        <v>1063.1099999999999</v>
      </c>
      <c r="K70" s="194">
        <v>1328.8899999999999</v>
      </c>
    </row>
    <row r="71" spans="1:11" ht="14.4">
      <c r="A71" s="200" t="s">
        <v>88</v>
      </c>
      <c r="B71" s="201" t="s">
        <v>124</v>
      </c>
      <c r="C71" s="201" t="s">
        <v>143</v>
      </c>
      <c r="D71" s="203" t="s">
        <v>148</v>
      </c>
      <c r="E71" s="191">
        <v>1</v>
      </c>
      <c r="F71" s="204" t="s">
        <v>194</v>
      </c>
      <c r="G71" s="193" t="s">
        <v>365</v>
      </c>
      <c r="H71" s="194"/>
      <c r="I71" s="194">
        <v>265.77999999999997</v>
      </c>
      <c r="J71" s="194">
        <v>1063.1099999999999</v>
      </c>
      <c r="K71" s="194">
        <v>1328.8899999999999</v>
      </c>
    </row>
    <row r="72" spans="1:11" ht="14.4">
      <c r="A72" s="200" t="s">
        <v>89</v>
      </c>
      <c r="B72" s="201" t="s">
        <v>125</v>
      </c>
      <c r="C72" s="201" t="s">
        <v>144</v>
      </c>
      <c r="D72" s="203" t="s">
        <v>148</v>
      </c>
      <c r="E72" s="191">
        <v>1</v>
      </c>
      <c r="F72" s="221" t="s">
        <v>195</v>
      </c>
      <c r="G72" s="193" t="s">
        <v>365</v>
      </c>
      <c r="H72" s="194"/>
      <c r="I72" s="194">
        <v>265.77999999999997</v>
      </c>
      <c r="J72" s="194">
        <v>1063.1099999999999</v>
      </c>
      <c r="K72" s="194">
        <v>1328.8899999999999</v>
      </c>
    </row>
    <row r="73" spans="1:11" ht="14.4">
      <c r="A73" s="200" t="s">
        <v>418</v>
      </c>
      <c r="B73" s="201" t="s">
        <v>419</v>
      </c>
      <c r="C73" s="201" t="s">
        <v>420</v>
      </c>
      <c r="D73" s="203" t="s">
        <v>149</v>
      </c>
      <c r="E73" s="191">
        <v>1</v>
      </c>
      <c r="F73" s="204" t="s">
        <v>196</v>
      </c>
      <c r="G73" s="193" t="s">
        <v>365</v>
      </c>
      <c r="H73" s="194"/>
      <c r="I73" s="194">
        <v>232.56</v>
      </c>
      <c r="J73" s="194">
        <v>930.22</v>
      </c>
      <c r="K73" s="194">
        <v>1328.8899999999999</v>
      </c>
    </row>
    <row r="74" spans="1:11" ht="14.4">
      <c r="A74" s="200"/>
      <c r="B74" s="201"/>
      <c r="C74" s="201"/>
      <c r="D74" s="203"/>
      <c r="E74" s="200"/>
      <c r="F74" s="204"/>
      <c r="G74" s="221"/>
      <c r="H74" s="222"/>
      <c r="I74" s="222"/>
      <c r="J74" s="222"/>
      <c r="K74" s="194">
        <v>285471.43999999994</v>
      </c>
    </row>
    <row r="75" spans="1:11" ht="15" thickBot="1">
      <c r="A75" s="223" t="s">
        <v>51</v>
      </c>
      <c r="B75" s="224"/>
      <c r="C75" s="224"/>
      <c r="D75" s="224"/>
      <c r="E75" s="225">
        <v>67</v>
      </c>
      <c r="F75" s="223"/>
      <c r="G75" s="224"/>
      <c r="H75" s="226">
        <v>0</v>
      </c>
      <c r="I75" s="227">
        <v>57341.020000000019</v>
      </c>
      <c r="J75" s="228">
        <v>229293.19999999958</v>
      </c>
      <c r="K75" s="229">
        <v>570942.87999999989</v>
      </c>
    </row>
    <row r="76" spans="1:11" ht="14.4">
      <c r="A76" s="565" t="s">
        <v>20</v>
      </c>
      <c r="B76" s="565"/>
      <c r="C76" s="565"/>
      <c r="D76" s="565"/>
      <c r="E76" s="565"/>
      <c r="F76" s="565"/>
      <c r="G76" s="565"/>
      <c r="H76" s="565"/>
      <c r="I76" s="230"/>
      <c r="J76" s="231"/>
      <c r="K76" s="232"/>
    </row>
    <row r="77" spans="1:11" ht="14.4">
      <c r="A77" s="233" t="s">
        <v>373</v>
      </c>
      <c r="B77" s="208" t="s">
        <v>374</v>
      </c>
      <c r="C77" s="208" t="s">
        <v>375</v>
      </c>
      <c r="D77" s="208" t="s">
        <v>578</v>
      </c>
      <c r="E77" s="208" t="s">
        <v>579</v>
      </c>
      <c r="F77" s="233" t="s">
        <v>580</v>
      </c>
      <c r="G77" s="208" t="s">
        <v>366</v>
      </c>
      <c r="H77" s="234" t="s">
        <v>581</v>
      </c>
      <c r="I77" s="235"/>
      <c r="J77" s="235"/>
      <c r="K77" s="236"/>
    </row>
    <row r="78" spans="1:11" ht="14.4">
      <c r="A78" s="200" t="s">
        <v>201</v>
      </c>
      <c r="B78" s="201" t="s">
        <v>202</v>
      </c>
      <c r="C78" s="201" t="s">
        <v>500</v>
      </c>
      <c r="D78" s="203" t="s">
        <v>200</v>
      </c>
      <c r="E78" s="201" t="s">
        <v>575</v>
      </c>
      <c r="F78" s="204" t="s">
        <v>238</v>
      </c>
      <c r="G78" s="205" t="s">
        <v>366</v>
      </c>
      <c r="H78" s="239">
        <v>5847.08</v>
      </c>
      <c r="I78" s="237"/>
      <c r="J78" s="237"/>
      <c r="K78" s="238"/>
    </row>
    <row r="79" spans="1:11" ht="14.4">
      <c r="A79" s="200" t="s">
        <v>54</v>
      </c>
      <c r="B79" s="201" t="s">
        <v>93</v>
      </c>
      <c r="C79" s="201" t="s">
        <v>476</v>
      </c>
      <c r="D79" s="203" t="s">
        <v>200</v>
      </c>
      <c r="E79" s="201">
        <v>1</v>
      </c>
      <c r="F79" s="204" t="s">
        <v>151</v>
      </c>
      <c r="G79" s="193" t="s">
        <v>366</v>
      </c>
      <c r="H79" s="239">
        <v>5847.08</v>
      </c>
      <c r="I79" s="231"/>
      <c r="J79" s="231"/>
      <c r="K79" s="240"/>
    </row>
    <row r="80" spans="1:11" ht="14.4">
      <c r="A80" s="200" t="s">
        <v>597</v>
      </c>
      <c r="B80" s="201" t="s">
        <v>408</v>
      </c>
      <c r="C80" s="201" t="s">
        <v>598</v>
      </c>
      <c r="D80" s="203" t="s">
        <v>21</v>
      </c>
      <c r="E80" s="201">
        <v>1</v>
      </c>
      <c r="F80" s="204" t="s">
        <v>243</v>
      </c>
      <c r="G80" s="205" t="s">
        <v>366</v>
      </c>
      <c r="H80" s="239">
        <v>4916.8599999999997</v>
      </c>
      <c r="I80" s="231"/>
      <c r="J80" s="231"/>
      <c r="K80" s="240"/>
    </row>
    <row r="81" spans="1:11" ht="14.4">
      <c r="A81" s="200" t="s">
        <v>203</v>
      </c>
      <c r="B81" s="201" t="s">
        <v>204</v>
      </c>
      <c r="C81" s="201" t="s">
        <v>205</v>
      </c>
      <c r="D81" s="203" t="s">
        <v>21</v>
      </c>
      <c r="E81" s="201">
        <v>1</v>
      </c>
      <c r="F81" s="204" t="s">
        <v>239</v>
      </c>
      <c r="G81" s="205" t="s">
        <v>366</v>
      </c>
      <c r="H81" s="239">
        <v>4916.8599999999997</v>
      </c>
      <c r="I81" s="231"/>
      <c r="J81" s="231"/>
      <c r="K81" s="240"/>
    </row>
    <row r="82" spans="1:11" ht="14.4">
      <c r="A82" s="200" t="s">
        <v>423</v>
      </c>
      <c r="B82" s="201" t="s">
        <v>424</v>
      </c>
      <c r="C82" s="201" t="s">
        <v>503</v>
      </c>
      <c r="D82" s="203" t="s">
        <v>22</v>
      </c>
      <c r="E82" s="201">
        <v>1</v>
      </c>
      <c r="F82" s="204" t="s">
        <v>377</v>
      </c>
      <c r="G82" s="205" t="s">
        <v>366</v>
      </c>
      <c r="H82" s="239">
        <v>4518.2</v>
      </c>
      <c r="I82" s="231"/>
      <c r="J82" s="231"/>
      <c r="K82" s="240"/>
    </row>
    <row r="83" spans="1:11" ht="14.4">
      <c r="A83" s="200" t="s">
        <v>206</v>
      </c>
      <c r="B83" s="201" t="s">
        <v>207</v>
      </c>
      <c r="C83" s="201" t="s">
        <v>478</v>
      </c>
      <c r="D83" s="203" t="s">
        <v>22</v>
      </c>
      <c r="E83" s="201">
        <v>1</v>
      </c>
      <c r="F83" s="204" t="s">
        <v>240</v>
      </c>
      <c r="G83" s="205" t="s">
        <v>366</v>
      </c>
      <c r="H83" s="239">
        <v>4518.2</v>
      </c>
      <c r="I83" s="231"/>
      <c r="J83" s="231"/>
      <c r="K83" s="240"/>
    </row>
    <row r="84" spans="1:11" ht="14.4">
      <c r="A84" s="200" t="s">
        <v>208</v>
      </c>
      <c r="B84" s="201" t="s">
        <v>209</v>
      </c>
      <c r="C84" s="201" t="s">
        <v>210</v>
      </c>
      <c r="D84" s="203" t="s">
        <v>22</v>
      </c>
      <c r="E84" s="201">
        <v>1</v>
      </c>
      <c r="F84" s="204" t="s">
        <v>241</v>
      </c>
      <c r="G84" s="205" t="s">
        <v>366</v>
      </c>
      <c r="H84" s="239">
        <v>4518.2</v>
      </c>
      <c r="I84" s="231"/>
      <c r="J84" s="231"/>
      <c r="K84" s="240"/>
    </row>
    <row r="85" spans="1:11" ht="14.4">
      <c r="A85" s="200" t="s">
        <v>211</v>
      </c>
      <c r="B85" s="201" t="s">
        <v>212</v>
      </c>
      <c r="C85" s="201" t="s">
        <v>213</v>
      </c>
      <c r="D85" s="203" t="s">
        <v>22</v>
      </c>
      <c r="E85" s="201">
        <v>1</v>
      </c>
      <c r="F85" s="204" t="s">
        <v>242</v>
      </c>
      <c r="G85" s="205" t="s">
        <v>366</v>
      </c>
      <c r="H85" s="239">
        <v>4518.2</v>
      </c>
      <c r="I85" s="231"/>
      <c r="J85" s="231"/>
      <c r="K85" s="240"/>
    </row>
    <row r="86" spans="1:11" ht="14.4">
      <c r="A86" s="200" t="s">
        <v>214</v>
      </c>
      <c r="B86" s="201" t="s">
        <v>215</v>
      </c>
      <c r="C86" s="201" t="s">
        <v>479</v>
      </c>
      <c r="D86" s="203" t="s">
        <v>22</v>
      </c>
      <c r="E86" s="201">
        <v>1</v>
      </c>
      <c r="F86" s="204" t="s">
        <v>250</v>
      </c>
      <c r="G86" s="205" t="s">
        <v>367</v>
      </c>
      <c r="H86" s="239">
        <v>4518.2</v>
      </c>
      <c r="I86" s="231"/>
      <c r="J86" s="231"/>
      <c r="K86" s="240"/>
    </row>
    <row r="87" spans="1:11" ht="14.4">
      <c r="A87" s="200" t="s">
        <v>62</v>
      </c>
      <c r="B87" s="201" t="s">
        <v>100</v>
      </c>
      <c r="C87" s="201" t="s">
        <v>522</v>
      </c>
      <c r="D87" s="203" t="s">
        <v>22</v>
      </c>
      <c r="E87" s="201">
        <v>1</v>
      </c>
      <c r="F87" s="204" t="s">
        <v>244</v>
      </c>
      <c r="G87" s="205" t="s">
        <v>366</v>
      </c>
      <c r="H87" s="239">
        <v>4518.2</v>
      </c>
      <c r="I87" s="231"/>
      <c r="J87" s="231"/>
      <c r="K87" s="240"/>
    </row>
    <row r="88" spans="1:11" ht="14.4">
      <c r="A88" s="200" t="s">
        <v>216</v>
      </c>
      <c r="B88" s="201" t="s">
        <v>217</v>
      </c>
      <c r="C88" s="201" t="s">
        <v>523</v>
      </c>
      <c r="D88" s="203" t="s">
        <v>23</v>
      </c>
      <c r="E88" s="201">
        <v>1</v>
      </c>
      <c r="F88" s="204" t="s">
        <v>245</v>
      </c>
      <c r="G88" s="205" t="s">
        <v>366</v>
      </c>
      <c r="H88" s="239">
        <v>3720.87</v>
      </c>
      <c r="I88" s="231"/>
      <c r="J88" s="231"/>
      <c r="K88" s="240"/>
    </row>
    <row r="89" spans="1:11" ht="14.4">
      <c r="A89" s="200" t="s">
        <v>218</v>
      </c>
      <c r="B89" s="201" t="s">
        <v>219</v>
      </c>
      <c r="C89" s="201" t="s">
        <v>220</v>
      </c>
      <c r="D89" s="203" t="s">
        <v>23</v>
      </c>
      <c r="E89" s="201">
        <v>1</v>
      </c>
      <c r="F89" s="204" t="s">
        <v>246</v>
      </c>
      <c r="G89" s="205" t="s">
        <v>366</v>
      </c>
      <c r="H89" s="239">
        <v>3720.87</v>
      </c>
      <c r="I89" s="231"/>
      <c r="J89" s="231"/>
      <c r="K89" s="240"/>
    </row>
    <row r="90" spans="1:11" ht="14.4">
      <c r="A90" s="200" t="s">
        <v>221</v>
      </c>
      <c r="B90" s="201" t="s">
        <v>222</v>
      </c>
      <c r="C90" s="201" t="s">
        <v>223</v>
      </c>
      <c r="D90" s="203" t="s">
        <v>23</v>
      </c>
      <c r="E90" s="201">
        <v>1</v>
      </c>
      <c r="F90" s="204" t="s">
        <v>247</v>
      </c>
      <c r="G90" s="205" t="s">
        <v>366</v>
      </c>
      <c r="H90" s="239">
        <v>3720.87</v>
      </c>
      <c r="I90" s="231"/>
      <c r="J90" s="231"/>
      <c r="K90" s="240"/>
    </row>
    <row r="91" spans="1:11" ht="14.4">
      <c r="A91" s="200" t="s">
        <v>63</v>
      </c>
      <c r="B91" s="201" t="s">
        <v>224</v>
      </c>
      <c r="C91" s="201" t="s">
        <v>225</v>
      </c>
      <c r="D91" s="203" t="s">
        <v>23</v>
      </c>
      <c r="E91" s="201">
        <v>1</v>
      </c>
      <c r="F91" s="204" t="s">
        <v>248</v>
      </c>
      <c r="G91" s="205" t="s">
        <v>366</v>
      </c>
      <c r="H91" s="239">
        <v>3720.87</v>
      </c>
      <c r="I91" s="231"/>
      <c r="J91" s="231"/>
      <c r="K91" s="240"/>
    </row>
    <row r="92" spans="1:11" ht="14.4">
      <c r="A92" s="200" t="s">
        <v>226</v>
      </c>
      <c r="B92" s="201" t="s">
        <v>204</v>
      </c>
      <c r="C92" s="201" t="s">
        <v>227</v>
      </c>
      <c r="D92" s="203" t="s">
        <v>23</v>
      </c>
      <c r="E92" s="201">
        <v>1</v>
      </c>
      <c r="F92" s="204" t="s">
        <v>249</v>
      </c>
      <c r="G92" s="205" t="s">
        <v>366</v>
      </c>
      <c r="H92" s="239">
        <v>3720.87</v>
      </c>
      <c r="I92" s="231"/>
      <c r="J92" s="231"/>
      <c r="K92" s="240"/>
    </row>
    <row r="93" spans="1:11" ht="14.4">
      <c r="A93" s="241" t="s">
        <v>456</v>
      </c>
      <c r="B93" s="216" t="s">
        <v>457</v>
      </c>
      <c r="C93" s="216" t="s">
        <v>480</v>
      </c>
      <c r="D93" s="242" t="s">
        <v>23</v>
      </c>
      <c r="E93" s="216">
        <v>1</v>
      </c>
      <c r="F93" s="213" t="s">
        <v>440</v>
      </c>
      <c r="G93" s="243" t="s">
        <v>366</v>
      </c>
      <c r="H93" s="244">
        <v>3720.87</v>
      </c>
      <c r="I93" s="231"/>
      <c r="J93" s="231"/>
      <c r="K93" s="240"/>
    </row>
    <row r="94" spans="1:11" ht="14.4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</row>
    <row r="95" spans="1:11" ht="14.4">
      <c r="A95" s="200" t="s">
        <v>229</v>
      </c>
      <c r="B95" s="201" t="s">
        <v>230</v>
      </c>
      <c r="C95" s="201" t="s">
        <v>231</v>
      </c>
      <c r="D95" s="203" t="s">
        <v>24</v>
      </c>
      <c r="E95" s="201">
        <v>1</v>
      </c>
      <c r="F95" s="204" t="s">
        <v>252</v>
      </c>
      <c r="G95" s="205" t="s">
        <v>366</v>
      </c>
      <c r="H95" s="239">
        <v>2657.77</v>
      </c>
      <c r="I95" s="231"/>
      <c r="J95" s="231"/>
      <c r="K95" s="240"/>
    </row>
    <row r="96" spans="1:11" ht="14.4">
      <c r="A96" s="200" t="s">
        <v>233</v>
      </c>
      <c r="B96" s="201" t="s">
        <v>234</v>
      </c>
      <c r="C96" s="201" t="s">
        <v>483</v>
      </c>
      <c r="D96" s="203" t="s">
        <v>24</v>
      </c>
      <c r="E96" s="201">
        <v>1</v>
      </c>
      <c r="F96" s="204" t="s">
        <v>253</v>
      </c>
      <c r="G96" s="205" t="s">
        <v>367</v>
      </c>
      <c r="H96" s="239">
        <v>2657.77</v>
      </c>
      <c r="I96" s="231"/>
      <c r="J96" s="231"/>
      <c r="K96" s="240"/>
    </row>
    <row r="97" spans="1:11" ht="14.4">
      <c r="A97" s="200" t="s">
        <v>76</v>
      </c>
      <c r="B97" s="201" t="s">
        <v>113</v>
      </c>
      <c r="C97" s="201" t="s">
        <v>501</v>
      </c>
      <c r="D97" s="203" t="s">
        <v>24</v>
      </c>
      <c r="E97" s="201">
        <v>1</v>
      </c>
      <c r="F97" s="204" t="s">
        <v>254</v>
      </c>
      <c r="G97" s="205" t="s">
        <v>366</v>
      </c>
      <c r="H97" s="239">
        <v>2657.77</v>
      </c>
      <c r="I97" s="231"/>
      <c r="J97" s="231"/>
      <c r="K97" s="240"/>
    </row>
    <row r="98" spans="1:11" ht="14.4">
      <c r="A98" s="200" t="s">
        <v>235</v>
      </c>
      <c r="B98" s="201" t="s">
        <v>26</v>
      </c>
      <c r="C98" s="201" t="s">
        <v>232</v>
      </c>
      <c r="D98" s="203" t="s">
        <v>24</v>
      </c>
      <c r="E98" s="201">
        <v>1</v>
      </c>
      <c r="F98" s="204" t="s">
        <v>255</v>
      </c>
      <c r="G98" s="205" t="s">
        <v>366</v>
      </c>
      <c r="H98" s="239">
        <v>2657.77</v>
      </c>
      <c r="I98" s="231"/>
      <c r="J98" s="231"/>
      <c r="K98" s="240"/>
    </row>
    <row r="99" spans="1:11" ht="15" thickBot="1">
      <c r="A99" s="200" t="s">
        <v>236</v>
      </c>
      <c r="B99" s="201" t="s">
        <v>25</v>
      </c>
      <c r="C99" s="201" t="s">
        <v>496</v>
      </c>
      <c r="D99" s="203" t="s">
        <v>24</v>
      </c>
      <c r="E99" s="201">
        <v>1</v>
      </c>
      <c r="F99" s="204" t="s">
        <v>256</v>
      </c>
      <c r="G99" s="205" t="s">
        <v>366</v>
      </c>
      <c r="H99" s="239">
        <v>2657.77</v>
      </c>
      <c r="I99" s="231"/>
      <c r="J99" s="231"/>
      <c r="K99" s="240"/>
    </row>
    <row r="100" spans="1:11" ht="15" thickBot="1">
      <c r="A100" s="223"/>
      <c r="B100" s="224"/>
      <c r="C100" s="224"/>
      <c r="D100" s="224"/>
      <c r="E100" s="245">
        <v>22</v>
      </c>
      <c r="F100" s="246"/>
      <c r="G100" s="224"/>
      <c r="H100" s="247">
        <v>87972.020000000019</v>
      </c>
      <c r="I100" s="231"/>
      <c r="J100" s="231"/>
      <c r="K100" s="240"/>
    </row>
    <row r="101" spans="1:11" ht="14.4">
      <c r="A101" s="231"/>
      <c r="B101" s="248"/>
      <c r="C101" s="248"/>
      <c r="D101" s="248"/>
      <c r="E101" s="248"/>
      <c r="F101" s="248"/>
      <c r="G101" s="231"/>
      <c r="H101" s="248"/>
      <c r="I101" s="230"/>
      <c r="J101" s="231"/>
      <c r="K101" s="232"/>
    </row>
    <row r="102" spans="1:11" ht="14.4">
      <c r="A102" s="249"/>
      <c r="B102" s="249" t="s">
        <v>27</v>
      </c>
      <c r="C102" s="249"/>
      <c r="D102" s="249"/>
      <c r="E102" s="249"/>
      <c r="F102" s="249"/>
      <c r="G102" s="249"/>
      <c r="H102" s="249"/>
      <c r="I102" s="249"/>
      <c r="J102" s="249"/>
      <c r="K102" s="249"/>
    </row>
    <row r="103" spans="1:11" ht="14.4">
      <c r="A103" s="206" t="s">
        <v>1</v>
      </c>
      <c r="B103" s="206" t="s">
        <v>2</v>
      </c>
      <c r="C103" s="206" t="s">
        <v>3</v>
      </c>
      <c r="D103" s="206" t="s">
        <v>4</v>
      </c>
      <c r="E103" s="206" t="s">
        <v>5</v>
      </c>
      <c r="F103" s="206" t="s">
        <v>6</v>
      </c>
      <c r="G103" s="206" t="s">
        <v>7</v>
      </c>
      <c r="H103" s="206" t="s">
        <v>28</v>
      </c>
      <c r="I103" s="250"/>
      <c r="J103" s="250"/>
      <c r="K103" s="251" t="s">
        <v>592</v>
      </c>
    </row>
    <row r="104" spans="1:11" ht="14.4">
      <c r="A104" s="252" t="s">
        <v>373</v>
      </c>
      <c r="B104" s="253" t="s">
        <v>374</v>
      </c>
      <c r="C104" s="253" t="s">
        <v>375</v>
      </c>
      <c r="D104" s="253" t="s">
        <v>578</v>
      </c>
      <c r="E104" s="253" t="s">
        <v>579</v>
      </c>
      <c r="F104" s="252" t="s">
        <v>580</v>
      </c>
      <c r="G104" s="254" t="s">
        <v>581</v>
      </c>
      <c r="H104" s="255" t="s">
        <v>582</v>
      </c>
      <c r="I104" s="233" t="s">
        <v>587</v>
      </c>
      <c r="J104" s="208" t="s">
        <v>588</v>
      </c>
      <c r="K104" s="253" t="s">
        <v>589</v>
      </c>
    </row>
    <row r="105" spans="1:11" ht="14.4">
      <c r="A105" s="200" t="s">
        <v>516</v>
      </c>
      <c r="B105" s="201" t="s">
        <v>517</v>
      </c>
      <c r="C105" s="201" t="s">
        <v>518</v>
      </c>
      <c r="D105" s="203" t="s">
        <v>29</v>
      </c>
      <c r="E105" s="201" t="s">
        <v>575</v>
      </c>
      <c r="F105" s="204" t="s">
        <v>515</v>
      </c>
      <c r="G105" s="205" t="s">
        <v>366</v>
      </c>
      <c r="H105" s="239">
        <v>1200.69</v>
      </c>
      <c r="I105" s="256" t="s">
        <v>373</v>
      </c>
      <c r="J105" s="257" t="s">
        <v>374</v>
      </c>
      <c r="K105" s="205" t="s">
        <v>590</v>
      </c>
    </row>
    <row r="106" spans="1:11" ht="14.4">
      <c r="A106" s="200" t="s">
        <v>584</v>
      </c>
      <c r="B106" s="201" t="s">
        <v>554</v>
      </c>
      <c r="C106" s="201" t="s">
        <v>555</v>
      </c>
      <c r="D106" s="203" t="s">
        <v>29</v>
      </c>
      <c r="E106" s="201" t="s">
        <v>575</v>
      </c>
      <c r="F106" s="204" t="s">
        <v>343</v>
      </c>
      <c r="G106" s="193" t="s">
        <v>367</v>
      </c>
      <c r="H106" s="239">
        <v>1200.69</v>
      </c>
      <c r="I106" s="200"/>
      <c r="J106" s="201"/>
      <c r="K106" s="205">
        <v>1200.69</v>
      </c>
    </row>
    <row r="107" spans="1:11" ht="14.4">
      <c r="A107" s="200" t="s">
        <v>257</v>
      </c>
      <c r="B107" s="201" t="s">
        <v>207</v>
      </c>
      <c r="C107" s="201" t="s">
        <v>487</v>
      </c>
      <c r="D107" s="203" t="s">
        <v>29</v>
      </c>
      <c r="E107" s="201">
        <v>1</v>
      </c>
      <c r="F107" s="204" t="s">
        <v>330</v>
      </c>
      <c r="G107" s="205" t="s">
        <v>366</v>
      </c>
      <c r="H107" s="239">
        <v>1200.69</v>
      </c>
      <c r="I107" s="200"/>
      <c r="J107" s="201"/>
      <c r="K107" s="205">
        <v>1200.69</v>
      </c>
    </row>
    <row r="108" spans="1:11" ht="14.4">
      <c r="A108" s="200" t="s">
        <v>258</v>
      </c>
      <c r="B108" s="201" t="s">
        <v>259</v>
      </c>
      <c r="C108" s="201" t="s">
        <v>481</v>
      </c>
      <c r="D108" s="203" t="s">
        <v>29</v>
      </c>
      <c r="E108" s="201">
        <v>1</v>
      </c>
      <c r="F108" s="204" t="s">
        <v>305</v>
      </c>
      <c r="G108" s="205" t="s">
        <v>367</v>
      </c>
      <c r="H108" s="239">
        <v>1200.69</v>
      </c>
      <c r="I108" s="200"/>
      <c r="J108" s="201"/>
      <c r="K108" s="205">
        <v>1200.69</v>
      </c>
    </row>
    <row r="109" spans="1:11" ht="14.4">
      <c r="A109" s="200" t="s">
        <v>389</v>
      </c>
      <c r="B109" s="201" t="s">
        <v>393</v>
      </c>
      <c r="C109" s="201" t="s">
        <v>482</v>
      </c>
      <c r="D109" s="203" t="s">
        <v>29</v>
      </c>
      <c r="E109" s="201">
        <v>1</v>
      </c>
      <c r="F109" s="204" t="s">
        <v>331</v>
      </c>
      <c r="G109" s="205" t="s">
        <v>366</v>
      </c>
      <c r="H109" s="239">
        <v>1200.69</v>
      </c>
      <c r="I109" s="200"/>
      <c r="J109" s="201"/>
      <c r="K109" s="205">
        <v>1200.69</v>
      </c>
    </row>
    <row r="110" spans="1:11" ht="14.4">
      <c r="A110" s="200" t="s">
        <v>262</v>
      </c>
      <c r="B110" s="201" t="s">
        <v>263</v>
      </c>
      <c r="C110" s="201" t="s">
        <v>476</v>
      </c>
      <c r="D110" s="203" t="s">
        <v>29</v>
      </c>
      <c r="E110" s="201">
        <v>1</v>
      </c>
      <c r="F110" s="204" t="s">
        <v>308</v>
      </c>
      <c r="G110" s="205" t="s">
        <v>367</v>
      </c>
      <c r="H110" s="239">
        <v>1200.69</v>
      </c>
      <c r="I110" s="200"/>
      <c r="J110" s="201"/>
      <c r="K110" s="205">
        <v>1200.69</v>
      </c>
    </row>
    <row r="111" spans="1:11" ht="14.4">
      <c r="A111" s="200" t="s">
        <v>262</v>
      </c>
      <c r="B111" s="201" t="s">
        <v>263</v>
      </c>
      <c r="C111" s="201" t="s">
        <v>498</v>
      </c>
      <c r="D111" s="203" t="s">
        <v>29</v>
      </c>
      <c r="E111" s="201">
        <v>1</v>
      </c>
      <c r="F111" s="204" t="s">
        <v>332</v>
      </c>
      <c r="G111" s="205" t="s">
        <v>366</v>
      </c>
      <c r="H111" s="239">
        <v>1200.69</v>
      </c>
      <c r="I111" s="200"/>
      <c r="J111" s="201"/>
      <c r="K111" s="205">
        <v>1200.69</v>
      </c>
    </row>
    <row r="112" spans="1:11" ht="14.4">
      <c r="A112" s="200" t="s">
        <v>262</v>
      </c>
      <c r="B112" s="201" t="s">
        <v>263</v>
      </c>
      <c r="C112" s="201" t="s">
        <v>476</v>
      </c>
      <c r="D112" s="203" t="s">
        <v>29</v>
      </c>
      <c r="E112" s="201">
        <v>1</v>
      </c>
      <c r="F112" s="204" t="s">
        <v>372</v>
      </c>
      <c r="G112" s="205" t="s">
        <v>366</v>
      </c>
      <c r="H112" s="239">
        <v>1200.69</v>
      </c>
      <c r="I112" s="200"/>
      <c r="J112" s="201"/>
      <c r="K112" s="205">
        <v>1200.69</v>
      </c>
    </row>
    <row r="113" spans="1:11" ht="14.4">
      <c r="A113" s="200" t="s">
        <v>264</v>
      </c>
      <c r="B113" s="201" t="s">
        <v>259</v>
      </c>
      <c r="C113" s="201" t="s">
        <v>483</v>
      </c>
      <c r="D113" s="203" t="s">
        <v>29</v>
      </c>
      <c r="E113" s="201">
        <v>1</v>
      </c>
      <c r="F113" s="204" t="s">
        <v>333</v>
      </c>
      <c r="G113" s="205" t="s">
        <v>366</v>
      </c>
      <c r="H113" s="239">
        <v>1200.69</v>
      </c>
      <c r="I113" s="200"/>
      <c r="J113" s="201"/>
      <c r="K113" s="205">
        <v>1200.69</v>
      </c>
    </row>
    <row r="114" spans="1:11" ht="14.4">
      <c r="A114" s="200" t="s">
        <v>262</v>
      </c>
      <c r="B114" s="201" t="s">
        <v>265</v>
      </c>
      <c r="C114" s="201" t="s">
        <v>266</v>
      </c>
      <c r="D114" s="203" t="s">
        <v>29</v>
      </c>
      <c r="E114" s="201">
        <v>1</v>
      </c>
      <c r="F114" s="204" t="s">
        <v>432</v>
      </c>
      <c r="G114" s="205" t="s">
        <v>366</v>
      </c>
      <c r="H114" s="239">
        <v>1200.69</v>
      </c>
      <c r="I114" s="200"/>
      <c r="J114" s="201"/>
      <c r="K114" s="205">
        <v>1200.69</v>
      </c>
    </row>
    <row r="115" spans="1:11" ht="14.4">
      <c r="A115" s="200" t="s">
        <v>267</v>
      </c>
      <c r="B115" s="201" t="s">
        <v>268</v>
      </c>
      <c r="C115" s="201" t="s">
        <v>269</v>
      </c>
      <c r="D115" s="203" t="s">
        <v>29</v>
      </c>
      <c r="E115" s="201">
        <v>1</v>
      </c>
      <c r="F115" s="204" t="s">
        <v>334</v>
      </c>
      <c r="G115" s="205" t="s">
        <v>366</v>
      </c>
      <c r="H115" s="239">
        <v>1200.69</v>
      </c>
      <c r="I115" s="200"/>
      <c r="J115" s="201"/>
      <c r="K115" s="205">
        <v>1200.69</v>
      </c>
    </row>
    <row r="116" spans="1:11" ht="14.4">
      <c r="A116" s="200" t="s">
        <v>270</v>
      </c>
      <c r="B116" s="201" t="s">
        <v>271</v>
      </c>
      <c r="C116" s="201" t="s">
        <v>484</v>
      </c>
      <c r="D116" s="203" t="s">
        <v>29</v>
      </c>
      <c r="E116" s="201">
        <v>1</v>
      </c>
      <c r="F116" s="204" t="s">
        <v>561</v>
      </c>
      <c r="G116" s="205" t="s">
        <v>366</v>
      </c>
      <c r="H116" s="239">
        <v>1200.69</v>
      </c>
      <c r="I116" s="200"/>
      <c r="J116" s="201"/>
      <c r="K116" s="205">
        <v>1200.69</v>
      </c>
    </row>
    <row r="117" spans="1:11" ht="14.4">
      <c r="A117" s="200" t="s">
        <v>272</v>
      </c>
      <c r="B117" s="201" t="s">
        <v>273</v>
      </c>
      <c r="C117" s="201" t="s">
        <v>274</v>
      </c>
      <c r="D117" s="203" t="s">
        <v>29</v>
      </c>
      <c r="E117" s="201">
        <v>1</v>
      </c>
      <c r="F117" s="204" t="s">
        <v>307</v>
      </c>
      <c r="G117" s="205" t="s">
        <v>366</v>
      </c>
      <c r="H117" s="239">
        <v>1200.69</v>
      </c>
      <c r="I117" s="200"/>
      <c r="J117" s="201"/>
      <c r="K117" s="205">
        <v>1200.69</v>
      </c>
    </row>
    <row r="118" spans="1:11" ht="14.4">
      <c r="A118" s="200" t="s">
        <v>275</v>
      </c>
      <c r="B118" s="201" t="s">
        <v>276</v>
      </c>
      <c r="C118" s="201" t="s">
        <v>277</v>
      </c>
      <c r="D118" s="203" t="s">
        <v>29</v>
      </c>
      <c r="E118" s="201">
        <v>1</v>
      </c>
      <c r="F118" s="204" t="s">
        <v>335</v>
      </c>
      <c r="G118" s="205" t="s">
        <v>366</v>
      </c>
      <c r="H118" s="239">
        <v>1200.69</v>
      </c>
      <c r="I118" s="200"/>
      <c r="J118" s="201"/>
      <c r="K118" s="205">
        <v>1200.69</v>
      </c>
    </row>
    <row r="119" spans="1:11" ht="14.4">
      <c r="A119" s="200" t="s">
        <v>278</v>
      </c>
      <c r="B119" s="201" t="s">
        <v>279</v>
      </c>
      <c r="C119" s="201" t="s">
        <v>280</v>
      </c>
      <c r="D119" s="203" t="s">
        <v>29</v>
      </c>
      <c r="E119" s="201">
        <v>1</v>
      </c>
      <c r="F119" s="204" t="s">
        <v>336</v>
      </c>
      <c r="G119" s="205" t="s">
        <v>366</v>
      </c>
      <c r="H119" s="239">
        <v>1200.69</v>
      </c>
      <c r="I119" s="200"/>
      <c r="J119" s="201"/>
      <c r="K119" s="205">
        <v>1200.69</v>
      </c>
    </row>
    <row r="120" spans="1:11" ht="14.4">
      <c r="A120" s="219" t="s">
        <v>281</v>
      </c>
      <c r="B120" s="217" t="s">
        <v>282</v>
      </c>
      <c r="C120" s="217" t="s">
        <v>283</v>
      </c>
      <c r="D120" s="218" t="s">
        <v>29</v>
      </c>
      <c r="E120" s="217">
        <v>1</v>
      </c>
      <c r="F120" s="220" t="s">
        <v>316</v>
      </c>
      <c r="G120" s="258" t="s">
        <v>366</v>
      </c>
      <c r="H120" s="259">
        <v>1200.69</v>
      </c>
      <c r="I120" s="219"/>
      <c r="J120" s="217"/>
      <c r="K120" s="258">
        <v>1200.69</v>
      </c>
    </row>
    <row r="121" spans="1:11" ht="14.4">
      <c r="A121" s="200" t="s">
        <v>284</v>
      </c>
      <c r="B121" s="201" t="s">
        <v>285</v>
      </c>
      <c r="C121" s="201" t="s">
        <v>286</v>
      </c>
      <c r="D121" s="203" t="s">
        <v>29</v>
      </c>
      <c r="E121" s="201">
        <v>1</v>
      </c>
      <c r="F121" s="204" t="s">
        <v>318</v>
      </c>
      <c r="G121" s="205" t="s">
        <v>366</v>
      </c>
      <c r="H121" s="239">
        <v>1200.69</v>
      </c>
      <c r="I121" s="241"/>
      <c r="J121" s="216"/>
      <c r="K121" s="243">
        <v>1200.69</v>
      </c>
    </row>
    <row r="122" spans="1:11" ht="14.4">
      <c r="A122" s="200" t="s">
        <v>287</v>
      </c>
      <c r="B122" s="201" t="s">
        <v>288</v>
      </c>
      <c r="C122" s="201" t="s">
        <v>289</v>
      </c>
      <c r="D122" s="203" t="s">
        <v>29</v>
      </c>
      <c r="E122" s="201">
        <v>1</v>
      </c>
      <c r="F122" s="204" t="s">
        <v>317</v>
      </c>
      <c r="G122" s="205" t="s">
        <v>366</v>
      </c>
      <c r="H122" s="239">
        <v>1200.69</v>
      </c>
      <c r="I122" s="200"/>
      <c r="J122" s="201"/>
      <c r="K122" s="205">
        <v>1200.69</v>
      </c>
    </row>
    <row r="123" spans="1:11" ht="14.4">
      <c r="A123" s="200" t="s">
        <v>290</v>
      </c>
      <c r="B123" s="201" t="s">
        <v>291</v>
      </c>
      <c r="C123" s="201" t="s">
        <v>292</v>
      </c>
      <c r="D123" s="203" t="s">
        <v>29</v>
      </c>
      <c r="E123" s="201">
        <v>1</v>
      </c>
      <c r="F123" s="204" t="s">
        <v>337</v>
      </c>
      <c r="G123" s="205" t="s">
        <v>366</v>
      </c>
      <c r="H123" s="239">
        <v>1200.69</v>
      </c>
      <c r="I123" s="200"/>
      <c r="J123" s="201"/>
      <c r="K123" s="205">
        <v>1200.69</v>
      </c>
    </row>
    <row r="124" spans="1:11" ht="14.4">
      <c r="A124" s="200" t="s">
        <v>284</v>
      </c>
      <c r="B124" s="201" t="s">
        <v>324</v>
      </c>
      <c r="C124" s="201" t="s">
        <v>286</v>
      </c>
      <c r="D124" s="203" t="s">
        <v>29</v>
      </c>
      <c r="E124" s="201">
        <v>1</v>
      </c>
      <c r="F124" s="204" t="s">
        <v>315</v>
      </c>
      <c r="G124" s="205" t="s">
        <v>366</v>
      </c>
      <c r="H124" s="239">
        <v>1200.69</v>
      </c>
      <c r="I124" s="200"/>
      <c r="J124" s="201"/>
      <c r="K124" s="205">
        <v>1200.69</v>
      </c>
    </row>
    <row r="125" spans="1:11" ht="14.4">
      <c r="A125" s="200" t="s">
        <v>293</v>
      </c>
      <c r="B125" s="201" t="s">
        <v>294</v>
      </c>
      <c r="C125" s="201" t="s">
        <v>295</v>
      </c>
      <c r="D125" s="203" t="s">
        <v>29</v>
      </c>
      <c r="E125" s="201">
        <v>1</v>
      </c>
      <c r="F125" s="204" t="s">
        <v>338</v>
      </c>
      <c r="G125" s="205" t="s">
        <v>367</v>
      </c>
      <c r="H125" s="239">
        <v>1200.69</v>
      </c>
      <c r="I125" s="200"/>
      <c r="J125" s="201"/>
      <c r="K125" s="205">
        <v>1200.69</v>
      </c>
    </row>
    <row r="126" spans="1:11" ht="14.4">
      <c r="A126" s="200" t="s">
        <v>394</v>
      </c>
      <c r="B126" s="201" t="s">
        <v>395</v>
      </c>
      <c r="C126" s="201" t="s">
        <v>296</v>
      </c>
      <c r="D126" s="203" t="s">
        <v>29</v>
      </c>
      <c r="E126" s="201">
        <v>1</v>
      </c>
      <c r="F126" s="204" t="s">
        <v>339</v>
      </c>
      <c r="G126" s="205" t="s">
        <v>366</v>
      </c>
      <c r="H126" s="239">
        <v>1200.69</v>
      </c>
      <c r="I126" s="200"/>
      <c r="J126" s="201"/>
      <c r="K126" s="205">
        <v>1200.69</v>
      </c>
    </row>
    <row r="127" spans="1:11" ht="14.4">
      <c r="A127" s="200" t="s">
        <v>381</v>
      </c>
      <c r="B127" s="201" t="s">
        <v>382</v>
      </c>
      <c r="C127" s="201" t="s">
        <v>383</v>
      </c>
      <c r="D127" s="203" t="s">
        <v>30</v>
      </c>
      <c r="E127" s="201">
        <v>1</v>
      </c>
      <c r="F127" s="204" t="s">
        <v>360</v>
      </c>
      <c r="G127" s="205" t="s">
        <v>366</v>
      </c>
      <c r="H127" s="239">
        <v>732.55</v>
      </c>
      <c r="I127" s="200"/>
      <c r="J127" s="201"/>
      <c r="K127" s="205">
        <v>732.55</v>
      </c>
    </row>
    <row r="128" spans="1:11" ht="14.4">
      <c r="A128" s="200" t="s">
        <v>298</v>
      </c>
      <c r="B128" s="201" t="s">
        <v>324</v>
      </c>
      <c r="C128" s="201" t="s">
        <v>379</v>
      </c>
      <c r="D128" s="203" t="s">
        <v>30</v>
      </c>
      <c r="E128" s="201">
        <v>1</v>
      </c>
      <c r="F128" s="204" t="s">
        <v>380</v>
      </c>
      <c r="G128" s="193" t="s">
        <v>366</v>
      </c>
      <c r="H128" s="239">
        <v>732.55</v>
      </c>
      <c r="I128" s="200"/>
      <c r="J128" s="201"/>
      <c r="K128" s="205">
        <v>732.55</v>
      </c>
    </row>
    <row r="129" spans="1:11" ht="14.4">
      <c r="A129" s="200" t="s">
        <v>264</v>
      </c>
      <c r="B129" s="201" t="s">
        <v>361</v>
      </c>
      <c r="C129" s="201" t="s">
        <v>485</v>
      </c>
      <c r="D129" s="203" t="s">
        <v>30</v>
      </c>
      <c r="E129" s="201">
        <v>1</v>
      </c>
      <c r="F129" s="204" t="s">
        <v>340</v>
      </c>
      <c r="G129" s="205" t="s">
        <v>367</v>
      </c>
      <c r="H129" s="239">
        <v>732.55</v>
      </c>
      <c r="I129" s="200"/>
      <c r="J129" s="201"/>
      <c r="K129" s="205">
        <v>732.55</v>
      </c>
    </row>
    <row r="130" spans="1:11" ht="14.4">
      <c r="A130" s="200" t="s">
        <v>299</v>
      </c>
      <c r="B130" s="201" t="s">
        <v>362</v>
      </c>
      <c r="C130" s="201" t="s">
        <v>129</v>
      </c>
      <c r="D130" s="203" t="s">
        <v>30</v>
      </c>
      <c r="E130" s="201">
        <v>1</v>
      </c>
      <c r="F130" s="204" t="s">
        <v>341</v>
      </c>
      <c r="G130" s="205" t="s">
        <v>366</v>
      </c>
      <c r="H130" s="239">
        <v>732.55</v>
      </c>
      <c r="I130" s="200"/>
      <c r="J130" s="201"/>
      <c r="K130" s="205">
        <v>732.55</v>
      </c>
    </row>
    <row r="131" spans="1:11" ht="14.4">
      <c r="A131" s="200" t="s">
        <v>300</v>
      </c>
      <c r="B131" s="201" t="s">
        <v>363</v>
      </c>
      <c r="C131" s="201" t="s">
        <v>486</v>
      </c>
      <c r="D131" s="203" t="s">
        <v>30</v>
      </c>
      <c r="E131" s="201">
        <v>1</v>
      </c>
      <c r="F131" s="204" t="s">
        <v>342</v>
      </c>
      <c r="G131" s="205" t="s">
        <v>366</v>
      </c>
      <c r="H131" s="239">
        <v>732.55</v>
      </c>
      <c r="I131" s="200"/>
      <c r="J131" s="201"/>
      <c r="K131" s="205">
        <v>732.55</v>
      </c>
    </row>
    <row r="132" spans="1:11" ht="14.4">
      <c r="A132" s="200" t="s">
        <v>553</v>
      </c>
      <c r="B132" s="201" t="s">
        <v>119</v>
      </c>
      <c r="C132" s="201" t="s">
        <v>487</v>
      </c>
      <c r="D132" s="203" t="s">
        <v>30</v>
      </c>
      <c r="E132" s="201">
        <v>1</v>
      </c>
      <c r="F132" s="204" t="s">
        <v>319</v>
      </c>
      <c r="G132" s="205" t="s">
        <v>366</v>
      </c>
      <c r="H132" s="239">
        <v>732.55</v>
      </c>
      <c r="I132" s="200"/>
      <c r="J132" s="201"/>
      <c r="K132" s="205">
        <v>732.55</v>
      </c>
    </row>
    <row r="133" spans="1:11" ht="14.4">
      <c r="A133" s="200" t="s">
        <v>448</v>
      </c>
      <c r="B133" s="201" t="s">
        <v>449</v>
      </c>
      <c r="C133" s="201" t="s">
        <v>495</v>
      </c>
      <c r="D133" s="203" t="s">
        <v>30</v>
      </c>
      <c r="E133" s="201">
        <v>1</v>
      </c>
      <c r="F133" s="204" t="s">
        <v>376</v>
      </c>
      <c r="G133" s="205" t="s">
        <v>366</v>
      </c>
      <c r="H133" s="239">
        <v>732.55</v>
      </c>
      <c r="I133" s="200"/>
      <c r="J133" s="201"/>
      <c r="K133" s="205">
        <v>732.55</v>
      </c>
    </row>
    <row r="134" spans="1:11" ht="14.4">
      <c r="A134" s="200" t="s">
        <v>301</v>
      </c>
      <c r="B134" s="201" t="s">
        <v>392</v>
      </c>
      <c r="C134" s="201" t="s">
        <v>494</v>
      </c>
      <c r="D134" s="203" t="s">
        <v>302</v>
      </c>
      <c r="E134" s="201">
        <v>1</v>
      </c>
      <c r="F134" s="204" t="s">
        <v>344</v>
      </c>
      <c r="G134" s="205" t="s">
        <v>366</v>
      </c>
      <c r="H134" s="239">
        <v>488.36</v>
      </c>
      <c r="I134" s="200"/>
      <c r="J134" s="201"/>
      <c r="K134" s="205">
        <v>488.36</v>
      </c>
    </row>
    <row r="135" spans="1:11" ht="14.4">
      <c r="A135" s="200" t="s">
        <v>390</v>
      </c>
      <c r="B135" s="201" t="s">
        <v>392</v>
      </c>
      <c r="C135" s="201" t="s">
        <v>497</v>
      </c>
      <c r="D135" s="203" t="s">
        <v>302</v>
      </c>
      <c r="E135" s="201">
        <v>1</v>
      </c>
      <c r="F135" s="204" t="s">
        <v>345</v>
      </c>
      <c r="G135" s="205" t="s">
        <v>367</v>
      </c>
      <c r="H135" s="239">
        <v>488.36</v>
      </c>
      <c r="I135" s="200"/>
      <c r="J135" s="201"/>
      <c r="K135" s="205">
        <v>488.36</v>
      </c>
    </row>
    <row r="136" spans="1:11" ht="14.4">
      <c r="A136" s="200" t="s">
        <v>390</v>
      </c>
      <c r="B136" s="201" t="s">
        <v>361</v>
      </c>
      <c r="C136" s="201" t="s">
        <v>488</v>
      </c>
      <c r="D136" s="203" t="s">
        <v>302</v>
      </c>
      <c r="E136" s="201">
        <v>1</v>
      </c>
      <c r="F136" s="204" t="s">
        <v>346</v>
      </c>
      <c r="G136" s="205" t="s">
        <v>367</v>
      </c>
      <c r="H136" s="239">
        <v>488.36</v>
      </c>
      <c r="I136" s="200"/>
      <c r="J136" s="201"/>
      <c r="K136" s="205">
        <v>488.36</v>
      </c>
    </row>
    <row r="137" spans="1:11" ht="14.4">
      <c r="A137" s="200" t="s">
        <v>260</v>
      </c>
      <c r="B137" s="201" t="s">
        <v>261</v>
      </c>
      <c r="C137" s="201" t="s">
        <v>489</v>
      </c>
      <c r="D137" s="203" t="s">
        <v>302</v>
      </c>
      <c r="E137" s="201">
        <v>1</v>
      </c>
      <c r="F137" s="204" t="s">
        <v>347</v>
      </c>
      <c r="G137" s="205" t="s">
        <v>366</v>
      </c>
      <c r="H137" s="239">
        <v>488.36</v>
      </c>
      <c r="I137" s="200"/>
      <c r="J137" s="201"/>
      <c r="K137" s="205">
        <v>488.36</v>
      </c>
    </row>
    <row r="138" spans="1:11" ht="14.4">
      <c r="A138" s="200" t="s">
        <v>260</v>
      </c>
      <c r="B138" s="201" t="s">
        <v>261</v>
      </c>
      <c r="C138" s="201" t="s">
        <v>489</v>
      </c>
      <c r="D138" s="203" t="s">
        <v>302</v>
      </c>
      <c r="E138" s="201">
        <v>1</v>
      </c>
      <c r="F138" s="204" t="s">
        <v>348</v>
      </c>
      <c r="G138" s="205" t="s">
        <v>367</v>
      </c>
      <c r="H138" s="239">
        <v>488.36</v>
      </c>
      <c r="I138" s="200"/>
      <c r="J138" s="201"/>
      <c r="K138" s="205">
        <v>488.36</v>
      </c>
    </row>
    <row r="139" spans="1:11" ht="14.4">
      <c r="A139" s="200" t="s">
        <v>257</v>
      </c>
      <c r="B139" s="201" t="s">
        <v>207</v>
      </c>
      <c r="C139" s="201" t="s">
        <v>487</v>
      </c>
      <c r="D139" s="203" t="s">
        <v>302</v>
      </c>
      <c r="E139" s="201">
        <v>1</v>
      </c>
      <c r="F139" s="204" t="s">
        <v>349</v>
      </c>
      <c r="G139" s="205" t="s">
        <v>366</v>
      </c>
      <c r="H139" s="239">
        <v>488.36</v>
      </c>
      <c r="I139" s="200"/>
      <c r="J139" s="201"/>
      <c r="K139" s="205">
        <v>488.36</v>
      </c>
    </row>
    <row r="140" spans="1:11" ht="14.4">
      <c r="A140" s="200" t="s">
        <v>257</v>
      </c>
      <c r="B140" s="201" t="s">
        <v>207</v>
      </c>
      <c r="C140" s="201" t="s">
        <v>487</v>
      </c>
      <c r="D140" s="203" t="s">
        <v>302</v>
      </c>
      <c r="E140" s="201">
        <v>1</v>
      </c>
      <c r="F140" s="204" t="s">
        <v>350</v>
      </c>
      <c r="G140" s="205" t="s">
        <v>367</v>
      </c>
      <c r="H140" s="239">
        <v>488.36</v>
      </c>
      <c r="I140" s="200"/>
      <c r="J140" s="201"/>
      <c r="K140" s="205">
        <v>488.36</v>
      </c>
    </row>
    <row r="141" spans="1:11" ht="14.4">
      <c r="A141" s="200" t="s">
        <v>86</v>
      </c>
      <c r="B141" s="201" t="s">
        <v>121</v>
      </c>
      <c r="C141" s="201" t="s">
        <v>474</v>
      </c>
      <c r="D141" s="203" t="s">
        <v>31</v>
      </c>
      <c r="E141" s="201">
        <v>1</v>
      </c>
      <c r="F141" s="204" t="s">
        <v>351</v>
      </c>
      <c r="G141" s="205" t="s">
        <v>366</v>
      </c>
      <c r="H141" s="239">
        <v>436.04</v>
      </c>
      <c r="I141" s="200"/>
      <c r="J141" s="201"/>
      <c r="K141" s="205">
        <v>436.04</v>
      </c>
    </row>
    <row r="142" spans="1:11" ht="14.4">
      <c r="A142" s="219" t="s">
        <v>86</v>
      </c>
      <c r="B142" s="217" t="s">
        <v>121</v>
      </c>
      <c r="C142" s="217" t="s">
        <v>474</v>
      </c>
      <c r="D142" s="218" t="s">
        <v>31</v>
      </c>
      <c r="E142" s="217">
        <v>1</v>
      </c>
      <c r="F142" s="220" t="s">
        <v>352</v>
      </c>
      <c r="G142" s="258" t="s">
        <v>366</v>
      </c>
      <c r="H142" s="259">
        <v>436.04</v>
      </c>
      <c r="I142" s="219"/>
      <c r="J142" s="217"/>
      <c r="K142" s="258">
        <v>436.04</v>
      </c>
    </row>
    <row r="143" spans="1:11" ht="14.4">
      <c r="A143" s="200" t="s">
        <v>390</v>
      </c>
      <c r="B143" s="201" t="s">
        <v>391</v>
      </c>
      <c r="C143" s="201" t="s">
        <v>497</v>
      </c>
      <c r="D143" s="203" t="s">
        <v>31</v>
      </c>
      <c r="E143" s="201">
        <v>1</v>
      </c>
      <c r="F143" s="204" t="s">
        <v>353</v>
      </c>
      <c r="G143" s="205" t="s">
        <v>367</v>
      </c>
      <c r="H143" s="239">
        <v>436.04</v>
      </c>
      <c r="I143" s="241"/>
      <c r="J143" s="216"/>
      <c r="K143" s="205">
        <v>436.04</v>
      </c>
    </row>
    <row r="144" spans="1:11" ht="14.4">
      <c r="A144" s="200" t="s">
        <v>303</v>
      </c>
      <c r="B144" s="201" t="s">
        <v>364</v>
      </c>
      <c r="C144" s="201" t="s">
        <v>502</v>
      </c>
      <c r="D144" s="203" t="s">
        <v>31</v>
      </c>
      <c r="E144" s="201">
        <v>1</v>
      </c>
      <c r="F144" s="204" t="s">
        <v>354</v>
      </c>
      <c r="G144" s="205" t="s">
        <v>367</v>
      </c>
      <c r="H144" s="239">
        <v>436.04</v>
      </c>
      <c r="I144" s="200"/>
      <c r="J144" s="201"/>
      <c r="K144" s="205">
        <v>436.04</v>
      </c>
    </row>
    <row r="145" spans="1:11" ht="14.4">
      <c r="A145" s="200" t="s">
        <v>387</v>
      </c>
      <c r="B145" s="201" t="s">
        <v>388</v>
      </c>
      <c r="C145" s="201" t="s">
        <v>490</v>
      </c>
      <c r="D145" s="203" t="s">
        <v>31</v>
      </c>
      <c r="E145" s="201">
        <v>1</v>
      </c>
      <c r="F145" s="204" t="s">
        <v>368</v>
      </c>
      <c r="G145" s="205" t="s">
        <v>366</v>
      </c>
      <c r="H145" s="239">
        <v>436.04</v>
      </c>
      <c r="I145" s="200"/>
      <c r="J145" s="201"/>
      <c r="K145" s="205">
        <v>436.04</v>
      </c>
    </row>
    <row r="146" spans="1:11" ht="14.4">
      <c r="A146" s="200" t="s">
        <v>390</v>
      </c>
      <c r="B146" s="201" t="s">
        <v>391</v>
      </c>
      <c r="C146" s="201" t="s">
        <v>497</v>
      </c>
      <c r="D146" s="203" t="s">
        <v>31</v>
      </c>
      <c r="E146" s="201">
        <v>1</v>
      </c>
      <c r="F146" s="204" t="s">
        <v>355</v>
      </c>
      <c r="G146" s="205" t="s">
        <v>367</v>
      </c>
      <c r="H146" s="239">
        <v>436.04</v>
      </c>
      <c r="I146" s="200"/>
      <c r="J146" s="201"/>
      <c r="K146" s="205">
        <v>436.04</v>
      </c>
    </row>
    <row r="147" spans="1:11" ht="14.4">
      <c r="A147" s="200" t="s">
        <v>304</v>
      </c>
      <c r="B147" s="201" t="s">
        <v>104</v>
      </c>
      <c r="C147" s="201" t="s">
        <v>130</v>
      </c>
      <c r="D147" s="203" t="s">
        <v>31</v>
      </c>
      <c r="E147" s="201">
        <v>1</v>
      </c>
      <c r="F147" s="204" t="s">
        <v>356</v>
      </c>
      <c r="G147" s="205" t="s">
        <v>366</v>
      </c>
      <c r="H147" s="239">
        <v>436.04</v>
      </c>
      <c r="I147" s="200"/>
      <c r="J147" s="201"/>
      <c r="K147" s="205">
        <v>436.04</v>
      </c>
    </row>
    <row r="148" spans="1:11" ht="14.4">
      <c r="A148" s="200" t="s">
        <v>387</v>
      </c>
      <c r="B148" s="201" t="s">
        <v>388</v>
      </c>
      <c r="C148" s="201" t="s">
        <v>490</v>
      </c>
      <c r="D148" s="203" t="s">
        <v>31</v>
      </c>
      <c r="E148" s="201">
        <v>1</v>
      </c>
      <c r="F148" s="204" t="s">
        <v>357</v>
      </c>
      <c r="G148" s="205" t="s">
        <v>366</v>
      </c>
      <c r="H148" s="239">
        <v>436.04</v>
      </c>
      <c r="I148" s="200"/>
      <c r="J148" s="201"/>
      <c r="K148" s="205">
        <v>436.04</v>
      </c>
    </row>
    <row r="149" spans="1:11" ht="14.4">
      <c r="A149" s="200" t="s">
        <v>387</v>
      </c>
      <c r="B149" s="201" t="s">
        <v>388</v>
      </c>
      <c r="C149" s="201" t="s">
        <v>490</v>
      </c>
      <c r="D149" s="203" t="s">
        <v>453</v>
      </c>
      <c r="E149" s="201">
        <v>1</v>
      </c>
      <c r="F149" s="204" t="s">
        <v>454</v>
      </c>
      <c r="G149" s="205" t="s">
        <v>366</v>
      </c>
      <c r="H149" s="239">
        <v>401.16</v>
      </c>
      <c r="I149" s="200"/>
      <c r="J149" s="201"/>
      <c r="K149" s="205">
        <v>401.16</v>
      </c>
    </row>
    <row r="150" spans="1:11" ht="14.4">
      <c r="A150" s="200" t="s">
        <v>390</v>
      </c>
      <c r="B150" s="201" t="s">
        <v>392</v>
      </c>
      <c r="C150" s="201" t="s">
        <v>497</v>
      </c>
      <c r="D150" s="203" t="s">
        <v>32</v>
      </c>
      <c r="E150" s="201">
        <v>1</v>
      </c>
      <c r="F150" s="204" t="s">
        <v>358</v>
      </c>
      <c r="G150" s="193" t="s">
        <v>366</v>
      </c>
      <c r="H150" s="239">
        <v>313.94</v>
      </c>
      <c r="I150" s="200"/>
      <c r="J150" s="201"/>
      <c r="K150" s="205">
        <v>313.94</v>
      </c>
    </row>
    <row r="151" spans="1:11" ht="14.4">
      <c r="A151" s="200" t="s">
        <v>390</v>
      </c>
      <c r="B151" s="201" t="s">
        <v>391</v>
      </c>
      <c r="C151" s="201" t="s">
        <v>497</v>
      </c>
      <c r="D151" s="203" t="s">
        <v>32</v>
      </c>
      <c r="E151" s="201">
        <v>1</v>
      </c>
      <c r="F151" s="204" t="s">
        <v>359</v>
      </c>
      <c r="G151" s="205" t="s">
        <v>367</v>
      </c>
      <c r="H151" s="239">
        <v>313.94</v>
      </c>
      <c r="I151" s="200"/>
      <c r="J151" s="201"/>
      <c r="K151" s="205">
        <v>313.94</v>
      </c>
    </row>
    <row r="152" spans="1:11" ht="15" thickBot="1">
      <c r="A152" s="260"/>
      <c r="B152" s="261"/>
      <c r="C152" s="261"/>
      <c r="D152" s="261"/>
      <c r="E152" s="262">
        <v>46</v>
      </c>
      <c r="F152" s="263"/>
      <c r="G152" s="264"/>
      <c r="H152" s="265">
        <v>38278.220000000008</v>
      </c>
      <c r="I152" s="266"/>
      <c r="J152" s="267"/>
      <c r="K152" s="268">
        <v>39478.910000000003</v>
      </c>
    </row>
    <row r="153" spans="1:11" ht="14.4">
      <c r="A153" s="269"/>
      <c r="B153" s="191"/>
      <c r="C153" s="191"/>
      <c r="D153" s="191"/>
      <c r="E153" s="191"/>
      <c r="F153" s="269"/>
      <c r="G153" s="191"/>
      <c r="H153" s="270"/>
      <c r="I153" s="271"/>
      <c r="J153" s="271"/>
      <c r="K153" s="272"/>
    </row>
    <row r="154" spans="1:11" ht="14.4">
      <c r="A154" s="565" t="s">
        <v>532</v>
      </c>
      <c r="B154" s="565"/>
      <c r="C154" s="565"/>
      <c r="D154" s="565"/>
      <c r="E154" s="565"/>
      <c r="F154" s="565"/>
      <c r="G154" s="565"/>
      <c r="H154" s="565"/>
      <c r="I154" s="230"/>
      <c r="J154" s="230"/>
      <c r="K154" s="232"/>
    </row>
    <row r="155" spans="1:11" ht="14.4">
      <c r="A155" s="273" t="s">
        <v>373</v>
      </c>
      <c r="B155" s="273" t="s">
        <v>374</v>
      </c>
      <c r="C155" s="273" t="s">
        <v>375</v>
      </c>
      <c r="D155" s="273" t="s">
        <v>578</v>
      </c>
      <c r="E155" s="273" t="s">
        <v>579</v>
      </c>
      <c r="F155" s="273" t="s">
        <v>580</v>
      </c>
      <c r="G155" s="273" t="s">
        <v>581</v>
      </c>
      <c r="H155" s="212" t="s">
        <v>582</v>
      </c>
      <c r="I155" s="274"/>
      <c r="J155" s="274"/>
      <c r="K155" s="275"/>
    </row>
    <row r="156" spans="1:11" ht="14.4">
      <c r="A156" s="193" t="s">
        <v>1</v>
      </c>
      <c r="B156" s="193" t="s">
        <v>2</v>
      </c>
      <c r="C156" s="193" t="s">
        <v>3</v>
      </c>
      <c r="D156" s="193" t="s">
        <v>4</v>
      </c>
      <c r="E156" s="193" t="s">
        <v>5</v>
      </c>
      <c r="F156" s="193" t="s">
        <v>6</v>
      </c>
      <c r="G156" s="193" t="s">
        <v>7</v>
      </c>
      <c r="H156" s="194" t="s">
        <v>28</v>
      </c>
      <c r="I156" s="230"/>
      <c r="J156" s="230"/>
      <c r="K156" s="232"/>
    </row>
    <row r="157" spans="1:11" ht="14.4">
      <c r="A157" s="219" t="s">
        <v>533</v>
      </c>
      <c r="B157" s="217" t="s">
        <v>322</v>
      </c>
      <c r="C157" s="276" t="s">
        <v>491</v>
      </c>
      <c r="D157" s="217" t="s">
        <v>14</v>
      </c>
      <c r="E157" s="209">
        <v>1</v>
      </c>
      <c r="F157" s="72" t="s">
        <v>305</v>
      </c>
      <c r="G157" s="207" t="s">
        <v>367</v>
      </c>
      <c r="H157" s="211">
        <v>514.21</v>
      </c>
      <c r="I157" s="230"/>
      <c r="J157" s="230"/>
      <c r="K157" s="232"/>
    </row>
    <row r="158" spans="1:11" ht="14.4">
      <c r="A158" s="241" t="s">
        <v>533</v>
      </c>
      <c r="B158" s="216" t="s">
        <v>322</v>
      </c>
      <c r="C158" s="277" t="s">
        <v>492</v>
      </c>
      <c r="D158" s="216" t="s">
        <v>14</v>
      </c>
      <c r="E158" s="278">
        <v>1</v>
      </c>
      <c r="F158" s="213" t="s">
        <v>561</v>
      </c>
      <c r="G158" s="214" t="s">
        <v>367</v>
      </c>
      <c r="H158" s="215">
        <v>514.21</v>
      </c>
      <c r="I158" s="230"/>
      <c r="J158" s="230"/>
      <c r="K158" s="232"/>
    </row>
    <row r="159" spans="1:11" ht="28.8">
      <c r="A159" s="279" t="s">
        <v>33</v>
      </c>
      <c r="B159" s="217" t="s">
        <v>323</v>
      </c>
      <c r="C159" s="276" t="s">
        <v>512</v>
      </c>
      <c r="D159" s="217" t="s">
        <v>14</v>
      </c>
      <c r="E159" s="209">
        <v>1</v>
      </c>
      <c r="F159" s="280" t="s">
        <v>511</v>
      </c>
      <c r="G159" s="207" t="s">
        <v>366</v>
      </c>
      <c r="H159" s="211">
        <v>514.21</v>
      </c>
      <c r="I159" s="230"/>
      <c r="J159" s="230"/>
      <c r="K159" s="232"/>
    </row>
    <row r="160" spans="1:11" ht="28.8">
      <c r="A160" s="281" t="s">
        <v>33</v>
      </c>
      <c r="B160" s="216" t="s">
        <v>323</v>
      </c>
      <c r="C160" s="277" t="s">
        <v>512</v>
      </c>
      <c r="D160" s="216" t="s">
        <v>14</v>
      </c>
      <c r="E160" s="278">
        <v>1</v>
      </c>
      <c r="F160" s="282" t="s">
        <v>307</v>
      </c>
      <c r="G160" s="214" t="s">
        <v>366</v>
      </c>
      <c r="H160" s="215">
        <v>514.21</v>
      </c>
      <c r="I160" s="230"/>
      <c r="J160" s="230"/>
      <c r="K160" s="232"/>
    </row>
    <row r="161" spans="1:11" ht="28.8">
      <c r="A161" s="279" t="s">
        <v>33</v>
      </c>
      <c r="B161" s="217" t="s">
        <v>323</v>
      </c>
      <c r="C161" s="276" t="s">
        <v>493</v>
      </c>
      <c r="D161" s="217" t="s">
        <v>14</v>
      </c>
      <c r="E161" s="209">
        <v>1</v>
      </c>
      <c r="F161" s="283" t="s">
        <v>253</v>
      </c>
      <c r="G161" s="207" t="s">
        <v>367</v>
      </c>
      <c r="H161" s="211">
        <v>514.21</v>
      </c>
      <c r="I161" s="230"/>
      <c r="J161" s="231"/>
      <c r="K161" s="232"/>
    </row>
    <row r="162" spans="1:11" ht="28.8">
      <c r="A162" s="281" t="s">
        <v>33</v>
      </c>
      <c r="B162" s="216" t="s">
        <v>323</v>
      </c>
      <c r="C162" s="277" t="s">
        <v>493</v>
      </c>
      <c r="D162" s="216" t="s">
        <v>14</v>
      </c>
      <c r="E162" s="278">
        <v>1</v>
      </c>
      <c r="F162" s="213" t="s">
        <v>308</v>
      </c>
      <c r="G162" s="214" t="s">
        <v>367</v>
      </c>
      <c r="H162" s="215">
        <v>514.21</v>
      </c>
      <c r="I162" s="230"/>
      <c r="J162" s="231"/>
      <c r="K162" s="232"/>
    </row>
    <row r="163" spans="1:11" ht="28.8">
      <c r="A163" s="279" t="s">
        <v>33</v>
      </c>
      <c r="B163" s="217" t="s">
        <v>323</v>
      </c>
      <c r="C163" s="276" t="s">
        <v>493</v>
      </c>
      <c r="D163" s="217" t="s">
        <v>14</v>
      </c>
      <c r="E163" s="209">
        <v>1</v>
      </c>
      <c r="F163" s="283" t="s">
        <v>372</v>
      </c>
      <c r="G163" s="207" t="s">
        <v>366</v>
      </c>
      <c r="H163" s="211">
        <v>514.21</v>
      </c>
      <c r="I163" s="284"/>
      <c r="J163" s="284"/>
      <c r="K163" s="285"/>
    </row>
    <row r="164" spans="1:11" ht="14.4">
      <c r="A164" s="241" t="s">
        <v>534</v>
      </c>
      <c r="B164" s="216" t="s">
        <v>535</v>
      </c>
      <c r="C164" s="277" t="s">
        <v>536</v>
      </c>
      <c r="D164" s="216" t="s">
        <v>14</v>
      </c>
      <c r="E164" s="278">
        <v>1</v>
      </c>
      <c r="F164" s="282" t="s">
        <v>537</v>
      </c>
      <c r="G164" s="214" t="s">
        <v>367</v>
      </c>
      <c r="H164" s="215">
        <v>650</v>
      </c>
      <c r="I164" s="284"/>
      <c r="J164" s="284"/>
      <c r="K164" s="285"/>
    </row>
    <row r="165" spans="1:11" ht="14.4">
      <c r="A165" s="219" t="s">
        <v>534</v>
      </c>
      <c r="B165" s="217" t="s">
        <v>535</v>
      </c>
      <c r="C165" s="276" t="s">
        <v>536</v>
      </c>
      <c r="D165" s="217" t="s">
        <v>14</v>
      </c>
      <c r="E165" s="209">
        <v>1</v>
      </c>
      <c r="F165" s="72" t="s">
        <v>538</v>
      </c>
      <c r="G165" s="207" t="s">
        <v>367</v>
      </c>
      <c r="H165" s="211">
        <v>650</v>
      </c>
      <c r="I165" s="286"/>
      <c r="J165" s="286"/>
      <c r="K165" s="212">
        <v>62148.160000000003</v>
      </c>
    </row>
    <row r="166" spans="1:11" ht="15" thickBot="1">
      <c r="A166" s="260"/>
      <c r="B166" s="261"/>
      <c r="C166" s="261"/>
      <c r="D166" s="261"/>
      <c r="E166" s="262">
        <v>9</v>
      </c>
      <c r="F166" s="263"/>
      <c r="G166" s="264"/>
      <c r="H166" s="265">
        <v>4899.47</v>
      </c>
      <c r="I166" s="284"/>
      <c r="J166" s="284"/>
      <c r="K166" s="285"/>
    </row>
    <row r="167" spans="1:11" ht="14.4">
      <c r="A167" s="219"/>
      <c r="B167" s="217"/>
      <c r="C167" s="276"/>
      <c r="D167" s="217"/>
      <c r="E167" s="209"/>
      <c r="F167" s="72"/>
      <c r="G167" s="207"/>
      <c r="H167" s="211"/>
      <c r="I167" s="230"/>
      <c r="J167" s="230"/>
      <c r="K167" s="232"/>
    </row>
    <row r="168" spans="1:11" ht="14.4">
      <c r="A168" s="565" t="s">
        <v>531</v>
      </c>
      <c r="B168" s="565"/>
      <c r="C168" s="565"/>
      <c r="D168" s="565"/>
      <c r="E168" s="565"/>
      <c r="F168" s="565"/>
      <c r="G168" s="565"/>
      <c r="H168" s="565"/>
      <c r="I168" s="230"/>
      <c r="J168" s="230"/>
      <c r="K168" s="232"/>
    </row>
    <row r="169" spans="1:11" ht="14.4">
      <c r="A169" s="287" t="s">
        <v>1</v>
      </c>
      <c r="B169" s="287" t="s">
        <v>2</v>
      </c>
      <c r="C169" s="287" t="s">
        <v>3</v>
      </c>
      <c r="D169" s="287" t="s">
        <v>4</v>
      </c>
      <c r="E169" s="287" t="s">
        <v>5</v>
      </c>
      <c r="F169" s="287" t="s">
        <v>6</v>
      </c>
      <c r="G169" s="287" t="s">
        <v>7</v>
      </c>
      <c r="H169" s="287" t="s">
        <v>28</v>
      </c>
      <c r="I169" s="288"/>
      <c r="J169" s="288"/>
      <c r="K169" s="289"/>
    </row>
    <row r="170" spans="1:11" ht="14.4">
      <c r="A170" s="290" t="s">
        <v>384</v>
      </c>
      <c r="B170" s="201" t="s">
        <v>402</v>
      </c>
      <c r="C170" s="201" t="s">
        <v>12</v>
      </c>
      <c r="D170" s="201" t="s">
        <v>385</v>
      </c>
      <c r="E170" s="201">
        <v>1</v>
      </c>
      <c r="F170" s="291" t="s">
        <v>150</v>
      </c>
      <c r="G170" s="205" t="s">
        <v>365</v>
      </c>
      <c r="H170" s="239">
        <v>3000</v>
      </c>
      <c r="I170" s="230"/>
      <c r="J170" s="230"/>
      <c r="K170" s="232"/>
    </row>
    <row r="171" spans="1:11" ht="14.4">
      <c r="A171" s="290" t="s">
        <v>311</v>
      </c>
      <c r="B171" s="201" t="s">
        <v>403</v>
      </c>
      <c r="C171" s="201" t="s">
        <v>500</v>
      </c>
      <c r="D171" s="201" t="s">
        <v>385</v>
      </c>
      <c r="E171" s="201">
        <v>1</v>
      </c>
      <c r="F171" s="292" t="s">
        <v>399</v>
      </c>
      <c r="G171" s="205" t="s">
        <v>366</v>
      </c>
      <c r="H171" s="239">
        <v>1250</v>
      </c>
      <c r="I171" s="230"/>
      <c r="J171" s="230"/>
      <c r="K171" s="232"/>
    </row>
    <row r="172" spans="1:11" ht="14.4">
      <c r="A172" s="201" t="s">
        <v>309</v>
      </c>
      <c r="B172" s="201" t="s">
        <v>320</v>
      </c>
      <c r="C172" s="201" t="s">
        <v>500</v>
      </c>
      <c r="D172" s="201" t="s">
        <v>310</v>
      </c>
      <c r="E172" s="201">
        <v>1</v>
      </c>
      <c r="F172" s="291" t="s">
        <v>238</v>
      </c>
      <c r="G172" s="205" t="s">
        <v>366</v>
      </c>
      <c r="H172" s="239">
        <v>3000</v>
      </c>
      <c r="I172" s="230"/>
      <c r="J172" s="230"/>
      <c r="K172" s="232"/>
    </row>
    <row r="173" spans="1:11" ht="14.4">
      <c r="A173" s="290" t="s">
        <v>311</v>
      </c>
      <c r="B173" s="201" t="s">
        <v>297</v>
      </c>
      <c r="C173" s="201" t="s">
        <v>500</v>
      </c>
      <c r="D173" s="201" t="s">
        <v>310</v>
      </c>
      <c r="E173" s="201">
        <v>1</v>
      </c>
      <c r="F173" s="292" t="s">
        <v>313</v>
      </c>
      <c r="G173" s="205" t="s">
        <v>365</v>
      </c>
      <c r="H173" s="239">
        <v>1250</v>
      </c>
      <c r="I173" s="230"/>
      <c r="J173" s="230"/>
      <c r="K173" s="232"/>
    </row>
    <row r="174" spans="1:11" ht="14.4">
      <c r="A174" s="290" t="s">
        <v>311</v>
      </c>
      <c r="B174" s="201" t="s">
        <v>297</v>
      </c>
      <c r="C174" s="201" t="s">
        <v>500</v>
      </c>
      <c r="D174" s="201" t="s">
        <v>310</v>
      </c>
      <c r="E174" s="201">
        <v>1</v>
      </c>
      <c r="F174" s="291" t="s">
        <v>569</v>
      </c>
      <c r="G174" s="205" t="s">
        <v>366</v>
      </c>
      <c r="H174" s="239">
        <v>1250</v>
      </c>
      <c r="I174" s="230"/>
      <c r="J174" s="230"/>
      <c r="K174" s="232"/>
    </row>
    <row r="175" spans="1:11" ht="14.4">
      <c r="A175" s="290" t="s">
        <v>311</v>
      </c>
      <c r="B175" s="201" t="s">
        <v>297</v>
      </c>
      <c r="C175" s="201" t="s">
        <v>500</v>
      </c>
      <c r="D175" s="201" t="s">
        <v>310</v>
      </c>
      <c r="E175" s="201">
        <v>1</v>
      </c>
      <c r="F175" s="292" t="s">
        <v>250</v>
      </c>
      <c r="G175" s="205" t="s">
        <v>366</v>
      </c>
      <c r="H175" s="239">
        <v>1250</v>
      </c>
      <c r="I175" s="230"/>
      <c r="J175" s="230"/>
      <c r="K175" s="232"/>
    </row>
    <row r="176" spans="1:11" ht="14.4">
      <c r="A176" s="290" t="s">
        <v>311</v>
      </c>
      <c r="B176" s="201"/>
      <c r="C176" s="201" t="s">
        <v>500</v>
      </c>
      <c r="D176" s="201" t="s">
        <v>310</v>
      </c>
      <c r="E176" s="201">
        <v>1</v>
      </c>
      <c r="F176" s="291" t="s">
        <v>573</v>
      </c>
      <c r="G176" s="205" t="s">
        <v>365</v>
      </c>
      <c r="H176" s="239">
        <v>1250</v>
      </c>
      <c r="I176" s="230"/>
      <c r="J176" s="230"/>
      <c r="K176" s="232"/>
    </row>
    <row r="177" spans="1:11" ht="14.4">
      <c r="A177" s="201" t="s">
        <v>309</v>
      </c>
      <c r="B177" s="201" t="s">
        <v>297</v>
      </c>
      <c r="C177" s="201" t="s">
        <v>500</v>
      </c>
      <c r="D177" s="201" t="s">
        <v>312</v>
      </c>
      <c r="E177" s="201">
        <v>1</v>
      </c>
      <c r="F177" s="292" t="s">
        <v>441</v>
      </c>
      <c r="G177" s="205" t="s">
        <v>367</v>
      </c>
      <c r="H177" s="239">
        <v>1000</v>
      </c>
      <c r="I177" s="230"/>
      <c r="J177" s="230"/>
      <c r="K177" s="232"/>
    </row>
    <row r="178" spans="1:11" ht="14.4">
      <c r="A178" s="290" t="s">
        <v>311</v>
      </c>
      <c r="B178" s="201" t="s">
        <v>297</v>
      </c>
      <c r="C178" s="201" t="s">
        <v>500</v>
      </c>
      <c r="D178" s="201" t="s">
        <v>312</v>
      </c>
      <c r="E178" s="201">
        <v>1</v>
      </c>
      <c r="F178" s="291" t="s">
        <v>530</v>
      </c>
      <c r="G178" s="205" t="s">
        <v>367</v>
      </c>
      <c r="H178" s="239">
        <v>2400</v>
      </c>
      <c r="I178" s="230"/>
      <c r="J178" s="230"/>
      <c r="K178" s="232"/>
    </row>
    <row r="179" spans="1:11" ht="14.4">
      <c r="A179" s="290" t="s">
        <v>311</v>
      </c>
      <c r="B179" s="201" t="s">
        <v>297</v>
      </c>
      <c r="C179" s="201" t="s">
        <v>500</v>
      </c>
      <c r="D179" s="201" t="s">
        <v>312</v>
      </c>
      <c r="E179" s="201">
        <v>1</v>
      </c>
      <c r="F179" s="292" t="s">
        <v>434</v>
      </c>
      <c r="G179" s="205" t="s">
        <v>365</v>
      </c>
      <c r="H179" s="239">
        <v>1000</v>
      </c>
      <c r="I179" s="230"/>
      <c r="J179" s="230"/>
      <c r="K179" s="232"/>
    </row>
    <row r="180" spans="1:11" ht="14.4">
      <c r="A180" s="290" t="s">
        <v>311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1" t="s">
        <v>185</v>
      </c>
      <c r="G180" s="205" t="s">
        <v>365</v>
      </c>
      <c r="H180" s="239">
        <v>1000</v>
      </c>
      <c r="I180" s="230"/>
      <c r="J180" s="230"/>
      <c r="K180" s="232"/>
    </row>
    <row r="181" spans="1:11" ht="14.4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2" t="s">
        <v>314</v>
      </c>
      <c r="G181" s="205" t="s">
        <v>366</v>
      </c>
      <c r="H181" s="239">
        <v>1000</v>
      </c>
      <c r="I181" s="230"/>
      <c r="J181" s="230"/>
      <c r="K181" s="232"/>
    </row>
    <row r="182" spans="1:11" ht="14.4">
      <c r="A182" s="201" t="s">
        <v>309</v>
      </c>
      <c r="B182" s="201" t="s">
        <v>320</v>
      </c>
      <c r="C182" s="201" t="s">
        <v>321</v>
      </c>
      <c r="D182" s="201" t="s">
        <v>557</v>
      </c>
      <c r="E182" s="201">
        <v>1</v>
      </c>
      <c r="F182" s="200" t="s">
        <v>315</v>
      </c>
      <c r="G182" s="205" t="s">
        <v>366</v>
      </c>
      <c r="H182" s="239">
        <v>3000</v>
      </c>
      <c r="I182" s="230"/>
      <c r="J182" s="230"/>
      <c r="K182" s="232"/>
    </row>
    <row r="183" spans="1:11" ht="14.4">
      <c r="A183" s="290" t="s">
        <v>311</v>
      </c>
      <c r="B183" s="201" t="s">
        <v>297</v>
      </c>
      <c r="C183" s="201" t="s">
        <v>321</v>
      </c>
      <c r="D183" s="201" t="s">
        <v>557</v>
      </c>
      <c r="E183" s="201">
        <v>1</v>
      </c>
      <c r="F183" s="200" t="s">
        <v>316</v>
      </c>
      <c r="G183" s="205" t="s">
        <v>366</v>
      </c>
      <c r="H183" s="239">
        <v>1250</v>
      </c>
      <c r="I183" s="230"/>
      <c r="J183" s="230"/>
      <c r="K183" s="232"/>
    </row>
    <row r="184" spans="1:11" ht="14.4">
      <c r="A184" s="290" t="s">
        <v>311</v>
      </c>
      <c r="B184" s="201" t="s">
        <v>297</v>
      </c>
      <c r="C184" s="201" t="s">
        <v>321</v>
      </c>
      <c r="D184" s="201" t="s">
        <v>557</v>
      </c>
      <c r="E184" s="201">
        <v>1</v>
      </c>
      <c r="F184" s="204" t="s">
        <v>433</v>
      </c>
      <c r="G184" s="205" t="s">
        <v>365</v>
      </c>
      <c r="H184" s="239">
        <v>1200.5</v>
      </c>
      <c r="I184" s="230"/>
      <c r="J184" s="230"/>
      <c r="K184" s="230"/>
    </row>
    <row r="185" spans="1:11" ht="14.4">
      <c r="A185" s="290" t="s">
        <v>311</v>
      </c>
      <c r="B185" s="201" t="s">
        <v>297</v>
      </c>
      <c r="C185" s="201" t="s">
        <v>321</v>
      </c>
      <c r="D185" s="201" t="s">
        <v>557</v>
      </c>
      <c r="E185" s="201">
        <v>1</v>
      </c>
      <c r="F185" s="200" t="s">
        <v>318</v>
      </c>
      <c r="G185" s="205" t="s">
        <v>366</v>
      </c>
      <c r="H185" s="239">
        <v>1250</v>
      </c>
      <c r="I185" s="230"/>
      <c r="J185" s="230"/>
      <c r="K185" s="232"/>
    </row>
    <row r="186" spans="1:11" ht="14.4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0" t="s">
        <v>176</v>
      </c>
      <c r="G186" s="205" t="s">
        <v>366</v>
      </c>
      <c r="H186" s="239">
        <v>1200.5</v>
      </c>
      <c r="I186" s="230"/>
      <c r="J186" s="230"/>
      <c r="K186" s="232"/>
    </row>
    <row r="187" spans="1:11" ht="14.4">
      <c r="A187" s="290" t="s">
        <v>311</v>
      </c>
      <c r="B187" s="201" t="s">
        <v>559</v>
      </c>
      <c r="C187" s="201" t="s">
        <v>321</v>
      </c>
      <c r="D187" s="201" t="s">
        <v>560</v>
      </c>
      <c r="E187" s="201">
        <v>1</v>
      </c>
      <c r="F187" s="204" t="s">
        <v>188</v>
      </c>
      <c r="G187" s="205" t="s">
        <v>365</v>
      </c>
      <c r="H187" s="239">
        <v>3000</v>
      </c>
      <c r="I187" s="230"/>
      <c r="J187" s="230"/>
      <c r="K187" s="230"/>
    </row>
    <row r="188" spans="1:11" ht="14.4">
      <c r="A188" s="290" t="s">
        <v>311</v>
      </c>
      <c r="B188" s="201" t="s">
        <v>297</v>
      </c>
      <c r="C188" s="201" t="s">
        <v>321</v>
      </c>
      <c r="D188" s="201" t="s">
        <v>560</v>
      </c>
      <c r="E188" s="201">
        <v>1</v>
      </c>
      <c r="F188" s="200" t="s">
        <v>521</v>
      </c>
      <c r="G188" s="205" t="s">
        <v>366</v>
      </c>
      <c r="H188" s="239">
        <v>1250</v>
      </c>
      <c r="I188" s="212"/>
      <c r="J188" s="212"/>
      <c r="K188" s="212"/>
    </row>
    <row r="189" spans="1:11" ht="15" thickBot="1">
      <c r="A189" s="290" t="s">
        <v>311</v>
      </c>
      <c r="B189" s="201" t="s">
        <v>571</v>
      </c>
      <c r="C189" s="201" t="s">
        <v>570</v>
      </c>
      <c r="D189" s="201" t="s">
        <v>560</v>
      </c>
      <c r="E189" s="201">
        <v>1</v>
      </c>
      <c r="F189" s="200" t="s">
        <v>163</v>
      </c>
      <c r="G189" s="205" t="s">
        <v>366</v>
      </c>
      <c r="H189" s="239">
        <v>750</v>
      </c>
      <c r="I189" s="1"/>
      <c r="J189" s="1"/>
      <c r="K189" s="1"/>
    </row>
    <row r="190" spans="1:11" ht="15" thickBot="1">
      <c r="A190" s="260"/>
      <c r="B190" s="261"/>
      <c r="C190" s="261"/>
      <c r="D190" s="261"/>
      <c r="E190" s="262">
        <v>20</v>
      </c>
      <c r="F190" s="263"/>
      <c r="G190" s="264"/>
      <c r="H190" s="265">
        <v>31551</v>
      </c>
      <c r="I190" s="293">
        <v>57341.020000000019</v>
      </c>
      <c r="J190" s="293">
        <v>229293.19999999958</v>
      </c>
      <c r="K190" s="294">
        <v>633887.35000000009</v>
      </c>
    </row>
    <row r="191" spans="1:11" ht="14.4">
      <c r="A191" s="295"/>
      <c r="B191" s="295"/>
      <c r="C191" s="295"/>
      <c r="D191" s="295"/>
      <c r="E191" s="295"/>
      <c r="F191" s="295"/>
      <c r="G191" s="295"/>
      <c r="H191" s="295"/>
      <c r="I191" s="231"/>
      <c r="J191" s="231"/>
      <c r="K191" s="231"/>
    </row>
    <row r="192" spans="1:11" ht="14.4">
      <c r="A192" s="296" t="s">
        <v>34</v>
      </c>
      <c r="B192" s="231"/>
      <c r="C192" s="231"/>
      <c r="D192" s="231"/>
      <c r="E192" s="231"/>
      <c r="F192" s="231"/>
      <c r="G192" s="240"/>
      <c r="H192" s="231"/>
      <c r="I192" s="231"/>
      <c r="J192" s="231"/>
      <c r="K192" s="231"/>
    </row>
    <row r="193" spans="1:11" ht="14.4">
      <c r="A193" s="296" t="s">
        <v>437</v>
      </c>
      <c r="B193" s="297" t="s">
        <v>438</v>
      </c>
      <c r="C193" s="231"/>
      <c r="D193" s="231"/>
      <c r="E193" s="231"/>
      <c r="F193" s="298"/>
      <c r="G193" s="240"/>
      <c r="H193" s="231"/>
      <c r="I193" s="299"/>
      <c r="J193" s="299"/>
      <c r="K193" s="299"/>
    </row>
    <row r="194" spans="1:11" ht="14.4">
      <c r="A194" s="296" t="s">
        <v>35</v>
      </c>
      <c r="B194" s="300" t="s">
        <v>591</v>
      </c>
      <c r="C194" s="301"/>
      <c r="D194" s="301"/>
      <c r="E194" s="301"/>
      <c r="F194" s="301"/>
      <c r="G194" s="240"/>
      <c r="H194" s="231"/>
      <c r="I194" s="231"/>
      <c r="J194" s="231"/>
      <c r="K194" s="231"/>
    </row>
    <row r="195" spans="1:11" ht="14.4">
      <c r="A195" s="296" t="s">
        <v>37</v>
      </c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</row>
    <row r="196" spans="1:11" ht="14.4">
      <c r="A196" s="302" t="s">
        <v>38</v>
      </c>
      <c r="B196" s="303"/>
      <c r="C196" s="303"/>
      <c r="D196" s="303"/>
      <c r="E196" s="303"/>
      <c r="F196" s="303"/>
      <c r="G196" s="299"/>
      <c r="H196" s="299"/>
      <c r="I196" s="231"/>
      <c r="J196" s="231"/>
      <c r="K196" s="231"/>
    </row>
    <row r="197" spans="1:11" ht="14.4">
      <c r="A197" s="296" t="s">
        <v>39</v>
      </c>
      <c r="B197" s="304"/>
      <c r="C197" s="305"/>
      <c r="D197" s="305"/>
      <c r="E197" s="219"/>
      <c r="F197" s="219"/>
      <c r="G197" s="231"/>
      <c r="H197" s="231"/>
      <c r="I197" s="231"/>
      <c r="J197" s="231"/>
      <c r="K197" s="231"/>
    </row>
    <row r="198" spans="1:11" ht="14.4">
      <c r="A198" s="296" t="s">
        <v>40</v>
      </c>
      <c r="B198" s="219"/>
      <c r="C198" s="219"/>
      <c r="D198" s="219"/>
      <c r="E198" s="219"/>
      <c r="F198" s="306"/>
      <c r="G198" s="231"/>
      <c r="H198" s="231"/>
      <c r="I198" s="231"/>
      <c r="J198" s="231"/>
      <c r="K198" s="231"/>
    </row>
    <row r="199" spans="1:11" ht="14.4">
      <c r="A199" s="307" t="s">
        <v>41</v>
      </c>
      <c r="B199" s="308"/>
      <c r="C199" s="303"/>
      <c r="D199" s="219"/>
      <c r="E199" s="219"/>
      <c r="F199" s="219"/>
      <c r="G199" s="231"/>
      <c r="H199" s="231"/>
      <c r="I199" s="231"/>
      <c r="J199" s="231"/>
      <c r="K199" s="231"/>
    </row>
    <row r="200" spans="1:11" ht="14.4">
      <c r="A200" s="307" t="s">
        <v>42</v>
      </c>
      <c r="B200" s="308"/>
      <c r="C200" s="303"/>
      <c r="D200" s="219"/>
      <c r="E200" s="219"/>
      <c r="F200" s="219"/>
      <c r="G200" s="231"/>
      <c r="H200" s="231"/>
      <c r="I200" s="231"/>
      <c r="J200" s="231"/>
      <c r="K200" s="231"/>
    </row>
    <row r="201" spans="1:11" ht="14.4">
      <c r="A201" s="307" t="s">
        <v>43</v>
      </c>
      <c r="B201" s="219"/>
      <c r="C201" s="219"/>
      <c r="D201" s="219"/>
      <c r="E201" s="219"/>
      <c r="F201" s="219"/>
      <c r="G201" s="231"/>
      <c r="H201" s="231"/>
      <c r="I201" s="231"/>
      <c r="J201" s="231"/>
      <c r="K201" s="231"/>
    </row>
    <row r="202" spans="1:11" ht="14.4">
      <c r="A202" s="307" t="s">
        <v>44</v>
      </c>
      <c r="B202" s="219"/>
      <c r="C202" s="219"/>
      <c r="D202" s="219"/>
      <c r="E202" s="219"/>
      <c r="F202" s="303"/>
      <c r="G202" s="231"/>
      <c r="H202" s="231"/>
      <c r="I202" s="231"/>
      <c r="J202" s="231"/>
      <c r="K202" s="231"/>
    </row>
    <row r="203" spans="1:11" ht="14.4">
      <c r="A203" s="307" t="s">
        <v>45</v>
      </c>
      <c r="B203" s="219"/>
      <c r="C203" s="219"/>
      <c r="D203" s="219"/>
      <c r="E203" s="219"/>
      <c r="F203" s="219"/>
      <c r="G203" s="231"/>
      <c r="H203" s="231"/>
      <c r="I203" s="231"/>
      <c r="J203" s="231"/>
      <c r="K203" s="231"/>
    </row>
    <row r="204" spans="1:11" ht="14.4">
      <c r="A204" s="296" t="s">
        <v>46</v>
      </c>
      <c r="B204" s="219"/>
      <c r="C204" s="219"/>
      <c r="D204" s="219"/>
      <c r="E204" s="219"/>
      <c r="F204" s="219"/>
      <c r="G204" s="231"/>
      <c r="H204" s="231"/>
      <c r="I204" s="231"/>
      <c r="J204" s="231"/>
      <c r="K204" s="231"/>
    </row>
    <row r="205" spans="1:11" ht="14.4">
      <c r="A205" s="296" t="s">
        <v>47</v>
      </c>
      <c r="B205" s="309"/>
      <c r="C205" s="303"/>
      <c r="D205" s="303"/>
      <c r="E205" s="303"/>
      <c r="F205" s="303"/>
      <c r="G205" s="231"/>
      <c r="H205" s="231"/>
      <c r="I205" s="248"/>
      <c r="J205" s="248"/>
      <c r="K205" s="248"/>
    </row>
    <row r="206" spans="1:11" ht="14.4">
      <c r="A206" s="296" t="s">
        <v>48</v>
      </c>
      <c r="B206" s="310"/>
      <c r="C206" s="231"/>
      <c r="D206" s="231"/>
      <c r="E206" s="231"/>
      <c r="F206" s="231"/>
      <c r="G206" s="231"/>
      <c r="H206" s="231"/>
      <c r="I206" s="248"/>
      <c r="J206" s="248"/>
      <c r="K206" s="248"/>
    </row>
    <row r="207" spans="1:11" ht="14.4">
      <c r="A207" s="296" t="s">
        <v>49</v>
      </c>
      <c r="B207" s="310"/>
      <c r="C207" s="231"/>
      <c r="D207" s="231"/>
      <c r="E207" s="231"/>
      <c r="F207" s="231"/>
      <c r="G207" s="231"/>
      <c r="H207" s="231"/>
      <c r="I207" s="248"/>
      <c r="J207" s="248"/>
      <c r="K207" s="295"/>
    </row>
    <row r="208" spans="1:11" ht="14.4">
      <c r="A208" s="311" t="s">
        <v>50</v>
      </c>
      <c r="B208" s="248"/>
      <c r="C208" s="248"/>
      <c r="D208" s="248"/>
      <c r="E208" s="248"/>
      <c r="F208" s="248"/>
      <c r="G208" s="248"/>
      <c r="H208" s="248"/>
      <c r="I208" s="248"/>
      <c r="J208" s="248"/>
      <c r="K208" s="295"/>
    </row>
    <row r="209" spans="1:11" ht="14.4">
      <c r="A209" s="296" t="s">
        <v>36</v>
      </c>
      <c r="B209" s="312"/>
      <c r="C209" s="248"/>
      <c r="D209" s="248"/>
      <c r="E209" s="248"/>
      <c r="F209" s="248"/>
      <c r="G209" s="248"/>
      <c r="H209" s="248"/>
      <c r="I209" s="231"/>
      <c r="J209" s="231"/>
      <c r="K209" s="231"/>
    </row>
    <row r="210" spans="1:11" ht="14.4">
      <c r="A210" s="311" t="s">
        <v>50</v>
      </c>
      <c r="B210" s="248"/>
      <c r="C210" s="248"/>
      <c r="D210" s="248"/>
      <c r="E210" s="248"/>
      <c r="F210" s="248"/>
      <c r="G210" s="248"/>
      <c r="H210" s="248"/>
      <c r="I210" s="1"/>
      <c r="J210" s="1"/>
      <c r="K210" s="1"/>
    </row>
    <row r="211" spans="1:11" ht="14.4">
      <c r="A211" s="296" t="s">
        <v>540</v>
      </c>
      <c r="B211" s="231"/>
      <c r="C211" s="231"/>
      <c r="D211" s="231"/>
      <c r="E211" s="231"/>
      <c r="F211" s="231"/>
      <c r="G211" s="231"/>
      <c r="H211" s="23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</sheetData>
  <mergeCells count="5">
    <mergeCell ref="A1:D1"/>
    <mergeCell ref="A5:K5"/>
    <mergeCell ref="A76:H76"/>
    <mergeCell ref="A154:H154"/>
    <mergeCell ref="A168:H168"/>
  </mergeCell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M218"/>
  <sheetViews>
    <sheetView workbookViewId="0">
      <selection activeCell="M18" sqref="M18"/>
    </sheetView>
  </sheetViews>
  <sheetFormatPr defaultRowHeight="13.8"/>
  <cols>
    <col min="1" max="1" width="50.5" customWidth="1"/>
    <col min="2" max="2" width="54" bestFit="1" customWidth="1"/>
    <col min="3" max="3" width="15.69921875" bestFit="1" customWidth="1"/>
    <col min="5" max="5" width="7.8984375" bestFit="1" customWidth="1"/>
    <col min="6" max="6" width="43.5" bestFit="1" customWidth="1"/>
    <col min="8" max="8" width="12.19921875" bestFit="1" customWidth="1"/>
    <col min="9" max="9" width="11.5" bestFit="1" customWidth="1"/>
    <col min="10" max="10" width="14.09765625" bestFit="1" customWidth="1"/>
    <col min="11" max="11" width="13.19921875" bestFit="1" customWidth="1"/>
  </cols>
  <sheetData>
    <row r="1" spans="1:13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  <c r="L1" s="1"/>
      <c r="M1" s="1"/>
    </row>
    <row r="2" spans="1:13" ht="14.4">
      <c r="A2" s="189" t="s">
        <v>460</v>
      </c>
      <c r="B2" s="318" t="s">
        <v>605</v>
      </c>
      <c r="C2" s="190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  <c r="L2" s="1"/>
      <c r="M2" s="1"/>
    </row>
    <row r="3" spans="1:13" ht="14.4">
      <c r="A3" s="195" t="s">
        <v>461</v>
      </c>
      <c r="B3" s="321">
        <v>6</v>
      </c>
      <c r="C3" s="197"/>
      <c r="D3" s="198"/>
      <c r="E3" s="191"/>
      <c r="F3" s="199"/>
      <c r="G3" s="193"/>
      <c r="H3" s="194"/>
      <c r="I3" s="194"/>
      <c r="J3" s="194"/>
      <c r="K3" s="194"/>
      <c r="L3" s="1"/>
      <c r="M3" s="1"/>
    </row>
    <row r="4" spans="1:13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  <c r="L4" s="1"/>
      <c r="M4" s="1"/>
    </row>
    <row r="5" spans="1:13" ht="14.4">
      <c r="A5" s="564" t="s">
        <v>0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1"/>
      <c r="M5" s="1"/>
    </row>
    <row r="6" spans="1:13" ht="14.4">
      <c r="A6" s="207" t="s">
        <v>1</v>
      </c>
      <c r="B6" s="207" t="s">
        <v>2</v>
      </c>
      <c r="C6" s="207" t="s">
        <v>3</v>
      </c>
      <c r="D6" s="207" t="s">
        <v>4</v>
      </c>
      <c r="E6" s="207" t="s">
        <v>5</v>
      </c>
      <c r="F6" s="207" t="s">
        <v>6</v>
      </c>
      <c r="G6" s="207" t="s">
        <v>7</v>
      </c>
      <c r="H6" s="207" t="s">
        <v>8</v>
      </c>
      <c r="I6" s="207" t="s">
        <v>9</v>
      </c>
      <c r="J6" s="207" t="s">
        <v>10</v>
      </c>
      <c r="K6" s="317" t="s">
        <v>11</v>
      </c>
      <c r="L6" s="118"/>
      <c r="M6" s="118"/>
    </row>
    <row r="7" spans="1:13" ht="14.4">
      <c r="A7" s="313" t="s">
        <v>52</v>
      </c>
      <c r="B7" s="214" t="s">
        <v>593</v>
      </c>
      <c r="C7" s="214" t="s">
        <v>12</v>
      </c>
      <c r="D7" s="314" t="s">
        <v>13</v>
      </c>
      <c r="E7" s="214" t="s">
        <v>575</v>
      </c>
      <c r="F7" s="315" t="s">
        <v>150</v>
      </c>
      <c r="G7" s="214" t="s">
        <v>8</v>
      </c>
      <c r="H7" s="215" t="s">
        <v>576</v>
      </c>
      <c r="I7" s="215" t="s">
        <v>373</v>
      </c>
      <c r="J7" s="215" t="s">
        <v>374</v>
      </c>
      <c r="K7" s="215" t="s">
        <v>577</v>
      </c>
      <c r="L7" s="316"/>
      <c r="M7" s="316"/>
    </row>
    <row r="8" spans="1:13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v>9930.6200000000008</v>
      </c>
      <c r="L8" s="1"/>
      <c r="M8" s="1"/>
    </row>
    <row r="9" spans="1:13" ht="14.4">
      <c r="A9" s="200" t="s">
        <v>548</v>
      </c>
      <c r="B9" s="201" t="s">
        <v>549</v>
      </c>
      <c r="C9" s="202" t="s">
        <v>550</v>
      </c>
      <c r="D9" s="203" t="s">
        <v>15</v>
      </c>
      <c r="E9" s="201">
        <v>1</v>
      </c>
      <c r="F9" s="204" t="s">
        <v>551</v>
      </c>
      <c r="G9" s="205" t="s">
        <v>365</v>
      </c>
      <c r="H9" s="194"/>
      <c r="I9" s="194">
        <v>1993.32</v>
      </c>
      <c r="J9" s="194">
        <v>7937.3</v>
      </c>
      <c r="K9" s="194">
        <v>9930.6200000000008</v>
      </c>
      <c r="L9" s="1"/>
      <c r="M9" s="1"/>
    </row>
    <row r="10" spans="1:13" ht="14.4">
      <c r="A10" s="200" t="s">
        <v>526</v>
      </c>
      <c r="B10" s="201" t="s">
        <v>91</v>
      </c>
      <c r="C10" s="201" t="s">
        <v>91</v>
      </c>
      <c r="D10" s="203" t="s">
        <v>15</v>
      </c>
      <c r="E10" s="191">
        <v>1</v>
      </c>
      <c r="F10" s="204" t="s">
        <v>462</v>
      </c>
      <c r="G10" s="193" t="s">
        <v>365</v>
      </c>
      <c r="H10" s="194"/>
      <c r="I10" s="194">
        <v>1993.32</v>
      </c>
      <c r="J10" s="194">
        <v>7973.3</v>
      </c>
      <c r="K10" s="194">
        <v>0</v>
      </c>
      <c r="L10" s="1"/>
      <c r="M10" s="1"/>
    </row>
    <row r="11" spans="1:13" ht="14.4">
      <c r="A11" s="200" t="s">
        <v>458</v>
      </c>
      <c r="B11" s="201" t="s">
        <v>467</v>
      </c>
      <c r="C11" s="201" t="s">
        <v>499</v>
      </c>
      <c r="D11" s="203" t="s">
        <v>145</v>
      </c>
      <c r="E11" s="191">
        <v>1</v>
      </c>
      <c r="F11" s="204" t="s">
        <v>155</v>
      </c>
      <c r="G11" s="193" t="s">
        <v>365</v>
      </c>
      <c r="H11" s="194"/>
      <c r="I11" s="194">
        <v>1461.77</v>
      </c>
      <c r="J11" s="194">
        <v>5847.08</v>
      </c>
      <c r="K11" s="194">
        <v>9966.6200000000008</v>
      </c>
      <c r="L11" s="1"/>
      <c r="M11" s="1"/>
    </row>
    <row r="12" spans="1:13" ht="14.4">
      <c r="A12" s="200" t="s">
        <v>53</v>
      </c>
      <c r="B12" s="201" t="s">
        <v>92</v>
      </c>
      <c r="C12" s="201" t="s">
        <v>126</v>
      </c>
      <c r="D12" s="203" t="s">
        <v>145</v>
      </c>
      <c r="E12" s="191">
        <v>1</v>
      </c>
      <c r="F12" s="213" t="s">
        <v>439</v>
      </c>
      <c r="G12" s="214" t="s">
        <v>365</v>
      </c>
      <c r="H12" s="215"/>
      <c r="I12" s="211">
        <v>1461.77</v>
      </c>
      <c r="J12" s="211">
        <v>5847.08</v>
      </c>
      <c r="K12" s="211">
        <v>7308.85</v>
      </c>
      <c r="L12" s="1"/>
      <c r="M12" s="1"/>
    </row>
    <row r="13" spans="1:13" ht="14.4">
      <c r="A13" s="200" t="s">
        <v>600</v>
      </c>
      <c r="B13" s="201" t="s">
        <v>601</v>
      </c>
      <c r="C13" s="201" t="s">
        <v>602</v>
      </c>
      <c r="D13" s="203" t="s">
        <v>145</v>
      </c>
      <c r="E13" s="191">
        <v>1</v>
      </c>
      <c r="F13" s="204" t="s">
        <v>520</v>
      </c>
      <c r="G13" s="193" t="s">
        <v>365</v>
      </c>
      <c r="H13" s="194"/>
      <c r="I13" s="194">
        <v>1461.77</v>
      </c>
      <c r="J13" s="194">
        <v>5847.08</v>
      </c>
      <c r="K13" s="194">
        <v>7308.85</v>
      </c>
      <c r="L13" s="1"/>
      <c r="M13" s="1"/>
    </row>
    <row r="14" spans="1:13" ht="14.4">
      <c r="A14" s="200" t="s">
        <v>55</v>
      </c>
      <c r="B14" s="201" t="s">
        <v>94</v>
      </c>
      <c r="C14" s="216" t="s">
        <v>94</v>
      </c>
      <c r="D14" s="203" t="s">
        <v>510</v>
      </c>
      <c r="E14" s="191">
        <v>1</v>
      </c>
      <c r="F14" s="204" t="s">
        <v>153</v>
      </c>
      <c r="G14" s="193" t="s">
        <v>365</v>
      </c>
      <c r="H14" s="194"/>
      <c r="I14" s="194">
        <v>1461.77</v>
      </c>
      <c r="J14" s="194">
        <v>5847.08</v>
      </c>
      <c r="K14" s="194">
        <v>7308.85</v>
      </c>
      <c r="L14" s="1"/>
      <c r="M14" s="1"/>
    </row>
    <row r="15" spans="1:13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v>7308.85</v>
      </c>
      <c r="L15" s="1"/>
      <c r="M15" s="1"/>
    </row>
    <row r="16" spans="1:13" ht="14.4">
      <c r="A16" s="200" t="s">
        <v>57</v>
      </c>
      <c r="B16" s="201" t="s">
        <v>95</v>
      </c>
      <c r="C16" s="201" t="s">
        <v>325</v>
      </c>
      <c r="D16" s="203" t="s">
        <v>146</v>
      </c>
      <c r="E16" s="191">
        <v>1</v>
      </c>
      <c r="F16" s="204" t="s">
        <v>574</v>
      </c>
      <c r="G16" s="193" t="s">
        <v>365</v>
      </c>
      <c r="H16" s="194"/>
      <c r="I16" s="194">
        <v>1229.22</v>
      </c>
      <c r="J16" s="194">
        <v>4916.8599999999997</v>
      </c>
      <c r="K16" s="194">
        <v>6146.08</v>
      </c>
      <c r="L16" s="1"/>
      <c r="M16" s="1"/>
    </row>
    <row r="17" spans="1:13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v>6146.08</v>
      </c>
      <c r="L17" s="1"/>
      <c r="M17" s="1"/>
    </row>
    <row r="18" spans="1:13" ht="14.4">
      <c r="A18" s="200" t="s">
        <v>425</v>
      </c>
      <c r="B18" s="201" t="s">
        <v>426</v>
      </c>
      <c r="C18" s="201" t="s">
        <v>427</v>
      </c>
      <c r="D18" s="203" t="s">
        <v>146</v>
      </c>
      <c r="E18" s="191">
        <v>1</v>
      </c>
      <c r="F18" s="204" t="s">
        <v>583</v>
      </c>
      <c r="G18" s="193" t="s">
        <v>365</v>
      </c>
      <c r="H18" s="194"/>
      <c r="I18" s="194">
        <v>1229.22</v>
      </c>
      <c r="J18" s="194">
        <v>4916.8599999999997</v>
      </c>
      <c r="K18" s="194">
        <v>6146.08</v>
      </c>
      <c r="L18" s="1"/>
      <c r="M18" s="1"/>
    </row>
    <row r="19" spans="1:13" ht="14.4">
      <c r="A19" s="200" t="s">
        <v>594</v>
      </c>
      <c r="B19" s="201" t="s">
        <v>104</v>
      </c>
      <c r="C19" s="201" t="s">
        <v>130</v>
      </c>
      <c r="D19" s="203" t="s">
        <v>16</v>
      </c>
      <c r="E19" s="191">
        <v>1</v>
      </c>
      <c r="F19" s="204" t="s">
        <v>161</v>
      </c>
      <c r="G19" s="193" t="s">
        <v>365</v>
      </c>
      <c r="H19" s="194"/>
      <c r="I19" s="194">
        <v>1129.22</v>
      </c>
      <c r="J19" s="194">
        <v>4518.2</v>
      </c>
      <c r="K19" s="194">
        <v>6146.08</v>
      </c>
      <c r="L19" s="1"/>
      <c r="M19" s="1"/>
    </row>
    <row r="20" spans="1:13" ht="14.4">
      <c r="A20" s="200" t="s">
        <v>407</v>
      </c>
      <c r="B20" s="201" t="s">
        <v>408</v>
      </c>
      <c r="C20" s="201" t="s">
        <v>409</v>
      </c>
      <c r="D20" s="203" t="s">
        <v>16</v>
      </c>
      <c r="E20" s="191">
        <v>1</v>
      </c>
      <c r="F20" s="204" t="s">
        <v>378</v>
      </c>
      <c r="G20" s="193" t="s">
        <v>365</v>
      </c>
      <c r="H20" s="194"/>
      <c r="I20" s="194">
        <v>1129.55</v>
      </c>
      <c r="J20" s="194">
        <v>4518.2</v>
      </c>
      <c r="K20" s="194">
        <v>5647.42</v>
      </c>
      <c r="L20" s="1"/>
      <c r="M20" s="1"/>
    </row>
    <row r="21" spans="1:13" ht="14.4">
      <c r="A21" s="210" t="s">
        <v>59</v>
      </c>
      <c r="B21" s="217" t="s">
        <v>97</v>
      </c>
      <c r="C21" s="217" t="s">
        <v>127</v>
      </c>
      <c r="D21" s="218" t="s">
        <v>16</v>
      </c>
      <c r="E21" s="209">
        <v>1</v>
      </c>
      <c r="F21" s="210" t="s">
        <v>156</v>
      </c>
      <c r="G21" s="207" t="s">
        <v>365</v>
      </c>
      <c r="H21" s="211"/>
      <c r="I21" s="211">
        <v>1129.55</v>
      </c>
      <c r="J21" s="211">
        <v>4518.2</v>
      </c>
      <c r="K21" s="211">
        <v>5647.75</v>
      </c>
      <c r="L21" s="1"/>
      <c r="M21" s="1"/>
    </row>
    <row r="22" spans="1:13" ht="14.4">
      <c r="A22" s="200" t="s">
        <v>60</v>
      </c>
      <c r="B22" s="201" t="s">
        <v>98</v>
      </c>
      <c r="C22" s="201" t="s">
        <v>469</v>
      </c>
      <c r="D22" s="203" t="s">
        <v>16</v>
      </c>
      <c r="E22" s="191">
        <v>1</v>
      </c>
      <c r="F22" s="204" t="s">
        <v>157</v>
      </c>
      <c r="G22" s="193" t="s">
        <v>365</v>
      </c>
      <c r="H22" s="194"/>
      <c r="I22" s="194">
        <v>1129.55</v>
      </c>
      <c r="J22" s="194">
        <v>4518.2</v>
      </c>
      <c r="K22" s="194">
        <v>5647.75</v>
      </c>
      <c r="L22" s="1"/>
      <c r="M22" s="1"/>
    </row>
    <row r="23" spans="1:13" ht="14.4">
      <c r="A23" s="219" t="s">
        <v>62</v>
      </c>
      <c r="B23" s="217" t="s">
        <v>100</v>
      </c>
      <c r="C23" s="217" t="s">
        <v>128</v>
      </c>
      <c r="D23" s="218" t="s">
        <v>16</v>
      </c>
      <c r="E23" s="209">
        <v>1</v>
      </c>
      <c r="F23" s="220" t="s">
        <v>567</v>
      </c>
      <c r="G23" s="207" t="s">
        <v>365</v>
      </c>
      <c r="H23" s="211"/>
      <c r="I23" s="211">
        <v>1129.55</v>
      </c>
      <c r="J23" s="211">
        <v>4518.2</v>
      </c>
      <c r="K23" s="211">
        <v>5647.75</v>
      </c>
      <c r="L23" s="1"/>
      <c r="M23" s="1"/>
    </row>
    <row r="24" spans="1:13" ht="14.4">
      <c r="A24" s="200" t="s">
        <v>63</v>
      </c>
      <c r="B24" s="201" t="s">
        <v>370</v>
      </c>
      <c r="C24" s="201" t="s">
        <v>371</v>
      </c>
      <c r="D24" s="203" t="s">
        <v>16</v>
      </c>
      <c r="E24" s="191">
        <v>1</v>
      </c>
      <c r="F24" s="204" t="s">
        <v>529</v>
      </c>
      <c r="G24" s="193" t="s">
        <v>365</v>
      </c>
      <c r="H24" s="194"/>
      <c r="I24" s="194">
        <v>1129.55</v>
      </c>
      <c r="J24" s="194">
        <v>4518.2</v>
      </c>
      <c r="K24" s="194">
        <v>5647.75</v>
      </c>
      <c r="L24" s="1"/>
      <c r="M24" s="1"/>
    </row>
    <row r="25" spans="1:13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204" t="s">
        <v>158</v>
      </c>
      <c r="G25" s="193" t="s">
        <v>365</v>
      </c>
      <c r="H25" s="194"/>
      <c r="I25" s="194">
        <v>1129.55</v>
      </c>
      <c r="J25" s="194">
        <v>4518.2</v>
      </c>
      <c r="K25" s="194">
        <v>5647.75</v>
      </c>
      <c r="L25" s="1"/>
      <c r="M25" s="1"/>
    </row>
    <row r="26" spans="1:13" ht="14.4">
      <c r="A26" s="200" t="s">
        <v>507</v>
      </c>
      <c r="B26" s="201" t="s">
        <v>508</v>
      </c>
      <c r="C26" s="201" t="s">
        <v>509</v>
      </c>
      <c r="D26" s="203" t="s">
        <v>16</v>
      </c>
      <c r="E26" s="191">
        <v>1</v>
      </c>
      <c r="F26" s="204" t="s">
        <v>159</v>
      </c>
      <c r="G26" s="193" t="s">
        <v>365</v>
      </c>
      <c r="H26" s="194"/>
      <c r="I26" s="194">
        <v>1129.55</v>
      </c>
      <c r="J26" s="194">
        <v>4518.2</v>
      </c>
      <c r="K26" s="194">
        <v>5647.75</v>
      </c>
      <c r="L26" s="1"/>
      <c r="M26" s="1"/>
    </row>
    <row r="27" spans="1:13" ht="14.4">
      <c r="A27" s="200" t="s">
        <v>63</v>
      </c>
      <c r="B27" s="201" t="s">
        <v>101</v>
      </c>
      <c r="C27" s="201" t="s">
        <v>328</v>
      </c>
      <c r="D27" s="203" t="s">
        <v>16</v>
      </c>
      <c r="E27" s="191">
        <v>1</v>
      </c>
      <c r="F27" s="204" t="s">
        <v>167</v>
      </c>
      <c r="G27" s="193" t="s">
        <v>365</v>
      </c>
      <c r="H27" s="194"/>
      <c r="I27" s="194">
        <v>1129.55</v>
      </c>
      <c r="J27" s="194">
        <v>4518.2</v>
      </c>
      <c r="K27" s="194">
        <v>5647.75</v>
      </c>
      <c r="L27" s="1"/>
      <c r="M27" s="1"/>
    </row>
    <row r="28" spans="1:13" ht="14.4">
      <c r="A28" s="200" t="s">
        <v>64</v>
      </c>
      <c r="B28" s="201" t="s">
        <v>514</v>
      </c>
      <c r="C28" s="201" t="s">
        <v>513</v>
      </c>
      <c r="D28" s="203" t="s">
        <v>16</v>
      </c>
      <c r="E28" s="191">
        <v>1</v>
      </c>
      <c r="F28" s="204" t="s">
        <v>527</v>
      </c>
      <c r="G28" s="193" t="s">
        <v>365</v>
      </c>
      <c r="H28" s="194"/>
      <c r="I28" s="194">
        <v>1129.55</v>
      </c>
      <c r="J28" s="194">
        <v>4518.2</v>
      </c>
      <c r="K28" s="194">
        <v>5647.75</v>
      </c>
      <c r="L28" s="1"/>
      <c r="M28" s="1"/>
    </row>
    <row r="29" spans="1:13" ht="14.4">
      <c r="A29" s="200" t="s">
        <v>464</v>
      </c>
      <c r="B29" s="201" t="s">
        <v>465</v>
      </c>
      <c r="C29" s="201" t="s">
        <v>466</v>
      </c>
      <c r="D29" s="203" t="s">
        <v>147</v>
      </c>
      <c r="E29" s="191">
        <v>1</v>
      </c>
      <c r="F29" s="204" t="s">
        <v>163</v>
      </c>
      <c r="G29" s="193" t="s">
        <v>365</v>
      </c>
      <c r="H29" s="194"/>
      <c r="I29" s="194">
        <v>1129.55</v>
      </c>
      <c r="J29" s="194">
        <v>4518.2</v>
      </c>
      <c r="K29" s="194">
        <v>5647.75</v>
      </c>
      <c r="L29" s="1"/>
      <c r="M29" s="1"/>
    </row>
    <row r="30" spans="1:13" ht="14.4">
      <c r="A30" s="200" t="s">
        <v>71</v>
      </c>
      <c r="B30" s="201" t="s">
        <v>412</v>
      </c>
      <c r="C30" s="201" t="s">
        <v>452</v>
      </c>
      <c r="D30" s="203" t="s">
        <v>147</v>
      </c>
      <c r="E30" s="191">
        <v>1</v>
      </c>
      <c r="F30" s="204" t="s">
        <v>566</v>
      </c>
      <c r="G30" s="193" t="s">
        <v>365</v>
      </c>
      <c r="H30" s="194"/>
      <c r="I30" s="194">
        <v>1129.55</v>
      </c>
      <c r="J30" s="194">
        <v>4518.2</v>
      </c>
      <c r="K30" s="194">
        <v>5647.75</v>
      </c>
      <c r="L30" s="1"/>
      <c r="M30" s="1"/>
    </row>
    <row r="31" spans="1:13" ht="14.4">
      <c r="A31" s="200" t="s">
        <v>65</v>
      </c>
      <c r="B31" s="201" t="s">
        <v>103</v>
      </c>
      <c r="C31" s="201" t="s">
        <v>129</v>
      </c>
      <c r="D31" s="203" t="s">
        <v>147</v>
      </c>
      <c r="E31" s="191">
        <v>1</v>
      </c>
      <c r="F31" s="204" t="s">
        <v>455</v>
      </c>
      <c r="G31" s="193" t="s">
        <v>365</v>
      </c>
      <c r="H31" s="194"/>
      <c r="I31" s="194">
        <v>930.22</v>
      </c>
      <c r="J31" s="194">
        <v>3720.87</v>
      </c>
      <c r="K31" s="194">
        <v>5647.75</v>
      </c>
      <c r="L31" s="1"/>
      <c r="M31" s="1"/>
    </row>
    <row r="32" spans="1:13" ht="14.4">
      <c r="A32" s="200" t="s">
        <v>428</v>
      </c>
      <c r="B32" s="201" t="s">
        <v>429</v>
      </c>
      <c r="C32" s="201" t="s">
        <v>430</v>
      </c>
      <c r="D32" s="203" t="s">
        <v>450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v>4651.09</v>
      </c>
      <c r="L32" s="1"/>
      <c r="M32" s="1"/>
    </row>
    <row r="33" spans="1:13" ht="14.4">
      <c r="A33" s="219" t="s">
        <v>65</v>
      </c>
      <c r="B33" s="217" t="s">
        <v>103</v>
      </c>
      <c r="C33" s="217" t="s">
        <v>129</v>
      </c>
      <c r="D33" s="218" t="s">
        <v>147</v>
      </c>
      <c r="E33" s="209">
        <v>1</v>
      </c>
      <c r="F33" s="220" t="s">
        <v>444</v>
      </c>
      <c r="G33" s="207" t="s">
        <v>365</v>
      </c>
      <c r="H33" s="211"/>
      <c r="I33" s="211">
        <v>930.22</v>
      </c>
      <c r="J33" s="211">
        <v>3720.87</v>
      </c>
      <c r="K33" s="211">
        <v>4651.09</v>
      </c>
      <c r="L33" s="1"/>
      <c r="M33" s="1"/>
    </row>
    <row r="34" spans="1:13" ht="14.4">
      <c r="A34" s="200" t="s">
        <v>396</v>
      </c>
      <c r="B34" s="201" t="s">
        <v>595</v>
      </c>
      <c r="C34" s="201" t="s">
        <v>596</v>
      </c>
      <c r="D34" s="203" t="s">
        <v>147</v>
      </c>
      <c r="E34" s="191">
        <v>1</v>
      </c>
      <c r="F34" s="204" t="s">
        <v>463</v>
      </c>
      <c r="G34" s="193" t="s">
        <v>365</v>
      </c>
      <c r="H34" s="194"/>
      <c r="I34" s="194">
        <v>930.22</v>
      </c>
      <c r="J34" s="194">
        <v>3720.87</v>
      </c>
      <c r="K34" s="194">
        <v>4651.09</v>
      </c>
      <c r="L34" s="1"/>
      <c r="M34" s="1"/>
    </row>
    <row r="35" spans="1:13" ht="14.4">
      <c r="A35" s="200" t="s">
        <v>67</v>
      </c>
      <c r="B35" s="201" t="s">
        <v>105</v>
      </c>
      <c r="C35" s="201" t="s">
        <v>131</v>
      </c>
      <c r="D35" s="203" t="s">
        <v>147</v>
      </c>
      <c r="E35" s="191">
        <v>1</v>
      </c>
      <c r="F35" s="204" t="s">
        <v>162</v>
      </c>
      <c r="G35" s="193" t="s">
        <v>365</v>
      </c>
      <c r="H35" s="194"/>
      <c r="I35" s="194">
        <v>930.22</v>
      </c>
      <c r="J35" s="194">
        <v>3720.87</v>
      </c>
      <c r="K35" s="194">
        <v>4651.09</v>
      </c>
      <c r="L35" s="1"/>
      <c r="M35" s="1"/>
    </row>
    <row r="36" spans="1:13" ht="14.4">
      <c r="A36" s="200" t="s">
        <v>68</v>
      </c>
      <c r="B36" s="201" t="s">
        <v>106</v>
      </c>
      <c r="C36" s="201" t="s">
        <v>132</v>
      </c>
      <c r="D36" s="203" t="s">
        <v>147</v>
      </c>
      <c r="E36" s="191">
        <v>1</v>
      </c>
      <c r="F36" s="204" t="s">
        <v>164</v>
      </c>
      <c r="G36" s="193" t="s">
        <v>365</v>
      </c>
      <c r="H36" s="194"/>
      <c r="I36" s="194">
        <v>930.22</v>
      </c>
      <c r="J36" s="194">
        <v>3720.87</v>
      </c>
      <c r="K36" s="194">
        <v>4651.09</v>
      </c>
      <c r="L36" s="1"/>
      <c r="M36" s="1"/>
    </row>
    <row r="37" spans="1:13" ht="14.4">
      <c r="A37" s="200" t="s">
        <v>68</v>
      </c>
      <c r="B37" s="201" t="s">
        <v>106</v>
      </c>
      <c r="C37" s="201" t="s">
        <v>132</v>
      </c>
      <c r="D37" s="203" t="s">
        <v>147</v>
      </c>
      <c r="E37" s="191">
        <v>1</v>
      </c>
      <c r="F37" s="204" t="s">
        <v>165</v>
      </c>
      <c r="G37" s="193" t="s">
        <v>365</v>
      </c>
      <c r="H37" s="194"/>
      <c r="I37" s="194">
        <v>930.22</v>
      </c>
      <c r="J37" s="194">
        <v>3720.87</v>
      </c>
      <c r="K37" s="194">
        <v>4651.09</v>
      </c>
      <c r="L37" s="1"/>
      <c r="M37" s="1"/>
    </row>
    <row r="38" spans="1:13" ht="14.4">
      <c r="A38" s="200" t="s">
        <v>69</v>
      </c>
      <c r="B38" s="201" t="s">
        <v>107</v>
      </c>
      <c r="C38" s="201" t="s">
        <v>505</v>
      </c>
      <c r="D38" s="203" t="s">
        <v>147</v>
      </c>
      <c r="E38" s="191">
        <v>1</v>
      </c>
      <c r="F38" s="204" t="s">
        <v>166</v>
      </c>
      <c r="G38" s="193" t="s">
        <v>365</v>
      </c>
      <c r="H38" s="194"/>
      <c r="I38" s="194">
        <v>930.22</v>
      </c>
      <c r="J38" s="194">
        <v>3720.87</v>
      </c>
      <c r="K38" s="194">
        <v>4651.09</v>
      </c>
      <c r="L38" s="1"/>
      <c r="M38" s="1"/>
    </row>
    <row r="39" spans="1:13" ht="14.4">
      <c r="A39" s="200" t="s">
        <v>443</v>
      </c>
      <c r="B39" s="201" t="s">
        <v>410</v>
      </c>
      <c r="C39" s="201" t="s">
        <v>411</v>
      </c>
      <c r="D39" s="203" t="s">
        <v>147</v>
      </c>
      <c r="E39" s="191">
        <v>1</v>
      </c>
      <c r="F39" s="204" t="s">
        <v>433</v>
      </c>
      <c r="G39" s="193" t="s">
        <v>365</v>
      </c>
      <c r="H39" s="194"/>
      <c r="I39" s="194">
        <v>930.22</v>
      </c>
      <c r="J39" s="194">
        <v>3720.87</v>
      </c>
      <c r="K39" s="194">
        <v>4651.09</v>
      </c>
      <c r="L39" s="1"/>
      <c r="M39" s="1"/>
    </row>
    <row r="40" spans="1:13" ht="14.4">
      <c r="A40" s="200" t="s">
        <v>70</v>
      </c>
      <c r="B40" s="201" t="s">
        <v>108</v>
      </c>
      <c r="C40" s="201" t="s">
        <v>327</v>
      </c>
      <c r="D40" s="203" t="s">
        <v>147</v>
      </c>
      <c r="E40" s="191">
        <v>1</v>
      </c>
      <c r="F40" s="204" t="s">
        <v>168</v>
      </c>
      <c r="G40" s="193" t="s">
        <v>365</v>
      </c>
      <c r="H40" s="194"/>
      <c r="I40" s="194">
        <v>930.22</v>
      </c>
      <c r="J40" s="194">
        <v>3720.87</v>
      </c>
      <c r="K40" s="194">
        <v>4651.09</v>
      </c>
      <c r="L40" s="1"/>
      <c r="M40" s="1"/>
    </row>
    <row r="41" spans="1:13" ht="14.4">
      <c r="A41" s="200" t="s">
        <v>72</v>
      </c>
      <c r="B41" s="201" t="s">
        <v>109</v>
      </c>
      <c r="C41" s="201" t="s">
        <v>133</v>
      </c>
      <c r="D41" s="203" t="s">
        <v>147</v>
      </c>
      <c r="E41" s="191">
        <v>1</v>
      </c>
      <c r="F41" s="204" t="s">
        <v>170</v>
      </c>
      <c r="G41" s="193" t="s">
        <v>365</v>
      </c>
      <c r="H41" s="194"/>
      <c r="I41" s="194">
        <v>930.22</v>
      </c>
      <c r="J41" s="194">
        <v>3720.87</v>
      </c>
      <c r="K41" s="194">
        <v>4651.09</v>
      </c>
      <c r="L41" s="1"/>
      <c r="M41" s="1"/>
    </row>
    <row r="42" spans="1:13" ht="14.4">
      <c r="A42" s="200" t="s">
        <v>73</v>
      </c>
      <c r="B42" s="201" t="s">
        <v>110</v>
      </c>
      <c r="C42" s="201" t="s">
        <v>470</v>
      </c>
      <c r="D42" s="203" t="s">
        <v>147</v>
      </c>
      <c r="E42" s="191">
        <v>1</v>
      </c>
      <c r="F42" s="204" t="s">
        <v>171</v>
      </c>
      <c r="G42" s="193" t="s">
        <v>365</v>
      </c>
      <c r="H42" s="194"/>
      <c r="I42" s="194">
        <v>930.22</v>
      </c>
      <c r="J42" s="194">
        <v>3720.87</v>
      </c>
      <c r="K42" s="194">
        <v>4651.09</v>
      </c>
      <c r="L42" s="1"/>
      <c r="M42" s="1"/>
    </row>
    <row r="43" spans="1:13" ht="14.4">
      <c r="A43" s="200" t="s">
        <v>74</v>
      </c>
      <c r="B43" s="201" t="s">
        <v>111</v>
      </c>
      <c r="C43" s="201" t="s">
        <v>471</v>
      </c>
      <c r="D43" s="203" t="s">
        <v>147</v>
      </c>
      <c r="E43" s="191">
        <v>1</v>
      </c>
      <c r="F43" s="204" t="s">
        <v>565</v>
      </c>
      <c r="G43" s="193" t="s">
        <v>365</v>
      </c>
      <c r="H43" s="194"/>
      <c r="I43" s="194">
        <v>930.22</v>
      </c>
      <c r="J43" s="194">
        <v>3720.87</v>
      </c>
      <c r="K43" s="194">
        <v>4651.09</v>
      </c>
      <c r="L43" s="1"/>
      <c r="M43" s="1"/>
    </row>
    <row r="44" spans="1:13" ht="14.4">
      <c r="A44" s="200" t="s">
        <v>75</v>
      </c>
      <c r="B44" s="201" t="s">
        <v>112</v>
      </c>
      <c r="C44" s="201" t="s">
        <v>134</v>
      </c>
      <c r="D44" s="203" t="s">
        <v>18</v>
      </c>
      <c r="E44" s="191">
        <v>1</v>
      </c>
      <c r="F44" s="204" t="s">
        <v>369</v>
      </c>
      <c r="G44" s="193" t="s">
        <v>365</v>
      </c>
      <c r="H44" s="194"/>
      <c r="I44" s="194">
        <v>664.44</v>
      </c>
      <c r="J44" s="194">
        <v>2657.77</v>
      </c>
      <c r="K44" s="194">
        <v>4651.09</v>
      </c>
      <c r="L44" s="1"/>
      <c r="M44" s="1"/>
    </row>
    <row r="45" spans="1:13" ht="14.4">
      <c r="A45" s="200" t="s">
        <v>76</v>
      </c>
      <c r="B45" s="201" t="s">
        <v>113</v>
      </c>
      <c r="C45" s="201" t="s">
        <v>501</v>
      </c>
      <c r="D45" s="203" t="s">
        <v>18</v>
      </c>
      <c r="E45" s="191">
        <v>1</v>
      </c>
      <c r="F45" s="204" t="s">
        <v>313</v>
      </c>
      <c r="G45" s="193" t="s">
        <v>365</v>
      </c>
      <c r="H45" s="194"/>
      <c r="I45" s="194">
        <v>664.44</v>
      </c>
      <c r="J45" s="194">
        <v>2657.77</v>
      </c>
      <c r="K45" s="194">
        <v>3322.21</v>
      </c>
      <c r="L45" s="1"/>
      <c r="M45" s="1"/>
    </row>
    <row r="46" spans="1:13" ht="14.4">
      <c r="A46" s="200" t="s">
        <v>77</v>
      </c>
      <c r="B46" s="201" t="s">
        <v>102</v>
      </c>
      <c r="C46" s="201" t="s">
        <v>472</v>
      </c>
      <c r="D46" s="203" t="s">
        <v>18</v>
      </c>
      <c r="E46" s="191">
        <v>1</v>
      </c>
      <c r="F46" s="204" t="s">
        <v>173</v>
      </c>
      <c r="G46" s="193" t="s">
        <v>365</v>
      </c>
      <c r="H46" s="194"/>
      <c r="I46" s="194">
        <v>664.44</v>
      </c>
      <c r="J46" s="194">
        <v>2657.77</v>
      </c>
      <c r="K46" s="194">
        <v>3322.21</v>
      </c>
      <c r="L46" s="1"/>
      <c r="M46" s="1"/>
    </row>
    <row r="47" spans="1:13" ht="14.4">
      <c r="A47" s="200" t="s">
        <v>78</v>
      </c>
      <c r="B47" s="201" t="s">
        <v>114</v>
      </c>
      <c r="C47" s="201" t="s">
        <v>135</v>
      </c>
      <c r="D47" s="203" t="s">
        <v>18</v>
      </c>
      <c r="E47" s="191">
        <v>1</v>
      </c>
      <c r="F47" s="204" t="s">
        <v>174</v>
      </c>
      <c r="G47" s="193" t="s">
        <v>365</v>
      </c>
      <c r="H47" s="194"/>
      <c r="I47" s="194">
        <v>664.44</v>
      </c>
      <c r="J47" s="194">
        <v>2657.77</v>
      </c>
      <c r="K47" s="194">
        <v>3322.21</v>
      </c>
      <c r="L47" s="1"/>
      <c r="M47" s="1"/>
    </row>
    <row r="48" spans="1:13" ht="14.4">
      <c r="A48" s="200" t="s">
        <v>79</v>
      </c>
      <c r="B48" s="201" t="s">
        <v>115</v>
      </c>
      <c r="C48" s="201" t="s">
        <v>473</v>
      </c>
      <c r="D48" s="203" t="s">
        <v>18</v>
      </c>
      <c r="E48" s="191">
        <v>1</v>
      </c>
      <c r="F48" s="204" t="s">
        <v>175</v>
      </c>
      <c r="G48" s="193" t="s">
        <v>365</v>
      </c>
      <c r="H48" s="194"/>
      <c r="I48" s="194">
        <v>664.44</v>
      </c>
      <c r="J48" s="194">
        <v>2657.77</v>
      </c>
      <c r="K48" s="194">
        <v>3322.21</v>
      </c>
      <c r="L48" s="1"/>
      <c r="M48" s="1"/>
    </row>
    <row r="49" spans="1:13" ht="14.4">
      <c r="A49" s="200" t="s">
        <v>435</v>
      </c>
      <c r="B49" s="201" t="s">
        <v>412</v>
      </c>
      <c r="C49" s="201" t="s">
        <v>436</v>
      </c>
      <c r="D49" s="203" t="s">
        <v>18</v>
      </c>
      <c r="E49" s="191">
        <v>1</v>
      </c>
      <c r="F49" s="204" t="s">
        <v>434</v>
      </c>
      <c r="G49" s="193" t="s">
        <v>365</v>
      </c>
      <c r="H49" s="194"/>
      <c r="I49" s="194">
        <v>664.44</v>
      </c>
      <c r="J49" s="194">
        <v>2657.77</v>
      </c>
      <c r="K49" s="194">
        <v>3322.21</v>
      </c>
      <c r="L49" s="1"/>
      <c r="M49" s="1"/>
    </row>
    <row r="50" spans="1:13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176</v>
      </c>
      <c r="G50" s="193" t="s">
        <v>365</v>
      </c>
      <c r="H50" s="194"/>
      <c r="I50" s="194">
        <v>664.44</v>
      </c>
      <c r="J50" s="194">
        <v>2657.77</v>
      </c>
      <c r="K50" s="194">
        <v>3322.21</v>
      </c>
      <c r="L50" s="1"/>
      <c r="M50" s="1"/>
    </row>
    <row r="51" spans="1:13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v>3322.21</v>
      </c>
      <c r="L51" s="1"/>
      <c r="M51" s="1"/>
    </row>
    <row r="52" spans="1:13" ht="14.4">
      <c r="A52" s="200" t="s">
        <v>543</v>
      </c>
      <c r="B52" s="201" t="s">
        <v>544</v>
      </c>
      <c r="C52" s="201" t="s">
        <v>545</v>
      </c>
      <c r="D52" s="203" t="s">
        <v>18</v>
      </c>
      <c r="E52" s="191">
        <v>1</v>
      </c>
      <c r="F52" s="204" t="s">
        <v>546</v>
      </c>
      <c r="G52" s="193" t="s">
        <v>365</v>
      </c>
      <c r="H52" s="194"/>
      <c r="I52" s="194">
        <v>664.44</v>
      </c>
      <c r="J52" s="194">
        <v>2657.77</v>
      </c>
      <c r="K52" s="194">
        <v>3322.21</v>
      </c>
      <c r="L52" s="1"/>
      <c r="M52" s="1"/>
    </row>
    <row r="53" spans="1:13" ht="14.4">
      <c r="A53" s="200" t="s">
        <v>586</v>
      </c>
      <c r="B53" s="201" t="s">
        <v>117</v>
      </c>
      <c r="C53" s="201" t="s">
        <v>138</v>
      </c>
      <c r="D53" s="203" t="s">
        <v>18</v>
      </c>
      <c r="E53" s="191">
        <v>1</v>
      </c>
      <c r="F53" s="204" t="s">
        <v>178</v>
      </c>
      <c r="G53" s="193" t="s">
        <v>365</v>
      </c>
      <c r="H53" s="194"/>
      <c r="I53" s="194">
        <v>664.44</v>
      </c>
      <c r="J53" s="194">
        <v>2657.77</v>
      </c>
      <c r="K53" s="194">
        <v>3322.21</v>
      </c>
      <c r="L53" s="1"/>
      <c r="M53" s="1"/>
    </row>
    <row r="54" spans="1:13" ht="14.4">
      <c r="A54" s="200" t="s">
        <v>386</v>
      </c>
      <c r="B54" s="201" t="s">
        <v>118</v>
      </c>
      <c r="C54" s="201" t="s">
        <v>506</v>
      </c>
      <c r="D54" s="203" t="s">
        <v>18</v>
      </c>
      <c r="E54" s="191">
        <v>1</v>
      </c>
      <c r="F54" s="204" t="s">
        <v>179</v>
      </c>
      <c r="G54" s="193" t="s">
        <v>365</v>
      </c>
      <c r="H54" s="194"/>
      <c r="I54" s="194">
        <v>664.44</v>
      </c>
      <c r="J54" s="194">
        <v>2657.77</v>
      </c>
      <c r="K54" s="194">
        <v>3322.21</v>
      </c>
      <c r="L54" s="1"/>
      <c r="M54" s="1"/>
    </row>
    <row r="55" spans="1:13" ht="14.4">
      <c r="A55" s="200" t="s">
        <v>404</v>
      </c>
      <c r="B55" s="201" t="s">
        <v>413</v>
      </c>
      <c r="C55" s="201" t="s">
        <v>414</v>
      </c>
      <c r="D55" s="203" t="s">
        <v>18</v>
      </c>
      <c r="E55" s="191">
        <v>1</v>
      </c>
      <c r="F55" s="204" t="s">
        <v>180</v>
      </c>
      <c r="G55" s="193" t="s">
        <v>365</v>
      </c>
      <c r="H55" s="194"/>
      <c r="I55" s="194">
        <v>664.44</v>
      </c>
      <c r="J55" s="194">
        <v>2657.77</v>
      </c>
      <c r="K55" s="194">
        <v>3322.21</v>
      </c>
      <c r="L55" s="1"/>
      <c r="M55" s="1"/>
    </row>
    <row r="56" spans="1:13" ht="14.4">
      <c r="A56" s="200" t="s">
        <v>86</v>
      </c>
      <c r="B56" s="201" t="s">
        <v>121</v>
      </c>
      <c r="C56" s="201" t="s">
        <v>445</v>
      </c>
      <c r="D56" s="203" t="s">
        <v>18</v>
      </c>
      <c r="E56" s="191">
        <v>1</v>
      </c>
      <c r="F56" s="204" t="s">
        <v>185</v>
      </c>
      <c r="G56" s="193" t="s">
        <v>365</v>
      </c>
      <c r="H56" s="194"/>
      <c r="I56" s="194">
        <v>664.44</v>
      </c>
      <c r="J56" s="194">
        <v>2657.77</v>
      </c>
      <c r="K56" s="194">
        <v>3322.21</v>
      </c>
      <c r="L56" s="1"/>
      <c r="M56" s="1"/>
    </row>
    <row r="57" spans="1:13" ht="14.4">
      <c r="A57" s="200" t="s">
        <v>83</v>
      </c>
      <c r="B57" s="201" t="s">
        <v>119</v>
      </c>
      <c r="C57" s="201" t="s">
        <v>552</v>
      </c>
      <c r="D57" s="203" t="s">
        <v>19</v>
      </c>
      <c r="E57" s="191">
        <v>1</v>
      </c>
      <c r="F57" s="204" t="s">
        <v>568</v>
      </c>
      <c r="G57" s="193" t="s">
        <v>365</v>
      </c>
      <c r="H57" s="194"/>
      <c r="I57" s="194">
        <v>431.89</v>
      </c>
      <c r="J57" s="194">
        <v>1727.55</v>
      </c>
      <c r="K57" s="194">
        <v>3322.21</v>
      </c>
      <c r="L57" s="1"/>
      <c r="M57" s="1"/>
    </row>
    <row r="58" spans="1:13" ht="14.4">
      <c r="A58" s="200" t="s">
        <v>83</v>
      </c>
      <c r="B58" s="201" t="s">
        <v>119</v>
      </c>
      <c r="C58" s="201" t="s">
        <v>139</v>
      </c>
      <c r="D58" s="203" t="s">
        <v>19</v>
      </c>
      <c r="E58" s="191">
        <v>1</v>
      </c>
      <c r="F58" s="204" t="s">
        <v>181</v>
      </c>
      <c r="G58" s="193" t="s">
        <v>365</v>
      </c>
      <c r="H58" s="194"/>
      <c r="I58" s="194">
        <v>431.89</v>
      </c>
      <c r="J58" s="194">
        <v>1727.55</v>
      </c>
      <c r="K58" s="194">
        <v>2159.44</v>
      </c>
      <c r="L58" s="1"/>
      <c r="M58" s="1"/>
    </row>
    <row r="59" spans="1:13" ht="14.4">
      <c r="A59" s="200" t="s">
        <v>84</v>
      </c>
      <c r="B59" s="201" t="s">
        <v>120</v>
      </c>
      <c r="C59" s="201" t="s">
        <v>140</v>
      </c>
      <c r="D59" s="203" t="s">
        <v>19</v>
      </c>
      <c r="E59" s="191">
        <v>1</v>
      </c>
      <c r="F59" s="200" t="s">
        <v>182</v>
      </c>
      <c r="G59" s="193" t="s">
        <v>365</v>
      </c>
      <c r="H59" s="194"/>
      <c r="I59" s="194">
        <v>431.89</v>
      </c>
      <c r="J59" s="194">
        <v>1727.55</v>
      </c>
      <c r="K59" s="194">
        <v>2159.44</v>
      </c>
      <c r="L59" s="1"/>
      <c r="M59" s="1"/>
    </row>
    <row r="60" spans="1:13" ht="14.4">
      <c r="A60" s="200" t="s">
        <v>83</v>
      </c>
      <c r="B60" s="201" t="s">
        <v>119</v>
      </c>
      <c r="C60" s="201" t="s">
        <v>139</v>
      </c>
      <c r="D60" s="203" t="s">
        <v>19</v>
      </c>
      <c r="E60" s="191">
        <v>1</v>
      </c>
      <c r="F60" s="204" t="s">
        <v>184</v>
      </c>
      <c r="G60" s="193" t="s">
        <v>365</v>
      </c>
      <c r="H60" s="194"/>
      <c r="I60" s="194">
        <v>431.89</v>
      </c>
      <c r="J60" s="194">
        <v>1727.55</v>
      </c>
      <c r="K60" s="194">
        <v>2159.44</v>
      </c>
      <c r="L60" s="1"/>
      <c r="M60" s="1"/>
    </row>
    <row r="61" spans="1:13" ht="14.4">
      <c r="A61" s="200" t="s">
        <v>83</v>
      </c>
      <c r="B61" s="201" t="s">
        <v>119</v>
      </c>
      <c r="C61" s="201" t="s">
        <v>139</v>
      </c>
      <c r="D61" s="203" t="s">
        <v>19</v>
      </c>
      <c r="E61" s="191">
        <v>1</v>
      </c>
      <c r="F61" s="204" t="s">
        <v>542</v>
      </c>
      <c r="G61" s="193" t="s">
        <v>365</v>
      </c>
      <c r="H61" s="194"/>
      <c r="I61" s="194">
        <v>431.89</v>
      </c>
      <c r="J61" s="194">
        <v>1727.55</v>
      </c>
      <c r="K61" s="194">
        <v>2159.44</v>
      </c>
      <c r="L61" s="1"/>
      <c r="M61" s="1"/>
    </row>
    <row r="62" spans="1:13" ht="14.4">
      <c r="A62" s="200" t="s">
        <v>84</v>
      </c>
      <c r="B62" s="201" t="s">
        <v>120</v>
      </c>
      <c r="C62" s="201" t="s">
        <v>140</v>
      </c>
      <c r="D62" s="203" t="s">
        <v>19</v>
      </c>
      <c r="E62" s="191">
        <v>1</v>
      </c>
      <c r="F62" s="204" t="s">
        <v>186</v>
      </c>
      <c r="G62" s="193" t="s">
        <v>365</v>
      </c>
      <c r="H62" s="194"/>
      <c r="I62" s="194">
        <v>431.89</v>
      </c>
      <c r="J62" s="194">
        <v>1727.55</v>
      </c>
      <c r="K62" s="194">
        <v>2159.44</v>
      </c>
      <c r="L62" s="1"/>
      <c r="M62" s="1"/>
    </row>
    <row r="63" spans="1:13" ht="14.4">
      <c r="A63" s="200" t="s">
        <v>86</v>
      </c>
      <c r="B63" s="201" t="s">
        <v>121</v>
      </c>
      <c r="C63" s="201" t="s">
        <v>141</v>
      </c>
      <c r="D63" s="203" t="s">
        <v>19</v>
      </c>
      <c r="E63" s="191">
        <v>1</v>
      </c>
      <c r="F63" s="204" t="s">
        <v>187</v>
      </c>
      <c r="G63" s="193" t="s">
        <v>365</v>
      </c>
      <c r="H63" s="194"/>
      <c r="I63" s="194">
        <v>431.89</v>
      </c>
      <c r="J63" s="194">
        <v>1727.55</v>
      </c>
      <c r="K63" s="194">
        <v>2159.44</v>
      </c>
      <c r="L63" s="1"/>
      <c r="M63" s="1"/>
    </row>
    <row r="64" spans="1:13" ht="14.4">
      <c r="A64" s="200" t="s">
        <v>86</v>
      </c>
      <c r="B64" s="201" t="s">
        <v>121</v>
      </c>
      <c r="C64" s="201" t="s">
        <v>141</v>
      </c>
      <c r="D64" s="203" t="s">
        <v>19</v>
      </c>
      <c r="E64" s="191">
        <v>1</v>
      </c>
      <c r="F64" s="204" t="s">
        <v>188</v>
      </c>
      <c r="G64" s="193" t="s">
        <v>365</v>
      </c>
      <c r="H64" s="194"/>
      <c r="I64" s="194">
        <v>431.89</v>
      </c>
      <c r="J64" s="194">
        <v>1727.55</v>
      </c>
      <c r="K64" s="194">
        <v>2159.44</v>
      </c>
      <c r="L64" s="1"/>
      <c r="M64" s="1"/>
    </row>
    <row r="65" spans="1:13" ht="14.4">
      <c r="A65" s="200" t="s">
        <v>86</v>
      </c>
      <c r="B65" s="201" t="s">
        <v>121</v>
      </c>
      <c r="C65" s="201" t="s">
        <v>474</v>
      </c>
      <c r="D65" s="203" t="s">
        <v>19</v>
      </c>
      <c r="E65" s="191">
        <v>1</v>
      </c>
      <c r="F65" s="204" t="s">
        <v>189</v>
      </c>
      <c r="G65" s="193" t="s">
        <v>365</v>
      </c>
      <c r="H65" s="194"/>
      <c r="I65" s="194">
        <v>431.89</v>
      </c>
      <c r="J65" s="194">
        <v>1727.55</v>
      </c>
      <c r="K65" s="194">
        <v>2159.44</v>
      </c>
      <c r="L65" s="1"/>
      <c r="M65" s="1"/>
    </row>
    <row r="66" spans="1:13" ht="14.4">
      <c r="A66" s="200" t="s">
        <v>525</v>
      </c>
      <c r="B66" s="201" t="s">
        <v>122</v>
      </c>
      <c r="C66" s="201" t="s">
        <v>475</v>
      </c>
      <c r="D66" s="203" t="s">
        <v>19</v>
      </c>
      <c r="E66" s="191">
        <v>1</v>
      </c>
      <c r="F66" s="204" t="s">
        <v>190</v>
      </c>
      <c r="G66" s="193" t="s">
        <v>365</v>
      </c>
      <c r="H66" s="194"/>
      <c r="I66" s="194">
        <v>431.89</v>
      </c>
      <c r="J66" s="194">
        <v>1727.55</v>
      </c>
      <c r="K66" s="194">
        <v>2159.44</v>
      </c>
      <c r="L66" s="1"/>
      <c r="M66" s="1"/>
    </row>
    <row r="67" spans="1:13" ht="14.4">
      <c r="A67" s="200" t="s">
        <v>86</v>
      </c>
      <c r="B67" s="201" t="s">
        <v>121</v>
      </c>
      <c r="C67" s="201" t="s">
        <v>599</v>
      </c>
      <c r="D67" s="203" t="s">
        <v>19</v>
      </c>
      <c r="E67" s="191">
        <v>1</v>
      </c>
      <c r="F67" s="204" t="s">
        <v>191</v>
      </c>
      <c r="G67" s="193" t="s">
        <v>365</v>
      </c>
      <c r="H67" s="194"/>
      <c r="I67" s="194">
        <v>431.89</v>
      </c>
      <c r="J67" s="194">
        <v>1727.55</v>
      </c>
      <c r="K67" s="194">
        <v>2159.44</v>
      </c>
      <c r="L67" s="1"/>
      <c r="M67" s="1"/>
    </row>
    <row r="68" spans="1:13" ht="14.4">
      <c r="A68" s="200" t="s">
        <v>87</v>
      </c>
      <c r="B68" s="201" t="s">
        <v>123</v>
      </c>
      <c r="C68" s="201" t="s">
        <v>142</v>
      </c>
      <c r="D68" s="203" t="s">
        <v>148</v>
      </c>
      <c r="E68" s="191">
        <v>1</v>
      </c>
      <c r="F68" s="320" t="s">
        <v>603</v>
      </c>
      <c r="G68" s="193" t="s">
        <v>365</v>
      </c>
      <c r="H68" s="194"/>
      <c r="I68" s="194">
        <v>265.77999999999997</v>
      </c>
      <c r="J68" s="194">
        <v>1063.1099999999999</v>
      </c>
      <c r="K68" s="194">
        <v>1328.8899999999999</v>
      </c>
      <c r="L68" s="1"/>
      <c r="M68" s="1"/>
    </row>
    <row r="69" spans="1:13" ht="14.4">
      <c r="A69" s="200" t="s">
        <v>415</v>
      </c>
      <c r="B69" s="201" t="s">
        <v>416</v>
      </c>
      <c r="C69" s="201" t="s">
        <v>417</v>
      </c>
      <c r="D69" s="203" t="s">
        <v>148</v>
      </c>
      <c r="E69" s="191">
        <v>1</v>
      </c>
      <c r="F69" s="204" t="s">
        <v>192</v>
      </c>
      <c r="G69" s="193" t="s">
        <v>365</v>
      </c>
      <c r="H69" s="194"/>
      <c r="I69" s="194">
        <v>265.77999999999997</v>
      </c>
      <c r="J69" s="194">
        <v>1063.1099999999999</v>
      </c>
      <c r="K69" s="194">
        <v>1328.8899999999999</v>
      </c>
      <c r="L69" s="1"/>
      <c r="M69" s="1"/>
    </row>
    <row r="70" spans="1:13" ht="14.4">
      <c r="A70" s="200" t="s">
        <v>415</v>
      </c>
      <c r="B70" s="201" t="s">
        <v>416</v>
      </c>
      <c r="C70" s="201" t="s">
        <v>417</v>
      </c>
      <c r="D70" s="203" t="s">
        <v>148</v>
      </c>
      <c r="E70" s="191">
        <v>1</v>
      </c>
      <c r="F70" s="204" t="s">
        <v>193</v>
      </c>
      <c r="G70" s="193" t="s">
        <v>365</v>
      </c>
      <c r="H70" s="194"/>
      <c r="I70" s="194">
        <v>265.77999999999997</v>
      </c>
      <c r="J70" s="194">
        <v>1063.1099999999999</v>
      </c>
      <c r="K70" s="194">
        <v>1328.8899999999999</v>
      </c>
      <c r="L70" s="1"/>
      <c r="M70" s="1"/>
    </row>
    <row r="71" spans="1:13" ht="14.4">
      <c r="A71" s="200" t="s">
        <v>88</v>
      </c>
      <c r="B71" s="201" t="s">
        <v>124</v>
      </c>
      <c r="C71" s="201" t="s">
        <v>143</v>
      </c>
      <c r="D71" s="203" t="s">
        <v>148</v>
      </c>
      <c r="E71" s="191">
        <v>1</v>
      </c>
      <c r="F71" s="204" t="s">
        <v>194</v>
      </c>
      <c r="G71" s="193" t="s">
        <v>365</v>
      </c>
      <c r="H71" s="194"/>
      <c r="I71" s="194">
        <v>265.77999999999997</v>
      </c>
      <c r="J71" s="194">
        <v>1063.1099999999999</v>
      </c>
      <c r="K71" s="194">
        <v>1328.8899999999999</v>
      </c>
      <c r="L71" s="1"/>
      <c r="M71" s="1"/>
    </row>
    <row r="72" spans="1:13" ht="14.4">
      <c r="A72" s="200" t="s">
        <v>89</v>
      </c>
      <c r="B72" s="201" t="s">
        <v>125</v>
      </c>
      <c r="C72" s="201" t="s">
        <v>144</v>
      </c>
      <c r="D72" s="203" t="s">
        <v>148</v>
      </c>
      <c r="E72" s="191">
        <v>1</v>
      </c>
      <c r="F72" s="221" t="s">
        <v>195</v>
      </c>
      <c r="G72" s="193" t="s">
        <v>365</v>
      </c>
      <c r="H72" s="194"/>
      <c r="I72" s="194">
        <v>265.77999999999997</v>
      </c>
      <c r="J72" s="194">
        <v>1063.1099999999999</v>
      </c>
      <c r="K72" s="194">
        <v>1328.8899999999999</v>
      </c>
      <c r="L72" s="1"/>
      <c r="M72" s="1"/>
    </row>
    <row r="73" spans="1:13" ht="14.4">
      <c r="A73" s="200" t="s">
        <v>418</v>
      </c>
      <c r="B73" s="201" t="s">
        <v>419</v>
      </c>
      <c r="C73" s="201" t="s">
        <v>420</v>
      </c>
      <c r="D73" s="203" t="s">
        <v>149</v>
      </c>
      <c r="E73" s="191">
        <v>1</v>
      </c>
      <c r="F73" s="204" t="s">
        <v>196</v>
      </c>
      <c r="G73" s="193" t="s">
        <v>365</v>
      </c>
      <c r="H73" s="194"/>
      <c r="I73" s="194">
        <v>232.56</v>
      </c>
      <c r="J73" s="194">
        <v>930.22</v>
      </c>
      <c r="K73" s="194">
        <v>1328.8899999999999</v>
      </c>
      <c r="L73" s="1"/>
      <c r="M73" s="1"/>
    </row>
    <row r="74" spans="1:13" ht="14.4">
      <c r="A74" s="200"/>
      <c r="B74" s="201"/>
      <c r="C74" s="201"/>
      <c r="D74" s="203"/>
      <c r="E74" s="200"/>
      <c r="F74" s="204"/>
      <c r="G74" s="221"/>
      <c r="H74" s="222"/>
      <c r="I74" s="222"/>
      <c r="J74" s="222"/>
      <c r="K74" s="194">
        <v>285471.43999999994</v>
      </c>
      <c r="L74" s="1"/>
      <c r="M74" s="1"/>
    </row>
    <row r="75" spans="1:13" ht="15" thickBot="1">
      <c r="A75" s="223" t="s">
        <v>51</v>
      </c>
      <c r="B75" s="224"/>
      <c r="C75" s="224"/>
      <c r="D75" s="224"/>
      <c r="E75" s="225">
        <v>67</v>
      </c>
      <c r="F75" s="223"/>
      <c r="G75" s="224"/>
      <c r="H75" s="226">
        <v>0</v>
      </c>
      <c r="I75" s="227">
        <v>57341.020000000019</v>
      </c>
      <c r="J75" s="228">
        <v>229293.19999999958</v>
      </c>
      <c r="K75" s="229">
        <v>570942.87999999989</v>
      </c>
      <c r="L75" s="1"/>
      <c r="M75" s="1"/>
    </row>
    <row r="76" spans="1:13" ht="14.4">
      <c r="A76" s="565" t="s">
        <v>20</v>
      </c>
      <c r="B76" s="565"/>
      <c r="C76" s="565"/>
      <c r="D76" s="565"/>
      <c r="E76" s="565"/>
      <c r="F76" s="565"/>
      <c r="G76" s="565"/>
      <c r="H76" s="565"/>
      <c r="I76" s="230"/>
      <c r="J76" s="231"/>
      <c r="K76" s="232"/>
      <c r="L76" s="1"/>
      <c r="M76" s="1"/>
    </row>
    <row r="77" spans="1:13" ht="14.4">
      <c r="A77" s="233" t="s">
        <v>373</v>
      </c>
      <c r="B77" s="208" t="s">
        <v>374</v>
      </c>
      <c r="C77" s="208" t="s">
        <v>375</v>
      </c>
      <c r="D77" s="208" t="s">
        <v>578</v>
      </c>
      <c r="E77" s="208" t="s">
        <v>579</v>
      </c>
      <c r="F77" s="233" t="s">
        <v>580</v>
      </c>
      <c r="G77" s="208" t="s">
        <v>366</v>
      </c>
      <c r="H77" s="234" t="s">
        <v>581</v>
      </c>
      <c r="I77" s="235"/>
      <c r="J77" s="235"/>
      <c r="K77" s="236"/>
      <c r="L77" s="1"/>
      <c r="M77" s="1"/>
    </row>
    <row r="78" spans="1:13" ht="14.4">
      <c r="A78" s="200" t="s">
        <v>201</v>
      </c>
      <c r="B78" s="201" t="s">
        <v>202</v>
      </c>
      <c r="C78" s="201" t="s">
        <v>500</v>
      </c>
      <c r="D78" s="203" t="s">
        <v>200</v>
      </c>
      <c r="E78" s="201" t="s">
        <v>575</v>
      </c>
      <c r="F78" s="204" t="s">
        <v>238</v>
      </c>
      <c r="G78" s="205" t="s">
        <v>366</v>
      </c>
      <c r="H78" s="239">
        <v>5847.08</v>
      </c>
      <c r="I78" s="237"/>
      <c r="J78" s="237"/>
      <c r="K78" s="238"/>
      <c r="L78" s="1"/>
      <c r="M78" s="1"/>
    </row>
    <row r="79" spans="1:13" ht="14.4">
      <c r="A79" s="200" t="s">
        <v>54</v>
      </c>
      <c r="B79" s="201" t="s">
        <v>93</v>
      </c>
      <c r="C79" s="201" t="s">
        <v>476</v>
      </c>
      <c r="D79" s="203" t="s">
        <v>200</v>
      </c>
      <c r="E79" s="201">
        <v>1</v>
      </c>
      <c r="F79" s="204" t="s">
        <v>151</v>
      </c>
      <c r="G79" s="193" t="s">
        <v>366</v>
      </c>
      <c r="H79" s="239">
        <v>5847.08</v>
      </c>
      <c r="I79" s="231"/>
      <c r="J79" s="231"/>
      <c r="K79" s="240"/>
      <c r="L79" s="1"/>
      <c r="M79" s="1"/>
    </row>
    <row r="80" spans="1:13" ht="14.4">
      <c r="A80" s="200" t="s">
        <v>597</v>
      </c>
      <c r="B80" s="201" t="s">
        <v>408</v>
      </c>
      <c r="C80" s="201" t="s">
        <v>598</v>
      </c>
      <c r="D80" s="203" t="s">
        <v>21</v>
      </c>
      <c r="E80" s="201">
        <v>1</v>
      </c>
      <c r="F80" s="204" t="s">
        <v>243</v>
      </c>
      <c r="G80" s="205" t="s">
        <v>366</v>
      </c>
      <c r="H80" s="239">
        <v>4916.8599999999997</v>
      </c>
      <c r="I80" s="231"/>
      <c r="J80" s="231"/>
      <c r="K80" s="240"/>
      <c r="L80" s="1"/>
      <c r="M80" s="1"/>
    </row>
    <row r="81" spans="1:13" ht="14.4">
      <c r="A81" s="200" t="s">
        <v>203</v>
      </c>
      <c r="B81" s="201" t="s">
        <v>204</v>
      </c>
      <c r="C81" s="201" t="s">
        <v>205</v>
      </c>
      <c r="D81" s="203" t="s">
        <v>21</v>
      </c>
      <c r="E81" s="201">
        <v>1</v>
      </c>
      <c r="F81" s="204" t="s">
        <v>239</v>
      </c>
      <c r="G81" s="205" t="s">
        <v>366</v>
      </c>
      <c r="H81" s="239">
        <v>4916.8599999999997</v>
      </c>
      <c r="I81" s="231"/>
      <c r="J81" s="231"/>
      <c r="K81" s="240"/>
      <c r="L81" s="1"/>
      <c r="M81" s="1"/>
    </row>
    <row r="82" spans="1:13" ht="14.4">
      <c r="A82" s="200" t="s">
        <v>423</v>
      </c>
      <c r="B82" s="201" t="s">
        <v>424</v>
      </c>
      <c r="C82" s="201" t="s">
        <v>503</v>
      </c>
      <c r="D82" s="203" t="s">
        <v>22</v>
      </c>
      <c r="E82" s="201">
        <v>1</v>
      </c>
      <c r="F82" s="204" t="s">
        <v>377</v>
      </c>
      <c r="G82" s="205" t="s">
        <v>366</v>
      </c>
      <c r="H82" s="239">
        <v>4518.2</v>
      </c>
      <c r="I82" s="231"/>
      <c r="J82" s="231"/>
      <c r="K82" s="240"/>
      <c r="L82" s="1"/>
      <c r="M82" s="1"/>
    </row>
    <row r="83" spans="1:13" ht="14.4">
      <c r="A83" s="200" t="s">
        <v>206</v>
      </c>
      <c r="B83" s="201" t="s">
        <v>207</v>
      </c>
      <c r="C83" s="201" t="s">
        <v>478</v>
      </c>
      <c r="D83" s="203" t="s">
        <v>22</v>
      </c>
      <c r="E83" s="201">
        <v>1</v>
      </c>
      <c r="F83" s="204" t="s">
        <v>240</v>
      </c>
      <c r="G83" s="205" t="s">
        <v>366</v>
      </c>
      <c r="H83" s="239">
        <v>4518.2</v>
      </c>
      <c r="I83" s="231"/>
      <c r="J83" s="231"/>
      <c r="K83" s="240"/>
      <c r="L83" s="1"/>
      <c r="M83" s="1"/>
    </row>
    <row r="84" spans="1:13" ht="14.4">
      <c r="A84" s="200" t="s">
        <v>208</v>
      </c>
      <c r="B84" s="201" t="s">
        <v>209</v>
      </c>
      <c r="C84" s="201" t="s">
        <v>210</v>
      </c>
      <c r="D84" s="203" t="s">
        <v>22</v>
      </c>
      <c r="E84" s="201">
        <v>1</v>
      </c>
      <c r="F84" s="204" t="s">
        <v>241</v>
      </c>
      <c r="G84" s="205" t="s">
        <v>366</v>
      </c>
      <c r="H84" s="239">
        <v>4518.2</v>
      </c>
      <c r="I84" s="231"/>
      <c r="J84" s="231"/>
      <c r="K84" s="240"/>
      <c r="L84" s="1"/>
      <c r="M84" s="1"/>
    </row>
    <row r="85" spans="1:13" ht="14.4">
      <c r="A85" s="200" t="s">
        <v>211</v>
      </c>
      <c r="B85" s="201" t="s">
        <v>212</v>
      </c>
      <c r="C85" s="201" t="s">
        <v>213</v>
      </c>
      <c r="D85" s="203" t="s">
        <v>22</v>
      </c>
      <c r="E85" s="201">
        <v>1</v>
      </c>
      <c r="F85" s="204" t="s">
        <v>242</v>
      </c>
      <c r="G85" s="205" t="s">
        <v>366</v>
      </c>
      <c r="H85" s="239">
        <v>4518.2</v>
      </c>
      <c r="I85" s="231"/>
      <c r="J85" s="231"/>
      <c r="K85" s="240"/>
      <c r="L85" s="1"/>
      <c r="M85" s="1"/>
    </row>
    <row r="86" spans="1:13" ht="14.4">
      <c r="A86" s="200" t="s">
        <v>214</v>
      </c>
      <c r="B86" s="201" t="s">
        <v>215</v>
      </c>
      <c r="C86" s="201" t="s">
        <v>479</v>
      </c>
      <c r="D86" s="203" t="s">
        <v>22</v>
      </c>
      <c r="E86" s="201">
        <v>1</v>
      </c>
      <c r="F86" s="204" t="s">
        <v>250</v>
      </c>
      <c r="G86" s="205" t="s">
        <v>367</v>
      </c>
      <c r="H86" s="239">
        <v>4518.2</v>
      </c>
      <c r="I86" s="231"/>
      <c r="J86" s="231"/>
      <c r="K86" s="240"/>
      <c r="L86" s="1"/>
      <c r="M86" s="1"/>
    </row>
    <row r="87" spans="1:13" ht="14.4">
      <c r="A87" s="200" t="s">
        <v>62</v>
      </c>
      <c r="B87" s="201" t="s">
        <v>100</v>
      </c>
      <c r="C87" s="201" t="s">
        <v>522</v>
      </c>
      <c r="D87" s="203" t="s">
        <v>22</v>
      </c>
      <c r="E87" s="201">
        <v>1</v>
      </c>
      <c r="F87" s="204" t="s">
        <v>244</v>
      </c>
      <c r="G87" s="205" t="s">
        <v>366</v>
      </c>
      <c r="H87" s="239">
        <v>4518.2</v>
      </c>
      <c r="I87" s="231"/>
      <c r="J87" s="231"/>
      <c r="K87" s="240"/>
      <c r="L87" s="1"/>
      <c r="M87" s="1"/>
    </row>
    <row r="88" spans="1:13" ht="14.4">
      <c r="A88" s="200" t="s">
        <v>216</v>
      </c>
      <c r="B88" s="201" t="s">
        <v>217</v>
      </c>
      <c r="C88" s="201" t="s">
        <v>523</v>
      </c>
      <c r="D88" s="203" t="s">
        <v>23</v>
      </c>
      <c r="E88" s="201">
        <v>1</v>
      </c>
      <c r="F88" s="204" t="s">
        <v>245</v>
      </c>
      <c r="G88" s="205" t="s">
        <v>366</v>
      </c>
      <c r="H88" s="239">
        <v>3720.87</v>
      </c>
      <c r="I88" s="231"/>
      <c r="J88" s="231"/>
      <c r="K88" s="240"/>
      <c r="L88" s="1"/>
      <c r="M88" s="1"/>
    </row>
    <row r="89" spans="1:13" ht="14.4">
      <c r="A89" s="200" t="s">
        <v>218</v>
      </c>
      <c r="B89" s="201" t="s">
        <v>219</v>
      </c>
      <c r="C89" s="201" t="s">
        <v>220</v>
      </c>
      <c r="D89" s="203" t="s">
        <v>23</v>
      </c>
      <c r="E89" s="201">
        <v>1</v>
      </c>
      <c r="F89" s="204" t="s">
        <v>246</v>
      </c>
      <c r="G89" s="205" t="s">
        <v>366</v>
      </c>
      <c r="H89" s="239">
        <v>3720.87</v>
      </c>
      <c r="I89" s="231"/>
      <c r="J89" s="231"/>
      <c r="K89" s="240"/>
      <c r="L89" s="1"/>
      <c r="M89" s="1"/>
    </row>
    <row r="90" spans="1:13" ht="14.4">
      <c r="A90" s="200" t="s">
        <v>221</v>
      </c>
      <c r="B90" s="201" t="s">
        <v>222</v>
      </c>
      <c r="C90" s="201" t="s">
        <v>223</v>
      </c>
      <c r="D90" s="203" t="s">
        <v>23</v>
      </c>
      <c r="E90" s="201">
        <v>1</v>
      </c>
      <c r="F90" s="204" t="s">
        <v>247</v>
      </c>
      <c r="G90" s="205" t="s">
        <v>366</v>
      </c>
      <c r="H90" s="239">
        <v>3720.87</v>
      </c>
      <c r="I90" s="231"/>
      <c r="J90" s="231"/>
      <c r="K90" s="240"/>
      <c r="L90" s="1"/>
      <c r="M90" s="1"/>
    </row>
    <row r="91" spans="1:13" ht="14.4">
      <c r="A91" s="200" t="s">
        <v>63</v>
      </c>
      <c r="B91" s="201" t="s">
        <v>224</v>
      </c>
      <c r="C91" s="201" t="s">
        <v>225</v>
      </c>
      <c r="D91" s="203" t="s">
        <v>23</v>
      </c>
      <c r="E91" s="201">
        <v>1</v>
      </c>
      <c r="F91" s="204" t="s">
        <v>248</v>
      </c>
      <c r="G91" s="205" t="s">
        <v>366</v>
      </c>
      <c r="H91" s="239">
        <v>3720.87</v>
      </c>
      <c r="I91" s="231"/>
      <c r="J91" s="231"/>
      <c r="K91" s="240"/>
      <c r="L91" s="1"/>
      <c r="M91" s="1"/>
    </row>
    <row r="92" spans="1:13" ht="14.4">
      <c r="A92" s="200" t="s">
        <v>226</v>
      </c>
      <c r="B92" s="201" t="s">
        <v>204</v>
      </c>
      <c r="C92" s="201" t="s">
        <v>227</v>
      </c>
      <c r="D92" s="203" t="s">
        <v>23</v>
      </c>
      <c r="E92" s="201">
        <v>1</v>
      </c>
      <c r="F92" s="204" t="s">
        <v>249</v>
      </c>
      <c r="G92" s="205" t="s">
        <v>366</v>
      </c>
      <c r="H92" s="239">
        <v>3720.87</v>
      </c>
      <c r="I92" s="231"/>
      <c r="J92" s="231"/>
      <c r="K92" s="240"/>
      <c r="L92" s="1"/>
      <c r="M92" s="1"/>
    </row>
    <row r="93" spans="1:13" ht="14.4">
      <c r="A93" s="241" t="s">
        <v>456</v>
      </c>
      <c r="B93" s="216" t="s">
        <v>457</v>
      </c>
      <c r="C93" s="216" t="s">
        <v>480</v>
      </c>
      <c r="D93" s="242" t="s">
        <v>23</v>
      </c>
      <c r="E93" s="216">
        <v>1</v>
      </c>
      <c r="F93" s="213" t="s">
        <v>440</v>
      </c>
      <c r="G93" s="243" t="s">
        <v>366</v>
      </c>
      <c r="H93" s="244">
        <v>3720.87</v>
      </c>
      <c r="I93" s="231"/>
      <c r="J93" s="231"/>
      <c r="K93" s="240"/>
      <c r="L93" s="1"/>
      <c r="M93" s="1"/>
    </row>
    <row r="94" spans="1:13" ht="14.4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  <c r="L94" s="1"/>
      <c r="M94" s="1"/>
    </row>
    <row r="95" spans="1:13" ht="14.4">
      <c r="A95" s="200" t="s">
        <v>229</v>
      </c>
      <c r="B95" s="201" t="s">
        <v>230</v>
      </c>
      <c r="C95" s="201" t="s">
        <v>231</v>
      </c>
      <c r="D95" s="203" t="s">
        <v>24</v>
      </c>
      <c r="E95" s="201">
        <v>1</v>
      </c>
      <c r="F95" s="204" t="s">
        <v>252</v>
      </c>
      <c r="G95" s="205" t="s">
        <v>366</v>
      </c>
      <c r="H95" s="239">
        <v>2657.77</v>
      </c>
      <c r="I95" s="231"/>
      <c r="J95" s="231"/>
      <c r="K95" s="240"/>
      <c r="L95" s="1"/>
      <c r="M95" s="1"/>
    </row>
    <row r="96" spans="1:13" ht="14.4">
      <c r="A96" s="200" t="s">
        <v>233</v>
      </c>
      <c r="B96" s="201" t="s">
        <v>234</v>
      </c>
      <c r="C96" s="201" t="s">
        <v>483</v>
      </c>
      <c r="D96" s="203" t="s">
        <v>24</v>
      </c>
      <c r="E96" s="201">
        <v>1</v>
      </c>
      <c r="F96" s="204" t="s">
        <v>253</v>
      </c>
      <c r="G96" s="205" t="s">
        <v>367</v>
      </c>
      <c r="H96" s="239">
        <v>2657.77</v>
      </c>
      <c r="I96" s="231"/>
      <c r="J96" s="231"/>
      <c r="K96" s="240"/>
      <c r="L96" s="1"/>
      <c r="M96" s="1"/>
    </row>
    <row r="97" spans="1:13" ht="14.4">
      <c r="A97" s="200" t="s">
        <v>76</v>
      </c>
      <c r="B97" s="201" t="s">
        <v>113</v>
      </c>
      <c r="C97" s="201" t="s">
        <v>501</v>
      </c>
      <c r="D97" s="203" t="s">
        <v>24</v>
      </c>
      <c r="E97" s="201">
        <v>1</v>
      </c>
      <c r="F97" s="204" t="s">
        <v>254</v>
      </c>
      <c r="G97" s="205" t="s">
        <v>366</v>
      </c>
      <c r="H97" s="239">
        <v>2657.77</v>
      </c>
      <c r="I97" s="231"/>
      <c r="J97" s="231"/>
      <c r="K97" s="240"/>
      <c r="L97" s="1"/>
      <c r="M97" s="1"/>
    </row>
    <row r="98" spans="1:13" ht="14.4">
      <c r="A98" s="200" t="s">
        <v>235</v>
      </c>
      <c r="B98" s="201" t="s">
        <v>26</v>
      </c>
      <c r="C98" s="201" t="s">
        <v>232</v>
      </c>
      <c r="D98" s="203" t="s">
        <v>24</v>
      </c>
      <c r="E98" s="201">
        <v>1</v>
      </c>
      <c r="F98" s="204" t="s">
        <v>255</v>
      </c>
      <c r="G98" s="205" t="s">
        <v>366</v>
      </c>
      <c r="H98" s="239">
        <v>2657.77</v>
      </c>
      <c r="I98" s="231"/>
      <c r="J98" s="231"/>
      <c r="K98" s="240"/>
      <c r="L98" s="1"/>
      <c r="M98" s="1"/>
    </row>
    <row r="99" spans="1:13" ht="15" thickBot="1">
      <c r="A99" s="200" t="s">
        <v>236</v>
      </c>
      <c r="B99" s="201" t="s">
        <v>25</v>
      </c>
      <c r="C99" s="201" t="s">
        <v>496</v>
      </c>
      <c r="D99" s="203" t="s">
        <v>24</v>
      </c>
      <c r="E99" s="201">
        <v>1</v>
      </c>
      <c r="F99" s="204" t="s">
        <v>256</v>
      </c>
      <c r="G99" s="205" t="s">
        <v>366</v>
      </c>
      <c r="H99" s="239">
        <v>2657.77</v>
      </c>
      <c r="I99" s="231"/>
      <c r="J99" s="231"/>
      <c r="K99" s="240"/>
      <c r="L99" s="1"/>
      <c r="M99" s="1"/>
    </row>
    <row r="100" spans="1:13" ht="15" thickBot="1">
      <c r="A100" s="223"/>
      <c r="B100" s="224"/>
      <c r="C100" s="224"/>
      <c r="D100" s="224"/>
      <c r="E100" s="245">
        <v>22</v>
      </c>
      <c r="F100" s="246"/>
      <c r="G100" s="224"/>
      <c r="H100" s="247">
        <v>87972.020000000019</v>
      </c>
      <c r="I100" s="231"/>
      <c r="J100" s="231"/>
      <c r="K100" s="240"/>
      <c r="L100" s="1"/>
      <c r="M100" s="1"/>
    </row>
    <row r="101" spans="1:13" ht="14.4">
      <c r="A101" s="231"/>
      <c r="B101" s="248"/>
      <c r="C101" s="248"/>
      <c r="D101" s="248"/>
      <c r="E101" s="248"/>
      <c r="F101" s="248"/>
      <c r="G101" s="231"/>
      <c r="H101" s="248"/>
      <c r="I101" s="230"/>
      <c r="J101" s="231"/>
      <c r="K101" s="232"/>
      <c r="L101" s="1"/>
      <c r="M101" s="1"/>
    </row>
    <row r="102" spans="1:13" ht="14.4">
      <c r="A102" s="249"/>
      <c r="B102" s="249" t="s">
        <v>27</v>
      </c>
      <c r="C102" s="249"/>
      <c r="D102" s="249"/>
      <c r="E102" s="249"/>
      <c r="F102" s="249"/>
      <c r="G102" s="249"/>
      <c r="H102" s="249"/>
      <c r="I102" s="249"/>
      <c r="J102" s="249"/>
      <c r="K102" s="249"/>
      <c r="L102" s="1"/>
      <c r="M102" s="1"/>
    </row>
    <row r="103" spans="1:13" ht="14.4">
      <c r="A103" s="206" t="s">
        <v>1</v>
      </c>
      <c r="B103" s="206" t="s">
        <v>2</v>
      </c>
      <c r="C103" s="206" t="s">
        <v>3</v>
      </c>
      <c r="D103" s="206" t="s">
        <v>4</v>
      </c>
      <c r="E103" s="206" t="s">
        <v>5</v>
      </c>
      <c r="F103" s="206" t="s">
        <v>6</v>
      </c>
      <c r="G103" s="206" t="s">
        <v>7</v>
      </c>
      <c r="H103" s="206" t="s">
        <v>28</v>
      </c>
      <c r="I103" s="250"/>
      <c r="J103" s="250"/>
      <c r="K103" s="251" t="s">
        <v>592</v>
      </c>
      <c r="L103" s="1"/>
      <c r="M103" s="1"/>
    </row>
    <row r="104" spans="1:13" ht="14.4">
      <c r="A104" s="252" t="s">
        <v>373</v>
      </c>
      <c r="B104" s="253" t="s">
        <v>374</v>
      </c>
      <c r="C104" s="253" t="s">
        <v>375</v>
      </c>
      <c r="D104" s="253" t="s">
        <v>578</v>
      </c>
      <c r="E104" s="253" t="s">
        <v>579</v>
      </c>
      <c r="F104" s="252" t="s">
        <v>580</v>
      </c>
      <c r="G104" s="254" t="s">
        <v>581</v>
      </c>
      <c r="H104" s="255" t="s">
        <v>582</v>
      </c>
      <c r="I104" s="233" t="s">
        <v>587</v>
      </c>
      <c r="J104" s="208" t="s">
        <v>588</v>
      </c>
      <c r="K104" s="253" t="s">
        <v>589</v>
      </c>
      <c r="L104" s="1"/>
      <c r="M104" s="1"/>
    </row>
    <row r="105" spans="1:13" ht="14.4">
      <c r="A105" s="200" t="s">
        <v>516</v>
      </c>
      <c r="B105" s="201" t="s">
        <v>517</v>
      </c>
      <c r="C105" s="201" t="s">
        <v>518</v>
      </c>
      <c r="D105" s="203" t="s">
        <v>29</v>
      </c>
      <c r="E105" s="201" t="s">
        <v>575</v>
      </c>
      <c r="F105" s="204" t="s">
        <v>515</v>
      </c>
      <c r="G105" s="205" t="s">
        <v>366</v>
      </c>
      <c r="H105" s="239">
        <v>1200.69</v>
      </c>
      <c r="I105" s="256" t="s">
        <v>373</v>
      </c>
      <c r="J105" s="257" t="s">
        <v>374</v>
      </c>
      <c r="K105" s="205" t="s">
        <v>590</v>
      </c>
      <c r="L105" s="1"/>
      <c r="M105" s="1"/>
    </row>
    <row r="106" spans="1:13" ht="14.4">
      <c r="A106" s="200" t="s">
        <v>584</v>
      </c>
      <c r="B106" s="201" t="s">
        <v>554</v>
      </c>
      <c r="C106" s="201" t="s">
        <v>555</v>
      </c>
      <c r="D106" s="203" t="s">
        <v>29</v>
      </c>
      <c r="E106" s="201" t="s">
        <v>575</v>
      </c>
      <c r="F106" s="204" t="s">
        <v>343</v>
      </c>
      <c r="G106" s="193" t="s">
        <v>367</v>
      </c>
      <c r="H106" s="239">
        <v>1200.69</v>
      </c>
      <c r="I106" s="200"/>
      <c r="J106" s="201"/>
      <c r="K106" s="205">
        <v>1200.69</v>
      </c>
      <c r="L106" s="1"/>
      <c r="M106" s="1"/>
    </row>
    <row r="107" spans="1:13" ht="14.4">
      <c r="A107" s="200" t="s">
        <v>257</v>
      </c>
      <c r="B107" s="201" t="s">
        <v>207</v>
      </c>
      <c r="C107" s="201" t="s">
        <v>487</v>
      </c>
      <c r="D107" s="203" t="s">
        <v>29</v>
      </c>
      <c r="E107" s="201">
        <v>1</v>
      </c>
      <c r="F107" s="204" t="s">
        <v>330</v>
      </c>
      <c r="G107" s="205" t="s">
        <v>366</v>
      </c>
      <c r="H107" s="239">
        <v>1200.69</v>
      </c>
      <c r="I107" s="200"/>
      <c r="J107" s="201"/>
      <c r="K107" s="205">
        <v>1200.69</v>
      </c>
      <c r="L107" s="1"/>
      <c r="M107" s="1"/>
    </row>
    <row r="108" spans="1:13" ht="14.4">
      <c r="A108" s="200" t="s">
        <v>258</v>
      </c>
      <c r="B108" s="201" t="s">
        <v>259</v>
      </c>
      <c r="C108" s="201" t="s">
        <v>481</v>
      </c>
      <c r="D108" s="203" t="s">
        <v>29</v>
      </c>
      <c r="E108" s="201">
        <v>1</v>
      </c>
      <c r="F108" s="204" t="s">
        <v>305</v>
      </c>
      <c r="G108" s="205" t="s">
        <v>367</v>
      </c>
      <c r="H108" s="239">
        <v>1200.69</v>
      </c>
      <c r="I108" s="200"/>
      <c r="J108" s="201"/>
      <c r="K108" s="205">
        <v>1200.69</v>
      </c>
      <c r="L108" s="1"/>
      <c r="M108" s="1"/>
    </row>
    <row r="109" spans="1:13" ht="14.4">
      <c r="A109" s="200" t="s">
        <v>389</v>
      </c>
      <c r="B109" s="201" t="s">
        <v>393</v>
      </c>
      <c r="C109" s="201" t="s">
        <v>482</v>
      </c>
      <c r="D109" s="203" t="s">
        <v>29</v>
      </c>
      <c r="E109" s="201">
        <v>1</v>
      </c>
      <c r="F109" s="204" t="s">
        <v>331</v>
      </c>
      <c r="G109" s="205" t="s">
        <v>366</v>
      </c>
      <c r="H109" s="239">
        <v>1200.69</v>
      </c>
      <c r="I109" s="200"/>
      <c r="J109" s="201"/>
      <c r="K109" s="205">
        <v>1200.69</v>
      </c>
      <c r="L109" s="1"/>
      <c r="M109" s="1"/>
    </row>
    <row r="110" spans="1:13" ht="14.4">
      <c r="A110" s="200" t="s">
        <v>262</v>
      </c>
      <c r="B110" s="201" t="s">
        <v>263</v>
      </c>
      <c r="C110" s="201" t="s">
        <v>476</v>
      </c>
      <c r="D110" s="203" t="s">
        <v>29</v>
      </c>
      <c r="E110" s="201">
        <v>1</v>
      </c>
      <c r="F110" s="204" t="s">
        <v>308</v>
      </c>
      <c r="G110" s="205" t="s">
        <v>367</v>
      </c>
      <c r="H110" s="239">
        <v>1200.69</v>
      </c>
      <c r="I110" s="200"/>
      <c r="J110" s="201"/>
      <c r="K110" s="205">
        <v>1200.69</v>
      </c>
      <c r="L110" s="1"/>
      <c r="M110" s="1"/>
    </row>
    <row r="111" spans="1:13" ht="14.4">
      <c r="A111" s="200" t="s">
        <v>262</v>
      </c>
      <c r="B111" s="201" t="s">
        <v>263</v>
      </c>
      <c r="C111" s="201" t="s">
        <v>498</v>
      </c>
      <c r="D111" s="203" t="s">
        <v>29</v>
      </c>
      <c r="E111" s="201">
        <v>1</v>
      </c>
      <c r="F111" s="204" t="s">
        <v>332</v>
      </c>
      <c r="G111" s="205" t="s">
        <v>366</v>
      </c>
      <c r="H111" s="239">
        <v>1200.69</v>
      </c>
      <c r="I111" s="200"/>
      <c r="J111" s="201"/>
      <c r="K111" s="205">
        <v>1200.69</v>
      </c>
      <c r="L111" s="1"/>
      <c r="M111" s="1"/>
    </row>
    <row r="112" spans="1:13" ht="14.4">
      <c r="A112" s="200" t="s">
        <v>262</v>
      </c>
      <c r="B112" s="201" t="s">
        <v>263</v>
      </c>
      <c r="C112" s="201" t="s">
        <v>476</v>
      </c>
      <c r="D112" s="203" t="s">
        <v>29</v>
      </c>
      <c r="E112" s="201">
        <v>1</v>
      </c>
      <c r="F112" s="204" t="s">
        <v>372</v>
      </c>
      <c r="G112" s="205" t="s">
        <v>366</v>
      </c>
      <c r="H112" s="239">
        <v>1200.69</v>
      </c>
      <c r="I112" s="200"/>
      <c r="J112" s="201"/>
      <c r="K112" s="205">
        <v>1200.69</v>
      </c>
      <c r="L112" s="1"/>
      <c r="M112" s="1"/>
    </row>
    <row r="113" spans="1:13" ht="14.4">
      <c r="A113" s="200" t="s">
        <v>264</v>
      </c>
      <c r="B113" s="201" t="s">
        <v>259</v>
      </c>
      <c r="C113" s="201" t="s">
        <v>483</v>
      </c>
      <c r="D113" s="203" t="s">
        <v>29</v>
      </c>
      <c r="E113" s="201">
        <v>1</v>
      </c>
      <c r="F113" s="204" t="s">
        <v>333</v>
      </c>
      <c r="G113" s="205" t="s">
        <v>366</v>
      </c>
      <c r="H113" s="239">
        <v>1200.69</v>
      </c>
      <c r="I113" s="200"/>
      <c r="J113" s="201"/>
      <c r="K113" s="205">
        <v>1200.69</v>
      </c>
      <c r="L113" s="1"/>
      <c r="M113" s="1"/>
    </row>
    <row r="114" spans="1:13" ht="14.4">
      <c r="A114" s="200" t="s">
        <v>262</v>
      </c>
      <c r="B114" s="201" t="s">
        <v>265</v>
      </c>
      <c r="C114" s="201" t="s">
        <v>266</v>
      </c>
      <c r="D114" s="203" t="s">
        <v>29</v>
      </c>
      <c r="E114" s="201">
        <v>1</v>
      </c>
      <c r="F114" s="204" t="s">
        <v>432</v>
      </c>
      <c r="G114" s="205" t="s">
        <v>366</v>
      </c>
      <c r="H114" s="239">
        <v>1200.69</v>
      </c>
      <c r="I114" s="200"/>
      <c r="J114" s="201"/>
      <c r="K114" s="205">
        <v>1200.69</v>
      </c>
      <c r="L114" s="1"/>
      <c r="M114" s="1"/>
    </row>
    <row r="115" spans="1:13" ht="14.4">
      <c r="A115" s="200" t="s">
        <v>267</v>
      </c>
      <c r="B115" s="201" t="s">
        <v>268</v>
      </c>
      <c r="C115" s="201" t="s">
        <v>269</v>
      </c>
      <c r="D115" s="203" t="s">
        <v>29</v>
      </c>
      <c r="E115" s="201">
        <v>1</v>
      </c>
      <c r="F115" s="204" t="s">
        <v>334</v>
      </c>
      <c r="G115" s="205" t="s">
        <v>366</v>
      </c>
      <c r="H115" s="239">
        <v>1200.69</v>
      </c>
      <c r="I115" s="200"/>
      <c r="J115" s="201"/>
      <c r="K115" s="205">
        <v>1200.69</v>
      </c>
      <c r="L115" s="1"/>
      <c r="M115" s="1"/>
    </row>
    <row r="116" spans="1:13" ht="14.4">
      <c r="A116" s="200" t="s">
        <v>270</v>
      </c>
      <c r="B116" s="201" t="s">
        <v>271</v>
      </c>
      <c r="C116" s="201" t="s">
        <v>484</v>
      </c>
      <c r="D116" s="203" t="s">
        <v>29</v>
      </c>
      <c r="E116" s="201">
        <v>1</v>
      </c>
      <c r="F116" s="204" t="s">
        <v>561</v>
      </c>
      <c r="G116" s="205" t="s">
        <v>366</v>
      </c>
      <c r="H116" s="239">
        <v>1200.69</v>
      </c>
      <c r="I116" s="200"/>
      <c r="J116" s="201"/>
      <c r="K116" s="205">
        <v>1200.69</v>
      </c>
      <c r="L116" s="1"/>
      <c r="M116" s="1"/>
    </row>
    <row r="117" spans="1:13" ht="14.4">
      <c r="A117" s="200" t="s">
        <v>272</v>
      </c>
      <c r="B117" s="201" t="s">
        <v>273</v>
      </c>
      <c r="C117" s="201" t="s">
        <v>274</v>
      </c>
      <c r="D117" s="203" t="s">
        <v>29</v>
      </c>
      <c r="E117" s="201">
        <v>1</v>
      </c>
      <c r="F117" s="204" t="s">
        <v>307</v>
      </c>
      <c r="G117" s="205" t="s">
        <v>366</v>
      </c>
      <c r="H117" s="239">
        <v>1200.69</v>
      </c>
      <c r="I117" s="200"/>
      <c r="J117" s="201"/>
      <c r="K117" s="205">
        <v>1200.69</v>
      </c>
      <c r="L117" s="1"/>
      <c r="M117" s="1"/>
    </row>
    <row r="118" spans="1:13" ht="14.4">
      <c r="A118" s="200" t="s">
        <v>275</v>
      </c>
      <c r="B118" s="201" t="s">
        <v>276</v>
      </c>
      <c r="C118" s="201" t="s">
        <v>277</v>
      </c>
      <c r="D118" s="203" t="s">
        <v>29</v>
      </c>
      <c r="E118" s="201">
        <v>1</v>
      </c>
      <c r="F118" s="204" t="s">
        <v>335</v>
      </c>
      <c r="G118" s="205" t="s">
        <v>366</v>
      </c>
      <c r="H118" s="239">
        <v>1200.69</v>
      </c>
      <c r="I118" s="200"/>
      <c r="J118" s="201"/>
      <c r="K118" s="205">
        <v>1200.69</v>
      </c>
      <c r="L118" s="1"/>
      <c r="M118" s="1"/>
    </row>
    <row r="119" spans="1:13" ht="14.4">
      <c r="A119" s="200" t="s">
        <v>278</v>
      </c>
      <c r="B119" s="201" t="s">
        <v>279</v>
      </c>
      <c r="C119" s="201" t="s">
        <v>280</v>
      </c>
      <c r="D119" s="203" t="s">
        <v>29</v>
      </c>
      <c r="E119" s="201">
        <v>1</v>
      </c>
      <c r="F119" s="204" t="s">
        <v>336</v>
      </c>
      <c r="G119" s="205" t="s">
        <v>366</v>
      </c>
      <c r="H119" s="239">
        <v>1200.69</v>
      </c>
      <c r="I119" s="200"/>
      <c r="J119" s="201"/>
      <c r="K119" s="205">
        <v>1200.69</v>
      </c>
      <c r="L119" s="1"/>
      <c r="M119" s="1"/>
    </row>
    <row r="120" spans="1:13" ht="14.4">
      <c r="A120" s="219" t="s">
        <v>281</v>
      </c>
      <c r="B120" s="217" t="s">
        <v>282</v>
      </c>
      <c r="C120" s="217" t="s">
        <v>283</v>
      </c>
      <c r="D120" s="218" t="s">
        <v>29</v>
      </c>
      <c r="E120" s="217">
        <v>1</v>
      </c>
      <c r="F120" s="220" t="s">
        <v>316</v>
      </c>
      <c r="G120" s="258" t="s">
        <v>366</v>
      </c>
      <c r="H120" s="259">
        <v>1200.69</v>
      </c>
      <c r="I120" s="219"/>
      <c r="J120" s="217"/>
      <c r="K120" s="258">
        <v>1200.69</v>
      </c>
      <c r="L120" s="1"/>
      <c r="M120" s="1"/>
    </row>
    <row r="121" spans="1:13" ht="14.4">
      <c r="A121" s="200" t="s">
        <v>284</v>
      </c>
      <c r="B121" s="201" t="s">
        <v>285</v>
      </c>
      <c r="C121" s="201" t="s">
        <v>286</v>
      </c>
      <c r="D121" s="203" t="s">
        <v>29</v>
      </c>
      <c r="E121" s="201">
        <v>1</v>
      </c>
      <c r="F121" s="204" t="s">
        <v>318</v>
      </c>
      <c r="G121" s="205" t="s">
        <v>366</v>
      </c>
      <c r="H121" s="239">
        <v>1200.69</v>
      </c>
      <c r="I121" s="241"/>
      <c r="J121" s="216"/>
      <c r="K121" s="243">
        <v>1200.69</v>
      </c>
      <c r="L121" s="1"/>
      <c r="M121" s="1"/>
    </row>
    <row r="122" spans="1:13" ht="14.4">
      <c r="A122" s="200" t="s">
        <v>287</v>
      </c>
      <c r="B122" s="201" t="s">
        <v>288</v>
      </c>
      <c r="C122" s="201" t="s">
        <v>289</v>
      </c>
      <c r="D122" s="203" t="s">
        <v>29</v>
      </c>
      <c r="E122" s="201">
        <v>1</v>
      </c>
      <c r="F122" s="204" t="s">
        <v>317</v>
      </c>
      <c r="G122" s="205" t="s">
        <v>366</v>
      </c>
      <c r="H122" s="239">
        <v>1200.69</v>
      </c>
      <c r="I122" s="200"/>
      <c r="J122" s="201"/>
      <c r="K122" s="205">
        <v>1200.69</v>
      </c>
      <c r="L122" s="1"/>
      <c r="M122" s="1"/>
    </row>
    <row r="123" spans="1:13" ht="14.4">
      <c r="A123" s="200" t="s">
        <v>290</v>
      </c>
      <c r="B123" s="201" t="s">
        <v>291</v>
      </c>
      <c r="C123" s="201" t="s">
        <v>292</v>
      </c>
      <c r="D123" s="203" t="s">
        <v>29</v>
      </c>
      <c r="E123" s="201">
        <v>1</v>
      </c>
      <c r="F123" s="204" t="s">
        <v>337</v>
      </c>
      <c r="G123" s="205" t="s">
        <v>366</v>
      </c>
      <c r="H123" s="239">
        <v>1200.69</v>
      </c>
      <c r="I123" s="200"/>
      <c r="J123" s="201"/>
      <c r="K123" s="205">
        <v>1200.69</v>
      </c>
      <c r="L123" s="1"/>
      <c r="M123" s="1"/>
    </row>
    <row r="124" spans="1:13" ht="14.4">
      <c r="A124" s="200" t="s">
        <v>284</v>
      </c>
      <c r="B124" s="201" t="s">
        <v>324</v>
      </c>
      <c r="C124" s="201" t="s">
        <v>286</v>
      </c>
      <c r="D124" s="203" t="s">
        <v>29</v>
      </c>
      <c r="E124" s="201">
        <v>1</v>
      </c>
      <c r="F124" s="204" t="s">
        <v>315</v>
      </c>
      <c r="G124" s="205" t="s">
        <v>366</v>
      </c>
      <c r="H124" s="239">
        <v>1200.69</v>
      </c>
      <c r="I124" s="200"/>
      <c r="J124" s="201"/>
      <c r="K124" s="205">
        <v>1200.69</v>
      </c>
      <c r="L124" s="1"/>
      <c r="M124" s="1"/>
    </row>
    <row r="125" spans="1:13" ht="14.4">
      <c r="A125" s="200" t="s">
        <v>293</v>
      </c>
      <c r="B125" s="201" t="s">
        <v>294</v>
      </c>
      <c r="C125" s="201" t="s">
        <v>295</v>
      </c>
      <c r="D125" s="203" t="s">
        <v>29</v>
      </c>
      <c r="E125" s="201">
        <v>1</v>
      </c>
      <c r="F125" s="204" t="s">
        <v>338</v>
      </c>
      <c r="G125" s="205" t="s">
        <v>367</v>
      </c>
      <c r="H125" s="239">
        <v>1200.69</v>
      </c>
      <c r="I125" s="200"/>
      <c r="J125" s="201"/>
      <c r="K125" s="205">
        <v>1200.69</v>
      </c>
      <c r="L125" s="1"/>
      <c r="M125" s="1"/>
    </row>
    <row r="126" spans="1:13" ht="14.4">
      <c r="A126" s="200" t="s">
        <v>394</v>
      </c>
      <c r="B126" s="201" t="s">
        <v>395</v>
      </c>
      <c r="C126" s="201" t="s">
        <v>296</v>
      </c>
      <c r="D126" s="203" t="s">
        <v>29</v>
      </c>
      <c r="E126" s="201">
        <v>1</v>
      </c>
      <c r="F126" s="204" t="s">
        <v>339</v>
      </c>
      <c r="G126" s="205" t="s">
        <v>366</v>
      </c>
      <c r="H126" s="239">
        <v>1200.69</v>
      </c>
      <c r="I126" s="200"/>
      <c r="J126" s="201"/>
      <c r="K126" s="205">
        <v>1200.69</v>
      </c>
      <c r="L126" s="1"/>
      <c r="M126" s="1"/>
    </row>
    <row r="127" spans="1:13" ht="14.4">
      <c r="A127" s="200" t="s">
        <v>381</v>
      </c>
      <c r="B127" s="201" t="s">
        <v>382</v>
      </c>
      <c r="C127" s="201" t="s">
        <v>383</v>
      </c>
      <c r="D127" s="203" t="s">
        <v>30</v>
      </c>
      <c r="E127" s="201">
        <v>1</v>
      </c>
      <c r="F127" s="204" t="s">
        <v>360</v>
      </c>
      <c r="G127" s="205" t="s">
        <v>366</v>
      </c>
      <c r="H127" s="239">
        <v>732.55</v>
      </c>
      <c r="I127" s="200"/>
      <c r="J127" s="201"/>
      <c r="K127" s="205">
        <v>732.55</v>
      </c>
      <c r="L127" s="1"/>
      <c r="M127" s="1"/>
    </row>
    <row r="128" spans="1:13" ht="14.4">
      <c r="A128" s="200" t="s">
        <v>298</v>
      </c>
      <c r="B128" s="201" t="s">
        <v>324</v>
      </c>
      <c r="C128" s="201" t="s">
        <v>379</v>
      </c>
      <c r="D128" s="203" t="s">
        <v>30</v>
      </c>
      <c r="E128" s="201">
        <v>1</v>
      </c>
      <c r="F128" s="204" t="s">
        <v>380</v>
      </c>
      <c r="G128" s="193" t="s">
        <v>366</v>
      </c>
      <c r="H128" s="239">
        <v>732.55</v>
      </c>
      <c r="I128" s="200"/>
      <c r="J128" s="201"/>
      <c r="K128" s="205">
        <v>732.55</v>
      </c>
      <c r="L128" s="1"/>
      <c r="M128" s="1"/>
    </row>
    <row r="129" spans="1:13" ht="14.4">
      <c r="A129" s="200" t="s">
        <v>264</v>
      </c>
      <c r="B129" s="201" t="s">
        <v>361</v>
      </c>
      <c r="C129" s="201" t="s">
        <v>485</v>
      </c>
      <c r="D129" s="203" t="s">
        <v>30</v>
      </c>
      <c r="E129" s="201">
        <v>1</v>
      </c>
      <c r="F129" s="204" t="s">
        <v>340</v>
      </c>
      <c r="G129" s="205" t="s">
        <v>367</v>
      </c>
      <c r="H129" s="239">
        <v>732.55</v>
      </c>
      <c r="I129" s="200"/>
      <c r="J129" s="201"/>
      <c r="K129" s="205">
        <v>732.55</v>
      </c>
      <c r="L129" s="1"/>
      <c r="M129" s="1"/>
    </row>
    <row r="130" spans="1:13" ht="14.4">
      <c r="A130" s="200" t="s">
        <v>299</v>
      </c>
      <c r="B130" s="201" t="s">
        <v>362</v>
      </c>
      <c r="C130" s="201" t="s">
        <v>129</v>
      </c>
      <c r="D130" s="203" t="s">
        <v>30</v>
      </c>
      <c r="E130" s="201">
        <v>1</v>
      </c>
      <c r="F130" s="204" t="s">
        <v>341</v>
      </c>
      <c r="G130" s="205" t="s">
        <v>366</v>
      </c>
      <c r="H130" s="239">
        <v>732.55</v>
      </c>
      <c r="I130" s="200"/>
      <c r="J130" s="201"/>
      <c r="K130" s="205">
        <v>732.55</v>
      </c>
      <c r="L130" s="1"/>
      <c r="M130" s="1"/>
    </row>
    <row r="131" spans="1:13" ht="14.4">
      <c r="A131" s="200" t="s">
        <v>300</v>
      </c>
      <c r="B131" s="201" t="s">
        <v>363</v>
      </c>
      <c r="C131" s="201" t="s">
        <v>486</v>
      </c>
      <c r="D131" s="203" t="s">
        <v>30</v>
      </c>
      <c r="E131" s="201">
        <v>1</v>
      </c>
      <c r="F131" s="204" t="s">
        <v>342</v>
      </c>
      <c r="G131" s="205" t="s">
        <v>366</v>
      </c>
      <c r="H131" s="239">
        <v>732.55</v>
      </c>
      <c r="I131" s="200"/>
      <c r="J131" s="201"/>
      <c r="K131" s="205">
        <v>732.55</v>
      </c>
      <c r="L131" s="1"/>
      <c r="M131" s="1"/>
    </row>
    <row r="132" spans="1:13" ht="14.4">
      <c r="A132" s="200" t="s">
        <v>553</v>
      </c>
      <c r="B132" s="201" t="s">
        <v>119</v>
      </c>
      <c r="C132" s="201" t="s">
        <v>487</v>
      </c>
      <c r="D132" s="203" t="s">
        <v>30</v>
      </c>
      <c r="E132" s="201">
        <v>1</v>
      </c>
      <c r="F132" s="204" t="s">
        <v>319</v>
      </c>
      <c r="G132" s="205" t="s">
        <v>366</v>
      </c>
      <c r="H132" s="239">
        <v>732.55</v>
      </c>
      <c r="I132" s="200"/>
      <c r="J132" s="201"/>
      <c r="K132" s="205">
        <v>732.55</v>
      </c>
      <c r="L132" s="1"/>
      <c r="M132" s="1"/>
    </row>
    <row r="133" spans="1:13" ht="14.4">
      <c r="A133" s="200" t="s">
        <v>448</v>
      </c>
      <c r="B133" s="201" t="s">
        <v>449</v>
      </c>
      <c r="C133" s="201" t="s">
        <v>495</v>
      </c>
      <c r="D133" s="203" t="s">
        <v>30</v>
      </c>
      <c r="E133" s="201">
        <v>1</v>
      </c>
      <c r="F133" s="204" t="s">
        <v>376</v>
      </c>
      <c r="G133" s="205" t="s">
        <v>366</v>
      </c>
      <c r="H133" s="239">
        <v>732.55</v>
      </c>
      <c r="I133" s="200"/>
      <c r="J133" s="201"/>
      <c r="K133" s="205">
        <v>732.55</v>
      </c>
      <c r="L133" s="1"/>
      <c r="M133" s="1"/>
    </row>
    <row r="134" spans="1:13" ht="14.4">
      <c r="A134" s="200" t="s">
        <v>301</v>
      </c>
      <c r="B134" s="201" t="s">
        <v>392</v>
      </c>
      <c r="C134" s="201" t="s">
        <v>494</v>
      </c>
      <c r="D134" s="203" t="s">
        <v>302</v>
      </c>
      <c r="E134" s="201">
        <v>1</v>
      </c>
      <c r="F134" s="204" t="s">
        <v>344</v>
      </c>
      <c r="G134" s="205" t="s">
        <v>366</v>
      </c>
      <c r="H134" s="239">
        <v>488.36</v>
      </c>
      <c r="I134" s="200"/>
      <c r="J134" s="201"/>
      <c r="K134" s="205">
        <v>488.36</v>
      </c>
      <c r="L134" s="1"/>
      <c r="M134" s="1"/>
    </row>
    <row r="135" spans="1:13" ht="14.4">
      <c r="A135" s="200" t="s">
        <v>390</v>
      </c>
      <c r="B135" s="201" t="s">
        <v>361</v>
      </c>
      <c r="C135" s="201" t="s">
        <v>488</v>
      </c>
      <c r="D135" s="203" t="s">
        <v>302</v>
      </c>
      <c r="E135" s="201">
        <v>1</v>
      </c>
      <c r="F135" s="204" t="s">
        <v>346</v>
      </c>
      <c r="G135" s="205" t="s">
        <v>367</v>
      </c>
      <c r="H135" s="239">
        <v>488.36</v>
      </c>
      <c r="I135" s="200"/>
      <c r="J135" s="201"/>
      <c r="K135" s="205">
        <v>488.36</v>
      </c>
      <c r="L135" s="1"/>
      <c r="M135" s="1"/>
    </row>
    <row r="136" spans="1:13" ht="14.4">
      <c r="A136" s="200" t="s">
        <v>260</v>
      </c>
      <c r="B136" s="201" t="s">
        <v>261</v>
      </c>
      <c r="C136" s="201" t="s">
        <v>489</v>
      </c>
      <c r="D136" s="203" t="s">
        <v>302</v>
      </c>
      <c r="E136" s="201">
        <v>1</v>
      </c>
      <c r="F136" s="204" t="s">
        <v>347</v>
      </c>
      <c r="G136" s="205" t="s">
        <v>366</v>
      </c>
      <c r="H136" s="239">
        <v>488.36</v>
      </c>
      <c r="I136" s="200"/>
      <c r="J136" s="201"/>
      <c r="K136" s="205">
        <v>488.36</v>
      </c>
      <c r="L136" s="1"/>
      <c r="M136" s="1"/>
    </row>
    <row r="137" spans="1:13" ht="14.4">
      <c r="A137" s="200" t="s">
        <v>260</v>
      </c>
      <c r="B137" s="201" t="s">
        <v>261</v>
      </c>
      <c r="C137" s="201" t="s">
        <v>489</v>
      </c>
      <c r="D137" s="203" t="s">
        <v>302</v>
      </c>
      <c r="E137" s="201">
        <v>1</v>
      </c>
      <c r="F137" s="204" t="s">
        <v>348</v>
      </c>
      <c r="G137" s="205" t="s">
        <v>367</v>
      </c>
      <c r="H137" s="239">
        <v>488.36</v>
      </c>
      <c r="I137" s="200"/>
      <c r="J137" s="201"/>
      <c r="K137" s="205">
        <v>488.36</v>
      </c>
      <c r="L137" s="1"/>
      <c r="M137" s="1"/>
    </row>
    <row r="138" spans="1:13" ht="14.4">
      <c r="A138" s="200" t="s">
        <v>257</v>
      </c>
      <c r="B138" s="201" t="s">
        <v>207</v>
      </c>
      <c r="C138" s="201" t="s">
        <v>487</v>
      </c>
      <c r="D138" s="203" t="s">
        <v>302</v>
      </c>
      <c r="E138" s="201">
        <v>1</v>
      </c>
      <c r="F138" s="204" t="s">
        <v>349</v>
      </c>
      <c r="G138" s="205" t="s">
        <v>366</v>
      </c>
      <c r="H138" s="239">
        <v>488.36</v>
      </c>
      <c r="I138" s="200"/>
      <c r="J138" s="201"/>
      <c r="K138" s="205">
        <v>488.36</v>
      </c>
      <c r="L138" s="1"/>
      <c r="M138" s="1"/>
    </row>
    <row r="139" spans="1:13" ht="14.4">
      <c r="A139" s="200" t="s">
        <v>257</v>
      </c>
      <c r="B139" s="201" t="s">
        <v>207</v>
      </c>
      <c r="C139" s="201" t="s">
        <v>487</v>
      </c>
      <c r="D139" s="203" t="s">
        <v>302</v>
      </c>
      <c r="E139" s="201">
        <v>1</v>
      </c>
      <c r="F139" s="204" t="s">
        <v>350</v>
      </c>
      <c r="G139" s="205" t="s">
        <v>367</v>
      </c>
      <c r="H139" s="239">
        <v>488.36</v>
      </c>
      <c r="I139" s="200"/>
      <c r="J139" s="201"/>
      <c r="K139" s="205">
        <v>488.36</v>
      </c>
      <c r="L139" s="1"/>
      <c r="M139" s="1"/>
    </row>
    <row r="140" spans="1:13" ht="14.4">
      <c r="A140" s="200" t="s">
        <v>86</v>
      </c>
      <c r="B140" s="201" t="s">
        <v>121</v>
      </c>
      <c r="C140" s="201" t="s">
        <v>474</v>
      </c>
      <c r="D140" s="203" t="s">
        <v>31</v>
      </c>
      <c r="E140" s="201">
        <v>1</v>
      </c>
      <c r="F140" s="204" t="s">
        <v>351</v>
      </c>
      <c r="G140" s="205" t="s">
        <v>366</v>
      </c>
      <c r="H140" s="239">
        <v>436.04</v>
      </c>
      <c r="I140" s="200"/>
      <c r="J140" s="201"/>
      <c r="K140" s="205">
        <v>436.04</v>
      </c>
      <c r="L140" s="1"/>
      <c r="M140" s="1"/>
    </row>
    <row r="141" spans="1:13" ht="14.4">
      <c r="A141" s="219" t="s">
        <v>86</v>
      </c>
      <c r="B141" s="217" t="s">
        <v>121</v>
      </c>
      <c r="C141" s="217" t="s">
        <v>474</v>
      </c>
      <c r="D141" s="218" t="s">
        <v>31</v>
      </c>
      <c r="E141" s="217">
        <v>1</v>
      </c>
      <c r="F141" s="220" t="s">
        <v>352</v>
      </c>
      <c r="G141" s="258" t="s">
        <v>366</v>
      </c>
      <c r="H141" s="259">
        <v>436.04</v>
      </c>
      <c r="I141" s="219"/>
      <c r="J141" s="217"/>
      <c r="K141" s="258">
        <v>436.04</v>
      </c>
      <c r="L141" s="1"/>
      <c r="M141" s="1"/>
    </row>
    <row r="142" spans="1:13" ht="14.4">
      <c r="A142" s="200" t="s">
        <v>390</v>
      </c>
      <c r="B142" s="201" t="s">
        <v>391</v>
      </c>
      <c r="C142" s="201" t="s">
        <v>497</v>
      </c>
      <c r="D142" s="203" t="s">
        <v>31</v>
      </c>
      <c r="E142" s="201">
        <v>1</v>
      </c>
      <c r="F142" s="204" t="s">
        <v>353</v>
      </c>
      <c r="G142" s="205" t="s">
        <v>367</v>
      </c>
      <c r="H142" s="239">
        <v>436.04</v>
      </c>
      <c r="I142" s="241"/>
      <c r="J142" s="216"/>
      <c r="K142" s="205">
        <v>436.04</v>
      </c>
      <c r="L142" s="1"/>
      <c r="M142" s="1"/>
    </row>
    <row r="143" spans="1:13" ht="14.4">
      <c r="A143" s="200" t="s">
        <v>303</v>
      </c>
      <c r="B143" s="201" t="s">
        <v>364</v>
      </c>
      <c r="C143" s="201" t="s">
        <v>502</v>
      </c>
      <c r="D143" s="203" t="s">
        <v>31</v>
      </c>
      <c r="E143" s="201">
        <v>1</v>
      </c>
      <c r="F143" s="204" t="s">
        <v>354</v>
      </c>
      <c r="G143" s="205" t="s">
        <v>367</v>
      </c>
      <c r="H143" s="239">
        <v>436.04</v>
      </c>
      <c r="I143" s="200"/>
      <c r="J143" s="201"/>
      <c r="K143" s="205">
        <v>436.04</v>
      </c>
      <c r="L143" s="1"/>
      <c r="M143" s="1"/>
    </row>
    <row r="144" spans="1:13" ht="14.4">
      <c r="A144" s="200" t="s">
        <v>387</v>
      </c>
      <c r="B144" s="201" t="s">
        <v>388</v>
      </c>
      <c r="C144" s="201" t="s">
        <v>490</v>
      </c>
      <c r="D144" s="203" t="s">
        <v>31</v>
      </c>
      <c r="E144" s="201">
        <v>1</v>
      </c>
      <c r="F144" s="204" t="s">
        <v>368</v>
      </c>
      <c r="G144" s="205" t="s">
        <v>366</v>
      </c>
      <c r="H144" s="239">
        <v>436.04</v>
      </c>
      <c r="I144" s="200"/>
      <c r="J144" s="201"/>
      <c r="K144" s="205">
        <v>436.04</v>
      </c>
      <c r="L144" s="1"/>
      <c r="M144" s="1"/>
    </row>
    <row r="145" spans="1:13" ht="14.4">
      <c r="A145" s="200" t="s">
        <v>390</v>
      </c>
      <c r="B145" s="201" t="s">
        <v>391</v>
      </c>
      <c r="C145" s="201" t="s">
        <v>497</v>
      </c>
      <c r="D145" s="203" t="s">
        <v>31</v>
      </c>
      <c r="E145" s="201">
        <v>1</v>
      </c>
      <c r="F145" s="204" t="s">
        <v>355</v>
      </c>
      <c r="G145" s="205" t="s">
        <v>367</v>
      </c>
      <c r="H145" s="239">
        <v>436.04</v>
      </c>
      <c r="I145" s="200"/>
      <c r="J145" s="201"/>
      <c r="K145" s="205">
        <v>436.04</v>
      </c>
      <c r="L145" s="1"/>
      <c r="M145" s="1"/>
    </row>
    <row r="146" spans="1:13" ht="14.4">
      <c r="A146" s="200" t="s">
        <v>304</v>
      </c>
      <c r="B146" s="201" t="s">
        <v>104</v>
      </c>
      <c r="C146" s="201" t="s">
        <v>130</v>
      </c>
      <c r="D146" s="203" t="s">
        <v>31</v>
      </c>
      <c r="E146" s="201">
        <v>1</v>
      </c>
      <c r="F146" s="204" t="s">
        <v>356</v>
      </c>
      <c r="G146" s="205" t="s">
        <v>366</v>
      </c>
      <c r="H146" s="239">
        <v>436.04</v>
      </c>
      <c r="I146" s="200"/>
      <c r="J146" s="201"/>
      <c r="K146" s="205">
        <v>436.04</v>
      </c>
      <c r="L146" s="1"/>
      <c r="M146" s="1"/>
    </row>
    <row r="147" spans="1:13" ht="14.4">
      <c r="A147" s="200" t="s">
        <v>387</v>
      </c>
      <c r="B147" s="201" t="s">
        <v>388</v>
      </c>
      <c r="C147" s="201" t="s">
        <v>490</v>
      </c>
      <c r="D147" s="203" t="s">
        <v>31</v>
      </c>
      <c r="E147" s="201">
        <v>1</v>
      </c>
      <c r="F147" s="204" t="s">
        <v>357</v>
      </c>
      <c r="G147" s="205" t="s">
        <v>366</v>
      </c>
      <c r="H147" s="239">
        <v>436.04</v>
      </c>
      <c r="I147" s="200"/>
      <c r="J147" s="201"/>
      <c r="K147" s="205">
        <v>436.04</v>
      </c>
      <c r="L147" s="1"/>
      <c r="M147" s="1"/>
    </row>
    <row r="148" spans="1:13" ht="14.4">
      <c r="A148" s="200" t="s">
        <v>387</v>
      </c>
      <c r="B148" s="201" t="s">
        <v>388</v>
      </c>
      <c r="C148" s="201" t="s">
        <v>490</v>
      </c>
      <c r="D148" s="203" t="s">
        <v>453</v>
      </c>
      <c r="E148" s="201">
        <v>1</v>
      </c>
      <c r="F148" s="204" t="s">
        <v>454</v>
      </c>
      <c r="G148" s="205" t="s">
        <v>366</v>
      </c>
      <c r="H148" s="239">
        <v>401.16</v>
      </c>
      <c r="I148" s="200"/>
      <c r="J148" s="201"/>
      <c r="K148" s="205">
        <v>401.16</v>
      </c>
      <c r="L148" s="1"/>
      <c r="M148" s="1"/>
    </row>
    <row r="149" spans="1:13" ht="14.4">
      <c r="A149" s="200" t="s">
        <v>390</v>
      </c>
      <c r="B149" s="201" t="s">
        <v>392</v>
      </c>
      <c r="C149" s="201" t="s">
        <v>497</v>
      </c>
      <c r="D149" s="203" t="s">
        <v>32</v>
      </c>
      <c r="E149" s="201">
        <v>1</v>
      </c>
      <c r="F149" s="204" t="s">
        <v>358</v>
      </c>
      <c r="G149" s="193" t="s">
        <v>366</v>
      </c>
      <c r="H149" s="239">
        <v>313.94</v>
      </c>
      <c r="I149" s="200"/>
      <c r="J149" s="201"/>
      <c r="K149" s="205">
        <v>313.94</v>
      </c>
      <c r="L149" s="1"/>
      <c r="M149" s="1"/>
    </row>
    <row r="150" spans="1:13" ht="14.4">
      <c r="A150" s="200" t="s">
        <v>390</v>
      </c>
      <c r="B150" s="201" t="s">
        <v>391</v>
      </c>
      <c r="C150" s="201" t="s">
        <v>497</v>
      </c>
      <c r="D150" s="203" t="s">
        <v>32</v>
      </c>
      <c r="E150" s="201">
        <v>1</v>
      </c>
      <c r="F150" s="204" t="s">
        <v>359</v>
      </c>
      <c r="G150" s="205" t="s">
        <v>367</v>
      </c>
      <c r="H150" s="239">
        <v>313.94</v>
      </c>
      <c r="I150" s="200"/>
      <c r="J150" s="201"/>
      <c r="K150" s="205">
        <v>313.94</v>
      </c>
      <c r="L150" s="1"/>
      <c r="M150" s="1"/>
    </row>
    <row r="151" spans="1:13" ht="15" thickBot="1">
      <c r="A151" s="260"/>
      <c r="B151" s="261"/>
      <c r="C151" s="261"/>
      <c r="D151" s="261"/>
      <c r="E151" s="262">
        <v>46</v>
      </c>
      <c r="F151" s="263"/>
      <c r="G151" s="264"/>
      <c r="H151" s="265">
        <v>38278.220000000008</v>
      </c>
      <c r="I151" s="266"/>
      <c r="J151" s="267"/>
      <c r="K151" s="268">
        <v>39478.910000000003</v>
      </c>
      <c r="L151" s="1"/>
      <c r="M151" s="1"/>
    </row>
    <row r="152" spans="1:13" ht="14.4">
      <c r="A152" s="269"/>
      <c r="B152" s="191"/>
      <c r="C152" s="191"/>
      <c r="D152" s="191"/>
      <c r="E152" s="191"/>
      <c r="F152" s="269"/>
      <c r="G152" s="191"/>
      <c r="H152" s="270"/>
      <c r="I152" s="271"/>
      <c r="J152" s="271"/>
      <c r="K152" s="272"/>
      <c r="L152" s="1"/>
      <c r="M152" s="1"/>
    </row>
    <row r="153" spans="1:13" ht="14.4">
      <c r="A153" s="565" t="s">
        <v>532</v>
      </c>
      <c r="B153" s="565"/>
      <c r="C153" s="565"/>
      <c r="D153" s="565"/>
      <c r="E153" s="565"/>
      <c r="F153" s="565"/>
      <c r="G153" s="565"/>
      <c r="H153" s="565"/>
      <c r="I153" s="230"/>
      <c r="J153" s="230"/>
      <c r="K153" s="232"/>
      <c r="L153" s="1"/>
      <c r="M153" s="1"/>
    </row>
    <row r="154" spans="1:13" ht="14.4">
      <c r="A154" s="273" t="s">
        <v>373</v>
      </c>
      <c r="B154" s="273" t="s">
        <v>374</v>
      </c>
      <c r="C154" s="273" t="s">
        <v>375</v>
      </c>
      <c r="D154" s="273" t="s">
        <v>578</v>
      </c>
      <c r="E154" s="273" t="s">
        <v>579</v>
      </c>
      <c r="F154" s="273" t="s">
        <v>580</v>
      </c>
      <c r="G154" s="273" t="s">
        <v>581</v>
      </c>
      <c r="H154" s="212" t="s">
        <v>582</v>
      </c>
      <c r="I154" s="274"/>
      <c r="J154" s="274"/>
      <c r="K154" s="275"/>
      <c r="L154" s="1"/>
      <c r="M154" s="1"/>
    </row>
    <row r="155" spans="1:13" ht="14.4">
      <c r="A155" s="193" t="s">
        <v>1</v>
      </c>
      <c r="B155" s="193" t="s">
        <v>2</v>
      </c>
      <c r="C155" s="193" t="s">
        <v>3</v>
      </c>
      <c r="D155" s="193" t="s">
        <v>4</v>
      </c>
      <c r="E155" s="193" t="s">
        <v>5</v>
      </c>
      <c r="F155" s="193" t="s">
        <v>6</v>
      </c>
      <c r="G155" s="193" t="s">
        <v>7</v>
      </c>
      <c r="H155" s="194" t="s">
        <v>28</v>
      </c>
      <c r="I155" s="230"/>
      <c r="J155" s="230"/>
      <c r="K155" s="232"/>
      <c r="L155" s="1"/>
      <c r="M155" s="1"/>
    </row>
    <row r="156" spans="1:13" ht="14.4">
      <c r="A156" s="219" t="s">
        <v>533</v>
      </c>
      <c r="B156" s="217" t="s">
        <v>322</v>
      </c>
      <c r="C156" s="276" t="s">
        <v>491</v>
      </c>
      <c r="D156" s="217" t="s">
        <v>14</v>
      </c>
      <c r="E156" s="209">
        <v>1</v>
      </c>
      <c r="F156" s="72" t="s">
        <v>305</v>
      </c>
      <c r="G156" s="207" t="s">
        <v>367</v>
      </c>
      <c r="H156" s="211">
        <v>514.21</v>
      </c>
      <c r="I156" s="230"/>
      <c r="J156" s="230"/>
      <c r="K156" s="232"/>
      <c r="L156" s="1"/>
      <c r="M156" s="1"/>
    </row>
    <row r="157" spans="1:13" ht="14.4">
      <c r="A157" s="241" t="s">
        <v>533</v>
      </c>
      <c r="B157" s="216" t="s">
        <v>322</v>
      </c>
      <c r="C157" s="277" t="s">
        <v>492</v>
      </c>
      <c r="D157" s="216" t="s">
        <v>14</v>
      </c>
      <c r="E157" s="278">
        <v>1</v>
      </c>
      <c r="F157" s="213" t="s">
        <v>561</v>
      </c>
      <c r="G157" s="214" t="s">
        <v>367</v>
      </c>
      <c r="H157" s="215">
        <v>514.21</v>
      </c>
      <c r="I157" s="230"/>
      <c r="J157" s="230"/>
      <c r="K157" s="232"/>
      <c r="L157" s="1"/>
      <c r="M157" s="1"/>
    </row>
    <row r="158" spans="1:13" ht="28.8">
      <c r="A158" s="279" t="s">
        <v>33</v>
      </c>
      <c r="B158" s="217" t="s">
        <v>323</v>
      </c>
      <c r="C158" s="276" t="s">
        <v>512</v>
      </c>
      <c r="D158" s="217" t="s">
        <v>14</v>
      </c>
      <c r="E158" s="209">
        <v>1</v>
      </c>
      <c r="F158" s="280" t="s">
        <v>511</v>
      </c>
      <c r="G158" s="207" t="s">
        <v>366</v>
      </c>
      <c r="H158" s="211">
        <v>514.21</v>
      </c>
      <c r="I158" s="230"/>
      <c r="J158" s="230"/>
      <c r="K158" s="232"/>
      <c r="L158" s="1"/>
      <c r="M158" s="1"/>
    </row>
    <row r="159" spans="1:13" ht="28.8">
      <c r="A159" s="281" t="s">
        <v>33</v>
      </c>
      <c r="B159" s="216" t="s">
        <v>323</v>
      </c>
      <c r="C159" s="277" t="s">
        <v>512</v>
      </c>
      <c r="D159" s="216" t="s">
        <v>14</v>
      </c>
      <c r="E159" s="278">
        <v>1</v>
      </c>
      <c r="F159" s="282" t="s">
        <v>307</v>
      </c>
      <c r="G159" s="214" t="s">
        <v>366</v>
      </c>
      <c r="H159" s="215">
        <v>514.21</v>
      </c>
      <c r="I159" s="230"/>
      <c r="J159" s="230"/>
      <c r="K159" s="232"/>
      <c r="L159" s="1"/>
      <c r="M159" s="1"/>
    </row>
    <row r="160" spans="1:13" ht="28.8">
      <c r="A160" s="279" t="s">
        <v>33</v>
      </c>
      <c r="B160" s="217" t="s">
        <v>323</v>
      </c>
      <c r="C160" s="276" t="s">
        <v>493</v>
      </c>
      <c r="D160" s="217" t="s">
        <v>14</v>
      </c>
      <c r="E160" s="209">
        <v>1</v>
      </c>
      <c r="F160" s="283" t="s">
        <v>253</v>
      </c>
      <c r="G160" s="207" t="s">
        <v>367</v>
      </c>
      <c r="H160" s="211">
        <v>514.21</v>
      </c>
      <c r="I160" s="230"/>
      <c r="J160" s="231"/>
      <c r="K160" s="232"/>
      <c r="L160" s="1"/>
      <c r="M160" s="1"/>
    </row>
    <row r="161" spans="1:13" ht="28.8">
      <c r="A161" s="281" t="s">
        <v>33</v>
      </c>
      <c r="B161" s="216" t="s">
        <v>323</v>
      </c>
      <c r="C161" s="277" t="s">
        <v>493</v>
      </c>
      <c r="D161" s="216" t="s">
        <v>14</v>
      </c>
      <c r="E161" s="278">
        <v>1</v>
      </c>
      <c r="F161" s="213" t="s">
        <v>308</v>
      </c>
      <c r="G161" s="214" t="s">
        <v>367</v>
      </c>
      <c r="H161" s="215">
        <v>514.21</v>
      </c>
      <c r="I161" s="230"/>
      <c r="J161" s="231"/>
      <c r="K161" s="232"/>
      <c r="L161" s="1"/>
      <c r="M161" s="1"/>
    </row>
    <row r="162" spans="1:13" ht="28.8">
      <c r="A162" s="279" t="s">
        <v>33</v>
      </c>
      <c r="B162" s="217" t="s">
        <v>323</v>
      </c>
      <c r="C162" s="276" t="s">
        <v>493</v>
      </c>
      <c r="D162" s="217" t="s">
        <v>14</v>
      </c>
      <c r="E162" s="209">
        <v>1</v>
      </c>
      <c r="F162" s="283" t="s">
        <v>372</v>
      </c>
      <c r="G162" s="207" t="s">
        <v>366</v>
      </c>
      <c r="H162" s="211">
        <v>514.21</v>
      </c>
      <c r="I162" s="284"/>
      <c r="J162" s="284"/>
      <c r="K162" s="285"/>
      <c r="L162" s="1"/>
      <c r="M162" s="1"/>
    </row>
    <row r="163" spans="1:13" ht="14.4">
      <c r="A163" s="241" t="s">
        <v>534</v>
      </c>
      <c r="B163" s="216" t="s">
        <v>535</v>
      </c>
      <c r="C163" s="277" t="s">
        <v>536</v>
      </c>
      <c r="D163" s="216" t="s">
        <v>14</v>
      </c>
      <c r="E163" s="278">
        <v>1</v>
      </c>
      <c r="F163" s="282" t="s">
        <v>537</v>
      </c>
      <c r="G163" s="214" t="s">
        <v>367</v>
      </c>
      <c r="H163" s="215">
        <v>650</v>
      </c>
      <c r="I163" s="284"/>
      <c r="J163" s="284"/>
      <c r="K163" s="285"/>
      <c r="L163" s="1"/>
      <c r="M163" s="1"/>
    </row>
    <row r="164" spans="1:13" ht="14.4">
      <c r="A164" s="219" t="s">
        <v>534</v>
      </c>
      <c r="B164" s="217" t="s">
        <v>535</v>
      </c>
      <c r="C164" s="276" t="s">
        <v>536</v>
      </c>
      <c r="D164" s="217" t="s">
        <v>14</v>
      </c>
      <c r="E164" s="209">
        <v>1</v>
      </c>
      <c r="F164" s="72" t="s">
        <v>538</v>
      </c>
      <c r="G164" s="207" t="s">
        <v>367</v>
      </c>
      <c r="H164" s="211">
        <v>650</v>
      </c>
      <c r="I164" s="286"/>
      <c r="J164" s="286"/>
      <c r="K164" s="212">
        <v>62148.160000000003</v>
      </c>
      <c r="L164" s="1"/>
      <c r="M164" s="1"/>
    </row>
    <row r="165" spans="1:13" ht="15" thickBot="1">
      <c r="A165" s="260"/>
      <c r="B165" s="261"/>
      <c r="C165" s="261"/>
      <c r="D165" s="261"/>
      <c r="E165" s="262">
        <v>9</v>
      </c>
      <c r="F165" s="263"/>
      <c r="G165" s="264"/>
      <c r="H165" s="265">
        <v>4899.47</v>
      </c>
      <c r="I165" s="284"/>
      <c r="J165" s="284"/>
      <c r="K165" s="285"/>
      <c r="L165" s="1"/>
      <c r="M165" s="1"/>
    </row>
    <row r="166" spans="1:13" ht="14.4">
      <c r="A166" s="219"/>
      <c r="B166" s="217"/>
      <c r="C166" s="276"/>
      <c r="D166" s="217"/>
      <c r="E166" s="209"/>
      <c r="F166" s="72"/>
      <c r="G166" s="207"/>
      <c r="H166" s="211"/>
      <c r="I166" s="230"/>
      <c r="J166" s="230"/>
      <c r="K166" s="232"/>
      <c r="L166" s="1"/>
      <c r="M166" s="1"/>
    </row>
    <row r="167" spans="1:13" ht="14.4">
      <c r="A167" s="565" t="s">
        <v>531</v>
      </c>
      <c r="B167" s="565"/>
      <c r="C167" s="565"/>
      <c r="D167" s="565"/>
      <c r="E167" s="565"/>
      <c r="F167" s="565"/>
      <c r="G167" s="565"/>
      <c r="H167" s="565"/>
      <c r="I167" s="230"/>
      <c r="J167" s="230"/>
      <c r="K167" s="232"/>
      <c r="L167" s="1"/>
      <c r="M167" s="1"/>
    </row>
    <row r="168" spans="1:13" ht="14.4">
      <c r="A168" s="287" t="s">
        <v>1</v>
      </c>
      <c r="B168" s="287" t="s">
        <v>2</v>
      </c>
      <c r="C168" s="287" t="s">
        <v>3</v>
      </c>
      <c r="D168" s="287" t="s">
        <v>4</v>
      </c>
      <c r="E168" s="287" t="s">
        <v>5</v>
      </c>
      <c r="F168" s="287" t="s">
        <v>6</v>
      </c>
      <c r="G168" s="287" t="s">
        <v>7</v>
      </c>
      <c r="H168" s="287" t="s">
        <v>28</v>
      </c>
      <c r="I168" s="288"/>
      <c r="J168" s="288"/>
      <c r="K168" s="289"/>
      <c r="L168" s="1"/>
      <c r="M168" s="1"/>
    </row>
    <row r="169" spans="1:13" ht="14.4">
      <c r="A169" s="290" t="s">
        <v>384</v>
      </c>
      <c r="B169" s="201" t="s">
        <v>402</v>
      </c>
      <c r="C169" s="201" t="s">
        <v>12</v>
      </c>
      <c r="D169" s="201" t="s">
        <v>385</v>
      </c>
      <c r="E169" s="201">
        <v>1</v>
      </c>
      <c r="F169" s="291" t="s">
        <v>150</v>
      </c>
      <c r="G169" s="205" t="s">
        <v>365</v>
      </c>
      <c r="H169" s="239">
        <v>3000</v>
      </c>
      <c r="I169" s="230"/>
      <c r="J169" s="230"/>
      <c r="K169" s="232"/>
      <c r="L169" s="1"/>
      <c r="M169" s="1"/>
    </row>
    <row r="170" spans="1:13" ht="14.4">
      <c r="A170" s="290" t="s">
        <v>311</v>
      </c>
      <c r="B170" s="201" t="s">
        <v>403</v>
      </c>
      <c r="C170" s="201" t="s">
        <v>500</v>
      </c>
      <c r="D170" s="201" t="s">
        <v>385</v>
      </c>
      <c r="E170" s="201">
        <v>1</v>
      </c>
      <c r="F170" s="292" t="s">
        <v>399</v>
      </c>
      <c r="G170" s="205" t="s">
        <v>366</v>
      </c>
      <c r="H170" s="239">
        <v>1250</v>
      </c>
      <c r="I170" s="230"/>
      <c r="J170" s="230"/>
      <c r="K170" s="232"/>
      <c r="L170" s="1"/>
      <c r="M170" s="1"/>
    </row>
    <row r="171" spans="1:13" ht="14.4">
      <c r="A171" s="201" t="s">
        <v>309</v>
      </c>
      <c r="B171" s="201" t="s">
        <v>320</v>
      </c>
      <c r="C171" s="201" t="s">
        <v>500</v>
      </c>
      <c r="D171" s="201" t="s">
        <v>310</v>
      </c>
      <c r="E171" s="201">
        <v>1</v>
      </c>
      <c r="F171" s="291" t="s">
        <v>238</v>
      </c>
      <c r="G171" s="205" t="s">
        <v>366</v>
      </c>
      <c r="H171" s="239">
        <v>3000</v>
      </c>
      <c r="I171" s="230"/>
      <c r="J171" s="230"/>
      <c r="K171" s="232"/>
      <c r="L171" s="1"/>
      <c r="M171" s="1"/>
    </row>
    <row r="172" spans="1:13" ht="14.4">
      <c r="A172" s="290" t="s">
        <v>311</v>
      </c>
      <c r="B172" s="201" t="s">
        <v>297</v>
      </c>
      <c r="C172" s="201" t="s">
        <v>500</v>
      </c>
      <c r="D172" s="201" t="s">
        <v>310</v>
      </c>
      <c r="E172" s="201">
        <v>1</v>
      </c>
      <c r="F172" s="292" t="s">
        <v>313</v>
      </c>
      <c r="G172" s="205" t="s">
        <v>365</v>
      </c>
      <c r="H172" s="239">
        <v>1250</v>
      </c>
      <c r="I172" s="230"/>
      <c r="J172" s="230"/>
      <c r="K172" s="232"/>
      <c r="L172" s="1"/>
      <c r="M172" s="1"/>
    </row>
    <row r="173" spans="1:13" ht="14.4">
      <c r="A173" s="290" t="s">
        <v>311</v>
      </c>
      <c r="B173" s="201" t="s">
        <v>297</v>
      </c>
      <c r="C173" s="201" t="s">
        <v>500</v>
      </c>
      <c r="D173" s="201" t="s">
        <v>310</v>
      </c>
      <c r="E173" s="201">
        <v>1</v>
      </c>
      <c r="F173" s="291" t="s">
        <v>569</v>
      </c>
      <c r="G173" s="205" t="s">
        <v>366</v>
      </c>
      <c r="H173" s="239">
        <v>1250</v>
      </c>
      <c r="I173" s="230"/>
      <c r="J173" s="230"/>
      <c r="K173" s="232"/>
      <c r="L173" s="1"/>
      <c r="M173" s="1"/>
    </row>
    <row r="174" spans="1:13" ht="14.4">
      <c r="A174" s="290" t="s">
        <v>311</v>
      </c>
      <c r="B174" s="201" t="s">
        <v>297</v>
      </c>
      <c r="C174" s="201" t="s">
        <v>500</v>
      </c>
      <c r="D174" s="201" t="s">
        <v>310</v>
      </c>
      <c r="E174" s="201">
        <v>1</v>
      </c>
      <c r="F174" s="292" t="s">
        <v>250</v>
      </c>
      <c r="G174" s="205" t="s">
        <v>366</v>
      </c>
      <c r="H174" s="239">
        <v>1250</v>
      </c>
      <c r="I174" s="230"/>
      <c r="J174" s="230"/>
      <c r="K174" s="232"/>
      <c r="L174" s="1"/>
      <c r="M174" s="1"/>
    </row>
    <row r="175" spans="1:13" ht="14.4">
      <c r="A175" s="290" t="s">
        <v>311</v>
      </c>
      <c r="B175" s="201"/>
      <c r="C175" s="201" t="s">
        <v>500</v>
      </c>
      <c r="D175" s="201" t="s">
        <v>310</v>
      </c>
      <c r="E175" s="201">
        <v>1</v>
      </c>
      <c r="F175" s="291" t="s">
        <v>573</v>
      </c>
      <c r="G175" s="205" t="s">
        <v>365</v>
      </c>
      <c r="H175" s="239">
        <v>1250</v>
      </c>
      <c r="I175" s="230"/>
      <c r="J175" s="230"/>
      <c r="K175" s="232"/>
      <c r="L175" s="1"/>
      <c r="M175" s="1"/>
    </row>
    <row r="176" spans="1:13" ht="14.4">
      <c r="A176" s="201" t="s">
        <v>309</v>
      </c>
      <c r="B176" s="201" t="s">
        <v>297</v>
      </c>
      <c r="C176" s="201" t="s">
        <v>500</v>
      </c>
      <c r="D176" s="201" t="s">
        <v>312</v>
      </c>
      <c r="E176" s="201">
        <v>1</v>
      </c>
      <c r="F176" s="292" t="s">
        <v>441</v>
      </c>
      <c r="G176" s="205" t="s">
        <v>367</v>
      </c>
      <c r="H176" s="239">
        <v>1000</v>
      </c>
      <c r="I176" s="230"/>
      <c r="J176" s="230"/>
      <c r="K176" s="232"/>
      <c r="L176" s="1"/>
      <c r="M176" s="1"/>
    </row>
    <row r="177" spans="1:13" ht="14.4">
      <c r="A177" s="290" t="s">
        <v>311</v>
      </c>
      <c r="B177" s="201" t="s">
        <v>297</v>
      </c>
      <c r="C177" s="201" t="s">
        <v>500</v>
      </c>
      <c r="D177" s="201" t="s">
        <v>312</v>
      </c>
      <c r="E177" s="201">
        <v>1</v>
      </c>
      <c r="F177" s="291" t="s">
        <v>530</v>
      </c>
      <c r="G177" s="205" t="s">
        <v>367</v>
      </c>
      <c r="H177" s="239">
        <v>2400</v>
      </c>
      <c r="I177" s="230"/>
      <c r="J177" s="230"/>
      <c r="K177" s="232"/>
      <c r="L177" s="1"/>
      <c r="M177" s="1"/>
    </row>
    <row r="178" spans="1:13" ht="14.4">
      <c r="A178" s="290" t="s">
        <v>311</v>
      </c>
      <c r="B178" s="201" t="s">
        <v>297</v>
      </c>
      <c r="C178" s="201" t="s">
        <v>500</v>
      </c>
      <c r="D178" s="201" t="s">
        <v>312</v>
      </c>
      <c r="E178" s="201">
        <v>1</v>
      </c>
      <c r="F178" s="292" t="s">
        <v>434</v>
      </c>
      <c r="G178" s="205" t="s">
        <v>365</v>
      </c>
      <c r="H178" s="239">
        <v>1000</v>
      </c>
      <c r="I178" s="230"/>
      <c r="J178" s="230"/>
      <c r="K178" s="232"/>
      <c r="L178" s="1"/>
      <c r="M178" s="1"/>
    </row>
    <row r="179" spans="1:13" ht="14.4">
      <c r="A179" s="290" t="s">
        <v>311</v>
      </c>
      <c r="B179" s="201" t="s">
        <v>297</v>
      </c>
      <c r="C179" s="201" t="s">
        <v>500</v>
      </c>
      <c r="D179" s="201" t="s">
        <v>312</v>
      </c>
      <c r="E179" s="201">
        <v>1</v>
      </c>
      <c r="F179" s="291" t="s">
        <v>185</v>
      </c>
      <c r="G179" s="205" t="s">
        <v>365</v>
      </c>
      <c r="H179" s="239">
        <v>1000</v>
      </c>
      <c r="I179" s="230"/>
      <c r="J179" s="230"/>
      <c r="K179" s="232"/>
      <c r="L179" s="1"/>
      <c r="M179" s="1"/>
    </row>
    <row r="180" spans="1:13" ht="14.4">
      <c r="A180" s="290" t="s">
        <v>311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2" t="s">
        <v>314</v>
      </c>
      <c r="G180" s="205" t="s">
        <v>366</v>
      </c>
      <c r="H180" s="239">
        <v>1000</v>
      </c>
      <c r="I180" s="230"/>
      <c r="J180" s="230"/>
      <c r="K180" s="232"/>
      <c r="L180" s="1"/>
      <c r="M180" s="1"/>
    </row>
    <row r="181" spans="1:13" ht="14.4">
      <c r="A181" s="201" t="s">
        <v>309</v>
      </c>
      <c r="B181" s="201" t="s">
        <v>320</v>
      </c>
      <c r="C181" s="201" t="s">
        <v>321</v>
      </c>
      <c r="D181" s="201" t="s">
        <v>557</v>
      </c>
      <c r="E181" s="201">
        <v>1</v>
      </c>
      <c r="F181" s="200" t="s">
        <v>315</v>
      </c>
      <c r="G181" s="205" t="s">
        <v>366</v>
      </c>
      <c r="H181" s="239">
        <v>3000</v>
      </c>
      <c r="I181" s="230"/>
      <c r="J181" s="230"/>
      <c r="K181" s="232"/>
      <c r="L181" s="1"/>
      <c r="M181" s="1"/>
    </row>
    <row r="182" spans="1:13" ht="14.4">
      <c r="A182" s="290" t="s">
        <v>311</v>
      </c>
      <c r="B182" s="201" t="s">
        <v>297</v>
      </c>
      <c r="C182" s="201" t="s">
        <v>321</v>
      </c>
      <c r="D182" s="201" t="s">
        <v>557</v>
      </c>
      <c r="E182" s="201">
        <v>1</v>
      </c>
      <c r="F182" s="200" t="s">
        <v>316</v>
      </c>
      <c r="G182" s="205" t="s">
        <v>366</v>
      </c>
      <c r="H182" s="239">
        <v>1250</v>
      </c>
      <c r="I182" s="230"/>
      <c r="J182" s="230"/>
      <c r="K182" s="232"/>
      <c r="L182" s="1"/>
      <c r="M182" s="1"/>
    </row>
    <row r="183" spans="1:13" ht="14.4">
      <c r="A183" s="290" t="s">
        <v>311</v>
      </c>
      <c r="B183" s="201" t="s">
        <v>297</v>
      </c>
      <c r="C183" s="201" t="s">
        <v>321</v>
      </c>
      <c r="D183" s="201" t="s">
        <v>557</v>
      </c>
      <c r="E183" s="201">
        <v>1</v>
      </c>
      <c r="F183" s="204" t="s">
        <v>433</v>
      </c>
      <c r="G183" s="205" t="s">
        <v>365</v>
      </c>
      <c r="H183" s="239">
        <v>1200.5</v>
      </c>
      <c r="I183" s="230"/>
      <c r="J183" s="230"/>
      <c r="K183" s="230"/>
      <c r="L183" s="1"/>
      <c r="M183" s="1"/>
    </row>
    <row r="184" spans="1:13" ht="14.4">
      <c r="A184" s="290" t="s">
        <v>311</v>
      </c>
      <c r="B184" s="201" t="s">
        <v>297</v>
      </c>
      <c r="C184" s="201" t="s">
        <v>321</v>
      </c>
      <c r="D184" s="201" t="s">
        <v>557</v>
      </c>
      <c r="E184" s="201">
        <v>1</v>
      </c>
      <c r="F184" s="200" t="s">
        <v>318</v>
      </c>
      <c r="G184" s="205" t="s">
        <v>366</v>
      </c>
      <c r="H184" s="239">
        <v>1250</v>
      </c>
      <c r="I184" s="230"/>
      <c r="J184" s="230"/>
      <c r="K184" s="232"/>
      <c r="L184" s="1"/>
      <c r="M184" s="1"/>
    </row>
    <row r="185" spans="1:13" ht="14.4">
      <c r="A185" s="290" t="s">
        <v>311</v>
      </c>
      <c r="B185" s="201" t="s">
        <v>297</v>
      </c>
      <c r="C185" s="201" t="s">
        <v>321</v>
      </c>
      <c r="D185" s="201" t="s">
        <v>557</v>
      </c>
      <c r="E185" s="201">
        <v>1</v>
      </c>
      <c r="F185" s="200" t="s">
        <v>176</v>
      </c>
      <c r="G185" s="205" t="s">
        <v>366</v>
      </c>
      <c r="H185" s="239">
        <v>1200.5</v>
      </c>
      <c r="I185" s="230"/>
      <c r="J185" s="230"/>
      <c r="K185" s="232"/>
      <c r="L185" s="1"/>
      <c r="M185" s="1"/>
    </row>
    <row r="186" spans="1:13" ht="14.4">
      <c r="A186" s="290" t="s">
        <v>311</v>
      </c>
      <c r="B186" s="201" t="s">
        <v>559</v>
      </c>
      <c r="C186" s="201" t="s">
        <v>321</v>
      </c>
      <c r="D186" s="201" t="s">
        <v>560</v>
      </c>
      <c r="E186" s="201">
        <v>1</v>
      </c>
      <c r="F186" s="204" t="s">
        <v>188</v>
      </c>
      <c r="G186" s="205" t="s">
        <v>365</v>
      </c>
      <c r="H186" s="239">
        <v>3000</v>
      </c>
      <c r="I186" s="230"/>
      <c r="J186" s="230"/>
      <c r="K186" s="230"/>
      <c r="L186" s="1"/>
      <c r="M186" s="1"/>
    </row>
    <row r="187" spans="1:13" ht="14.4">
      <c r="A187" s="290" t="s">
        <v>311</v>
      </c>
      <c r="B187" s="201" t="s">
        <v>297</v>
      </c>
      <c r="C187" s="201" t="s">
        <v>321</v>
      </c>
      <c r="D187" s="201" t="s">
        <v>560</v>
      </c>
      <c r="E187" s="201">
        <v>1</v>
      </c>
      <c r="F187" s="200" t="s">
        <v>521</v>
      </c>
      <c r="G187" s="205" t="s">
        <v>366</v>
      </c>
      <c r="H187" s="239">
        <v>1250</v>
      </c>
      <c r="I187" s="212"/>
      <c r="J187" s="212"/>
      <c r="K187" s="212"/>
      <c r="L187" s="1"/>
      <c r="M187" s="1"/>
    </row>
    <row r="188" spans="1:13" ht="15" thickBot="1">
      <c r="A188" s="290" t="s">
        <v>311</v>
      </c>
      <c r="B188" s="201" t="s">
        <v>571</v>
      </c>
      <c r="C188" s="201" t="s">
        <v>570</v>
      </c>
      <c r="D188" s="201" t="s">
        <v>560</v>
      </c>
      <c r="E188" s="201">
        <v>1</v>
      </c>
      <c r="F188" s="200" t="s">
        <v>163</v>
      </c>
      <c r="G188" s="205" t="s">
        <v>366</v>
      </c>
      <c r="H188" s="239">
        <v>750</v>
      </c>
      <c r="I188" s="1"/>
      <c r="J188" s="1"/>
      <c r="K188" s="1"/>
      <c r="L188" s="1"/>
      <c r="M188" s="1"/>
    </row>
    <row r="189" spans="1:13" ht="15" thickBot="1">
      <c r="A189" s="260"/>
      <c r="B189" s="261"/>
      <c r="C189" s="261"/>
      <c r="D189" s="261"/>
      <c r="E189" s="262">
        <v>20</v>
      </c>
      <c r="F189" s="263"/>
      <c r="G189" s="264"/>
      <c r="H189" s="265">
        <v>31551</v>
      </c>
      <c r="I189" s="293">
        <v>57341.020000000019</v>
      </c>
      <c r="J189" s="293">
        <v>229293.19999999958</v>
      </c>
      <c r="K189" s="294">
        <v>633887.35000000009</v>
      </c>
      <c r="L189" s="1"/>
      <c r="M189" s="1"/>
    </row>
    <row r="190" spans="1:13" ht="14.4">
      <c r="A190" s="295"/>
      <c r="B190" s="295"/>
      <c r="C190" s="295"/>
      <c r="D190" s="295"/>
      <c r="E190" s="295"/>
      <c r="F190" s="295"/>
      <c r="G190" s="295"/>
      <c r="H190" s="295"/>
      <c r="I190" s="231"/>
      <c r="J190" s="231"/>
      <c r="K190" s="231"/>
      <c r="L190" s="1"/>
      <c r="M190" s="1"/>
    </row>
    <row r="191" spans="1:13" ht="14.4">
      <c r="A191" s="296" t="s">
        <v>34</v>
      </c>
      <c r="B191" s="231"/>
      <c r="C191" s="231"/>
      <c r="D191" s="231"/>
      <c r="E191" s="231"/>
      <c r="F191" s="231"/>
      <c r="G191" s="240"/>
      <c r="H191" s="231"/>
      <c r="I191" s="231"/>
      <c r="J191" s="231"/>
      <c r="K191" s="231"/>
      <c r="L191" s="1"/>
      <c r="M191" s="1"/>
    </row>
    <row r="192" spans="1:13" ht="14.4">
      <c r="A192" s="296" t="s">
        <v>437</v>
      </c>
      <c r="B192" s="297" t="s">
        <v>438</v>
      </c>
      <c r="C192" s="231"/>
      <c r="D192" s="231"/>
      <c r="E192" s="231"/>
      <c r="F192" s="298"/>
      <c r="G192" s="240"/>
      <c r="H192" s="231"/>
      <c r="I192" s="299"/>
      <c r="J192" s="299"/>
      <c r="K192" s="299"/>
      <c r="L192" s="1"/>
      <c r="M192" s="1"/>
    </row>
    <row r="193" spans="1:13" ht="14.4">
      <c r="A193" s="296" t="s">
        <v>35</v>
      </c>
      <c r="B193" s="300" t="s">
        <v>604</v>
      </c>
      <c r="C193" s="301"/>
      <c r="D193" s="301"/>
      <c r="E193" s="301"/>
      <c r="F193" s="301"/>
      <c r="G193" s="240"/>
      <c r="H193" s="231"/>
      <c r="I193" s="231"/>
      <c r="J193" s="231"/>
      <c r="K193" s="231"/>
      <c r="L193" s="1"/>
      <c r="M193" s="1"/>
    </row>
    <row r="194" spans="1:13" ht="14.4">
      <c r="A194" s="296" t="s">
        <v>37</v>
      </c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1"/>
      <c r="M194" s="1"/>
    </row>
    <row r="195" spans="1:13" ht="14.4">
      <c r="A195" s="302" t="s">
        <v>38</v>
      </c>
      <c r="B195" s="303"/>
      <c r="C195" s="303"/>
      <c r="D195" s="303"/>
      <c r="E195" s="303"/>
      <c r="F195" s="303"/>
      <c r="G195" s="299"/>
      <c r="H195" s="299"/>
      <c r="I195" s="231"/>
      <c r="J195" s="231"/>
      <c r="K195" s="231"/>
      <c r="L195" s="1"/>
      <c r="M195" s="1"/>
    </row>
    <row r="196" spans="1:13" ht="14.4">
      <c r="A196" s="296" t="s">
        <v>39</v>
      </c>
      <c r="B196" s="304"/>
      <c r="C196" s="305"/>
      <c r="D196" s="305"/>
      <c r="E196" s="219"/>
      <c r="F196" s="219"/>
      <c r="G196" s="231"/>
      <c r="H196" s="231"/>
      <c r="I196" s="231"/>
      <c r="J196" s="231"/>
      <c r="K196" s="231"/>
      <c r="L196" s="1"/>
      <c r="M196" s="1"/>
    </row>
    <row r="197" spans="1:13" ht="14.4">
      <c r="A197" s="296" t="s">
        <v>40</v>
      </c>
      <c r="B197" s="219"/>
      <c r="C197" s="219"/>
      <c r="D197" s="219"/>
      <c r="E197" s="219"/>
      <c r="F197" s="306"/>
      <c r="G197" s="231"/>
      <c r="H197" s="231"/>
      <c r="I197" s="231"/>
      <c r="J197" s="231"/>
      <c r="K197" s="231"/>
      <c r="L197" s="1"/>
      <c r="M197" s="1"/>
    </row>
    <row r="198" spans="1:13" ht="14.4">
      <c r="A198" s="307" t="s">
        <v>41</v>
      </c>
      <c r="B198" s="308"/>
      <c r="C198" s="303"/>
      <c r="D198" s="219"/>
      <c r="E198" s="219"/>
      <c r="F198" s="219"/>
      <c r="G198" s="231"/>
      <c r="H198" s="231"/>
      <c r="I198" s="231"/>
      <c r="J198" s="231"/>
      <c r="K198" s="231"/>
      <c r="L198" s="1"/>
      <c r="M198" s="1"/>
    </row>
    <row r="199" spans="1:13" ht="14.4">
      <c r="A199" s="307" t="s">
        <v>42</v>
      </c>
      <c r="B199" s="308"/>
      <c r="C199" s="303"/>
      <c r="D199" s="219"/>
      <c r="E199" s="219"/>
      <c r="F199" s="219"/>
      <c r="G199" s="231"/>
      <c r="H199" s="231"/>
      <c r="I199" s="231"/>
      <c r="J199" s="231"/>
      <c r="K199" s="231"/>
      <c r="L199" s="1"/>
      <c r="M199" s="1"/>
    </row>
    <row r="200" spans="1:13" ht="14.4">
      <c r="A200" s="307" t="s">
        <v>43</v>
      </c>
      <c r="B200" s="219"/>
      <c r="C200" s="219"/>
      <c r="D200" s="219"/>
      <c r="E200" s="219"/>
      <c r="F200" s="219"/>
      <c r="G200" s="231"/>
      <c r="H200" s="231"/>
      <c r="I200" s="231"/>
      <c r="J200" s="231"/>
      <c r="K200" s="231"/>
      <c r="L200" s="1"/>
      <c r="M200" s="1"/>
    </row>
    <row r="201" spans="1:13" ht="14.4">
      <c r="A201" s="307" t="s">
        <v>44</v>
      </c>
      <c r="B201" s="219"/>
      <c r="C201" s="219"/>
      <c r="D201" s="219"/>
      <c r="E201" s="219"/>
      <c r="F201" s="303"/>
      <c r="G201" s="231"/>
      <c r="H201" s="231"/>
      <c r="I201" s="231"/>
      <c r="J201" s="231"/>
      <c r="K201" s="231"/>
      <c r="L201" s="1"/>
      <c r="M201" s="1"/>
    </row>
    <row r="202" spans="1:13" ht="14.4">
      <c r="A202" s="307" t="s">
        <v>45</v>
      </c>
      <c r="B202" s="219"/>
      <c r="C202" s="219"/>
      <c r="D202" s="219"/>
      <c r="E202" s="219"/>
      <c r="F202" s="219"/>
      <c r="G202" s="231"/>
      <c r="H202" s="231"/>
      <c r="I202" s="231"/>
      <c r="J202" s="231"/>
      <c r="K202" s="231"/>
      <c r="L202" s="1"/>
      <c r="M202" s="1"/>
    </row>
    <row r="203" spans="1:13" ht="14.4">
      <c r="A203" s="296" t="s">
        <v>46</v>
      </c>
      <c r="B203" s="219"/>
      <c r="C203" s="219"/>
      <c r="D203" s="219"/>
      <c r="E203" s="219"/>
      <c r="F203" s="219"/>
      <c r="G203" s="231"/>
      <c r="H203" s="231"/>
      <c r="I203" s="231"/>
      <c r="J203" s="231"/>
      <c r="K203" s="231"/>
      <c r="L203" s="1"/>
      <c r="M203" s="1"/>
    </row>
    <row r="204" spans="1:13" ht="14.4">
      <c r="A204" s="296" t="s">
        <v>47</v>
      </c>
      <c r="B204" s="309"/>
      <c r="C204" s="303"/>
      <c r="D204" s="303"/>
      <c r="E204" s="303"/>
      <c r="F204" s="303"/>
      <c r="G204" s="231"/>
      <c r="H204" s="231"/>
      <c r="I204" s="248"/>
      <c r="J204" s="248"/>
      <c r="K204" s="248"/>
      <c r="L204" s="1"/>
      <c r="M204" s="1"/>
    </row>
    <row r="205" spans="1:13" ht="14.4">
      <c r="A205" s="296" t="s">
        <v>48</v>
      </c>
      <c r="B205" s="310"/>
      <c r="C205" s="231"/>
      <c r="D205" s="231"/>
      <c r="E205" s="231"/>
      <c r="F205" s="231"/>
      <c r="G205" s="231"/>
      <c r="H205" s="231"/>
      <c r="I205" s="248"/>
      <c r="J205" s="248"/>
      <c r="K205" s="248"/>
      <c r="L205" s="1"/>
      <c r="M205" s="1"/>
    </row>
    <row r="206" spans="1:13" ht="14.4">
      <c r="A206" s="296" t="s">
        <v>49</v>
      </c>
      <c r="B206" s="310"/>
      <c r="C206" s="231"/>
      <c r="D206" s="231"/>
      <c r="E206" s="231"/>
      <c r="F206" s="231"/>
      <c r="G206" s="231"/>
      <c r="H206" s="231"/>
      <c r="I206" s="248"/>
      <c r="J206" s="248"/>
      <c r="K206" s="295"/>
      <c r="L206" s="1"/>
      <c r="M206" s="1"/>
    </row>
    <row r="207" spans="1:13" ht="14.4">
      <c r="A207" s="311" t="s">
        <v>50</v>
      </c>
      <c r="B207" s="248"/>
      <c r="C207" s="248"/>
      <c r="D207" s="248"/>
      <c r="E207" s="248"/>
      <c r="F207" s="248"/>
      <c r="G207" s="248"/>
      <c r="H207" s="248"/>
      <c r="I207" s="248"/>
      <c r="J207" s="248"/>
      <c r="K207" s="295"/>
      <c r="L207" s="1"/>
      <c r="M207" s="1"/>
    </row>
    <row r="208" spans="1:13" ht="14.4">
      <c r="A208" s="296" t="s">
        <v>36</v>
      </c>
      <c r="B208" s="312"/>
      <c r="C208" s="248"/>
      <c r="D208" s="248"/>
      <c r="E208" s="248"/>
      <c r="F208" s="248"/>
      <c r="G208" s="248"/>
      <c r="H208" s="248"/>
      <c r="I208" s="231"/>
      <c r="J208" s="231"/>
      <c r="K208" s="231"/>
      <c r="L208" s="1"/>
      <c r="M208" s="1"/>
    </row>
    <row r="209" spans="1:13" ht="14.4">
      <c r="A209" s="311" t="s">
        <v>50</v>
      </c>
      <c r="B209" s="248"/>
      <c r="C209" s="248"/>
      <c r="D209" s="248"/>
      <c r="E209" s="248"/>
      <c r="F209" s="248"/>
      <c r="G209" s="248"/>
      <c r="H209" s="248"/>
      <c r="I209" s="1"/>
      <c r="J209" s="1"/>
      <c r="K209" s="1"/>
      <c r="L209" s="1"/>
      <c r="M209" s="1"/>
    </row>
    <row r="210" spans="1:13" ht="14.4">
      <c r="A210" s="296" t="s">
        <v>540</v>
      </c>
      <c r="B210" s="231"/>
      <c r="C210" s="231"/>
      <c r="D210" s="231"/>
      <c r="E210" s="231"/>
      <c r="F210" s="231"/>
      <c r="G210" s="231"/>
      <c r="H210" s="23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</sheetData>
  <mergeCells count="5">
    <mergeCell ref="A1:D1"/>
    <mergeCell ref="A5:K5"/>
    <mergeCell ref="A76:H76"/>
    <mergeCell ref="A153:H153"/>
    <mergeCell ref="A167:H167"/>
  </mergeCell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9"/>
  <dimension ref="A1:W212"/>
  <sheetViews>
    <sheetView topLeftCell="E1" workbookViewId="0">
      <selection activeCell="O11" sqref="O11"/>
    </sheetView>
  </sheetViews>
  <sheetFormatPr defaultRowHeight="13.8"/>
  <cols>
    <col min="1" max="1" width="45.69921875" style="1" customWidth="1"/>
    <col min="2" max="2" width="23.3984375" style="1" customWidth="1"/>
    <col min="3" max="3" width="15.69921875" style="1" bestFit="1" customWidth="1"/>
    <col min="4" max="4" width="9.09765625" style="1" bestFit="1" customWidth="1"/>
    <col min="5" max="5" width="7.8984375" style="1" bestFit="1" customWidth="1"/>
    <col min="6" max="6" width="43.5" style="1" bestFit="1" customWidth="1"/>
    <col min="7" max="7" width="9" style="1"/>
    <col min="8" max="8" width="12.19921875" style="1" bestFit="1" customWidth="1"/>
    <col min="9" max="9" width="12.3984375" style="1" bestFit="1" customWidth="1"/>
    <col min="10" max="10" width="14.09765625" style="1" bestFit="1" customWidth="1"/>
    <col min="11" max="11" width="12.3984375" style="1" bestFit="1" customWidth="1"/>
    <col min="12" max="12" width="9" style="1"/>
    <col min="13" max="13" width="12" style="1" bestFit="1" customWidth="1"/>
    <col min="14" max="14" width="9" style="1"/>
    <col min="15" max="15" width="12.69921875" style="1" bestFit="1" customWidth="1"/>
    <col min="16" max="23" width="9" style="1"/>
  </cols>
  <sheetData>
    <row r="1" spans="1:13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3" ht="14.4">
      <c r="A2" s="189" t="s">
        <v>460</v>
      </c>
      <c r="B2" s="318" t="s">
        <v>585</v>
      </c>
      <c r="C2" s="190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</row>
    <row r="3" spans="1:13" ht="14.4">
      <c r="A3" s="195" t="s">
        <v>461</v>
      </c>
      <c r="B3" s="321">
        <v>7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3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3" ht="14.4">
      <c r="A5" s="566" t="s">
        <v>0</v>
      </c>
      <c r="B5" s="567"/>
      <c r="C5" s="567"/>
      <c r="D5" s="567"/>
      <c r="E5" s="567"/>
      <c r="F5" s="567"/>
      <c r="G5" s="567"/>
      <c r="H5" s="567"/>
      <c r="I5" s="567"/>
      <c r="J5" s="567"/>
      <c r="K5" s="568"/>
    </row>
    <row r="6" spans="1:13" s="352" customFormat="1" ht="14.4">
      <c r="A6" s="349" t="s">
        <v>373</v>
      </c>
      <c r="B6" s="207" t="s">
        <v>608</v>
      </c>
      <c r="C6" s="207" t="s">
        <v>3</v>
      </c>
      <c r="D6" s="350" t="s">
        <v>4</v>
      </c>
      <c r="E6" s="207" t="s">
        <v>5</v>
      </c>
      <c r="F6" s="350" t="s">
        <v>6</v>
      </c>
      <c r="G6" s="207" t="s">
        <v>7</v>
      </c>
      <c r="H6" s="211" t="s">
        <v>8</v>
      </c>
      <c r="I6" s="211" t="s">
        <v>9</v>
      </c>
      <c r="J6" s="211" t="s">
        <v>10</v>
      </c>
      <c r="K6" s="211" t="s">
        <v>11</v>
      </c>
      <c r="L6" s="351"/>
      <c r="M6" s="351"/>
    </row>
    <row r="7" spans="1:13" s="1" customFormat="1" ht="14.4">
      <c r="A7" s="313"/>
      <c r="B7" s="214" t="s">
        <v>593</v>
      </c>
      <c r="C7" s="214" t="s">
        <v>12</v>
      </c>
      <c r="D7" s="314" t="s">
        <v>13</v>
      </c>
      <c r="E7" s="214">
        <v>1</v>
      </c>
      <c r="F7" s="315" t="s">
        <v>150</v>
      </c>
      <c r="G7" s="214" t="s">
        <v>8</v>
      </c>
      <c r="H7" s="353">
        <v>10570</v>
      </c>
      <c r="I7" s="322"/>
      <c r="J7" s="322"/>
      <c r="K7" s="215">
        <f>Tabela21628[[#This Row],[AGP]]</f>
        <v>10570</v>
      </c>
      <c r="L7" s="316"/>
      <c r="M7" s="316"/>
    </row>
    <row r="8" spans="1:13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f>Tabela21628[[#This Row],[REPRESENTAÇÃO]]+Tabela21628[[#This Row],[VENCIMENTO]]</f>
        <v>9930.6200000000008</v>
      </c>
    </row>
    <row r="9" spans="1:13" ht="14.4">
      <c r="A9" s="200" t="s">
        <v>548</v>
      </c>
      <c r="B9" s="201" t="s">
        <v>549</v>
      </c>
      <c r="C9" s="202" t="s">
        <v>550</v>
      </c>
      <c r="D9" s="203" t="s">
        <v>15</v>
      </c>
      <c r="E9" s="201">
        <v>1</v>
      </c>
      <c r="F9" s="204" t="s">
        <v>551</v>
      </c>
      <c r="G9" s="205" t="s">
        <v>365</v>
      </c>
      <c r="H9" s="194"/>
      <c r="I9" s="194">
        <v>1993.32</v>
      </c>
      <c r="J9" s="194">
        <v>7937.3</v>
      </c>
      <c r="K9" s="194">
        <f>Tabela21628[[#This Row],[REPRESENTAÇÃO]]+Tabela21628[[#This Row],[VENCIMENTO]]</f>
        <v>9930.6200000000008</v>
      </c>
    </row>
    <row r="10" spans="1:13" ht="14.4">
      <c r="A10" s="200" t="s">
        <v>526</v>
      </c>
      <c r="B10" s="201" t="s">
        <v>91</v>
      </c>
      <c r="C10" s="201" t="s">
        <v>91</v>
      </c>
      <c r="D10" s="203" t="s">
        <v>15</v>
      </c>
      <c r="E10" s="191">
        <v>1</v>
      </c>
      <c r="F10" s="204" t="s">
        <v>462</v>
      </c>
      <c r="G10" s="193" t="s">
        <v>365</v>
      </c>
      <c r="H10" s="194"/>
      <c r="I10" s="194">
        <v>1993.32</v>
      </c>
      <c r="J10" s="194">
        <v>7973.3</v>
      </c>
      <c r="K10" s="194">
        <f>Tabela21628[[#This Row],[REPRESENTAÇÃO]]+Tabela21628[[#This Row],[VENCIMENTO]]</f>
        <v>9966.6200000000008</v>
      </c>
    </row>
    <row r="11" spans="1:13" ht="14.4">
      <c r="A11" s="200" t="s">
        <v>458</v>
      </c>
      <c r="B11" s="201" t="s">
        <v>467</v>
      </c>
      <c r="C11" s="201" t="s">
        <v>499</v>
      </c>
      <c r="D11" s="203" t="s">
        <v>145</v>
      </c>
      <c r="E11" s="191">
        <v>1</v>
      </c>
      <c r="F11" s="204" t="s">
        <v>155</v>
      </c>
      <c r="G11" s="193" t="s">
        <v>365</v>
      </c>
      <c r="H11" s="194"/>
      <c r="I11" s="194">
        <v>1461.77</v>
      </c>
      <c r="J11" s="194">
        <v>5847.08</v>
      </c>
      <c r="K11" s="194">
        <f>Tabela21628[[#This Row],[REPRESENTAÇÃO]]+Tabela21628[[#This Row],[VENCIMENTO]]</f>
        <v>7308.85</v>
      </c>
    </row>
    <row r="12" spans="1:13" ht="14.4">
      <c r="A12" s="200" t="s">
        <v>53</v>
      </c>
      <c r="B12" s="201" t="s">
        <v>92</v>
      </c>
      <c r="C12" s="201" t="s">
        <v>126</v>
      </c>
      <c r="D12" s="203" t="s">
        <v>145</v>
      </c>
      <c r="E12" s="191">
        <v>1</v>
      </c>
      <c r="F12" s="220" t="s">
        <v>439</v>
      </c>
      <c r="G12" s="207" t="s">
        <v>365</v>
      </c>
      <c r="H12" s="211"/>
      <c r="I12" s="211">
        <v>1461.77</v>
      </c>
      <c r="J12" s="211">
        <v>5847.08</v>
      </c>
      <c r="K12" s="211">
        <f>Tabela21628[[#This Row],[REPRESENTAÇÃO]]+Tabela21628[[#This Row],[VENCIMENTO]]</f>
        <v>7308.85</v>
      </c>
    </row>
    <row r="13" spans="1:13" ht="14.4">
      <c r="A13" s="200" t="s">
        <v>600</v>
      </c>
      <c r="B13" s="201" t="s">
        <v>601</v>
      </c>
      <c r="C13" s="201" t="s">
        <v>602</v>
      </c>
      <c r="D13" s="203" t="s">
        <v>145</v>
      </c>
      <c r="E13" s="191">
        <v>1</v>
      </c>
      <c r="F13" s="204" t="s">
        <v>520</v>
      </c>
      <c r="G13" s="193" t="s">
        <v>365</v>
      </c>
      <c r="H13" s="194"/>
      <c r="I13" s="194">
        <v>1461.77</v>
      </c>
      <c r="J13" s="194">
        <v>5847.08</v>
      </c>
      <c r="K13" s="194">
        <f>Tabela21628[[#This Row],[REPRESENTAÇÃO]]+Tabela21628[[#This Row],[VENCIMENTO]]</f>
        <v>7308.85</v>
      </c>
    </row>
    <row r="14" spans="1:13" ht="14.4">
      <c r="A14" s="200" t="s">
        <v>55</v>
      </c>
      <c r="B14" s="201" t="s">
        <v>94</v>
      </c>
      <c r="C14" s="217" t="s">
        <v>94</v>
      </c>
      <c r="D14" s="203" t="s">
        <v>510</v>
      </c>
      <c r="E14" s="191">
        <v>1</v>
      </c>
      <c r="F14" s="355" t="s">
        <v>615</v>
      </c>
      <c r="G14" s="193" t="s">
        <v>365</v>
      </c>
      <c r="H14" s="194"/>
      <c r="I14" s="194">
        <v>1461.77</v>
      </c>
      <c r="J14" s="194">
        <v>5847.08</v>
      </c>
      <c r="K14" s="194">
        <f>Tabela21628[[#This Row],[REPRESENTAÇÃO]]+Tabela21628[[#This Row],[VENCIMENTO]]</f>
        <v>7308.85</v>
      </c>
    </row>
    <row r="15" spans="1:13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f>Tabela21628[[#This Row],[REPRESENTAÇÃO]]+Tabela21628[[#This Row],[VENCIMENTO]]</f>
        <v>6146.08</v>
      </c>
    </row>
    <row r="16" spans="1:13" ht="14.4">
      <c r="A16" s="200" t="s">
        <v>57</v>
      </c>
      <c r="B16" s="201" t="s">
        <v>95</v>
      </c>
      <c r="C16" s="201" t="s">
        <v>325</v>
      </c>
      <c r="D16" s="203" t="s">
        <v>146</v>
      </c>
      <c r="E16" s="191">
        <v>1</v>
      </c>
      <c r="F16" s="204" t="s">
        <v>574</v>
      </c>
      <c r="G16" s="193" t="s">
        <v>365</v>
      </c>
      <c r="H16" s="194"/>
      <c r="I16" s="194">
        <v>1229.22</v>
      </c>
      <c r="J16" s="194">
        <v>4916.8599999999997</v>
      </c>
      <c r="K16" s="194">
        <f>Tabela21628[[#This Row],[REPRESENTAÇÃO]]+Tabela21628[[#This Row],[VENCIMENTO]]</f>
        <v>6146.08</v>
      </c>
    </row>
    <row r="17" spans="1:11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f>Tabela21628[[#This Row],[REPRESENTAÇÃO]]+Tabela21628[[#This Row],[VENCIMENTO]]</f>
        <v>6146.08</v>
      </c>
    </row>
    <row r="18" spans="1:11" ht="14.4">
      <c r="A18" s="200" t="s">
        <v>425</v>
      </c>
      <c r="B18" s="201" t="s">
        <v>426</v>
      </c>
      <c r="C18" s="201" t="s">
        <v>427</v>
      </c>
      <c r="D18" s="203" t="s">
        <v>146</v>
      </c>
      <c r="E18" s="191">
        <v>1</v>
      </c>
      <c r="F18" s="204" t="s">
        <v>583</v>
      </c>
      <c r="G18" s="193" t="s">
        <v>365</v>
      </c>
      <c r="H18" s="194"/>
      <c r="I18" s="194">
        <v>1229.22</v>
      </c>
      <c r="J18" s="194">
        <v>4916.8599999999997</v>
      </c>
      <c r="K18" s="194">
        <f>Tabela21628[[#This Row],[REPRESENTAÇÃO]]+Tabela21628[[#This Row],[VENCIMENTO]]</f>
        <v>6146.08</v>
      </c>
    </row>
    <row r="19" spans="1:11" ht="14.4">
      <c r="A19" s="200" t="s">
        <v>594</v>
      </c>
      <c r="B19" s="201" t="s">
        <v>104</v>
      </c>
      <c r="C19" s="201" t="s">
        <v>130</v>
      </c>
      <c r="D19" s="203" t="s">
        <v>16</v>
      </c>
      <c r="E19" s="191">
        <v>1</v>
      </c>
      <c r="F19" s="204" t="s">
        <v>161</v>
      </c>
      <c r="G19" s="193" t="s">
        <v>365</v>
      </c>
      <c r="H19" s="194"/>
      <c r="I19" s="194">
        <v>1129.22</v>
      </c>
      <c r="J19" s="194">
        <v>4518.2</v>
      </c>
      <c r="K19" s="194">
        <f>Tabela21628[[#This Row],[REPRESENTAÇÃO]]+Tabela21628[[#This Row],[VENCIMENTO]]</f>
        <v>5647.42</v>
      </c>
    </row>
    <row r="20" spans="1:11" ht="14.4">
      <c r="A20" s="200" t="s">
        <v>407</v>
      </c>
      <c r="B20" s="201" t="s">
        <v>408</v>
      </c>
      <c r="C20" s="201" t="s">
        <v>409</v>
      </c>
      <c r="D20" s="203" t="s">
        <v>16</v>
      </c>
      <c r="E20" s="191">
        <v>1</v>
      </c>
      <c r="F20" s="204" t="s">
        <v>378</v>
      </c>
      <c r="G20" s="193" t="s">
        <v>365</v>
      </c>
      <c r="H20" s="194"/>
      <c r="I20" s="194">
        <v>1129.55</v>
      </c>
      <c r="J20" s="194">
        <v>4518.2</v>
      </c>
      <c r="K20" s="194">
        <f>Tabela21628[[#This Row],[REPRESENTAÇÃO]]+Tabela21628[[#This Row],[VENCIMENTO]]</f>
        <v>5647.75</v>
      </c>
    </row>
    <row r="21" spans="1:11" ht="14.4">
      <c r="A21" s="354" t="s">
        <v>59</v>
      </c>
      <c r="B21" s="216" t="s">
        <v>97</v>
      </c>
      <c r="C21" s="216" t="s">
        <v>127</v>
      </c>
      <c r="D21" s="242" t="s">
        <v>16</v>
      </c>
      <c r="E21" s="278">
        <v>1</v>
      </c>
      <c r="F21" s="354" t="s">
        <v>156</v>
      </c>
      <c r="G21" s="214" t="s">
        <v>365</v>
      </c>
      <c r="H21" s="215"/>
      <c r="I21" s="215">
        <v>1129.55</v>
      </c>
      <c r="J21" s="215">
        <v>4518.2</v>
      </c>
      <c r="K21" s="215">
        <f>Tabela21628[[#This Row],[REPRESENTAÇÃO]]+Tabela21628[[#This Row],[VENCIMENTO]]</f>
        <v>5647.75</v>
      </c>
    </row>
    <row r="22" spans="1:11" ht="14.4">
      <c r="A22" s="200" t="s">
        <v>60</v>
      </c>
      <c r="B22" s="201" t="s">
        <v>98</v>
      </c>
      <c r="C22" s="201" t="s">
        <v>469</v>
      </c>
      <c r="D22" s="203" t="s">
        <v>16</v>
      </c>
      <c r="E22" s="191">
        <v>1</v>
      </c>
      <c r="F22" s="204" t="s">
        <v>157</v>
      </c>
      <c r="G22" s="193" t="s">
        <v>365</v>
      </c>
      <c r="H22" s="194"/>
      <c r="I22" s="194">
        <v>1129.55</v>
      </c>
      <c r="J22" s="194">
        <v>4518.2</v>
      </c>
      <c r="K22" s="194">
        <f>Tabela21628[[#This Row],[REPRESENTAÇÃO]]+Tabela21628[[#This Row],[VENCIMENTO]]</f>
        <v>5647.75</v>
      </c>
    </row>
    <row r="23" spans="1:11" ht="14.4">
      <c r="A23" s="241" t="s">
        <v>62</v>
      </c>
      <c r="B23" s="216" t="s">
        <v>100</v>
      </c>
      <c r="C23" s="216" t="s">
        <v>128</v>
      </c>
      <c r="D23" s="242" t="s">
        <v>16</v>
      </c>
      <c r="E23" s="278">
        <v>1</v>
      </c>
      <c r="F23" s="213" t="s">
        <v>567</v>
      </c>
      <c r="G23" s="214" t="s">
        <v>365</v>
      </c>
      <c r="H23" s="215"/>
      <c r="I23" s="215">
        <v>1129.55</v>
      </c>
      <c r="J23" s="215">
        <v>4518.2</v>
      </c>
      <c r="K23" s="215">
        <f>Tabela21628[[#This Row],[REPRESENTAÇÃO]]+Tabela21628[[#This Row],[VENCIMENTO]]</f>
        <v>5647.75</v>
      </c>
    </row>
    <row r="24" spans="1:11" ht="14.4">
      <c r="A24" s="200" t="s">
        <v>63</v>
      </c>
      <c r="B24" s="201" t="s">
        <v>370</v>
      </c>
      <c r="C24" s="201" t="s">
        <v>371</v>
      </c>
      <c r="D24" s="203" t="s">
        <v>16</v>
      </c>
      <c r="E24" s="191">
        <v>1</v>
      </c>
      <c r="F24" s="204" t="s">
        <v>529</v>
      </c>
      <c r="G24" s="193" t="s">
        <v>365</v>
      </c>
      <c r="H24" s="194"/>
      <c r="I24" s="194">
        <v>1129.55</v>
      </c>
      <c r="J24" s="194">
        <v>4518.2</v>
      </c>
      <c r="K24" s="194">
        <f>Tabela21628[[#This Row],[REPRESENTAÇÃO]]+Tabela21628[[#This Row],[VENCIMENTO]]</f>
        <v>5647.75</v>
      </c>
    </row>
    <row r="25" spans="1:11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204" t="s">
        <v>158</v>
      </c>
      <c r="G25" s="193" t="s">
        <v>365</v>
      </c>
      <c r="H25" s="194"/>
      <c r="I25" s="194">
        <v>1129.55</v>
      </c>
      <c r="J25" s="194">
        <v>4518.2</v>
      </c>
      <c r="K25" s="194">
        <f>Tabela21628[[#This Row],[REPRESENTAÇÃO]]+Tabela21628[[#This Row],[VENCIMENTO]]</f>
        <v>5647.75</v>
      </c>
    </row>
    <row r="26" spans="1:11" ht="14.4">
      <c r="A26" s="200" t="s">
        <v>63</v>
      </c>
      <c r="B26" s="201" t="s">
        <v>101</v>
      </c>
      <c r="C26" s="201" t="s">
        <v>328</v>
      </c>
      <c r="D26" s="203" t="s">
        <v>16</v>
      </c>
      <c r="E26" s="191">
        <v>1</v>
      </c>
      <c r="F26" s="204" t="s">
        <v>167</v>
      </c>
      <c r="G26" s="193" t="s">
        <v>365</v>
      </c>
      <c r="H26" s="194"/>
      <c r="I26" s="194">
        <v>1129.55</v>
      </c>
      <c r="J26" s="194">
        <v>4518.2</v>
      </c>
      <c r="K26" s="194">
        <f>Tabela21628[[#This Row],[REPRESENTAÇÃO]]+Tabela21628[[#This Row],[VENCIMENTO]]</f>
        <v>5647.75</v>
      </c>
    </row>
    <row r="27" spans="1:11" s="1" customFormat="1" ht="14.4">
      <c r="A27" s="200" t="s">
        <v>611</v>
      </c>
      <c r="B27" s="201" t="s">
        <v>612</v>
      </c>
      <c r="C27" s="201" t="s">
        <v>613</v>
      </c>
      <c r="D27" s="356" t="s">
        <v>16</v>
      </c>
      <c r="E27" s="191">
        <v>1</v>
      </c>
      <c r="F27" s="355" t="s">
        <v>614</v>
      </c>
      <c r="G27" s="193" t="s">
        <v>365</v>
      </c>
      <c r="H27" s="194"/>
      <c r="I27" s="194">
        <v>1129.55</v>
      </c>
      <c r="J27" s="194">
        <v>4518.2</v>
      </c>
      <c r="K27" s="194">
        <f>Tabela21628[[#This Row],[REPRESENTAÇÃO]]+Tabela21628[[#This Row],[VENCIMENTO]]</f>
        <v>5647.75</v>
      </c>
    </row>
    <row r="28" spans="1:11" ht="14.4">
      <c r="A28" s="200" t="s">
        <v>64</v>
      </c>
      <c r="B28" s="201" t="s">
        <v>514</v>
      </c>
      <c r="C28" s="201" t="s">
        <v>513</v>
      </c>
      <c r="D28" s="203" t="s">
        <v>16</v>
      </c>
      <c r="E28" s="191">
        <v>1</v>
      </c>
      <c r="F28" s="204" t="s">
        <v>527</v>
      </c>
      <c r="G28" s="193" t="s">
        <v>365</v>
      </c>
      <c r="H28" s="194"/>
      <c r="I28" s="194">
        <v>1129.55</v>
      </c>
      <c r="J28" s="194">
        <v>4518.2</v>
      </c>
      <c r="K28" s="194">
        <f>Tabela21628[[#This Row],[REPRESENTAÇÃO]]+Tabela21628[[#This Row],[VENCIMENTO]]</f>
        <v>5647.75</v>
      </c>
    </row>
    <row r="29" spans="1:11" ht="14.4">
      <c r="A29" s="200" t="s">
        <v>464</v>
      </c>
      <c r="B29" s="201" t="s">
        <v>465</v>
      </c>
      <c r="C29" s="201" t="s">
        <v>466</v>
      </c>
      <c r="D29" s="203" t="s">
        <v>147</v>
      </c>
      <c r="E29" s="191">
        <v>1</v>
      </c>
      <c r="F29" s="204" t="s">
        <v>163</v>
      </c>
      <c r="G29" s="193" t="s">
        <v>365</v>
      </c>
      <c r="H29" s="194"/>
      <c r="I29" s="194">
        <v>1129.55</v>
      </c>
      <c r="J29" s="194">
        <v>4518.2</v>
      </c>
      <c r="K29" s="194">
        <f>Tabela21628[[#This Row],[REPRESENTAÇÃO]]+Tabela21628[[#This Row],[VENCIMENTO]]</f>
        <v>5647.75</v>
      </c>
    </row>
    <row r="30" spans="1:11" ht="14.4">
      <c r="A30" s="200" t="s">
        <v>71</v>
      </c>
      <c r="B30" s="201" t="s">
        <v>412</v>
      </c>
      <c r="C30" s="201" t="s">
        <v>452</v>
      </c>
      <c r="D30" s="203" t="s">
        <v>147</v>
      </c>
      <c r="E30" s="191">
        <v>1</v>
      </c>
      <c r="F30" s="204" t="s">
        <v>566</v>
      </c>
      <c r="G30" s="193" t="s">
        <v>365</v>
      </c>
      <c r="H30" s="194"/>
      <c r="I30" s="194">
        <v>1129.55</v>
      </c>
      <c r="J30" s="194">
        <v>4518.2</v>
      </c>
      <c r="K30" s="194">
        <f>Tabela21628[[#This Row],[REPRESENTAÇÃO]]+Tabela21628[[#This Row],[VENCIMENTO]]</f>
        <v>5647.75</v>
      </c>
    </row>
    <row r="31" spans="1:11" ht="14.4">
      <c r="A31" s="200" t="s">
        <v>65</v>
      </c>
      <c r="B31" s="201" t="s">
        <v>103</v>
      </c>
      <c r="C31" s="201" t="s">
        <v>129</v>
      </c>
      <c r="D31" s="203" t="s">
        <v>147</v>
      </c>
      <c r="E31" s="191">
        <v>1</v>
      </c>
      <c r="F31" s="204" t="s">
        <v>455</v>
      </c>
      <c r="G31" s="193" t="s">
        <v>365</v>
      </c>
      <c r="H31" s="194"/>
      <c r="I31" s="194">
        <v>930.22</v>
      </c>
      <c r="J31" s="194">
        <v>3720.87</v>
      </c>
      <c r="K31" s="194">
        <f>Tabela21628[[#This Row],[REPRESENTAÇÃO]]+Tabela21628[[#This Row],[VENCIMENTO]]</f>
        <v>4651.09</v>
      </c>
    </row>
    <row r="32" spans="1:11" ht="14.4">
      <c r="A32" s="200" t="s">
        <v>428</v>
      </c>
      <c r="B32" s="201" t="s">
        <v>429</v>
      </c>
      <c r="C32" s="201" t="s">
        <v>430</v>
      </c>
      <c r="D32" s="203" t="s">
        <v>450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f>Tabela21628[[#This Row],[REPRESENTAÇÃO]]+Tabela21628[[#This Row],[VENCIMENTO]]</f>
        <v>4651.09</v>
      </c>
    </row>
    <row r="33" spans="1:11" ht="14.4">
      <c r="A33" s="241" t="s">
        <v>65</v>
      </c>
      <c r="B33" s="216" t="s">
        <v>103</v>
      </c>
      <c r="C33" s="216" t="s">
        <v>129</v>
      </c>
      <c r="D33" s="242" t="s">
        <v>147</v>
      </c>
      <c r="E33" s="278">
        <v>1</v>
      </c>
      <c r="F33" s="213" t="s">
        <v>444</v>
      </c>
      <c r="G33" s="214" t="s">
        <v>365</v>
      </c>
      <c r="H33" s="215"/>
      <c r="I33" s="215">
        <v>930.22</v>
      </c>
      <c r="J33" s="215">
        <v>3720.87</v>
      </c>
      <c r="K33" s="215">
        <f>Tabela21628[[#This Row],[REPRESENTAÇÃO]]+Tabela21628[[#This Row],[VENCIMENTO]]</f>
        <v>4651.09</v>
      </c>
    </row>
    <row r="34" spans="1:11" ht="14.4">
      <c r="A34" s="200" t="s">
        <v>396</v>
      </c>
      <c r="B34" s="201" t="s">
        <v>595</v>
      </c>
      <c r="C34" s="201" t="s">
        <v>596</v>
      </c>
      <c r="D34" s="203" t="s">
        <v>147</v>
      </c>
      <c r="E34" s="191">
        <v>1</v>
      </c>
      <c r="F34" s="204" t="s">
        <v>463</v>
      </c>
      <c r="G34" s="193" t="s">
        <v>365</v>
      </c>
      <c r="H34" s="194"/>
      <c r="I34" s="194">
        <v>930.22</v>
      </c>
      <c r="J34" s="194">
        <v>3720.87</v>
      </c>
      <c r="K34" s="194">
        <f>Tabela21628[[#This Row],[REPRESENTAÇÃO]]+Tabela21628[[#This Row],[VENCIMENTO]]</f>
        <v>4651.09</v>
      </c>
    </row>
    <row r="35" spans="1:11" ht="14.4">
      <c r="A35" s="200" t="s">
        <v>67</v>
      </c>
      <c r="B35" s="201" t="s">
        <v>105</v>
      </c>
      <c r="C35" s="201" t="s">
        <v>131</v>
      </c>
      <c r="D35" s="203" t="s">
        <v>147</v>
      </c>
      <c r="E35" s="191">
        <v>1</v>
      </c>
      <c r="F35" s="204" t="s">
        <v>162</v>
      </c>
      <c r="G35" s="193" t="s">
        <v>365</v>
      </c>
      <c r="H35" s="194"/>
      <c r="I35" s="194">
        <v>930.22</v>
      </c>
      <c r="J35" s="194">
        <v>3720.87</v>
      </c>
      <c r="K35" s="194">
        <f>Tabela21628[[#This Row],[REPRESENTAÇÃO]]+Tabela21628[[#This Row],[VENCIMENTO]]</f>
        <v>4651.09</v>
      </c>
    </row>
    <row r="36" spans="1:11" ht="14.4">
      <c r="A36" s="200" t="s">
        <v>68</v>
      </c>
      <c r="B36" s="201" t="s">
        <v>106</v>
      </c>
      <c r="C36" s="201" t="s">
        <v>132</v>
      </c>
      <c r="D36" s="203" t="s">
        <v>147</v>
      </c>
      <c r="E36" s="191">
        <v>1</v>
      </c>
      <c r="F36" s="204" t="s">
        <v>164</v>
      </c>
      <c r="G36" s="193" t="s">
        <v>365</v>
      </c>
      <c r="H36" s="194"/>
      <c r="I36" s="194">
        <v>930.22</v>
      </c>
      <c r="J36" s="194">
        <v>3720.87</v>
      </c>
      <c r="K36" s="194">
        <f>Tabela21628[[#This Row],[REPRESENTAÇÃO]]+Tabela21628[[#This Row],[VENCIMENTO]]</f>
        <v>4651.09</v>
      </c>
    </row>
    <row r="37" spans="1:11" ht="14.4">
      <c r="A37" s="200" t="s">
        <v>68</v>
      </c>
      <c r="B37" s="201" t="s">
        <v>106</v>
      </c>
      <c r="C37" s="201" t="s">
        <v>132</v>
      </c>
      <c r="D37" s="203" t="s">
        <v>147</v>
      </c>
      <c r="E37" s="191">
        <v>1</v>
      </c>
      <c r="F37" s="204" t="s">
        <v>165</v>
      </c>
      <c r="G37" s="193" t="s">
        <v>365</v>
      </c>
      <c r="H37" s="194"/>
      <c r="I37" s="194">
        <v>930.22</v>
      </c>
      <c r="J37" s="194">
        <v>3720.87</v>
      </c>
      <c r="K37" s="194">
        <f>Tabela21628[[#This Row],[REPRESENTAÇÃO]]+Tabela21628[[#This Row],[VENCIMENTO]]</f>
        <v>4651.09</v>
      </c>
    </row>
    <row r="38" spans="1:11" ht="14.4">
      <c r="A38" s="200" t="s">
        <v>610</v>
      </c>
      <c r="B38" s="201" t="s">
        <v>107</v>
      </c>
      <c r="C38" s="201" t="s">
        <v>505</v>
      </c>
      <c r="D38" s="203" t="s">
        <v>147</v>
      </c>
      <c r="E38" s="191">
        <v>1</v>
      </c>
      <c r="F38" s="355" t="s">
        <v>609</v>
      </c>
      <c r="G38" s="193" t="s">
        <v>365</v>
      </c>
      <c r="H38" s="194"/>
      <c r="I38" s="194">
        <v>930.22</v>
      </c>
      <c r="J38" s="194">
        <v>3720.87</v>
      </c>
      <c r="K38" s="194">
        <f>Tabela21628[[#This Row],[REPRESENTAÇÃO]]+Tabela21628[[#This Row],[VENCIMENTO]]</f>
        <v>4651.09</v>
      </c>
    </row>
    <row r="39" spans="1:11" ht="14.4">
      <c r="A39" s="200" t="s">
        <v>443</v>
      </c>
      <c r="B39" s="201" t="s">
        <v>410</v>
      </c>
      <c r="C39" s="201" t="s">
        <v>411</v>
      </c>
      <c r="D39" s="203" t="s">
        <v>147</v>
      </c>
      <c r="E39" s="191">
        <v>1</v>
      </c>
      <c r="F39" s="204" t="s">
        <v>433</v>
      </c>
      <c r="G39" s="193" t="s">
        <v>365</v>
      </c>
      <c r="H39" s="194"/>
      <c r="I39" s="194">
        <v>930.22</v>
      </c>
      <c r="J39" s="194">
        <v>3720.87</v>
      </c>
      <c r="K39" s="194">
        <f>Tabela21628[[#This Row],[REPRESENTAÇÃO]]+Tabela21628[[#This Row],[VENCIMENTO]]</f>
        <v>4651.09</v>
      </c>
    </row>
    <row r="40" spans="1:11" ht="14.4">
      <c r="A40" s="200" t="s">
        <v>70</v>
      </c>
      <c r="B40" s="201" t="s">
        <v>108</v>
      </c>
      <c r="C40" s="201" t="s">
        <v>327</v>
      </c>
      <c r="D40" s="203" t="s">
        <v>147</v>
      </c>
      <c r="E40" s="191">
        <v>1</v>
      </c>
      <c r="F40" s="204" t="s">
        <v>168</v>
      </c>
      <c r="G40" s="193" t="s">
        <v>365</v>
      </c>
      <c r="H40" s="194"/>
      <c r="I40" s="194">
        <v>930.22</v>
      </c>
      <c r="J40" s="194">
        <v>3720.87</v>
      </c>
      <c r="K40" s="194">
        <f>Tabela21628[[#This Row],[REPRESENTAÇÃO]]+Tabela21628[[#This Row],[VENCIMENTO]]</f>
        <v>4651.09</v>
      </c>
    </row>
    <row r="41" spans="1:11" ht="14.4">
      <c r="A41" s="200" t="s">
        <v>72</v>
      </c>
      <c r="B41" s="201" t="s">
        <v>109</v>
      </c>
      <c r="C41" s="201" t="s">
        <v>133</v>
      </c>
      <c r="D41" s="203" t="s">
        <v>147</v>
      </c>
      <c r="E41" s="191">
        <v>1</v>
      </c>
      <c r="F41" s="204" t="s">
        <v>170</v>
      </c>
      <c r="G41" s="193" t="s">
        <v>365</v>
      </c>
      <c r="H41" s="194"/>
      <c r="I41" s="194">
        <v>930.22</v>
      </c>
      <c r="J41" s="194">
        <v>3720.87</v>
      </c>
      <c r="K41" s="194">
        <f>Tabela21628[[#This Row],[REPRESENTAÇÃO]]+Tabela21628[[#This Row],[VENCIMENTO]]</f>
        <v>4651.09</v>
      </c>
    </row>
    <row r="42" spans="1:11" ht="14.4">
      <c r="A42" s="200" t="s">
        <v>73</v>
      </c>
      <c r="B42" s="201" t="s">
        <v>110</v>
      </c>
      <c r="C42" s="201" t="s">
        <v>470</v>
      </c>
      <c r="D42" s="203" t="s">
        <v>147</v>
      </c>
      <c r="E42" s="191">
        <v>1</v>
      </c>
      <c r="F42" s="204" t="s">
        <v>171</v>
      </c>
      <c r="G42" s="193" t="s">
        <v>365</v>
      </c>
      <c r="H42" s="194"/>
      <c r="I42" s="194">
        <v>930.22</v>
      </c>
      <c r="J42" s="194">
        <v>3720.87</v>
      </c>
      <c r="K42" s="194">
        <f>Tabela21628[[#This Row],[REPRESENTAÇÃO]]+Tabela21628[[#This Row],[VENCIMENTO]]</f>
        <v>4651.09</v>
      </c>
    </row>
    <row r="43" spans="1:11" ht="14.4">
      <c r="A43" s="200" t="s">
        <v>74</v>
      </c>
      <c r="B43" s="201" t="s">
        <v>111</v>
      </c>
      <c r="C43" s="201" t="s">
        <v>471</v>
      </c>
      <c r="D43" s="203" t="s">
        <v>147</v>
      </c>
      <c r="E43" s="191">
        <v>1</v>
      </c>
      <c r="F43" s="204" t="s">
        <v>565</v>
      </c>
      <c r="G43" s="193" t="s">
        <v>365</v>
      </c>
      <c r="H43" s="194"/>
      <c r="I43" s="194">
        <v>930.22</v>
      </c>
      <c r="J43" s="194">
        <v>3720.87</v>
      </c>
      <c r="K43" s="194">
        <f>Tabela21628[[#This Row],[REPRESENTAÇÃO]]+Tabela21628[[#This Row],[VENCIMENTO]]</f>
        <v>4651.09</v>
      </c>
    </row>
    <row r="44" spans="1:11" ht="14.4">
      <c r="A44" s="200" t="s">
        <v>75</v>
      </c>
      <c r="B44" s="201" t="s">
        <v>112</v>
      </c>
      <c r="C44" s="201" t="s">
        <v>134</v>
      </c>
      <c r="D44" s="203" t="s">
        <v>18</v>
      </c>
      <c r="E44" s="191">
        <v>1</v>
      </c>
      <c r="F44" s="204" t="s">
        <v>369</v>
      </c>
      <c r="G44" s="193" t="s">
        <v>365</v>
      </c>
      <c r="H44" s="194"/>
      <c r="I44" s="194">
        <v>664.44</v>
      </c>
      <c r="J44" s="194">
        <v>2657.77</v>
      </c>
      <c r="K44" s="194">
        <f>Tabela21628[[#This Row],[REPRESENTAÇÃO]]+Tabela21628[[#This Row],[VENCIMENTO]]</f>
        <v>3322.21</v>
      </c>
    </row>
    <row r="45" spans="1:11" ht="14.4">
      <c r="A45" s="200" t="s">
        <v>76</v>
      </c>
      <c r="B45" s="201" t="s">
        <v>113</v>
      </c>
      <c r="C45" s="201" t="s">
        <v>501</v>
      </c>
      <c r="D45" s="203" t="s">
        <v>18</v>
      </c>
      <c r="E45" s="191">
        <v>1</v>
      </c>
      <c r="F45" s="204" t="s">
        <v>313</v>
      </c>
      <c r="G45" s="193" t="s">
        <v>365</v>
      </c>
      <c r="H45" s="194"/>
      <c r="I45" s="194">
        <v>664.44</v>
      </c>
      <c r="J45" s="194">
        <v>2657.77</v>
      </c>
      <c r="K45" s="194">
        <f>Tabela21628[[#This Row],[REPRESENTAÇÃO]]+Tabela21628[[#This Row],[VENCIMENTO]]</f>
        <v>3322.21</v>
      </c>
    </row>
    <row r="46" spans="1:11" ht="14.4">
      <c r="A46" s="200" t="s">
        <v>77</v>
      </c>
      <c r="B46" s="201" t="s">
        <v>102</v>
      </c>
      <c r="C46" s="201" t="s">
        <v>472</v>
      </c>
      <c r="D46" s="203" t="s">
        <v>18</v>
      </c>
      <c r="E46" s="191">
        <v>1</v>
      </c>
      <c r="F46" s="204" t="s">
        <v>173</v>
      </c>
      <c r="G46" s="193" t="s">
        <v>365</v>
      </c>
      <c r="H46" s="194"/>
      <c r="I46" s="194">
        <v>664.44</v>
      </c>
      <c r="J46" s="194">
        <v>2657.77</v>
      </c>
      <c r="K46" s="194">
        <f>Tabela21628[[#This Row],[REPRESENTAÇÃO]]+Tabela21628[[#This Row],[VENCIMENTO]]</f>
        <v>3322.21</v>
      </c>
    </row>
    <row r="47" spans="1:11" ht="14.4">
      <c r="A47" s="200" t="s">
        <v>78</v>
      </c>
      <c r="B47" s="201" t="s">
        <v>114</v>
      </c>
      <c r="C47" s="201" t="s">
        <v>135</v>
      </c>
      <c r="D47" s="203" t="s">
        <v>18</v>
      </c>
      <c r="E47" s="191">
        <v>1</v>
      </c>
      <c r="F47" s="204" t="s">
        <v>174</v>
      </c>
      <c r="G47" s="193" t="s">
        <v>365</v>
      </c>
      <c r="H47" s="194"/>
      <c r="I47" s="194">
        <v>664.44</v>
      </c>
      <c r="J47" s="194">
        <v>2657.77</v>
      </c>
      <c r="K47" s="194">
        <f>Tabela21628[[#This Row],[REPRESENTAÇÃO]]+Tabela21628[[#This Row],[VENCIMENTO]]</f>
        <v>3322.21</v>
      </c>
    </row>
    <row r="48" spans="1:11" ht="14.4">
      <c r="A48" s="200" t="s">
        <v>79</v>
      </c>
      <c r="B48" s="201" t="s">
        <v>115</v>
      </c>
      <c r="C48" s="201" t="s">
        <v>473</v>
      </c>
      <c r="D48" s="203" t="s">
        <v>18</v>
      </c>
      <c r="E48" s="191">
        <v>1</v>
      </c>
      <c r="F48" s="204" t="s">
        <v>175</v>
      </c>
      <c r="G48" s="193" t="s">
        <v>365</v>
      </c>
      <c r="H48" s="194"/>
      <c r="I48" s="194">
        <v>664.44</v>
      </c>
      <c r="J48" s="194">
        <v>2657.77</v>
      </c>
      <c r="K48" s="194">
        <f>Tabela21628[[#This Row],[REPRESENTAÇÃO]]+Tabela21628[[#This Row],[VENCIMENTO]]</f>
        <v>3322.21</v>
      </c>
    </row>
    <row r="49" spans="1:11" ht="14.4">
      <c r="A49" s="200" t="s">
        <v>435</v>
      </c>
      <c r="B49" s="201" t="s">
        <v>412</v>
      </c>
      <c r="C49" s="201" t="s">
        <v>436</v>
      </c>
      <c r="D49" s="203" t="s">
        <v>18</v>
      </c>
      <c r="E49" s="191">
        <v>1</v>
      </c>
      <c r="F49" s="204" t="s">
        <v>434</v>
      </c>
      <c r="G49" s="193" t="s">
        <v>365</v>
      </c>
      <c r="H49" s="194"/>
      <c r="I49" s="194">
        <v>664.44</v>
      </c>
      <c r="J49" s="194">
        <v>2657.77</v>
      </c>
      <c r="K49" s="194">
        <f>Tabela21628[[#This Row],[REPRESENTAÇÃO]]+Tabela21628[[#This Row],[VENCIMENTO]]</f>
        <v>3322.21</v>
      </c>
    </row>
    <row r="50" spans="1:11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176</v>
      </c>
      <c r="G50" s="193" t="s">
        <v>365</v>
      </c>
      <c r="H50" s="194"/>
      <c r="I50" s="194">
        <v>664.44</v>
      </c>
      <c r="J50" s="194">
        <v>2657.77</v>
      </c>
      <c r="K50" s="194">
        <f>Tabela21628[[#This Row],[REPRESENTAÇÃO]]+Tabela21628[[#This Row],[VENCIMENTO]]</f>
        <v>3322.21</v>
      </c>
    </row>
    <row r="51" spans="1:11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f>Tabela21628[[#This Row],[REPRESENTAÇÃO]]+Tabela21628[[#This Row],[VENCIMENTO]]</f>
        <v>3322.21</v>
      </c>
    </row>
    <row r="52" spans="1:11" ht="14.4">
      <c r="A52" s="200" t="s">
        <v>543</v>
      </c>
      <c r="B52" s="201" t="s">
        <v>544</v>
      </c>
      <c r="C52" s="201" t="s">
        <v>545</v>
      </c>
      <c r="D52" s="203" t="s">
        <v>18</v>
      </c>
      <c r="E52" s="191">
        <v>1</v>
      </c>
      <c r="F52" s="204" t="s">
        <v>546</v>
      </c>
      <c r="G52" s="193" t="s">
        <v>365</v>
      </c>
      <c r="H52" s="194"/>
      <c r="I52" s="194">
        <v>664.44</v>
      </c>
      <c r="J52" s="194">
        <v>2657.77</v>
      </c>
      <c r="K52" s="194">
        <f>Tabela21628[[#This Row],[REPRESENTAÇÃO]]+Tabela21628[[#This Row],[VENCIMENTO]]</f>
        <v>3322.21</v>
      </c>
    </row>
    <row r="53" spans="1:11" ht="14.4">
      <c r="A53" s="200" t="s">
        <v>586</v>
      </c>
      <c r="B53" s="201" t="s">
        <v>117</v>
      </c>
      <c r="C53" s="201" t="s">
        <v>138</v>
      </c>
      <c r="D53" s="203" t="s">
        <v>18</v>
      </c>
      <c r="E53" s="191">
        <v>1</v>
      </c>
      <c r="F53" s="204" t="s">
        <v>178</v>
      </c>
      <c r="G53" s="193" t="s">
        <v>365</v>
      </c>
      <c r="H53" s="194"/>
      <c r="I53" s="194">
        <v>664.44</v>
      </c>
      <c r="J53" s="194">
        <v>2657.77</v>
      </c>
      <c r="K53" s="194">
        <f>Tabela21628[[#This Row],[REPRESENTAÇÃO]]+Tabela21628[[#This Row],[VENCIMENTO]]</f>
        <v>3322.21</v>
      </c>
    </row>
    <row r="54" spans="1:11" ht="14.4">
      <c r="A54" s="200" t="s">
        <v>386</v>
      </c>
      <c r="B54" s="201" t="s">
        <v>118</v>
      </c>
      <c r="C54" s="201" t="s">
        <v>506</v>
      </c>
      <c r="D54" s="203" t="s">
        <v>18</v>
      </c>
      <c r="E54" s="191">
        <v>1</v>
      </c>
      <c r="F54" s="204" t="s">
        <v>179</v>
      </c>
      <c r="G54" s="193" t="s">
        <v>365</v>
      </c>
      <c r="H54" s="194"/>
      <c r="I54" s="194">
        <v>664.44</v>
      </c>
      <c r="J54" s="194">
        <v>2657.77</v>
      </c>
      <c r="K54" s="194">
        <f>Tabela21628[[#This Row],[REPRESENTAÇÃO]]+Tabela21628[[#This Row],[VENCIMENTO]]</f>
        <v>3322.21</v>
      </c>
    </row>
    <row r="55" spans="1:11" ht="14.4">
      <c r="A55" s="200" t="s">
        <v>404</v>
      </c>
      <c r="B55" s="201" t="s">
        <v>413</v>
      </c>
      <c r="C55" s="201" t="s">
        <v>414</v>
      </c>
      <c r="D55" s="203" t="s">
        <v>18</v>
      </c>
      <c r="E55" s="191">
        <v>1</v>
      </c>
      <c r="F55" s="204" t="s">
        <v>180</v>
      </c>
      <c r="G55" s="193" t="s">
        <v>365</v>
      </c>
      <c r="H55" s="194"/>
      <c r="I55" s="194">
        <v>664.44</v>
      </c>
      <c r="J55" s="194">
        <v>2657.77</v>
      </c>
      <c r="K55" s="194">
        <f>Tabela21628[[#This Row],[REPRESENTAÇÃO]]+Tabela21628[[#This Row],[VENCIMENTO]]</f>
        <v>3322.21</v>
      </c>
    </row>
    <row r="56" spans="1:11" ht="14.4">
      <c r="A56" s="200" t="s">
        <v>86</v>
      </c>
      <c r="B56" s="201" t="s">
        <v>121</v>
      </c>
      <c r="C56" s="201" t="s">
        <v>445</v>
      </c>
      <c r="D56" s="203" t="s">
        <v>18</v>
      </c>
      <c r="E56" s="191">
        <v>1</v>
      </c>
      <c r="F56" s="204" t="s">
        <v>185</v>
      </c>
      <c r="G56" s="193" t="s">
        <v>365</v>
      </c>
      <c r="H56" s="194"/>
      <c r="I56" s="194">
        <v>664.44</v>
      </c>
      <c r="J56" s="194">
        <v>2657.77</v>
      </c>
      <c r="K56" s="194">
        <f>Tabela21628[[#This Row],[REPRESENTAÇÃO]]+Tabela21628[[#This Row],[VENCIMENTO]]</f>
        <v>3322.21</v>
      </c>
    </row>
    <row r="57" spans="1:11" s="1" customFormat="1" ht="14.4">
      <c r="A57" s="200" t="s">
        <v>86</v>
      </c>
      <c r="B57" s="201" t="s">
        <v>121</v>
      </c>
      <c r="C57" s="201" t="s">
        <v>620</v>
      </c>
      <c r="D57" s="356" t="s">
        <v>622</v>
      </c>
      <c r="E57" s="191">
        <v>1</v>
      </c>
      <c r="F57" s="355" t="s">
        <v>623</v>
      </c>
      <c r="G57" s="193" t="s">
        <v>365</v>
      </c>
      <c r="H57" s="194"/>
      <c r="I57" s="194">
        <v>431.89</v>
      </c>
      <c r="J57" s="194">
        <v>1727.55</v>
      </c>
      <c r="K57" s="194">
        <f>Tabela21628[[#This Row],[REPRESENTAÇÃO]]+Tabela21628[[#This Row],[VENCIMENTO]]</f>
        <v>2159.44</v>
      </c>
    </row>
    <row r="58" spans="1:11" s="1" customFormat="1" ht="14.4">
      <c r="A58" s="200" t="s">
        <v>86</v>
      </c>
      <c r="B58" s="201" t="s">
        <v>121</v>
      </c>
      <c r="C58" s="201" t="s">
        <v>621</v>
      </c>
      <c r="D58" s="356" t="s">
        <v>622</v>
      </c>
      <c r="E58" s="191">
        <v>1</v>
      </c>
      <c r="F58" s="355" t="s">
        <v>624</v>
      </c>
      <c r="G58" s="193" t="s">
        <v>365</v>
      </c>
      <c r="H58" s="194"/>
      <c r="I58" s="194">
        <v>431.89</v>
      </c>
      <c r="J58" s="194">
        <v>1727.55</v>
      </c>
      <c r="K58" s="194">
        <f>Tabela21628[[#This Row],[REPRESENTAÇÃO]]+Tabela21628[[#This Row],[VENCIMENTO]]</f>
        <v>2159.44</v>
      </c>
    </row>
    <row r="59" spans="1:11" ht="14.4">
      <c r="A59" s="200" t="s">
        <v>83</v>
      </c>
      <c r="B59" s="201" t="s">
        <v>119</v>
      </c>
      <c r="C59" s="201" t="s">
        <v>552</v>
      </c>
      <c r="D59" s="203" t="s">
        <v>19</v>
      </c>
      <c r="E59" s="191">
        <v>1</v>
      </c>
      <c r="F59" s="204" t="s">
        <v>568</v>
      </c>
      <c r="G59" s="193" t="s">
        <v>365</v>
      </c>
      <c r="H59" s="194"/>
      <c r="I59" s="194">
        <v>431.89</v>
      </c>
      <c r="J59" s="194">
        <v>1727.55</v>
      </c>
      <c r="K59" s="194">
        <f>Tabela21628[[#This Row],[REPRESENTAÇÃO]]+Tabela21628[[#This Row],[VENCIMENTO]]</f>
        <v>2159.44</v>
      </c>
    </row>
    <row r="60" spans="1:11" ht="14.4">
      <c r="A60" s="200" t="s">
        <v>83</v>
      </c>
      <c r="B60" s="201" t="s">
        <v>119</v>
      </c>
      <c r="C60" s="201" t="s">
        <v>139</v>
      </c>
      <c r="D60" s="203" t="s">
        <v>19</v>
      </c>
      <c r="E60" s="191">
        <v>1</v>
      </c>
      <c r="F60" s="204" t="s">
        <v>181</v>
      </c>
      <c r="G60" s="193" t="s">
        <v>365</v>
      </c>
      <c r="H60" s="194"/>
      <c r="I60" s="194">
        <v>431.89</v>
      </c>
      <c r="J60" s="194">
        <v>1727.55</v>
      </c>
      <c r="K60" s="194">
        <f>Tabela21628[[#This Row],[REPRESENTAÇÃO]]+Tabela21628[[#This Row],[VENCIMENTO]]</f>
        <v>2159.44</v>
      </c>
    </row>
    <row r="61" spans="1:11" ht="14.4">
      <c r="A61" s="200" t="s">
        <v>84</v>
      </c>
      <c r="B61" s="201" t="s">
        <v>120</v>
      </c>
      <c r="C61" s="201" t="s">
        <v>140</v>
      </c>
      <c r="D61" s="203" t="s">
        <v>19</v>
      </c>
      <c r="E61" s="191">
        <v>1</v>
      </c>
      <c r="F61" s="200" t="s">
        <v>182</v>
      </c>
      <c r="G61" s="193" t="s">
        <v>365</v>
      </c>
      <c r="H61" s="194"/>
      <c r="I61" s="194">
        <v>431.89</v>
      </c>
      <c r="J61" s="194">
        <v>1727.55</v>
      </c>
      <c r="K61" s="194">
        <f>Tabela21628[[#This Row],[REPRESENTAÇÃO]]+Tabela21628[[#This Row],[VENCIMENTO]]</f>
        <v>2159.44</v>
      </c>
    </row>
    <row r="62" spans="1:11" ht="14.4">
      <c r="A62" s="200" t="s">
        <v>83</v>
      </c>
      <c r="B62" s="201" t="s">
        <v>119</v>
      </c>
      <c r="C62" s="201" t="s">
        <v>139</v>
      </c>
      <c r="D62" s="203" t="s">
        <v>19</v>
      </c>
      <c r="E62" s="191">
        <v>1</v>
      </c>
      <c r="F62" s="204" t="s">
        <v>184</v>
      </c>
      <c r="G62" s="193" t="s">
        <v>365</v>
      </c>
      <c r="H62" s="194"/>
      <c r="I62" s="194">
        <v>431.89</v>
      </c>
      <c r="J62" s="194">
        <v>1727.55</v>
      </c>
      <c r="K62" s="194">
        <f>Tabela21628[[#This Row],[REPRESENTAÇÃO]]+Tabela21628[[#This Row],[VENCIMENTO]]</f>
        <v>2159.44</v>
      </c>
    </row>
    <row r="63" spans="1:11" ht="14.4">
      <c r="A63" s="200" t="s">
        <v>83</v>
      </c>
      <c r="B63" s="201" t="s">
        <v>119</v>
      </c>
      <c r="C63" s="201" t="s">
        <v>139</v>
      </c>
      <c r="D63" s="203" t="s">
        <v>19</v>
      </c>
      <c r="E63" s="191">
        <v>1</v>
      </c>
      <c r="F63" s="204" t="s">
        <v>542</v>
      </c>
      <c r="G63" s="193" t="s">
        <v>365</v>
      </c>
      <c r="H63" s="194"/>
      <c r="I63" s="194">
        <v>431.89</v>
      </c>
      <c r="J63" s="194">
        <v>1727.55</v>
      </c>
      <c r="K63" s="194">
        <f>Tabela21628[[#This Row],[REPRESENTAÇÃO]]+Tabela21628[[#This Row],[VENCIMENTO]]</f>
        <v>2159.44</v>
      </c>
    </row>
    <row r="64" spans="1:11" ht="14.4">
      <c r="A64" s="200" t="s">
        <v>84</v>
      </c>
      <c r="B64" s="201" t="s">
        <v>120</v>
      </c>
      <c r="C64" s="201" t="s">
        <v>140</v>
      </c>
      <c r="D64" s="203" t="s">
        <v>19</v>
      </c>
      <c r="E64" s="191">
        <v>1</v>
      </c>
      <c r="F64" s="204" t="s">
        <v>186</v>
      </c>
      <c r="G64" s="193" t="s">
        <v>365</v>
      </c>
      <c r="H64" s="194"/>
      <c r="I64" s="194">
        <v>431.89</v>
      </c>
      <c r="J64" s="194">
        <v>1727.55</v>
      </c>
      <c r="K64" s="194">
        <f>Tabela21628[[#This Row],[REPRESENTAÇÃO]]+Tabela21628[[#This Row],[VENCIMENTO]]</f>
        <v>2159.44</v>
      </c>
    </row>
    <row r="65" spans="1:12" ht="14.4">
      <c r="A65" s="200" t="s">
        <v>86</v>
      </c>
      <c r="B65" s="201" t="s">
        <v>121</v>
      </c>
      <c r="C65" s="201" t="s">
        <v>141</v>
      </c>
      <c r="D65" s="203" t="s">
        <v>19</v>
      </c>
      <c r="E65" s="191">
        <v>1</v>
      </c>
      <c r="F65" s="204" t="s">
        <v>187</v>
      </c>
      <c r="G65" s="193" t="s">
        <v>365</v>
      </c>
      <c r="H65" s="194"/>
      <c r="I65" s="194">
        <v>431.89</v>
      </c>
      <c r="J65" s="194">
        <v>1727.55</v>
      </c>
      <c r="K65" s="194">
        <f>Tabela21628[[#This Row],[REPRESENTAÇÃO]]+Tabela21628[[#This Row],[VENCIMENTO]]</f>
        <v>2159.44</v>
      </c>
    </row>
    <row r="66" spans="1:12" ht="14.4">
      <c r="A66" s="200" t="s">
        <v>86</v>
      </c>
      <c r="B66" s="201" t="s">
        <v>121</v>
      </c>
      <c r="C66" s="201" t="s">
        <v>141</v>
      </c>
      <c r="D66" s="203" t="s">
        <v>19</v>
      </c>
      <c r="E66" s="191">
        <v>1</v>
      </c>
      <c r="F66" s="204" t="s">
        <v>188</v>
      </c>
      <c r="G66" s="193" t="s">
        <v>365</v>
      </c>
      <c r="H66" s="194"/>
      <c r="I66" s="194">
        <v>431.89</v>
      </c>
      <c r="J66" s="194">
        <v>1727.55</v>
      </c>
      <c r="K66" s="194">
        <f>Tabela21628[[#This Row],[REPRESENTAÇÃO]]+Tabela21628[[#This Row],[VENCIMENTO]]</f>
        <v>2159.44</v>
      </c>
    </row>
    <row r="67" spans="1:12" ht="14.4">
      <c r="A67" s="200" t="s">
        <v>86</v>
      </c>
      <c r="B67" s="201" t="s">
        <v>121</v>
      </c>
      <c r="C67" s="201" t="s">
        <v>474</v>
      </c>
      <c r="D67" s="203" t="s">
        <v>19</v>
      </c>
      <c r="E67" s="191">
        <v>1</v>
      </c>
      <c r="F67" s="204" t="s">
        <v>189</v>
      </c>
      <c r="G67" s="193" t="s">
        <v>365</v>
      </c>
      <c r="H67" s="194"/>
      <c r="I67" s="194">
        <v>431.89</v>
      </c>
      <c r="J67" s="194">
        <v>1727.55</v>
      </c>
      <c r="K67" s="194">
        <f>Tabela21628[[#This Row],[REPRESENTAÇÃO]]+Tabela21628[[#This Row],[VENCIMENTO]]</f>
        <v>2159.44</v>
      </c>
    </row>
    <row r="68" spans="1:12" ht="14.4">
      <c r="A68" s="200" t="s">
        <v>525</v>
      </c>
      <c r="B68" s="201" t="s">
        <v>122</v>
      </c>
      <c r="C68" s="201" t="s">
        <v>475</v>
      </c>
      <c r="D68" s="203" t="s">
        <v>19</v>
      </c>
      <c r="E68" s="191">
        <v>1</v>
      </c>
      <c r="F68" s="204" t="s">
        <v>190</v>
      </c>
      <c r="G68" s="193" t="s">
        <v>365</v>
      </c>
      <c r="H68" s="194"/>
      <c r="I68" s="194">
        <v>431.89</v>
      </c>
      <c r="J68" s="194">
        <v>1727.55</v>
      </c>
      <c r="K68" s="194">
        <f>Tabela21628[[#This Row],[REPRESENTAÇÃO]]+Tabela21628[[#This Row],[VENCIMENTO]]</f>
        <v>2159.44</v>
      </c>
    </row>
    <row r="69" spans="1:12" s="1" customFormat="1" ht="14.4">
      <c r="A69" s="200" t="s">
        <v>619</v>
      </c>
      <c r="B69" s="201" t="s">
        <v>618</v>
      </c>
      <c r="C69" s="201" t="s">
        <v>617</v>
      </c>
      <c r="D69" s="356" t="s">
        <v>19</v>
      </c>
      <c r="E69" s="191">
        <v>1</v>
      </c>
      <c r="F69" s="355" t="s">
        <v>195</v>
      </c>
      <c r="G69" s="193" t="s">
        <v>365</v>
      </c>
      <c r="H69" s="194"/>
      <c r="I69" s="194">
        <v>431.89</v>
      </c>
      <c r="J69" s="194">
        <v>1727.55</v>
      </c>
      <c r="K69" s="194">
        <f>Tabela21628[[#This Row],[REPRESENTAÇÃO]]+Tabela21628[[#This Row],[VENCIMENTO]]</f>
        <v>2159.44</v>
      </c>
    </row>
    <row r="70" spans="1:12" ht="14.4">
      <c r="A70" s="200" t="s">
        <v>86</v>
      </c>
      <c r="B70" s="201" t="s">
        <v>121</v>
      </c>
      <c r="C70" s="201" t="s">
        <v>599</v>
      </c>
      <c r="D70" s="203" t="s">
        <v>19</v>
      </c>
      <c r="E70" s="191">
        <v>1</v>
      </c>
      <c r="F70" s="204" t="s">
        <v>191</v>
      </c>
      <c r="G70" s="193" t="s">
        <v>365</v>
      </c>
      <c r="H70" s="194"/>
      <c r="I70" s="194">
        <v>431.89</v>
      </c>
      <c r="J70" s="194">
        <v>1727.55</v>
      </c>
      <c r="K70" s="194">
        <f>Tabela21628[[#This Row],[REPRESENTAÇÃO]]+Tabela21628[[#This Row],[VENCIMENTO]]</f>
        <v>2159.44</v>
      </c>
    </row>
    <row r="71" spans="1:12" ht="14.4">
      <c r="A71" s="200" t="s">
        <v>87</v>
      </c>
      <c r="B71" s="201" t="s">
        <v>123</v>
      </c>
      <c r="C71" s="201" t="s">
        <v>142</v>
      </c>
      <c r="D71" s="203" t="s">
        <v>148</v>
      </c>
      <c r="E71" s="191">
        <v>1</v>
      </c>
      <c r="F71" s="320" t="s">
        <v>603</v>
      </c>
      <c r="G71" s="193" t="s">
        <v>365</v>
      </c>
      <c r="H71" s="194"/>
      <c r="I71" s="194">
        <v>265.77999999999997</v>
      </c>
      <c r="J71" s="194">
        <v>1063.1099999999999</v>
      </c>
      <c r="K71" s="194">
        <f>Tabela21628[[#This Row],[REPRESENTAÇÃO]]+Tabela21628[[#This Row],[VENCIMENTO]]</f>
        <v>1328.8899999999999</v>
      </c>
    </row>
    <row r="72" spans="1:12" ht="14.4">
      <c r="A72" s="200" t="s">
        <v>415</v>
      </c>
      <c r="B72" s="201" t="s">
        <v>416</v>
      </c>
      <c r="C72" s="201" t="s">
        <v>417</v>
      </c>
      <c r="D72" s="203" t="s">
        <v>148</v>
      </c>
      <c r="E72" s="191">
        <v>1</v>
      </c>
      <c r="F72" s="204" t="s">
        <v>192</v>
      </c>
      <c r="G72" s="193" t="s">
        <v>365</v>
      </c>
      <c r="H72" s="194"/>
      <c r="I72" s="194">
        <v>265.77999999999997</v>
      </c>
      <c r="J72" s="194">
        <v>1063.1099999999999</v>
      </c>
      <c r="K72" s="194">
        <f>Tabela21628[[#This Row],[REPRESENTAÇÃO]]+Tabela21628[[#This Row],[VENCIMENTO]]</f>
        <v>1328.8899999999999</v>
      </c>
    </row>
    <row r="73" spans="1:12" ht="14.4">
      <c r="A73" s="200" t="s">
        <v>415</v>
      </c>
      <c r="B73" s="201" t="s">
        <v>416</v>
      </c>
      <c r="C73" s="201" t="s">
        <v>417</v>
      </c>
      <c r="D73" s="203" t="s">
        <v>148</v>
      </c>
      <c r="E73" s="191">
        <v>1</v>
      </c>
      <c r="F73" s="204" t="s">
        <v>193</v>
      </c>
      <c r="G73" s="193" t="s">
        <v>365</v>
      </c>
      <c r="H73" s="194"/>
      <c r="I73" s="194">
        <v>265.77999999999997</v>
      </c>
      <c r="J73" s="194">
        <v>1063.1099999999999</v>
      </c>
      <c r="K73" s="194">
        <f>Tabela21628[[#This Row],[REPRESENTAÇÃO]]+Tabela21628[[#This Row],[VENCIMENTO]]</f>
        <v>1328.8899999999999</v>
      </c>
    </row>
    <row r="74" spans="1:12" ht="14.4">
      <c r="A74" s="200" t="s">
        <v>88</v>
      </c>
      <c r="B74" s="201" t="s">
        <v>124</v>
      </c>
      <c r="C74" s="201" t="s">
        <v>143</v>
      </c>
      <c r="D74" s="203" t="s">
        <v>148</v>
      </c>
      <c r="E74" s="191">
        <v>1</v>
      </c>
      <c r="F74" s="204" t="s">
        <v>194</v>
      </c>
      <c r="G74" s="193" t="s">
        <v>365</v>
      </c>
      <c r="H74" s="194"/>
      <c r="I74" s="194">
        <v>265.77999999999997</v>
      </c>
      <c r="J74" s="194">
        <v>1063.1099999999999</v>
      </c>
      <c r="K74" s="194">
        <f>Tabela21628[[#This Row],[REPRESENTAÇÃO]]+Tabela21628[[#This Row],[VENCIMENTO]]</f>
        <v>1328.8899999999999</v>
      </c>
    </row>
    <row r="75" spans="1:12" ht="14.4">
      <c r="A75" s="200" t="s">
        <v>89</v>
      </c>
      <c r="B75" s="201" t="s">
        <v>125</v>
      </c>
      <c r="C75" s="201" t="s">
        <v>144</v>
      </c>
      <c r="D75" s="203" t="s">
        <v>148</v>
      </c>
      <c r="E75" s="191">
        <v>1</v>
      </c>
      <c r="F75" s="204" t="s">
        <v>196</v>
      </c>
      <c r="G75" s="193" t="s">
        <v>365</v>
      </c>
      <c r="H75" s="194"/>
      <c r="I75" s="194">
        <v>265.77999999999997</v>
      </c>
      <c r="J75" s="194">
        <v>1063.1099999999999</v>
      </c>
      <c r="K75" s="194">
        <f>Tabela21628[[#This Row],[REPRESENTAÇÃO]]+Tabela21628[[#This Row],[VENCIMENTO]]</f>
        <v>1328.8899999999999</v>
      </c>
    </row>
    <row r="76" spans="1:12" ht="14.4">
      <c r="A76" s="200" t="s">
        <v>418</v>
      </c>
      <c r="B76" s="201" t="s">
        <v>419</v>
      </c>
      <c r="C76" s="201" t="s">
        <v>420</v>
      </c>
      <c r="D76" s="203" t="s">
        <v>149</v>
      </c>
      <c r="E76" s="191">
        <v>1</v>
      </c>
      <c r="F76" s="355" t="s">
        <v>616</v>
      </c>
      <c r="G76" s="193" t="s">
        <v>365</v>
      </c>
      <c r="H76" s="194"/>
      <c r="I76" s="194">
        <v>232.56</v>
      </c>
      <c r="J76" s="194">
        <v>930.22</v>
      </c>
      <c r="K76" s="194">
        <f>Tabela21628[[#This Row],[REPRESENTAÇÃO]]+Tabela21628[[#This Row],[VENCIMENTO]]</f>
        <v>1162.78</v>
      </c>
    </row>
    <row r="77" spans="1:12" ht="14.4">
      <c r="A77" s="200"/>
      <c r="B77" s="201"/>
      <c r="C77" s="201"/>
      <c r="D77" s="203"/>
      <c r="E77" s="200"/>
      <c r="F77" s="204"/>
      <c r="G77" s="221"/>
      <c r="H77" s="222"/>
      <c r="I77" s="227">
        <v>57341.020000000019</v>
      </c>
      <c r="J77" s="228">
        <v>229293.19999999958</v>
      </c>
      <c r="K77" s="226">
        <f>SUM(K8:K76)</f>
        <v>293112.53999999998</v>
      </c>
    </row>
    <row r="78" spans="1:12" ht="15" thickBot="1">
      <c r="A78" s="223" t="s">
        <v>51</v>
      </c>
      <c r="B78" s="224"/>
      <c r="C78" s="224"/>
      <c r="D78" s="224"/>
      <c r="E78" s="225">
        <v>66</v>
      </c>
      <c r="F78" s="223"/>
      <c r="G78" s="224"/>
      <c r="H78" s="226">
        <v>0</v>
      </c>
      <c r="I78" s="328"/>
      <c r="J78" s="329"/>
      <c r="K78" s="330">
        <f>K77+J77+I77</f>
        <v>579746.75999999954</v>
      </c>
    </row>
    <row r="79" spans="1:12" ht="14.4">
      <c r="A79" s="565" t="s">
        <v>20</v>
      </c>
      <c r="B79" s="565"/>
      <c r="C79" s="565"/>
      <c r="D79" s="565"/>
      <c r="E79" s="565"/>
      <c r="F79" s="565"/>
      <c r="G79" s="565"/>
      <c r="H79" s="569"/>
      <c r="I79" s="323"/>
      <c r="J79" s="200"/>
      <c r="K79" s="324"/>
      <c r="L79" s="166"/>
    </row>
    <row r="80" spans="1:12" ht="14.4">
      <c r="A80" s="233" t="s">
        <v>373</v>
      </c>
      <c r="B80" s="208" t="s">
        <v>374</v>
      </c>
      <c r="C80" s="208" t="s">
        <v>375</v>
      </c>
      <c r="D80" s="208" t="s">
        <v>578</v>
      </c>
      <c r="E80" s="208" t="s">
        <v>579</v>
      </c>
      <c r="F80" s="233" t="s">
        <v>580</v>
      </c>
      <c r="G80" s="208" t="s">
        <v>366</v>
      </c>
      <c r="H80" s="234" t="s">
        <v>581</v>
      </c>
      <c r="I80" s="233"/>
      <c r="J80" s="233"/>
      <c r="K80" s="325"/>
      <c r="L80" s="166"/>
    </row>
    <row r="81" spans="1:12" ht="14.4">
      <c r="A81" s="200" t="s">
        <v>201</v>
      </c>
      <c r="B81" s="201" t="s">
        <v>202</v>
      </c>
      <c r="C81" s="201" t="s">
        <v>500</v>
      </c>
      <c r="D81" s="203" t="s">
        <v>200</v>
      </c>
      <c r="E81" s="345">
        <v>1</v>
      </c>
      <c r="F81" s="204" t="s">
        <v>238</v>
      </c>
      <c r="G81" s="205" t="s">
        <v>366</v>
      </c>
      <c r="H81" s="239">
        <v>5847.08</v>
      </c>
      <c r="I81" s="219"/>
      <c r="J81" s="219"/>
      <c r="K81" s="326"/>
      <c r="L81" s="166"/>
    </row>
    <row r="82" spans="1:12" ht="14.4">
      <c r="A82" s="200" t="s">
        <v>54</v>
      </c>
      <c r="B82" s="201" t="s">
        <v>93</v>
      </c>
      <c r="C82" s="201" t="s">
        <v>476</v>
      </c>
      <c r="D82" s="203" t="s">
        <v>200</v>
      </c>
      <c r="E82" s="201">
        <v>1</v>
      </c>
      <c r="F82" s="204" t="s">
        <v>151</v>
      </c>
      <c r="G82" s="193" t="s">
        <v>366</v>
      </c>
      <c r="H82" s="239">
        <v>5847.08</v>
      </c>
      <c r="I82" s="200"/>
      <c r="J82" s="200"/>
      <c r="K82" s="327"/>
      <c r="L82" s="166"/>
    </row>
    <row r="83" spans="1:12" ht="14.4">
      <c r="A83" s="200" t="s">
        <v>597</v>
      </c>
      <c r="B83" s="201" t="s">
        <v>408</v>
      </c>
      <c r="C83" s="201" t="s">
        <v>598</v>
      </c>
      <c r="D83" s="203" t="s">
        <v>21</v>
      </c>
      <c r="E83" s="201">
        <v>1</v>
      </c>
      <c r="F83" s="204" t="s">
        <v>243</v>
      </c>
      <c r="G83" s="205" t="s">
        <v>366</v>
      </c>
      <c r="H83" s="239">
        <v>4916.8599999999997</v>
      </c>
      <c r="I83" s="200"/>
      <c r="J83" s="200"/>
      <c r="K83" s="327"/>
      <c r="L83" s="166"/>
    </row>
    <row r="84" spans="1:12" ht="14.4">
      <c r="A84" s="200" t="s">
        <v>203</v>
      </c>
      <c r="B84" s="201" t="s">
        <v>204</v>
      </c>
      <c r="C84" s="201" t="s">
        <v>205</v>
      </c>
      <c r="D84" s="203" t="s">
        <v>21</v>
      </c>
      <c r="E84" s="201">
        <v>1</v>
      </c>
      <c r="F84" s="204" t="s">
        <v>239</v>
      </c>
      <c r="G84" s="205" t="s">
        <v>366</v>
      </c>
      <c r="H84" s="239">
        <v>4916.8599999999997</v>
      </c>
      <c r="I84" s="200"/>
      <c r="J84" s="200"/>
      <c r="K84" s="327"/>
      <c r="L84" s="166"/>
    </row>
    <row r="85" spans="1:12" ht="14.4">
      <c r="A85" s="200" t="s">
        <v>423</v>
      </c>
      <c r="B85" s="201" t="s">
        <v>424</v>
      </c>
      <c r="C85" s="201" t="s">
        <v>503</v>
      </c>
      <c r="D85" s="203" t="s">
        <v>22</v>
      </c>
      <c r="E85" s="201">
        <v>1</v>
      </c>
      <c r="F85" s="204" t="s">
        <v>377</v>
      </c>
      <c r="G85" s="205" t="s">
        <v>366</v>
      </c>
      <c r="H85" s="239">
        <v>4518.2</v>
      </c>
      <c r="I85" s="231"/>
      <c r="J85" s="231"/>
      <c r="K85" s="240"/>
    </row>
    <row r="86" spans="1:12" ht="14.4">
      <c r="A86" s="200" t="s">
        <v>206</v>
      </c>
      <c r="B86" s="201" t="s">
        <v>207</v>
      </c>
      <c r="C86" s="201" t="s">
        <v>478</v>
      </c>
      <c r="D86" s="203" t="s">
        <v>22</v>
      </c>
      <c r="E86" s="201">
        <v>1</v>
      </c>
      <c r="F86" s="204" t="s">
        <v>240</v>
      </c>
      <c r="G86" s="205" t="s">
        <v>366</v>
      </c>
      <c r="H86" s="239">
        <v>4518.2</v>
      </c>
      <c r="I86" s="231"/>
      <c r="J86" s="231"/>
      <c r="K86" s="240"/>
    </row>
    <row r="87" spans="1:12" ht="14.4">
      <c r="A87" s="200" t="s">
        <v>208</v>
      </c>
      <c r="B87" s="201" t="s">
        <v>209</v>
      </c>
      <c r="C87" s="201" t="s">
        <v>210</v>
      </c>
      <c r="D87" s="203" t="s">
        <v>22</v>
      </c>
      <c r="E87" s="201">
        <v>1</v>
      </c>
      <c r="F87" s="204" t="s">
        <v>241</v>
      </c>
      <c r="G87" s="205" t="s">
        <v>366</v>
      </c>
      <c r="H87" s="239">
        <v>4518.2</v>
      </c>
      <c r="I87" s="231"/>
      <c r="J87" s="231"/>
      <c r="K87" s="240"/>
    </row>
    <row r="88" spans="1:12" ht="14.4">
      <c r="A88" s="200" t="s">
        <v>211</v>
      </c>
      <c r="B88" s="201" t="s">
        <v>212</v>
      </c>
      <c r="C88" s="201" t="s">
        <v>213</v>
      </c>
      <c r="D88" s="203" t="s">
        <v>22</v>
      </c>
      <c r="E88" s="201">
        <v>1</v>
      </c>
      <c r="F88" s="204" t="s">
        <v>242</v>
      </c>
      <c r="G88" s="205" t="s">
        <v>366</v>
      </c>
      <c r="H88" s="239">
        <v>4518.2</v>
      </c>
      <c r="I88" s="231"/>
      <c r="J88" s="231"/>
      <c r="K88" s="240"/>
    </row>
    <row r="89" spans="1:12" ht="14.4">
      <c r="A89" s="200" t="s">
        <v>214</v>
      </c>
      <c r="B89" s="201" t="s">
        <v>215</v>
      </c>
      <c r="C89" s="201" t="s">
        <v>479</v>
      </c>
      <c r="D89" s="203" t="s">
        <v>22</v>
      </c>
      <c r="E89" s="201">
        <v>1</v>
      </c>
      <c r="F89" s="204" t="s">
        <v>250</v>
      </c>
      <c r="G89" s="205" t="s">
        <v>367</v>
      </c>
      <c r="H89" s="239">
        <v>4518.2</v>
      </c>
      <c r="I89" s="231"/>
      <c r="J89" s="231"/>
      <c r="K89" s="240"/>
    </row>
    <row r="90" spans="1:12" ht="14.4">
      <c r="A90" s="200" t="s">
        <v>62</v>
      </c>
      <c r="B90" s="201" t="s">
        <v>100</v>
      </c>
      <c r="C90" s="201" t="s">
        <v>522</v>
      </c>
      <c r="D90" s="203" t="s">
        <v>22</v>
      </c>
      <c r="E90" s="201">
        <v>1</v>
      </c>
      <c r="F90" s="204" t="s">
        <v>244</v>
      </c>
      <c r="G90" s="205" t="s">
        <v>366</v>
      </c>
      <c r="H90" s="239">
        <v>4518.2</v>
      </c>
      <c r="I90" s="231"/>
      <c r="J90" s="231"/>
      <c r="K90" s="240"/>
    </row>
    <row r="91" spans="1:12" ht="14.4">
      <c r="A91" s="200" t="s">
        <v>216</v>
      </c>
      <c r="B91" s="201" t="s">
        <v>217</v>
      </c>
      <c r="C91" s="201" t="s">
        <v>523</v>
      </c>
      <c r="D91" s="203" t="s">
        <v>23</v>
      </c>
      <c r="E91" s="201">
        <v>1</v>
      </c>
      <c r="F91" s="204" t="s">
        <v>245</v>
      </c>
      <c r="G91" s="205" t="s">
        <v>366</v>
      </c>
      <c r="H91" s="239">
        <v>3720.87</v>
      </c>
      <c r="I91" s="231"/>
      <c r="J91" s="231"/>
      <c r="K91" s="240"/>
    </row>
    <row r="92" spans="1:12" ht="14.4">
      <c r="A92" s="200" t="s">
        <v>218</v>
      </c>
      <c r="B92" s="201" t="s">
        <v>219</v>
      </c>
      <c r="C92" s="201" t="s">
        <v>220</v>
      </c>
      <c r="D92" s="203" t="s">
        <v>23</v>
      </c>
      <c r="E92" s="201">
        <v>1</v>
      </c>
      <c r="F92" s="204" t="s">
        <v>246</v>
      </c>
      <c r="G92" s="205" t="s">
        <v>366</v>
      </c>
      <c r="H92" s="239">
        <v>3720.87</v>
      </c>
      <c r="I92" s="231"/>
      <c r="J92" s="231"/>
      <c r="K92" s="240"/>
    </row>
    <row r="93" spans="1:12" ht="14.4">
      <c r="A93" s="200" t="s">
        <v>63</v>
      </c>
      <c r="B93" s="201" t="s">
        <v>224</v>
      </c>
      <c r="C93" s="201" t="s">
        <v>225</v>
      </c>
      <c r="D93" s="203" t="s">
        <v>23</v>
      </c>
      <c r="E93" s="201">
        <v>1</v>
      </c>
      <c r="F93" s="204" t="s">
        <v>248</v>
      </c>
      <c r="G93" s="205" t="s">
        <v>366</v>
      </c>
      <c r="H93" s="239">
        <v>3720.87</v>
      </c>
      <c r="I93" s="231"/>
      <c r="J93" s="231"/>
      <c r="K93" s="240"/>
    </row>
    <row r="94" spans="1:12" ht="14.4">
      <c r="A94" s="200" t="s">
        <v>226</v>
      </c>
      <c r="B94" s="201" t="s">
        <v>204</v>
      </c>
      <c r="C94" s="201" t="s">
        <v>227</v>
      </c>
      <c r="D94" s="203" t="s">
        <v>23</v>
      </c>
      <c r="E94" s="201">
        <v>1</v>
      </c>
      <c r="F94" s="204" t="s">
        <v>249</v>
      </c>
      <c r="G94" s="205" t="s">
        <v>366</v>
      </c>
      <c r="H94" s="239">
        <v>3720.87</v>
      </c>
      <c r="I94" s="231"/>
      <c r="J94" s="231"/>
      <c r="K94" s="240"/>
    </row>
    <row r="95" spans="1:12" ht="14.4">
      <c r="A95" s="241" t="s">
        <v>456</v>
      </c>
      <c r="B95" s="216" t="s">
        <v>457</v>
      </c>
      <c r="C95" s="216" t="s">
        <v>480</v>
      </c>
      <c r="D95" s="242" t="s">
        <v>23</v>
      </c>
      <c r="E95" s="216">
        <v>1</v>
      </c>
      <c r="F95" s="213" t="s">
        <v>440</v>
      </c>
      <c r="G95" s="243" t="s">
        <v>366</v>
      </c>
      <c r="H95" s="244">
        <v>3720.87</v>
      </c>
      <c r="I95" s="231"/>
      <c r="J95" s="231"/>
      <c r="K95" s="240"/>
    </row>
    <row r="96" spans="1:12" ht="14.4">
      <c r="A96" s="200" t="s">
        <v>68</v>
      </c>
      <c r="B96" s="201" t="s">
        <v>228</v>
      </c>
      <c r="C96" s="201" t="s">
        <v>329</v>
      </c>
      <c r="D96" s="203" t="s">
        <v>23</v>
      </c>
      <c r="E96" s="201">
        <v>1</v>
      </c>
      <c r="F96" s="204" t="s">
        <v>251</v>
      </c>
      <c r="G96" s="205" t="s">
        <v>366</v>
      </c>
      <c r="H96" s="239">
        <v>3720.87</v>
      </c>
      <c r="I96" s="231"/>
      <c r="J96" s="231"/>
      <c r="K96" s="240"/>
    </row>
    <row r="97" spans="1:15" ht="14.4">
      <c r="A97" s="200" t="s">
        <v>229</v>
      </c>
      <c r="B97" s="201" t="s">
        <v>230</v>
      </c>
      <c r="C97" s="201" t="s">
        <v>231</v>
      </c>
      <c r="D97" s="203" t="s">
        <v>24</v>
      </c>
      <c r="E97" s="201">
        <v>1</v>
      </c>
      <c r="F97" s="204" t="s">
        <v>252</v>
      </c>
      <c r="G97" s="205" t="s">
        <v>366</v>
      </c>
      <c r="H97" s="239">
        <v>2657.77</v>
      </c>
      <c r="I97" s="231"/>
      <c r="J97" s="231"/>
      <c r="K97" s="240"/>
    </row>
    <row r="98" spans="1:15" ht="14.4">
      <c r="A98" s="200" t="s">
        <v>233</v>
      </c>
      <c r="B98" s="201" t="s">
        <v>234</v>
      </c>
      <c r="C98" s="201" t="s">
        <v>483</v>
      </c>
      <c r="D98" s="203" t="s">
        <v>24</v>
      </c>
      <c r="E98" s="201">
        <v>1</v>
      </c>
      <c r="F98" s="204" t="s">
        <v>253</v>
      </c>
      <c r="G98" s="205" t="s">
        <v>367</v>
      </c>
      <c r="H98" s="239">
        <v>2657.77</v>
      </c>
      <c r="I98" s="231"/>
      <c r="J98" s="231"/>
      <c r="K98" s="240"/>
    </row>
    <row r="99" spans="1:15" ht="14.4">
      <c r="A99" s="200" t="s">
        <v>76</v>
      </c>
      <c r="B99" s="201" t="s">
        <v>113</v>
      </c>
      <c r="C99" s="201" t="s">
        <v>501</v>
      </c>
      <c r="D99" s="203" t="s">
        <v>24</v>
      </c>
      <c r="E99" s="201">
        <v>1</v>
      </c>
      <c r="F99" s="204" t="s">
        <v>254</v>
      </c>
      <c r="G99" s="205" t="s">
        <v>366</v>
      </c>
      <c r="H99" s="239">
        <v>2657.77</v>
      </c>
      <c r="I99" s="231"/>
      <c r="J99" s="231"/>
      <c r="K99" s="240"/>
    </row>
    <row r="100" spans="1:15" ht="14.4">
      <c r="A100" s="200" t="s">
        <v>235</v>
      </c>
      <c r="B100" s="201" t="s">
        <v>26</v>
      </c>
      <c r="C100" s="201" t="s">
        <v>232</v>
      </c>
      <c r="D100" s="203" t="s">
        <v>24</v>
      </c>
      <c r="E100" s="201">
        <v>1</v>
      </c>
      <c r="F100" s="204" t="s">
        <v>255</v>
      </c>
      <c r="G100" s="205" t="s">
        <v>366</v>
      </c>
      <c r="H100" s="239">
        <v>2657.77</v>
      </c>
      <c r="I100" s="231"/>
      <c r="J100" s="231"/>
      <c r="K100" s="240"/>
    </row>
    <row r="101" spans="1:15" ht="15" thickBot="1">
      <c r="A101" s="200" t="s">
        <v>236</v>
      </c>
      <c r="B101" s="201" t="s">
        <v>25</v>
      </c>
      <c r="C101" s="201" t="s">
        <v>496</v>
      </c>
      <c r="D101" s="203" t="s">
        <v>24</v>
      </c>
      <c r="E101" s="201">
        <v>1</v>
      </c>
      <c r="F101" s="204" t="s">
        <v>256</v>
      </c>
      <c r="G101" s="205" t="s">
        <v>366</v>
      </c>
      <c r="H101" s="239">
        <v>2657.77</v>
      </c>
      <c r="I101" s="231"/>
      <c r="J101" s="231"/>
      <c r="K101" s="240"/>
    </row>
    <row r="102" spans="1:15" ht="15" thickBot="1">
      <c r="A102" s="223"/>
      <c r="B102" s="224"/>
      <c r="C102" s="224"/>
      <c r="D102" s="224"/>
      <c r="E102" s="245">
        <v>22</v>
      </c>
      <c r="F102" s="246"/>
      <c r="G102" s="224"/>
      <c r="H102" s="341">
        <f>SUM(H81:H101)</f>
        <v>84251.150000000023</v>
      </c>
      <c r="I102" s="231"/>
      <c r="J102" s="231"/>
      <c r="K102" s="240"/>
    </row>
    <row r="103" spans="1:15" ht="14.4">
      <c r="A103" s="231"/>
      <c r="B103" s="248"/>
      <c r="C103" s="248"/>
      <c r="D103" s="248"/>
      <c r="E103" s="248"/>
      <c r="F103" s="248"/>
      <c r="G103" s="231"/>
      <c r="H103" s="248"/>
      <c r="I103" s="230"/>
      <c r="J103" s="231"/>
      <c r="K103" s="232"/>
    </row>
    <row r="104" spans="1:15" ht="14.4">
      <c r="A104" s="249"/>
      <c r="B104" s="249" t="s">
        <v>27</v>
      </c>
      <c r="C104" s="249"/>
      <c r="D104" s="249"/>
      <c r="E104" s="249"/>
      <c r="F104" s="249"/>
      <c r="G104" s="249"/>
      <c r="H104" s="249"/>
      <c r="I104" s="249"/>
      <c r="J104" s="249"/>
      <c r="K104" s="249"/>
    </row>
    <row r="105" spans="1:15" ht="14.4">
      <c r="A105" s="206" t="s">
        <v>1</v>
      </c>
      <c r="B105" s="206" t="s">
        <v>2</v>
      </c>
      <c r="C105" s="206" t="s">
        <v>3</v>
      </c>
      <c r="D105" s="206" t="s">
        <v>4</v>
      </c>
      <c r="E105" s="206" t="s">
        <v>5</v>
      </c>
      <c r="F105" s="206" t="s">
        <v>6</v>
      </c>
      <c r="G105" s="206" t="s">
        <v>7</v>
      </c>
      <c r="H105" s="206" t="s">
        <v>28</v>
      </c>
      <c r="I105" s="250"/>
      <c r="J105" s="250"/>
      <c r="K105" s="251" t="s">
        <v>592</v>
      </c>
      <c r="O105" s="340"/>
    </row>
    <row r="106" spans="1:15" ht="14.4">
      <c r="A106" s="252" t="s">
        <v>373</v>
      </c>
      <c r="B106" s="253" t="s">
        <v>374</v>
      </c>
      <c r="C106" s="253" t="s">
        <v>375</v>
      </c>
      <c r="D106" s="253" t="s">
        <v>578</v>
      </c>
      <c r="E106" s="253" t="s">
        <v>579</v>
      </c>
      <c r="F106" s="252" t="s">
        <v>580</v>
      </c>
      <c r="G106" s="254" t="s">
        <v>581</v>
      </c>
      <c r="H106" s="255" t="s">
        <v>582</v>
      </c>
      <c r="I106" s="233" t="s">
        <v>587</v>
      </c>
      <c r="J106" s="208" t="s">
        <v>588</v>
      </c>
      <c r="K106" s="253" t="s">
        <v>589</v>
      </c>
      <c r="O106" s="340"/>
    </row>
    <row r="107" spans="1:15" ht="14.4">
      <c r="A107" s="200" t="s">
        <v>516</v>
      </c>
      <c r="B107" s="201" t="s">
        <v>517</v>
      </c>
      <c r="C107" s="201" t="s">
        <v>518</v>
      </c>
      <c r="D107" s="203" t="s">
        <v>29</v>
      </c>
      <c r="E107" s="345">
        <v>1</v>
      </c>
      <c r="F107" s="204" t="s">
        <v>515</v>
      </c>
      <c r="G107" s="205" t="s">
        <v>366</v>
      </c>
      <c r="H107" s="239">
        <v>1200.69</v>
      </c>
      <c r="I107" s="256" t="s">
        <v>373</v>
      </c>
      <c r="J107" s="257" t="s">
        <v>374</v>
      </c>
      <c r="K107" s="239">
        <v>1200.69</v>
      </c>
      <c r="O107" s="340"/>
    </row>
    <row r="108" spans="1:15" ht="14.4">
      <c r="A108" s="200" t="s">
        <v>584</v>
      </c>
      <c r="B108" s="201" t="s">
        <v>554</v>
      </c>
      <c r="C108" s="201" t="s">
        <v>555</v>
      </c>
      <c r="D108" s="203" t="s">
        <v>29</v>
      </c>
      <c r="E108" s="345">
        <v>1</v>
      </c>
      <c r="F108" s="204" t="s">
        <v>343</v>
      </c>
      <c r="G108" s="193" t="s">
        <v>367</v>
      </c>
      <c r="H108" s="239">
        <v>1200.69</v>
      </c>
      <c r="I108" s="200"/>
      <c r="J108" s="201"/>
      <c r="K108" s="239">
        <v>1200.69</v>
      </c>
    </row>
    <row r="109" spans="1:15" ht="14.4">
      <c r="A109" s="200" t="s">
        <v>257</v>
      </c>
      <c r="B109" s="201" t="s">
        <v>207</v>
      </c>
      <c r="C109" s="201" t="s">
        <v>487</v>
      </c>
      <c r="D109" s="203" t="s">
        <v>29</v>
      </c>
      <c r="E109" s="201">
        <v>1</v>
      </c>
      <c r="F109" s="204" t="s">
        <v>330</v>
      </c>
      <c r="G109" s="205" t="s">
        <v>366</v>
      </c>
      <c r="H109" s="239">
        <v>1200.69</v>
      </c>
      <c r="I109" s="200"/>
      <c r="J109" s="201"/>
      <c r="K109" s="239">
        <v>1200.69</v>
      </c>
    </row>
    <row r="110" spans="1:15" ht="14.4">
      <c r="A110" s="200" t="s">
        <v>258</v>
      </c>
      <c r="B110" s="201" t="s">
        <v>259</v>
      </c>
      <c r="C110" s="201" t="s">
        <v>481</v>
      </c>
      <c r="D110" s="203" t="s">
        <v>29</v>
      </c>
      <c r="E110" s="201">
        <v>1</v>
      </c>
      <c r="F110" s="204" t="s">
        <v>305</v>
      </c>
      <c r="G110" s="205" t="s">
        <v>367</v>
      </c>
      <c r="H110" s="239">
        <v>1200.69</v>
      </c>
      <c r="I110" s="200"/>
      <c r="J110" s="201"/>
      <c r="K110" s="239">
        <v>1200.69</v>
      </c>
    </row>
    <row r="111" spans="1:15" ht="14.4">
      <c r="A111" s="200" t="s">
        <v>389</v>
      </c>
      <c r="B111" s="201" t="s">
        <v>393</v>
      </c>
      <c r="C111" s="201" t="s">
        <v>482</v>
      </c>
      <c r="D111" s="203" t="s">
        <v>29</v>
      </c>
      <c r="E111" s="201">
        <v>1</v>
      </c>
      <c r="F111" s="204" t="s">
        <v>331</v>
      </c>
      <c r="G111" s="205" t="s">
        <v>366</v>
      </c>
      <c r="H111" s="239">
        <v>1200.69</v>
      </c>
      <c r="I111" s="200"/>
      <c r="J111" s="201"/>
      <c r="K111" s="239">
        <v>1200.69</v>
      </c>
    </row>
    <row r="112" spans="1:15" ht="14.4">
      <c r="A112" s="200" t="s">
        <v>262</v>
      </c>
      <c r="B112" s="201" t="s">
        <v>263</v>
      </c>
      <c r="C112" s="201" t="s">
        <v>476</v>
      </c>
      <c r="D112" s="203" t="s">
        <v>29</v>
      </c>
      <c r="E112" s="201">
        <v>1</v>
      </c>
      <c r="F112" s="204" t="s">
        <v>308</v>
      </c>
      <c r="G112" s="205" t="s">
        <v>367</v>
      </c>
      <c r="H112" s="239">
        <v>1200.69</v>
      </c>
      <c r="I112" s="200"/>
      <c r="J112" s="201"/>
      <c r="K112" s="239">
        <v>1200.69</v>
      </c>
    </row>
    <row r="113" spans="1:11" ht="14.4">
      <c r="A113" s="200" t="s">
        <v>262</v>
      </c>
      <c r="B113" s="201" t="s">
        <v>263</v>
      </c>
      <c r="C113" s="201" t="s">
        <v>498</v>
      </c>
      <c r="D113" s="203" t="s">
        <v>29</v>
      </c>
      <c r="E113" s="201">
        <v>1</v>
      </c>
      <c r="F113" s="204" t="s">
        <v>332</v>
      </c>
      <c r="G113" s="205" t="s">
        <v>366</v>
      </c>
      <c r="H113" s="239">
        <v>1200.69</v>
      </c>
      <c r="I113" s="200"/>
      <c r="J113" s="201"/>
      <c r="K113" s="239">
        <v>1200.69</v>
      </c>
    </row>
    <row r="114" spans="1:11" ht="14.4">
      <c r="A114" s="200" t="s">
        <v>262</v>
      </c>
      <c r="B114" s="201" t="s">
        <v>263</v>
      </c>
      <c r="C114" s="201" t="s">
        <v>476</v>
      </c>
      <c r="D114" s="203" t="s">
        <v>29</v>
      </c>
      <c r="E114" s="201">
        <v>1</v>
      </c>
      <c r="F114" s="204" t="s">
        <v>372</v>
      </c>
      <c r="G114" s="205" t="s">
        <v>366</v>
      </c>
      <c r="H114" s="239">
        <v>1200.69</v>
      </c>
      <c r="I114" s="200"/>
      <c r="J114" s="201"/>
      <c r="K114" s="239">
        <v>1200.69</v>
      </c>
    </row>
    <row r="115" spans="1:11" ht="14.4">
      <c r="A115" s="200" t="s">
        <v>264</v>
      </c>
      <c r="B115" s="201" t="s">
        <v>259</v>
      </c>
      <c r="C115" s="201" t="s">
        <v>483</v>
      </c>
      <c r="D115" s="203" t="s">
        <v>29</v>
      </c>
      <c r="E115" s="201">
        <v>1</v>
      </c>
      <c r="F115" s="204" t="s">
        <v>333</v>
      </c>
      <c r="G115" s="205" t="s">
        <v>366</v>
      </c>
      <c r="H115" s="239">
        <v>1200.69</v>
      </c>
      <c r="I115" s="200"/>
      <c r="J115" s="201"/>
      <c r="K115" s="239">
        <v>1200.69</v>
      </c>
    </row>
    <row r="116" spans="1:11" ht="14.4">
      <c r="A116" s="200" t="s">
        <v>262</v>
      </c>
      <c r="B116" s="201" t="s">
        <v>265</v>
      </c>
      <c r="C116" s="201" t="s">
        <v>266</v>
      </c>
      <c r="D116" s="203" t="s">
        <v>29</v>
      </c>
      <c r="E116" s="201">
        <v>1</v>
      </c>
      <c r="F116" s="204" t="s">
        <v>432</v>
      </c>
      <c r="G116" s="205" t="s">
        <v>366</v>
      </c>
      <c r="H116" s="239">
        <v>1200.69</v>
      </c>
      <c r="I116" s="200"/>
      <c r="J116" s="201"/>
      <c r="K116" s="239">
        <v>1200.69</v>
      </c>
    </row>
    <row r="117" spans="1:11" ht="14.4">
      <c r="A117" s="200" t="s">
        <v>267</v>
      </c>
      <c r="B117" s="201" t="s">
        <v>268</v>
      </c>
      <c r="C117" s="201" t="s">
        <v>269</v>
      </c>
      <c r="D117" s="203" t="s">
        <v>29</v>
      </c>
      <c r="E117" s="201">
        <v>1</v>
      </c>
      <c r="F117" s="204" t="s">
        <v>334</v>
      </c>
      <c r="G117" s="205" t="s">
        <v>366</v>
      </c>
      <c r="H117" s="239">
        <v>1200.69</v>
      </c>
      <c r="I117" s="200"/>
      <c r="J117" s="201"/>
      <c r="K117" s="239">
        <v>1200.69</v>
      </c>
    </row>
    <row r="118" spans="1:11" ht="14.4">
      <c r="A118" s="200" t="s">
        <v>270</v>
      </c>
      <c r="B118" s="201" t="s">
        <v>271</v>
      </c>
      <c r="C118" s="201" t="s">
        <v>484</v>
      </c>
      <c r="D118" s="203" t="s">
        <v>29</v>
      </c>
      <c r="E118" s="201">
        <v>1</v>
      </c>
      <c r="F118" s="204" t="s">
        <v>561</v>
      </c>
      <c r="G118" s="205" t="s">
        <v>366</v>
      </c>
      <c r="H118" s="239">
        <v>1200.69</v>
      </c>
      <c r="I118" s="200"/>
      <c r="J118" s="201"/>
      <c r="K118" s="239">
        <v>1200.69</v>
      </c>
    </row>
    <row r="119" spans="1:11" ht="14.4">
      <c r="A119" s="200" t="s">
        <v>272</v>
      </c>
      <c r="B119" s="201" t="s">
        <v>273</v>
      </c>
      <c r="C119" s="201" t="s">
        <v>274</v>
      </c>
      <c r="D119" s="203" t="s">
        <v>29</v>
      </c>
      <c r="E119" s="201">
        <v>1</v>
      </c>
      <c r="F119" s="204" t="s">
        <v>307</v>
      </c>
      <c r="G119" s="205" t="s">
        <v>366</v>
      </c>
      <c r="H119" s="239">
        <v>1200.69</v>
      </c>
      <c r="I119" s="200"/>
      <c r="J119" s="201"/>
      <c r="K119" s="239">
        <v>1200.69</v>
      </c>
    </row>
    <row r="120" spans="1:11" ht="14.4">
      <c r="A120" s="200" t="s">
        <v>275</v>
      </c>
      <c r="B120" s="201" t="s">
        <v>276</v>
      </c>
      <c r="C120" s="201" t="s">
        <v>277</v>
      </c>
      <c r="D120" s="203" t="s">
        <v>29</v>
      </c>
      <c r="E120" s="201">
        <v>1</v>
      </c>
      <c r="F120" s="204" t="s">
        <v>335</v>
      </c>
      <c r="G120" s="205" t="s">
        <v>366</v>
      </c>
      <c r="H120" s="239">
        <v>1200.69</v>
      </c>
      <c r="I120" s="200"/>
      <c r="J120" s="201"/>
      <c r="K120" s="239">
        <v>1200.69</v>
      </c>
    </row>
    <row r="121" spans="1:11" ht="14.4">
      <c r="A121" s="200" t="s">
        <v>278</v>
      </c>
      <c r="B121" s="201" t="s">
        <v>279</v>
      </c>
      <c r="C121" s="201" t="s">
        <v>280</v>
      </c>
      <c r="D121" s="203" t="s">
        <v>29</v>
      </c>
      <c r="E121" s="201">
        <v>1</v>
      </c>
      <c r="F121" s="204" t="s">
        <v>336</v>
      </c>
      <c r="G121" s="205" t="s">
        <v>366</v>
      </c>
      <c r="H121" s="239">
        <v>1200.69</v>
      </c>
      <c r="I121" s="200"/>
      <c r="J121" s="201"/>
      <c r="K121" s="239">
        <v>1200.69</v>
      </c>
    </row>
    <row r="122" spans="1:11" ht="14.4">
      <c r="A122" s="219" t="s">
        <v>281</v>
      </c>
      <c r="B122" s="217" t="s">
        <v>282</v>
      </c>
      <c r="C122" s="217" t="s">
        <v>283</v>
      </c>
      <c r="D122" s="218" t="s">
        <v>29</v>
      </c>
      <c r="E122" s="217">
        <v>1</v>
      </c>
      <c r="F122" s="220" t="s">
        <v>316</v>
      </c>
      <c r="G122" s="258" t="s">
        <v>366</v>
      </c>
      <c r="H122" s="259">
        <v>1200.69</v>
      </c>
      <c r="I122" s="219"/>
      <c r="J122" s="217"/>
      <c r="K122" s="259">
        <v>1200.69</v>
      </c>
    </row>
    <row r="123" spans="1:11" ht="14.4">
      <c r="A123" s="200" t="s">
        <v>284</v>
      </c>
      <c r="B123" s="201" t="s">
        <v>285</v>
      </c>
      <c r="C123" s="201" t="s">
        <v>286</v>
      </c>
      <c r="D123" s="203" t="s">
        <v>29</v>
      </c>
      <c r="E123" s="201">
        <v>1</v>
      </c>
      <c r="F123" s="204" t="s">
        <v>318</v>
      </c>
      <c r="G123" s="205" t="s">
        <v>366</v>
      </c>
      <c r="H123" s="239">
        <v>1200.69</v>
      </c>
      <c r="I123" s="241"/>
      <c r="J123" s="216"/>
      <c r="K123" s="244">
        <v>1200.69</v>
      </c>
    </row>
    <row r="124" spans="1:11" ht="14.4">
      <c r="A124" s="200" t="s">
        <v>287</v>
      </c>
      <c r="B124" s="201" t="s">
        <v>288</v>
      </c>
      <c r="C124" s="201" t="s">
        <v>289</v>
      </c>
      <c r="D124" s="203" t="s">
        <v>29</v>
      </c>
      <c r="E124" s="201">
        <v>1</v>
      </c>
      <c r="F124" s="204" t="s">
        <v>317</v>
      </c>
      <c r="G124" s="205" t="s">
        <v>366</v>
      </c>
      <c r="H124" s="239">
        <v>1200.69</v>
      </c>
      <c r="I124" s="200"/>
      <c r="J124" s="201"/>
      <c r="K124" s="239">
        <v>1200.69</v>
      </c>
    </row>
    <row r="125" spans="1:11" ht="14.4">
      <c r="A125" s="200" t="s">
        <v>290</v>
      </c>
      <c r="B125" s="201" t="s">
        <v>291</v>
      </c>
      <c r="C125" s="201" t="s">
        <v>292</v>
      </c>
      <c r="D125" s="203" t="s">
        <v>29</v>
      </c>
      <c r="E125" s="201">
        <v>1</v>
      </c>
      <c r="F125" s="204" t="s">
        <v>337</v>
      </c>
      <c r="G125" s="205" t="s">
        <v>366</v>
      </c>
      <c r="H125" s="239">
        <v>1200.69</v>
      </c>
      <c r="I125" s="200"/>
      <c r="J125" s="201"/>
      <c r="K125" s="239">
        <v>1200.69</v>
      </c>
    </row>
    <row r="126" spans="1:11" ht="14.4">
      <c r="A126" s="200" t="s">
        <v>284</v>
      </c>
      <c r="B126" s="201" t="s">
        <v>324</v>
      </c>
      <c r="C126" s="201" t="s">
        <v>286</v>
      </c>
      <c r="D126" s="203" t="s">
        <v>29</v>
      </c>
      <c r="E126" s="201">
        <v>1</v>
      </c>
      <c r="F126" s="204" t="s">
        <v>315</v>
      </c>
      <c r="G126" s="205" t="s">
        <v>366</v>
      </c>
      <c r="H126" s="239">
        <v>1200.69</v>
      </c>
      <c r="I126" s="200"/>
      <c r="J126" s="201"/>
      <c r="K126" s="239">
        <v>1200.69</v>
      </c>
    </row>
    <row r="127" spans="1:11" ht="14.4">
      <c r="A127" s="200" t="s">
        <v>293</v>
      </c>
      <c r="B127" s="201" t="s">
        <v>294</v>
      </c>
      <c r="C127" s="201" t="s">
        <v>295</v>
      </c>
      <c r="D127" s="203" t="s">
        <v>29</v>
      </c>
      <c r="E127" s="201">
        <v>1</v>
      </c>
      <c r="F127" s="204" t="s">
        <v>338</v>
      </c>
      <c r="G127" s="205" t="s">
        <v>367</v>
      </c>
      <c r="H127" s="239">
        <v>1200.69</v>
      </c>
      <c r="I127" s="200"/>
      <c r="J127" s="201"/>
      <c r="K127" s="239">
        <v>1200.69</v>
      </c>
    </row>
    <row r="128" spans="1:11" ht="14.4">
      <c r="A128" s="200" t="s">
        <v>394</v>
      </c>
      <c r="B128" s="201" t="s">
        <v>395</v>
      </c>
      <c r="C128" s="201" t="s">
        <v>296</v>
      </c>
      <c r="D128" s="203" t="s">
        <v>29</v>
      </c>
      <c r="E128" s="201">
        <v>1</v>
      </c>
      <c r="F128" s="204" t="s">
        <v>339</v>
      </c>
      <c r="G128" s="205" t="s">
        <v>366</v>
      </c>
      <c r="H128" s="239">
        <v>1200.69</v>
      </c>
      <c r="I128" s="200"/>
      <c r="J128" s="201"/>
      <c r="K128" s="239">
        <v>1200.69</v>
      </c>
    </row>
    <row r="129" spans="1:11" ht="14.4">
      <c r="A129" s="200" t="s">
        <v>381</v>
      </c>
      <c r="B129" s="201" t="s">
        <v>382</v>
      </c>
      <c r="C129" s="201" t="s">
        <v>383</v>
      </c>
      <c r="D129" s="203" t="s">
        <v>30</v>
      </c>
      <c r="E129" s="201">
        <v>1</v>
      </c>
      <c r="F129" s="204" t="s">
        <v>360</v>
      </c>
      <c r="G129" s="205" t="s">
        <v>366</v>
      </c>
      <c r="H129" s="239">
        <v>732.55</v>
      </c>
      <c r="I129" s="200"/>
      <c r="J129" s="201"/>
      <c r="K129" s="239">
        <v>732.55</v>
      </c>
    </row>
    <row r="130" spans="1:11" ht="14.4">
      <c r="A130" s="200" t="s">
        <v>298</v>
      </c>
      <c r="B130" s="201" t="s">
        <v>324</v>
      </c>
      <c r="C130" s="201" t="s">
        <v>379</v>
      </c>
      <c r="D130" s="203" t="s">
        <v>30</v>
      </c>
      <c r="E130" s="201">
        <v>1</v>
      </c>
      <c r="F130" s="204" t="s">
        <v>380</v>
      </c>
      <c r="G130" s="193" t="s">
        <v>366</v>
      </c>
      <c r="H130" s="239">
        <v>732.55</v>
      </c>
      <c r="I130" s="200"/>
      <c r="J130" s="201"/>
      <c r="K130" s="239">
        <v>732.55</v>
      </c>
    </row>
    <row r="131" spans="1:11" ht="14.4">
      <c r="A131" s="200" t="s">
        <v>264</v>
      </c>
      <c r="B131" s="201" t="s">
        <v>361</v>
      </c>
      <c r="C131" s="201" t="s">
        <v>485</v>
      </c>
      <c r="D131" s="203" t="s">
        <v>30</v>
      </c>
      <c r="E131" s="201">
        <v>1</v>
      </c>
      <c r="F131" s="204" t="s">
        <v>340</v>
      </c>
      <c r="G131" s="205" t="s">
        <v>367</v>
      </c>
      <c r="H131" s="239">
        <v>732.55</v>
      </c>
      <c r="I131" s="200"/>
      <c r="J131" s="201"/>
      <c r="K131" s="239">
        <v>732.55</v>
      </c>
    </row>
    <row r="132" spans="1:11" ht="14.4">
      <c r="A132" s="200" t="s">
        <v>299</v>
      </c>
      <c r="B132" s="201" t="s">
        <v>362</v>
      </c>
      <c r="C132" s="201" t="s">
        <v>129</v>
      </c>
      <c r="D132" s="203" t="s">
        <v>30</v>
      </c>
      <c r="E132" s="201">
        <v>1</v>
      </c>
      <c r="F132" s="204" t="s">
        <v>341</v>
      </c>
      <c r="G132" s="205" t="s">
        <v>366</v>
      </c>
      <c r="H132" s="239">
        <v>732.55</v>
      </c>
      <c r="I132" s="200"/>
      <c r="J132" s="201"/>
      <c r="K132" s="239">
        <v>732.55</v>
      </c>
    </row>
    <row r="133" spans="1:11" ht="14.4">
      <c r="A133" s="200" t="s">
        <v>300</v>
      </c>
      <c r="B133" s="201" t="s">
        <v>363</v>
      </c>
      <c r="C133" s="201" t="s">
        <v>486</v>
      </c>
      <c r="D133" s="203" t="s">
        <v>30</v>
      </c>
      <c r="E133" s="201">
        <v>1</v>
      </c>
      <c r="F133" s="204" t="s">
        <v>342</v>
      </c>
      <c r="G133" s="205" t="s">
        <v>366</v>
      </c>
      <c r="H133" s="239">
        <v>732.55</v>
      </c>
      <c r="I133" s="200"/>
      <c r="J133" s="201"/>
      <c r="K133" s="239">
        <v>732.55</v>
      </c>
    </row>
    <row r="134" spans="1:11" ht="14.4">
      <c r="A134" s="200" t="s">
        <v>553</v>
      </c>
      <c r="B134" s="201" t="s">
        <v>119</v>
      </c>
      <c r="C134" s="201" t="s">
        <v>487</v>
      </c>
      <c r="D134" s="203" t="s">
        <v>30</v>
      </c>
      <c r="E134" s="201">
        <v>1</v>
      </c>
      <c r="F134" s="204" t="s">
        <v>319</v>
      </c>
      <c r="G134" s="205" t="s">
        <v>366</v>
      </c>
      <c r="H134" s="239">
        <v>732.55</v>
      </c>
      <c r="I134" s="200"/>
      <c r="J134" s="201"/>
      <c r="K134" s="239">
        <v>732.55</v>
      </c>
    </row>
    <row r="135" spans="1:11" ht="14.4">
      <c r="A135" s="200" t="s">
        <v>448</v>
      </c>
      <c r="B135" s="201" t="s">
        <v>449</v>
      </c>
      <c r="C135" s="201" t="s">
        <v>495</v>
      </c>
      <c r="D135" s="203" t="s">
        <v>30</v>
      </c>
      <c r="E135" s="201">
        <v>1</v>
      </c>
      <c r="F135" s="204" t="s">
        <v>376</v>
      </c>
      <c r="G135" s="205" t="s">
        <v>366</v>
      </c>
      <c r="H135" s="239">
        <v>732.55</v>
      </c>
      <c r="I135" s="200"/>
      <c r="J135" s="201"/>
      <c r="K135" s="239">
        <v>732.55</v>
      </c>
    </row>
    <row r="136" spans="1:11" ht="14.4">
      <c r="A136" s="200" t="s">
        <v>301</v>
      </c>
      <c r="B136" s="201" t="s">
        <v>392</v>
      </c>
      <c r="C136" s="201" t="s">
        <v>494</v>
      </c>
      <c r="D136" s="203" t="s">
        <v>302</v>
      </c>
      <c r="E136" s="201">
        <v>1</v>
      </c>
      <c r="F136" s="204" t="s">
        <v>344</v>
      </c>
      <c r="G136" s="205" t="s">
        <v>366</v>
      </c>
      <c r="H136" s="239">
        <v>488.36</v>
      </c>
      <c r="I136" s="200"/>
      <c r="J136" s="201"/>
      <c r="K136" s="239">
        <v>488.36</v>
      </c>
    </row>
    <row r="137" spans="1:11" ht="14.4">
      <c r="A137" s="200" t="s">
        <v>390</v>
      </c>
      <c r="B137" s="201" t="s">
        <v>361</v>
      </c>
      <c r="C137" s="201" t="s">
        <v>488</v>
      </c>
      <c r="D137" s="203" t="s">
        <v>302</v>
      </c>
      <c r="E137" s="201">
        <v>1</v>
      </c>
      <c r="F137" s="204" t="s">
        <v>346</v>
      </c>
      <c r="G137" s="205" t="s">
        <v>367</v>
      </c>
      <c r="H137" s="239">
        <v>488.36</v>
      </c>
      <c r="I137" s="200"/>
      <c r="J137" s="201"/>
      <c r="K137" s="239">
        <v>488.36</v>
      </c>
    </row>
    <row r="138" spans="1:11" ht="14.4">
      <c r="A138" s="200" t="s">
        <v>260</v>
      </c>
      <c r="B138" s="201" t="s">
        <v>261</v>
      </c>
      <c r="C138" s="201" t="s">
        <v>489</v>
      </c>
      <c r="D138" s="203" t="s">
        <v>302</v>
      </c>
      <c r="E138" s="201">
        <v>1</v>
      </c>
      <c r="F138" s="204" t="s">
        <v>347</v>
      </c>
      <c r="G138" s="205" t="s">
        <v>366</v>
      </c>
      <c r="H138" s="239">
        <v>488.36</v>
      </c>
      <c r="I138" s="200"/>
      <c r="J138" s="201"/>
      <c r="K138" s="239">
        <v>488.36</v>
      </c>
    </row>
    <row r="139" spans="1:11" ht="14.4">
      <c r="A139" s="200" t="s">
        <v>260</v>
      </c>
      <c r="B139" s="201" t="s">
        <v>261</v>
      </c>
      <c r="C139" s="201" t="s">
        <v>489</v>
      </c>
      <c r="D139" s="203" t="s">
        <v>302</v>
      </c>
      <c r="E139" s="201">
        <v>1</v>
      </c>
      <c r="F139" s="204" t="s">
        <v>348</v>
      </c>
      <c r="G139" s="205" t="s">
        <v>367</v>
      </c>
      <c r="H139" s="239">
        <v>488.36</v>
      </c>
      <c r="I139" s="200"/>
      <c r="J139" s="201"/>
      <c r="K139" s="239">
        <v>488.36</v>
      </c>
    </row>
    <row r="140" spans="1:11" ht="14.4">
      <c r="A140" s="200" t="s">
        <v>257</v>
      </c>
      <c r="B140" s="201" t="s">
        <v>207</v>
      </c>
      <c r="C140" s="201" t="s">
        <v>487</v>
      </c>
      <c r="D140" s="203" t="s">
        <v>302</v>
      </c>
      <c r="E140" s="201">
        <v>1</v>
      </c>
      <c r="F140" s="204" t="s">
        <v>349</v>
      </c>
      <c r="G140" s="205" t="s">
        <v>366</v>
      </c>
      <c r="H140" s="239">
        <v>488.36</v>
      </c>
      <c r="I140" s="200"/>
      <c r="J140" s="201"/>
      <c r="K140" s="239">
        <v>488.36</v>
      </c>
    </row>
    <row r="141" spans="1:11" ht="14.4">
      <c r="A141" s="200" t="s">
        <v>257</v>
      </c>
      <c r="B141" s="201" t="s">
        <v>207</v>
      </c>
      <c r="C141" s="201" t="s">
        <v>487</v>
      </c>
      <c r="D141" s="203" t="s">
        <v>302</v>
      </c>
      <c r="E141" s="201">
        <v>1</v>
      </c>
      <c r="F141" s="204" t="s">
        <v>350</v>
      </c>
      <c r="G141" s="205" t="s">
        <v>367</v>
      </c>
      <c r="H141" s="239">
        <v>488.36</v>
      </c>
      <c r="I141" s="200"/>
      <c r="J141" s="201"/>
      <c r="K141" s="239">
        <v>488.36</v>
      </c>
    </row>
    <row r="142" spans="1:11" ht="14.4">
      <c r="A142" s="200" t="s">
        <v>86</v>
      </c>
      <c r="B142" s="201" t="s">
        <v>121</v>
      </c>
      <c r="C142" s="201" t="s">
        <v>474</v>
      </c>
      <c r="D142" s="203" t="s">
        <v>31</v>
      </c>
      <c r="E142" s="201">
        <v>1</v>
      </c>
      <c r="F142" s="204" t="s">
        <v>351</v>
      </c>
      <c r="G142" s="205" t="s">
        <v>366</v>
      </c>
      <c r="H142" s="239">
        <v>436.04</v>
      </c>
      <c r="I142" s="200"/>
      <c r="J142" s="201"/>
      <c r="K142" s="239">
        <v>436.04</v>
      </c>
    </row>
    <row r="143" spans="1:11" ht="14.4">
      <c r="A143" s="331" t="s">
        <v>86</v>
      </c>
      <c r="B143" s="332" t="s">
        <v>121</v>
      </c>
      <c r="C143" s="332" t="s">
        <v>474</v>
      </c>
      <c r="D143" s="333" t="s">
        <v>31</v>
      </c>
      <c r="E143" s="332">
        <v>1</v>
      </c>
      <c r="F143" s="334" t="s">
        <v>352</v>
      </c>
      <c r="G143" s="335" t="s">
        <v>366</v>
      </c>
      <c r="H143" s="336">
        <v>436.04</v>
      </c>
      <c r="I143" s="331"/>
      <c r="J143" s="332"/>
      <c r="K143" s="336">
        <v>436.04</v>
      </c>
    </row>
    <row r="144" spans="1:11" ht="14.4">
      <c r="A144" s="200" t="s">
        <v>390</v>
      </c>
      <c r="B144" s="201" t="s">
        <v>391</v>
      </c>
      <c r="C144" s="201" t="s">
        <v>497</v>
      </c>
      <c r="D144" s="203" t="s">
        <v>31</v>
      </c>
      <c r="E144" s="201">
        <v>1</v>
      </c>
      <c r="F144" s="204" t="s">
        <v>353</v>
      </c>
      <c r="G144" s="205" t="s">
        <v>367</v>
      </c>
      <c r="H144" s="239">
        <v>436.04</v>
      </c>
      <c r="I144" s="219"/>
      <c r="J144" s="217"/>
      <c r="K144" s="239">
        <v>436.04</v>
      </c>
    </row>
    <row r="145" spans="1:13" ht="14.4">
      <c r="A145" s="200" t="s">
        <v>303</v>
      </c>
      <c r="B145" s="201" t="s">
        <v>364</v>
      </c>
      <c r="C145" s="201" t="s">
        <v>502</v>
      </c>
      <c r="D145" s="203" t="s">
        <v>31</v>
      </c>
      <c r="E145" s="201">
        <v>1</v>
      </c>
      <c r="F145" s="204" t="s">
        <v>354</v>
      </c>
      <c r="G145" s="205" t="s">
        <v>367</v>
      </c>
      <c r="H145" s="239">
        <v>436.04</v>
      </c>
      <c r="I145" s="200"/>
      <c r="J145" s="201"/>
      <c r="K145" s="239">
        <v>436.04</v>
      </c>
    </row>
    <row r="146" spans="1:13" ht="14.4">
      <c r="A146" s="200" t="s">
        <v>387</v>
      </c>
      <c r="B146" s="201" t="s">
        <v>388</v>
      </c>
      <c r="C146" s="201" t="s">
        <v>490</v>
      </c>
      <c r="D146" s="203" t="s">
        <v>31</v>
      </c>
      <c r="E146" s="201">
        <v>1</v>
      </c>
      <c r="F146" s="204" t="s">
        <v>368</v>
      </c>
      <c r="G146" s="205" t="s">
        <v>366</v>
      </c>
      <c r="H146" s="239">
        <v>436.04</v>
      </c>
      <c r="I146" s="200"/>
      <c r="J146" s="201"/>
      <c r="K146" s="239">
        <v>436.04</v>
      </c>
    </row>
    <row r="147" spans="1:13" ht="14.4">
      <c r="A147" s="200" t="s">
        <v>390</v>
      </c>
      <c r="B147" s="201" t="s">
        <v>391</v>
      </c>
      <c r="C147" s="201" t="s">
        <v>497</v>
      </c>
      <c r="D147" s="203" t="s">
        <v>31</v>
      </c>
      <c r="E147" s="201">
        <v>1</v>
      </c>
      <c r="F147" s="204" t="s">
        <v>355</v>
      </c>
      <c r="G147" s="205" t="s">
        <v>367</v>
      </c>
      <c r="H147" s="239">
        <v>436.04</v>
      </c>
      <c r="I147" s="200"/>
      <c r="J147" s="201"/>
      <c r="K147" s="239">
        <v>436.04</v>
      </c>
    </row>
    <row r="148" spans="1:13" ht="14.4">
      <c r="A148" s="200" t="s">
        <v>304</v>
      </c>
      <c r="B148" s="201" t="s">
        <v>104</v>
      </c>
      <c r="C148" s="201" t="s">
        <v>130</v>
      </c>
      <c r="D148" s="203" t="s">
        <v>31</v>
      </c>
      <c r="E148" s="201">
        <v>1</v>
      </c>
      <c r="F148" s="204" t="s">
        <v>356</v>
      </c>
      <c r="G148" s="205" t="s">
        <v>366</v>
      </c>
      <c r="H148" s="239">
        <v>436.04</v>
      </c>
      <c r="I148" s="200"/>
      <c r="J148" s="201"/>
      <c r="K148" s="239">
        <v>436.04</v>
      </c>
    </row>
    <row r="149" spans="1:13" ht="14.4">
      <c r="A149" s="200" t="s">
        <v>387</v>
      </c>
      <c r="B149" s="201" t="s">
        <v>388</v>
      </c>
      <c r="C149" s="201" t="s">
        <v>490</v>
      </c>
      <c r="D149" s="203" t="s">
        <v>31</v>
      </c>
      <c r="E149" s="201">
        <v>1</v>
      </c>
      <c r="F149" s="204" t="s">
        <v>357</v>
      </c>
      <c r="G149" s="205" t="s">
        <v>366</v>
      </c>
      <c r="H149" s="239">
        <v>436.04</v>
      </c>
      <c r="I149" s="200"/>
      <c r="J149" s="201"/>
      <c r="K149" s="239">
        <v>436.04</v>
      </c>
    </row>
    <row r="150" spans="1:13" ht="14.4">
      <c r="A150" s="200" t="s">
        <v>387</v>
      </c>
      <c r="B150" s="201" t="s">
        <v>388</v>
      </c>
      <c r="C150" s="201" t="s">
        <v>490</v>
      </c>
      <c r="D150" s="203" t="s">
        <v>453</v>
      </c>
      <c r="E150" s="201">
        <v>1</v>
      </c>
      <c r="F150" s="204" t="s">
        <v>454</v>
      </c>
      <c r="G150" s="205" t="s">
        <v>366</v>
      </c>
      <c r="H150" s="239">
        <v>401.16</v>
      </c>
      <c r="I150" s="200"/>
      <c r="J150" s="201"/>
      <c r="K150" s="239">
        <v>401.16</v>
      </c>
    </row>
    <row r="151" spans="1:13" ht="14.4">
      <c r="A151" s="200" t="s">
        <v>390</v>
      </c>
      <c r="B151" s="201" t="s">
        <v>392</v>
      </c>
      <c r="C151" s="201" t="s">
        <v>497</v>
      </c>
      <c r="D151" s="203" t="s">
        <v>32</v>
      </c>
      <c r="E151" s="201">
        <v>1</v>
      </c>
      <c r="F151" s="204" t="s">
        <v>358</v>
      </c>
      <c r="G151" s="193" t="s">
        <v>366</v>
      </c>
      <c r="H151" s="239">
        <v>313.94</v>
      </c>
      <c r="I151" s="200"/>
      <c r="J151" s="201"/>
      <c r="K151" s="239">
        <v>313.94</v>
      </c>
    </row>
    <row r="152" spans="1:13" ht="14.4">
      <c r="A152" s="200" t="s">
        <v>390</v>
      </c>
      <c r="B152" s="201" t="s">
        <v>391</v>
      </c>
      <c r="C152" s="201" t="s">
        <v>497</v>
      </c>
      <c r="D152" s="203" t="s">
        <v>32</v>
      </c>
      <c r="E152" s="201">
        <v>1</v>
      </c>
      <c r="F152" s="204" t="s">
        <v>359</v>
      </c>
      <c r="G152" s="205" t="s">
        <v>367</v>
      </c>
      <c r="H152" s="239">
        <v>313.94</v>
      </c>
      <c r="I152" s="200"/>
      <c r="J152" s="201"/>
      <c r="K152" s="239">
        <v>313.94</v>
      </c>
    </row>
    <row r="153" spans="1:13" ht="15" thickBot="1">
      <c r="A153" s="260"/>
      <c r="B153" s="261"/>
      <c r="C153" s="261"/>
      <c r="D153" s="261"/>
      <c r="E153" s="262">
        <v>46</v>
      </c>
      <c r="F153" s="263"/>
      <c r="G153" s="264"/>
      <c r="H153" s="265">
        <f>SUM(H107:H152)</f>
        <v>38990.550000000003</v>
      </c>
      <c r="I153" s="266"/>
      <c r="J153" s="267"/>
      <c r="K153" s="346">
        <f>SUM(K107:K152)</f>
        <v>38990.550000000003</v>
      </c>
      <c r="M153" s="338"/>
    </row>
    <row r="154" spans="1:13" ht="14.4">
      <c r="A154" s="269"/>
      <c r="B154" s="191"/>
      <c r="C154" s="191"/>
      <c r="D154" s="191"/>
      <c r="E154" s="191"/>
      <c r="F154" s="269"/>
      <c r="G154" s="191"/>
      <c r="H154" s="343"/>
      <c r="I154" s="271"/>
      <c r="J154" s="271"/>
      <c r="K154" s="344"/>
    </row>
    <row r="155" spans="1:13" ht="14.4">
      <c r="A155" s="565" t="s">
        <v>532</v>
      </c>
      <c r="B155" s="565"/>
      <c r="C155" s="565"/>
      <c r="D155" s="565"/>
      <c r="E155" s="565"/>
      <c r="F155" s="565"/>
      <c r="G155" s="565"/>
      <c r="H155" s="565"/>
      <c r="I155" s="230"/>
      <c r="J155" s="230"/>
      <c r="K155" s="232"/>
    </row>
    <row r="156" spans="1:13" ht="14.4">
      <c r="A156" s="273" t="s">
        <v>373</v>
      </c>
      <c r="B156" s="273" t="s">
        <v>374</v>
      </c>
      <c r="C156" s="273" t="s">
        <v>375</v>
      </c>
      <c r="D156" s="273" t="s">
        <v>578</v>
      </c>
      <c r="E156" s="273" t="s">
        <v>579</v>
      </c>
      <c r="F156" s="273" t="s">
        <v>580</v>
      </c>
      <c r="G156" s="273" t="s">
        <v>581</v>
      </c>
      <c r="H156" s="212" t="s">
        <v>582</v>
      </c>
      <c r="I156" s="274"/>
      <c r="J156" s="274"/>
      <c r="K156" s="275"/>
    </row>
    <row r="157" spans="1:13" ht="14.4">
      <c r="A157" s="193" t="s">
        <v>1</v>
      </c>
      <c r="B157" s="193" t="s">
        <v>2</v>
      </c>
      <c r="C157" s="193" t="s">
        <v>3</v>
      </c>
      <c r="D157" s="193" t="s">
        <v>4</v>
      </c>
      <c r="E157" s="193" t="s">
        <v>5</v>
      </c>
      <c r="F157" s="193" t="s">
        <v>6</v>
      </c>
      <c r="G157" s="193" t="s">
        <v>7</v>
      </c>
      <c r="H157" s="194" t="s">
        <v>28</v>
      </c>
      <c r="I157" s="230"/>
      <c r="J157" s="230" t="s">
        <v>607</v>
      </c>
      <c r="K157" s="232"/>
    </row>
    <row r="158" spans="1:13" ht="14.4">
      <c r="A158" s="219" t="s">
        <v>533</v>
      </c>
      <c r="B158" s="217" t="s">
        <v>322</v>
      </c>
      <c r="C158" s="276" t="s">
        <v>491</v>
      </c>
      <c r="D158" s="217" t="s">
        <v>14</v>
      </c>
      <c r="E158" s="209">
        <v>1</v>
      </c>
      <c r="F158" s="72" t="s">
        <v>305</v>
      </c>
      <c r="G158" s="207" t="s">
        <v>367</v>
      </c>
      <c r="H158" s="211">
        <v>514.21</v>
      </c>
      <c r="I158" s="230"/>
      <c r="J158" s="230"/>
      <c r="K158" s="232"/>
    </row>
    <row r="159" spans="1:13" ht="14.4">
      <c r="A159" s="241" t="s">
        <v>533</v>
      </c>
      <c r="B159" s="216" t="s">
        <v>322</v>
      </c>
      <c r="C159" s="277" t="s">
        <v>492</v>
      </c>
      <c r="D159" s="216" t="s">
        <v>14</v>
      </c>
      <c r="E159" s="278">
        <v>1</v>
      </c>
      <c r="F159" s="213" t="s">
        <v>561</v>
      </c>
      <c r="G159" s="214" t="s">
        <v>367</v>
      </c>
      <c r="H159" s="337">
        <v>514.21</v>
      </c>
      <c r="I159" s="230"/>
      <c r="J159" s="230"/>
      <c r="K159" s="232"/>
    </row>
    <row r="160" spans="1:13" ht="28.8">
      <c r="A160" s="279" t="s">
        <v>33</v>
      </c>
      <c r="B160" s="217" t="s">
        <v>323</v>
      </c>
      <c r="C160" s="276" t="s">
        <v>512</v>
      </c>
      <c r="D160" s="217" t="s">
        <v>14</v>
      </c>
      <c r="E160" s="209">
        <v>1</v>
      </c>
      <c r="F160" s="280" t="s">
        <v>511</v>
      </c>
      <c r="G160" s="207" t="s">
        <v>366</v>
      </c>
      <c r="H160" s="211">
        <v>514.21</v>
      </c>
      <c r="I160" s="230"/>
      <c r="J160" s="230"/>
      <c r="K160" s="232"/>
    </row>
    <row r="161" spans="1:11" ht="28.8">
      <c r="A161" s="281" t="s">
        <v>33</v>
      </c>
      <c r="B161" s="216" t="s">
        <v>323</v>
      </c>
      <c r="C161" s="277" t="s">
        <v>512</v>
      </c>
      <c r="D161" s="216" t="s">
        <v>14</v>
      </c>
      <c r="E161" s="278">
        <v>1</v>
      </c>
      <c r="F161" s="282" t="s">
        <v>307</v>
      </c>
      <c r="G161" s="214" t="s">
        <v>366</v>
      </c>
      <c r="H161" s="337">
        <v>514.21</v>
      </c>
      <c r="I161" s="230"/>
      <c r="J161" s="230"/>
      <c r="K161" s="232"/>
    </row>
    <row r="162" spans="1:11" ht="28.8">
      <c r="A162" s="279" t="s">
        <v>33</v>
      </c>
      <c r="B162" s="217" t="s">
        <v>323</v>
      </c>
      <c r="C162" s="276" t="s">
        <v>493</v>
      </c>
      <c r="D162" s="217" t="s">
        <v>14</v>
      </c>
      <c r="E162" s="209">
        <v>1</v>
      </c>
      <c r="F162" s="283" t="s">
        <v>253</v>
      </c>
      <c r="G162" s="207" t="s">
        <v>367</v>
      </c>
      <c r="H162" s="211">
        <v>514.21</v>
      </c>
      <c r="I162" s="230"/>
      <c r="J162" s="231"/>
      <c r="K162" s="232"/>
    </row>
    <row r="163" spans="1:11" ht="28.8">
      <c r="A163" s="281" t="s">
        <v>33</v>
      </c>
      <c r="B163" s="216" t="s">
        <v>323</v>
      </c>
      <c r="C163" s="277" t="s">
        <v>493</v>
      </c>
      <c r="D163" s="216" t="s">
        <v>14</v>
      </c>
      <c r="E163" s="278">
        <v>1</v>
      </c>
      <c r="F163" s="213" t="s">
        <v>308</v>
      </c>
      <c r="G163" s="214" t="s">
        <v>367</v>
      </c>
      <c r="H163" s="337">
        <v>514.21</v>
      </c>
      <c r="I163" s="230"/>
      <c r="J163" s="231"/>
      <c r="K163" s="232"/>
    </row>
    <row r="164" spans="1:11" ht="28.8">
      <c r="A164" s="279" t="s">
        <v>33</v>
      </c>
      <c r="B164" s="217" t="s">
        <v>323</v>
      </c>
      <c r="C164" s="276" t="s">
        <v>493</v>
      </c>
      <c r="D164" s="217" t="s">
        <v>14</v>
      </c>
      <c r="E164" s="209">
        <v>1</v>
      </c>
      <c r="F164" s="283" t="s">
        <v>372</v>
      </c>
      <c r="G164" s="207" t="s">
        <v>366</v>
      </c>
      <c r="H164" s="211">
        <v>514.21</v>
      </c>
      <c r="I164" s="284"/>
      <c r="J164" s="284"/>
      <c r="K164" s="285"/>
    </row>
    <row r="165" spans="1:11" ht="14.4">
      <c r="A165" s="241" t="s">
        <v>534</v>
      </c>
      <c r="B165" s="216" t="s">
        <v>535</v>
      </c>
      <c r="C165" s="277" t="s">
        <v>536</v>
      </c>
      <c r="D165" s="216" t="s">
        <v>14</v>
      </c>
      <c r="E165" s="278">
        <v>1</v>
      </c>
      <c r="F165" s="282" t="s">
        <v>537</v>
      </c>
      <c r="G165" s="214" t="s">
        <v>367</v>
      </c>
      <c r="H165" s="215">
        <v>650</v>
      </c>
      <c r="I165" s="284"/>
      <c r="J165" s="284"/>
      <c r="K165" s="285"/>
    </row>
    <row r="166" spans="1:11" ht="14.4">
      <c r="A166" s="219" t="s">
        <v>534</v>
      </c>
      <c r="B166" s="217" t="s">
        <v>535</v>
      </c>
      <c r="C166" s="276" t="s">
        <v>536</v>
      </c>
      <c r="D166" s="217" t="s">
        <v>14</v>
      </c>
      <c r="E166" s="209">
        <v>1</v>
      </c>
      <c r="F166" s="72" t="s">
        <v>538</v>
      </c>
      <c r="G166" s="207" t="s">
        <v>367</v>
      </c>
      <c r="H166" s="211">
        <v>650</v>
      </c>
      <c r="I166" s="286"/>
      <c r="J166" s="286"/>
      <c r="K166" s="212">
        <v>62148.160000000003</v>
      </c>
    </row>
    <row r="167" spans="1:11" ht="15" thickBot="1">
      <c r="A167" s="260"/>
      <c r="B167" s="261"/>
      <c r="C167" s="261"/>
      <c r="D167" s="261"/>
      <c r="E167" s="262">
        <v>9</v>
      </c>
      <c r="F167" s="263"/>
      <c r="G167" s="264"/>
      <c r="H167" s="342">
        <v>4899.47</v>
      </c>
      <c r="I167" s="284"/>
      <c r="J167" s="284"/>
      <c r="K167" s="285"/>
    </row>
    <row r="168" spans="1:11" ht="14.4">
      <c r="A168" s="219"/>
      <c r="B168" s="217"/>
      <c r="C168" s="276"/>
      <c r="D168" s="217"/>
      <c r="E168" s="209"/>
      <c r="F168" s="72"/>
      <c r="G168" s="207"/>
      <c r="H168" s="211"/>
      <c r="I168" s="230"/>
      <c r="J168" s="230"/>
      <c r="K168" s="232"/>
    </row>
    <row r="169" spans="1:11" ht="14.4">
      <c r="A169" s="565" t="s">
        <v>531</v>
      </c>
      <c r="B169" s="565"/>
      <c r="C169" s="565"/>
      <c r="D169" s="565"/>
      <c r="E169" s="565"/>
      <c r="F169" s="565"/>
      <c r="G169" s="565"/>
      <c r="H169" s="565"/>
      <c r="I169" s="230"/>
      <c r="J169" s="230"/>
      <c r="K169" s="232"/>
    </row>
    <row r="170" spans="1:11" ht="14.4">
      <c r="A170" s="287" t="s">
        <v>1</v>
      </c>
      <c r="B170" s="287" t="s">
        <v>2</v>
      </c>
      <c r="C170" s="287" t="s">
        <v>3</v>
      </c>
      <c r="D170" s="287" t="s">
        <v>4</v>
      </c>
      <c r="E170" s="287" t="s">
        <v>5</v>
      </c>
      <c r="F170" s="287" t="s">
        <v>6</v>
      </c>
      <c r="G170" s="287" t="s">
        <v>7</v>
      </c>
      <c r="H170" s="287" t="s">
        <v>28</v>
      </c>
      <c r="I170" s="288"/>
      <c r="J170" s="288"/>
      <c r="K170" s="289"/>
    </row>
    <row r="171" spans="1:11" ht="14.4">
      <c r="A171" s="290" t="s">
        <v>384</v>
      </c>
      <c r="B171" s="201" t="s">
        <v>402</v>
      </c>
      <c r="C171" s="201" t="s">
        <v>12</v>
      </c>
      <c r="D171" s="201" t="s">
        <v>385</v>
      </c>
      <c r="E171" s="201">
        <v>1</v>
      </c>
      <c r="F171" s="291" t="s">
        <v>150</v>
      </c>
      <c r="G171" s="205" t="s">
        <v>365</v>
      </c>
      <c r="H171" s="239">
        <v>3000</v>
      </c>
      <c r="I171" s="230"/>
      <c r="J171" s="230"/>
      <c r="K171" s="232"/>
    </row>
    <row r="172" spans="1:11" ht="14.4">
      <c r="A172" s="290" t="s">
        <v>311</v>
      </c>
      <c r="B172" s="201" t="s">
        <v>403</v>
      </c>
      <c r="C172" s="201" t="s">
        <v>500</v>
      </c>
      <c r="D172" s="201" t="s">
        <v>385</v>
      </c>
      <c r="E172" s="201">
        <v>1</v>
      </c>
      <c r="F172" s="292" t="s">
        <v>399</v>
      </c>
      <c r="G172" s="205" t="s">
        <v>366</v>
      </c>
      <c r="H172" s="239">
        <v>1250</v>
      </c>
      <c r="I172" s="230"/>
      <c r="J172" s="230"/>
      <c r="K172" s="232"/>
    </row>
    <row r="173" spans="1:11" ht="14.4">
      <c r="A173" s="201" t="s">
        <v>309</v>
      </c>
      <c r="B173" s="201" t="s">
        <v>320</v>
      </c>
      <c r="C173" s="201" t="s">
        <v>500</v>
      </c>
      <c r="D173" s="201" t="s">
        <v>310</v>
      </c>
      <c r="E173" s="201">
        <v>1</v>
      </c>
      <c r="F173" s="291" t="s">
        <v>238</v>
      </c>
      <c r="G173" s="205" t="s">
        <v>366</v>
      </c>
      <c r="H173" s="239">
        <v>3000</v>
      </c>
      <c r="I173" s="230"/>
      <c r="J173" s="230"/>
      <c r="K173" s="232"/>
    </row>
    <row r="174" spans="1:11" ht="14.4">
      <c r="A174" s="290" t="s">
        <v>311</v>
      </c>
      <c r="B174" s="201" t="s">
        <v>297</v>
      </c>
      <c r="C174" s="201" t="s">
        <v>500</v>
      </c>
      <c r="D174" s="201" t="s">
        <v>310</v>
      </c>
      <c r="E174" s="201">
        <v>1</v>
      </c>
      <c r="F174" s="292" t="s">
        <v>313</v>
      </c>
      <c r="G174" s="205" t="s">
        <v>365</v>
      </c>
      <c r="H174" s="239">
        <v>1250</v>
      </c>
      <c r="I174" s="230"/>
      <c r="J174" s="230"/>
      <c r="K174" s="232"/>
    </row>
    <row r="175" spans="1:11" ht="14.4">
      <c r="A175" s="290" t="s">
        <v>311</v>
      </c>
      <c r="B175" s="201" t="s">
        <v>297</v>
      </c>
      <c r="C175" s="201" t="s">
        <v>500</v>
      </c>
      <c r="D175" s="201" t="s">
        <v>310</v>
      </c>
      <c r="E175" s="201">
        <v>1</v>
      </c>
      <c r="F175" s="291" t="s">
        <v>569</v>
      </c>
      <c r="G175" s="205" t="s">
        <v>366</v>
      </c>
      <c r="H175" s="239">
        <v>1250</v>
      </c>
      <c r="I175" s="230"/>
      <c r="J175" s="230"/>
      <c r="K175" s="232"/>
    </row>
    <row r="176" spans="1:11" ht="14.4">
      <c r="A176" s="290" t="s">
        <v>311</v>
      </c>
      <c r="B176" s="201" t="s">
        <v>297</v>
      </c>
      <c r="C176" s="201" t="s">
        <v>500</v>
      </c>
      <c r="D176" s="201" t="s">
        <v>310</v>
      </c>
      <c r="E176" s="201">
        <v>1</v>
      </c>
      <c r="F176" s="292" t="s">
        <v>250</v>
      </c>
      <c r="G176" s="205" t="s">
        <v>366</v>
      </c>
      <c r="H176" s="239">
        <v>1250</v>
      </c>
      <c r="I176" s="230"/>
      <c r="J176" s="230"/>
      <c r="K176" s="232"/>
    </row>
    <row r="177" spans="1:11" ht="14.4">
      <c r="A177" s="290" t="s">
        <v>311</v>
      </c>
      <c r="B177" s="201" t="s">
        <v>297</v>
      </c>
      <c r="C177" s="201" t="s">
        <v>500</v>
      </c>
      <c r="D177" s="201" t="s">
        <v>310</v>
      </c>
      <c r="E177" s="201">
        <v>1</v>
      </c>
      <c r="F177" s="291" t="s">
        <v>573</v>
      </c>
      <c r="G177" s="205" t="s">
        <v>365</v>
      </c>
      <c r="H177" s="239">
        <v>1250</v>
      </c>
      <c r="I177" s="230"/>
      <c r="J177" s="230"/>
      <c r="K177" s="232"/>
    </row>
    <row r="178" spans="1:11" ht="14.4">
      <c r="A178" s="201" t="s">
        <v>309</v>
      </c>
      <c r="B178" s="201" t="s">
        <v>297</v>
      </c>
      <c r="C178" s="201" t="s">
        <v>500</v>
      </c>
      <c r="D178" s="201" t="s">
        <v>312</v>
      </c>
      <c r="E178" s="201">
        <v>1</v>
      </c>
      <c r="F178" s="292" t="s">
        <v>441</v>
      </c>
      <c r="G178" s="205" t="s">
        <v>367</v>
      </c>
      <c r="H178" s="239">
        <v>1000</v>
      </c>
      <c r="I178" s="230"/>
      <c r="J178" s="230"/>
      <c r="K178" s="232"/>
    </row>
    <row r="179" spans="1:11" ht="14.4">
      <c r="A179" s="290" t="s">
        <v>311</v>
      </c>
      <c r="B179" s="201" t="s">
        <v>297</v>
      </c>
      <c r="C179" s="201" t="s">
        <v>500</v>
      </c>
      <c r="D179" s="201" t="s">
        <v>312</v>
      </c>
      <c r="E179" s="201">
        <v>1</v>
      </c>
      <c r="F179" s="291" t="s">
        <v>530</v>
      </c>
      <c r="G179" s="205" t="s">
        <v>367</v>
      </c>
      <c r="H179" s="239">
        <v>2400</v>
      </c>
      <c r="I179" s="230"/>
      <c r="J179" s="230"/>
      <c r="K179" s="232"/>
    </row>
    <row r="180" spans="1:11" ht="14.4">
      <c r="A180" s="290" t="s">
        <v>311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2" t="s">
        <v>434</v>
      </c>
      <c r="G180" s="205" t="s">
        <v>365</v>
      </c>
      <c r="H180" s="239">
        <v>1000</v>
      </c>
      <c r="I180" s="230"/>
      <c r="J180" s="230"/>
      <c r="K180" s="232"/>
    </row>
    <row r="181" spans="1:11" ht="14.4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1" t="s">
        <v>185</v>
      </c>
      <c r="G181" s="205" t="s">
        <v>365</v>
      </c>
      <c r="H181" s="239">
        <v>1000</v>
      </c>
      <c r="I181" s="230"/>
      <c r="J181" s="230"/>
      <c r="K181" s="232"/>
    </row>
    <row r="182" spans="1:11" ht="14.4">
      <c r="A182" s="290" t="s">
        <v>311</v>
      </c>
      <c r="B182" s="201" t="s">
        <v>297</v>
      </c>
      <c r="C182" s="201" t="s">
        <v>500</v>
      </c>
      <c r="D182" s="201" t="s">
        <v>312</v>
      </c>
      <c r="E182" s="201">
        <v>1</v>
      </c>
      <c r="F182" s="292" t="s">
        <v>314</v>
      </c>
      <c r="G182" s="205" t="s">
        <v>366</v>
      </c>
      <c r="H182" s="239">
        <v>1000</v>
      </c>
      <c r="I182" s="230"/>
      <c r="J182" s="230"/>
      <c r="K182" s="232"/>
    </row>
    <row r="183" spans="1:11" ht="14.4">
      <c r="A183" s="201" t="s">
        <v>309</v>
      </c>
      <c r="B183" s="201" t="s">
        <v>320</v>
      </c>
      <c r="C183" s="201" t="s">
        <v>321</v>
      </c>
      <c r="D183" s="201" t="s">
        <v>557</v>
      </c>
      <c r="E183" s="201">
        <v>1</v>
      </c>
      <c r="F183" s="200" t="s">
        <v>315</v>
      </c>
      <c r="G183" s="205" t="s">
        <v>366</v>
      </c>
      <c r="H183" s="239">
        <v>3000</v>
      </c>
      <c r="I183" s="230"/>
      <c r="J183" s="230"/>
      <c r="K183" s="232"/>
    </row>
    <row r="184" spans="1:11" ht="14.4">
      <c r="A184" s="290" t="s">
        <v>311</v>
      </c>
      <c r="B184" s="201" t="s">
        <v>297</v>
      </c>
      <c r="C184" s="201" t="s">
        <v>321</v>
      </c>
      <c r="D184" s="201" t="s">
        <v>557</v>
      </c>
      <c r="E184" s="201">
        <v>1</v>
      </c>
      <c r="F184" s="200" t="s">
        <v>316</v>
      </c>
      <c r="G184" s="205" t="s">
        <v>366</v>
      </c>
      <c r="H184" s="239">
        <v>1250</v>
      </c>
      <c r="I184" s="230"/>
      <c r="J184" s="230"/>
      <c r="K184" s="232"/>
    </row>
    <row r="185" spans="1:11" ht="14.4">
      <c r="A185" s="290" t="s">
        <v>311</v>
      </c>
      <c r="B185" s="201" t="s">
        <v>297</v>
      </c>
      <c r="C185" s="201" t="s">
        <v>321</v>
      </c>
      <c r="D185" s="201" t="s">
        <v>557</v>
      </c>
      <c r="E185" s="201">
        <v>1</v>
      </c>
      <c r="F185" s="204" t="s">
        <v>433</v>
      </c>
      <c r="G185" s="205" t="s">
        <v>365</v>
      </c>
      <c r="H185" s="239">
        <v>1200.5</v>
      </c>
      <c r="I185" s="230"/>
      <c r="J185" s="230"/>
      <c r="K185" s="230"/>
    </row>
    <row r="186" spans="1:11" ht="14.4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0" t="s">
        <v>318</v>
      </c>
      <c r="G186" s="205" t="s">
        <v>366</v>
      </c>
      <c r="H186" s="239">
        <v>1250</v>
      </c>
      <c r="I186" s="230"/>
      <c r="J186" s="230"/>
      <c r="K186" s="232"/>
    </row>
    <row r="187" spans="1:11" ht="14.4">
      <c r="A187" s="290" t="s">
        <v>311</v>
      </c>
      <c r="B187" s="201" t="s">
        <v>297</v>
      </c>
      <c r="C187" s="201" t="s">
        <v>321</v>
      </c>
      <c r="D187" s="201" t="s">
        <v>557</v>
      </c>
      <c r="E187" s="201">
        <v>1</v>
      </c>
      <c r="F187" s="200" t="s">
        <v>176</v>
      </c>
      <c r="G187" s="205" t="s">
        <v>366</v>
      </c>
      <c r="H187" s="239">
        <v>1200.5</v>
      </c>
      <c r="I187" s="230"/>
      <c r="J187" s="230"/>
      <c r="K187" s="232"/>
    </row>
    <row r="188" spans="1:11" ht="14.4">
      <c r="A188" s="290" t="s">
        <v>311</v>
      </c>
      <c r="B188" s="201" t="s">
        <v>559</v>
      </c>
      <c r="C188" s="201" t="s">
        <v>321</v>
      </c>
      <c r="D188" s="201" t="s">
        <v>560</v>
      </c>
      <c r="E188" s="201">
        <v>1</v>
      </c>
      <c r="F188" s="204" t="s">
        <v>188</v>
      </c>
      <c r="G188" s="205" t="s">
        <v>365</v>
      </c>
      <c r="H188" s="239">
        <v>3000</v>
      </c>
      <c r="I188" s="230"/>
      <c r="J188" s="230"/>
      <c r="K188" s="230"/>
    </row>
    <row r="189" spans="1:11" ht="14.4">
      <c r="A189" s="290" t="s">
        <v>311</v>
      </c>
      <c r="B189" s="201" t="s">
        <v>297</v>
      </c>
      <c r="C189" s="201" t="s">
        <v>321</v>
      </c>
      <c r="D189" s="201" t="s">
        <v>560</v>
      </c>
      <c r="E189" s="201">
        <v>1</v>
      </c>
      <c r="F189" s="200" t="s">
        <v>521</v>
      </c>
      <c r="G189" s="205" t="s">
        <v>366</v>
      </c>
      <c r="H189" s="239">
        <v>1250</v>
      </c>
      <c r="I189" s="212"/>
      <c r="J189" s="212"/>
      <c r="K189" s="212"/>
    </row>
    <row r="190" spans="1:11" ht="15" thickBot="1">
      <c r="A190" s="290" t="s">
        <v>311</v>
      </c>
      <c r="B190" s="201" t="s">
        <v>571</v>
      </c>
      <c r="C190" s="201" t="s">
        <v>570</v>
      </c>
      <c r="D190" s="201" t="s">
        <v>560</v>
      </c>
      <c r="E190" s="201">
        <v>1</v>
      </c>
      <c r="F190" s="200" t="s">
        <v>163</v>
      </c>
      <c r="G190" s="205" t="s">
        <v>366</v>
      </c>
      <c r="H190" s="239">
        <v>750</v>
      </c>
    </row>
    <row r="191" spans="1:11" ht="15" thickBot="1">
      <c r="A191" s="260"/>
      <c r="B191" s="261"/>
      <c r="C191" s="261"/>
      <c r="D191" s="261"/>
      <c r="E191" s="262">
        <v>20</v>
      </c>
      <c r="F191" s="263"/>
      <c r="G191" s="264"/>
      <c r="H191" s="347">
        <f>SUM(H171:H190)</f>
        <v>31551</v>
      </c>
      <c r="I191" s="348">
        <f>H191+H167+K153+H102+K78</f>
        <v>739438.92999999959</v>
      </c>
      <c r="J191" s="212"/>
      <c r="K191" s="212"/>
    </row>
    <row r="192" spans="1:11" ht="14.4">
      <c r="A192" s="295"/>
      <c r="B192" s="295"/>
      <c r="C192" s="295"/>
      <c r="D192" s="295"/>
      <c r="E192" s="295"/>
      <c r="F192" s="295"/>
      <c r="G192" s="295"/>
      <c r="H192" s="339"/>
      <c r="I192" s="231"/>
      <c r="J192" s="231"/>
      <c r="K192" s="231"/>
    </row>
    <row r="193" spans="1:11" ht="14.4">
      <c r="A193" s="296" t="s">
        <v>34</v>
      </c>
      <c r="B193" s="231"/>
      <c r="C193" s="231"/>
      <c r="D193" s="231"/>
      <c r="E193" s="231"/>
      <c r="F193" s="231"/>
      <c r="G193" s="240"/>
      <c r="H193" s="231"/>
      <c r="I193" s="231"/>
      <c r="J193" s="231"/>
      <c r="K193" s="231"/>
    </row>
    <row r="194" spans="1:11" ht="14.4">
      <c r="A194" s="296" t="s">
        <v>437</v>
      </c>
      <c r="B194" s="297" t="s">
        <v>438</v>
      </c>
      <c r="C194" s="231"/>
      <c r="D194" s="231"/>
      <c r="E194" s="231"/>
      <c r="F194" s="298"/>
      <c r="G194" s="240"/>
      <c r="H194" s="231"/>
      <c r="I194" s="299"/>
      <c r="J194" s="299"/>
      <c r="K194" s="299"/>
    </row>
    <row r="195" spans="1:11" ht="14.4">
      <c r="A195" s="296" t="s">
        <v>35</v>
      </c>
      <c r="B195" s="300" t="s">
        <v>606</v>
      </c>
      <c r="C195" s="301"/>
      <c r="D195" s="301"/>
      <c r="E195" s="301"/>
      <c r="F195" s="301"/>
      <c r="G195" s="240"/>
      <c r="H195" s="231"/>
      <c r="I195" s="231"/>
      <c r="J195" s="231"/>
      <c r="K195" s="231"/>
    </row>
    <row r="196" spans="1:11" ht="14.4">
      <c r="A196" s="296" t="s">
        <v>37</v>
      </c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</row>
    <row r="197" spans="1:11" ht="14.4">
      <c r="A197" s="302" t="s">
        <v>38</v>
      </c>
      <c r="B197" s="303"/>
      <c r="C197" s="303"/>
      <c r="D197" s="303"/>
      <c r="E197" s="303"/>
      <c r="F197" s="303"/>
      <c r="G197" s="299"/>
      <c r="H197" s="299"/>
      <c r="I197" s="231"/>
      <c r="J197" s="231"/>
      <c r="K197" s="231"/>
    </row>
    <row r="198" spans="1:11" ht="14.4">
      <c r="A198" s="296" t="s">
        <v>39</v>
      </c>
      <c r="B198" s="304"/>
      <c r="C198" s="305"/>
      <c r="D198" s="305"/>
      <c r="E198" s="219"/>
      <c r="F198" s="219"/>
      <c r="G198" s="231"/>
      <c r="H198" s="231"/>
      <c r="I198" s="231"/>
      <c r="J198" s="231"/>
      <c r="K198" s="231"/>
    </row>
    <row r="199" spans="1:11" ht="14.4">
      <c r="A199" s="296" t="s">
        <v>40</v>
      </c>
      <c r="B199" s="219"/>
      <c r="C199" s="219"/>
      <c r="D199" s="219"/>
      <c r="E199" s="219"/>
      <c r="F199" s="306"/>
      <c r="G199" s="231"/>
      <c r="H199" s="231"/>
      <c r="I199" s="231"/>
      <c r="J199" s="231"/>
      <c r="K199" s="231"/>
    </row>
    <row r="200" spans="1:11" ht="14.4">
      <c r="A200" s="307" t="s">
        <v>41</v>
      </c>
      <c r="B200" s="308"/>
      <c r="C200" s="303"/>
      <c r="D200" s="219"/>
      <c r="E200" s="219"/>
      <c r="F200" s="219"/>
      <c r="G200" s="231"/>
      <c r="H200" s="231"/>
      <c r="I200" s="231"/>
      <c r="J200" s="231"/>
      <c r="K200" s="231"/>
    </row>
    <row r="201" spans="1:11" ht="14.4">
      <c r="A201" s="307" t="s">
        <v>42</v>
      </c>
      <c r="B201" s="308"/>
      <c r="C201" s="303"/>
      <c r="D201" s="219"/>
      <c r="E201" s="219"/>
      <c r="F201" s="219"/>
      <c r="G201" s="231"/>
      <c r="H201" s="231"/>
      <c r="I201" s="231"/>
      <c r="J201" s="231"/>
      <c r="K201" s="231"/>
    </row>
    <row r="202" spans="1:11" ht="14.4">
      <c r="A202" s="307" t="s">
        <v>43</v>
      </c>
      <c r="B202" s="219"/>
      <c r="C202" s="219"/>
      <c r="D202" s="219"/>
      <c r="E202" s="219"/>
      <c r="F202" s="219"/>
      <c r="G202" s="231"/>
      <c r="H202" s="231"/>
      <c r="I202" s="231"/>
      <c r="J202" s="231"/>
      <c r="K202" s="231"/>
    </row>
    <row r="203" spans="1:11" ht="14.4">
      <c r="A203" s="307" t="s">
        <v>44</v>
      </c>
      <c r="B203" s="219"/>
      <c r="C203" s="219"/>
      <c r="D203" s="219"/>
      <c r="E203" s="219"/>
      <c r="F203" s="303"/>
      <c r="G203" s="231"/>
      <c r="H203" s="231"/>
      <c r="I203" s="231"/>
      <c r="J203" s="231"/>
      <c r="K203" s="231"/>
    </row>
    <row r="204" spans="1:11" ht="14.4">
      <c r="A204" s="307" t="s">
        <v>45</v>
      </c>
      <c r="B204" s="219"/>
      <c r="C204" s="219"/>
      <c r="D204" s="219"/>
      <c r="E204" s="219"/>
      <c r="F204" s="219"/>
      <c r="G204" s="231"/>
      <c r="H204" s="231"/>
      <c r="I204" s="231"/>
      <c r="J204" s="231"/>
      <c r="K204" s="231"/>
    </row>
    <row r="205" spans="1:11" ht="14.4">
      <c r="A205" s="296" t="s">
        <v>46</v>
      </c>
      <c r="B205" s="219"/>
      <c r="C205" s="219"/>
      <c r="D205" s="219"/>
      <c r="E205" s="219"/>
      <c r="F205" s="219"/>
      <c r="G205" s="231"/>
      <c r="H205" s="231"/>
      <c r="I205" s="231"/>
      <c r="J205" s="231"/>
      <c r="K205" s="231"/>
    </row>
    <row r="206" spans="1:11" ht="14.4">
      <c r="A206" s="296" t="s">
        <v>47</v>
      </c>
      <c r="B206" s="309"/>
      <c r="C206" s="303"/>
      <c r="D206" s="303"/>
      <c r="E206" s="303"/>
      <c r="F206" s="303"/>
      <c r="G206" s="231"/>
      <c r="H206" s="231"/>
      <c r="I206" s="248"/>
      <c r="J206" s="248"/>
      <c r="K206" s="248"/>
    </row>
    <row r="207" spans="1:11" ht="14.4">
      <c r="A207" s="296" t="s">
        <v>48</v>
      </c>
      <c r="B207" s="310"/>
      <c r="C207" s="231"/>
      <c r="D207" s="231"/>
      <c r="E207" s="231"/>
      <c r="F207" s="231"/>
      <c r="G207" s="231"/>
      <c r="H207" s="231"/>
      <c r="I207" s="248"/>
      <c r="J207" s="248"/>
      <c r="K207" s="248"/>
    </row>
    <row r="208" spans="1:11" ht="14.4">
      <c r="A208" s="296" t="s">
        <v>49</v>
      </c>
      <c r="B208" s="310"/>
      <c r="C208" s="231"/>
      <c r="D208" s="231"/>
      <c r="E208" s="231"/>
      <c r="F208" s="231"/>
      <c r="G208" s="231"/>
      <c r="H208" s="231"/>
      <c r="I208" s="248"/>
      <c r="J208" s="248"/>
      <c r="K208" s="295"/>
    </row>
    <row r="209" spans="1:11" ht="14.4">
      <c r="A209" s="311" t="s">
        <v>50</v>
      </c>
      <c r="B209" s="248"/>
      <c r="C209" s="248"/>
      <c r="D209" s="248"/>
      <c r="E209" s="248"/>
      <c r="F209" s="248"/>
      <c r="G209" s="248"/>
      <c r="H209" s="248"/>
      <c r="I209" s="248"/>
      <c r="J209" s="248"/>
      <c r="K209" s="295"/>
    </row>
    <row r="210" spans="1:11" ht="14.4">
      <c r="A210" s="296" t="s">
        <v>36</v>
      </c>
      <c r="B210" s="312"/>
      <c r="C210" s="248"/>
      <c r="D210" s="248"/>
      <c r="E210" s="248"/>
      <c r="F210" s="248"/>
      <c r="G210" s="248"/>
      <c r="H210" s="248"/>
      <c r="I210" s="231"/>
      <c r="J210" s="231"/>
      <c r="K210" s="231"/>
    </row>
    <row r="211" spans="1:11" ht="14.4">
      <c r="A211" s="311" t="s">
        <v>50</v>
      </c>
      <c r="B211" s="248"/>
      <c r="C211" s="248"/>
      <c r="D211" s="248"/>
      <c r="E211" s="248"/>
      <c r="F211" s="248"/>
      <c r="G211" s="248"/>
      <c r="H211" s="248"/>
    </row>
    <row r="212" spans="1:11" ht="14.4">
      <c r="A212" s="296" t="s">
        <v>540</v>
      </c>
      <c r="B212" s="231"/>
      <c r="C212" s="231"/>
      <c r="D212" s="231"/>
      <c r="E212" s="231"/>
      <c r="F212" s="231"/>
      <c r="G212" s="231"/>
      <c r="H212" s="231"/>
    </row>
  </sheetData>
  <mergeCells count="5">
    <mergeCell ref="A1:D1"/>
    <mergeCell ref="A5:K5"/>
    <mergeCell ref="A79:H79"/>
    <mergeCell ref="A155:H155"/>
    <mergeCell ref="A169:H169"/>
  </mergeCell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0"/>
  <dimension ref="A1:K214"/>
  <sheetViews>
    <sheetView topLeftCell="B1" workbookViewId="0">
      <selection activeCell="A2" sqref="A1:K1048576"/>
    </sheetView>
  </sheetViews>
  <sheetFormatPr defaultRowHeight="13.8"/>
  <cols>
    <col min="1" max="1" width="75.69921875" style="1" bestFit="1" customWidth="1"/>
    <col min="2" max="2" width="23.3984375" style="1" customWidth="1"/>
    <col min="3" max="3" width="15.69921875" style="1" bestFit="1" customWidth="1"/>
    <col min="4" max="4" width="9.09765625" style="1" bestFit="1" customWidth="1"/>
    <col min="5" max="5" width="7.8984375" style="1" bestFit="1" customWidth="1"/>
    <col min="6" max="6" width="43.5" style="1" bestFit="1" customWidth="1"/>
    <col min="7" max="7" width="9" style="1"/>
    <col min="8" max="8" width="12.19921875" style="1" bestFit="1" customWidth="1"/>
    <col min="9" max="9" width="12.3984375" style="1" bestFit="1" customWidth="1"/>
    <col min="10" max="10" width="14.09765625" style="1" bestFit="1" customWidth="1"/>
    <col min="11" max="11" width="12.3984375" style="1" bestFit="1" customWidth="1"/>
  </cols>
  <sheetData>
    <row r="1" spans="1:11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1" ht="14.4">
      <c r="A2" s="189" t="s">
        <v>460</v>
      </c>
      <c r="B2" s="318" t="s">
        <v>632</v>
      </c>
      <c r="C2" s="190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</row>
    <row r="3" spans="1:11" ht="14.4">
      <c r="A3" s="195" t="s">
        <v>461</v>
      </c>
      <c r="B3" s="321">
        <v>7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1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1" ht="14.4">
      <c r="A5" s="566" t="s">
        <v>0</v>
      </c>
      <c r="B5" s="567"/>
      <c r="C5" s="567"/>
      <c r="D5" s="567"/>
      <c r="E5" s="567"/>
      <c r="F5" s="567"/>
      <c r="G5" s="567"/>
      <c r="H5" s="567"/>
      <c r="I5" s="567"/>
      <c r="J5" s="567"/>
      <c r="K5" s="568"/>
    </row>
    <row r="6" spans="1:11" ht="14.4">
      <c r="A6" s="349" t="s">
        <v>625</v>
      </c>
      <c r="B6" s="207" t="s">
        <v>608</v>
      </c>
      <c r="C6" s="207" t="s">
        <v>3</v>
      </c>
      <c r="D6" s="350" t="s">
        <v>4</v>
      </c>
      <c r="E6" s="207" t="s">
        <v>5</v>
      </c>
      <c r="F6" s="350" t="s">
        <v>6</v>
      </c>
      <c r="G6" s="207" t="s">
        <v>7</v>
      </c>
      <c r="H6" s="211" t="s">
        <v>8</v>
      </c>
      <c r="I6" s="211" t="s">
        <v>9</v>
      </c>
      <c r="J6" s="211" t="s">
        <v>10</v>
      </c>
      <c r="K6" s="211" t="s">
        <v>11</v>
      </c>
    </row>
    <row r="7" spans="1:11" ht="14.4">
      <c r="A7" s="313" t="s">
        <v>52</v>
      </c>
      <c r="B7" s="214" t="s">
        <v>634</v>
      </c>
      <c r="C7" s="214" t="s">
        <v>12</v>
      </c>
      <c r="D7" s="314" t="s">
        <v>13</v>
      </c>
      <c r="E7" s="214">
        <v>1</v>
      </c>
      <c r="F7" s="315" t="s">
        <v>150</v>
      </c>
      <c r="G7" s="214" t="s">
        <v>8</v>
      </c>
      <c r="H7" s="353">
        <v>10570</v>
      </c>
      <c r="I7" s="322"/>
      <c r="J7" s="322"/>
      <c r="K7" s="215">
        <f>Tabela2162834[[#This Row],[AGP]]</f>
        <v>10570</v>
      </c>
    </row>
    <row r="8" spans="1:11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f>Tabela2162834[[#This Row],[REPRESENTAÇÃO]]+Tabela2162834[[#This Row],[VENCIMENTO]]</f>
        <v>9930.6200000000008</v>
      </c>
    </row>
    <row r="9" spans="1:11" ht="14.4">
      <c r="A9" s="200" t="s">
        <v>526</v>
      </c>
      <c r="B9" s="201" t="s">
        <v>91</v>
      </c>
      <c r="C9" s="201" t="s">
        <v>91</v>
      </c>
      <c r="D9" s="203" t="s">
        <v>15</v>
      </c>
      <c r="E9" s="191">
        <v>1</v>
      </c>
      <c r="F9" s="204" t="s">
        <v>462</v>
      </c>
      <c r="G9" s="193" t="s">
        <v>365</v>
      </c>
      <c r="H9" s="194"/>
      <c r="I9" s="194">
        <v>1993.32</v>
      </c>
      <c r="J9" s="194">
        <v>7973.3</v>
      </c>
      <c r="K9" s="194">
        <f>Tabela2162834[[#This Row],[REPRESENTAÇÃO]]+Tabela2162834[[#This Row],[VENCIMENTO]]</f>
        <v>9966.6200000000008</v>
      </c>
    </row>
    <row r="10" spans="1:11" ht="14.4">
      <c r="A10" s="200" t="s">
        <v>548</v>
      </c>
      <c r="B10" s="201" t="s">
        <v>549</v>
      </c>
      <c r="C10" s="202" t="s">
        <v>550</v>
      </c>
      <c r="D10" s="203" t="s">
        <v>15</v>
      </c>
      <c r="E10" s="201">
        <v>1</v>
      </c>
      <c r="F10" s="204" t="s">
        <v>551</v>
      </c>
      <c r="G10" s="205" t="s">
        <v>365</v>
      </c>
      <c r="H10" s="194"/>
      <c r="I10" s="194">
        <v>1993.32</v>
      </c>
      <c r="J10" s="194">
        <v>7937.3</v>
      </c>
      <c r="K10" s="194">
        <f>Tabela2162834[[#This Row],[REPRESENTAÇÃO]]+Tabela2162834[[#This Row],[VENCIMENTO]]</f>
        <v>9930.6200000000008</v>
      </c>
    </row>
    <row r="11" spans="1:11" ht="14.4">
      <c r="A11" s="200" t="s">
        <v>53</v>
      </c>
      <c r="B11" s="201" t="s">
        <v>92</v>
      </c>
      <c r="C11" s="201" t="s">
        <v>126</v>
      </c>
      <c r="D11" s="203" t="s">
        <v>145</v>
      </c>
      <c r="E11" s="191">
        <v>1</v>
      </c>
      <c r="F11" s="213" t="s">
        <v>439</v>
      </c>
      <c r="G11" s="214" t="s">
        <v>365</v>
      </c>
      <c r="H11" s="215"/>
      <c r="I11" s="215">
        <v>1461.77</v>
      </c>
      <c r="J11" s="215">
        <v>5847.08</v>
      </c>
      <c r="K11" s="215">
        <f>Tabela2162834[[#This Row],[REPRESENTAÇÃO]]+Tabela2162834[[#This Row],[VENCIMENTO]]</f>
        <v>7308.85</v>
      </c>
    </row>
    <row r="12" spans="1:11" ht="14.4">
      <c r="A12" s="200" t="s">
        <v>55</v>
      </c>
      <c r="B12" s="201" t="s">
        <v>94</v>
      </c>
      <c r="C12" s="217" t="s">
        <v>94</v>
      </c>
      <c r="D12" s="203" t="s">
        <v>510</v>
      </c>
      <c r="E12" s="191">
        <v>1</v>
      </c>
      <c r="F12" s="355" t="s">
        <v>615</v>
      </c>
      <c r="G12" s="193" t="s">
        <v>365</v>
      </c>
      <c r="H12" s="194"/>
      <c r="I12" s="194">
        <v>1461.77</v>
      </c>
      <c r="J12" s="194">
        <v>5847.08</v>
      </c>
      <c r="K12" s="194">
        <f>Tabela2162834[[#This Row],[REPRESENTAÇÃO]]+Tabela2162834[[#This Row],[VENCIMENTO]]</f>
        <v>7308.85</v>
      </c>
    </row>
    <row r="13" spans="1:11" ht="14.4">
      <c r="A13" s="200" t="s">
        <v>458</v>
      </c>
      <c r="B13" s="201" t="s">
        <v>467</v>
      </c>
      <c r="C13" s="201" t="s">
        <v>499</v>
      </c>
      <c r="D13" s="203" t="s">
        <v>145</v>
      </c>
      <c r="E13" s="191">
        <v>1</v>
      </c>
      <c r="F13" s="204" t="s">
        <v>155</v>
      </c>
      <c r="G13" s="193" t="s">
        <v>365</v>
      </c>
      <c r="H13" s="194"/>
      <c r="I13" s="194">
        <v>1461.77</v>
      </c>
      <c r="J13" s="194">
        <v>5847.08</v>
      </c>
      <c r="K13" s="194">
        <f>Tabela2162834[[#This Row],[REPRESENTAÇÃO]]+Tabela2162834[[#This Row],[VENCIMENTO]]</f>
        <v>7308.85</v>
      </c>
    </row>
    <row r="14" spans="1:11" ht="14.4">
      <c r="A14" s="200" t="s">
        <v>600</v>
      </c>
      <c r="B14" s="201" t="s">
        <v>601</v>
      </c>
      <c r="C14" s="201" t="s">
        <v>602</v>
      </c>
      <c r="D14" s="203" t="s">
        <v>145</v>
      </c>
      <c r="E14" s="191">
        <v>1</v>
      </c>
      <c r="F14" s="204" t="s">
        <v>520</v>
      </c>
      <c r="G14" s="193" t="s">
        <v>365</v>
      </c>
      <c r="H14" s="194"/>
      <c r="I14" s="194">
        <v>1461.77</v>
      </c>
      <c r="J14" s="194">
        <v>5847.08</v>
      </c>
      <c r="K14" s="194">
        <f>Tabela2162834[[#This Row],[REPRESENTAÇÃO]]+Tabela2162834[[#This Row],[VENCIMENTO]]</f>
        <v>7308.85</v>
      </c>
    </row>
    <row r="15" spans="1:11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f>Tabela2162834[[#This Row],[REPRESENTAÇÃO]]+Tabela2162834[[#This Row],[VENCIMENTO]]</f>
        <v>6146.08</v>
      </c>
    </row>
    <row r="16" spans="1:11" ht="14.4">
      <c r="A16" s="200" t="s">
        <v>425</v>
      </c>
      <c r="B16" s="201" t="s">
        <v>426</v>
      </c>
      <c r="C16" s="201" t="s">
        <v>427</v>
      </c>
      <c r="D16" s="203" t="s">
        <v>146</v>
      </c>
      <c r="E16" s="191">
        <v>1</v>
      </c>
      <c r="F16" s="204" t="s">
        <v>583</v>
      </c>
      <c r="G16" s="193" t="s">
        <v>365</v>
      </c>
      <c r="H16" s="194"/>
      <c r="I16" s="194">
        <v>1229.22</v>
      </c>
      <c r="J16" s="194">
        <v>4916.8599999999997</v>
      </c>
      <c r="K16" s="194">
        <f>Tabela2162834[[#This Row],[REPRESENTAÇÃO]]+Tabela2162834[[#This Row],[VENCIMENTO]]</f>
        <v>6146.08</v>
      </c>
    </row>
    <row r="17" spans="1:11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f>Tabela2162834[[#This Row],[REPRESENTAÇÃO]]+Tabela2162834[[#This Row],[VENCIMENTO]]</f>
        <v>6146.08</v>
      </c>
    </row>
    <row r="18" spans="1:11" ht="14.4">
      <c r="A18" s="200" t="s">
        <v>57</v>
      </c>
      <c r="B18" s="201" t="s">
        <v>95</v>
      </c>
      <c r="C18" s="201" t="s">
        <v>325</v>
      </c>
      <c r="D18" s="203" t="s">
        <v>146</v>
      </c>
      <c r="E18" s="191">
        <v>1</v>
      </c>
      <c r="F18" s="204" t="s">
        <v>574</v>
      </c>
      <c r="G18" s="193" t="s">
        <v>365</v>
      </c>
      <c r="H18" s="194"/>
      <c r="I18" s="194">
        <v>1229.22</v>
      </c>
      <c r="J18" s="194">
        <v>4916.8599999999997</v>
      </c>
      <c r="K18" s="194">
        <f>Tabela2162834[[#This Row],[REPRESENTAÇÃO]]+Tabela2162834[[#This Row],[VENCIMENTO]]</f>
        <v>6146.08</v>
      </c>
    </row>
    <row r="19" spans="1:11" ht="14.4">
      <c r="A19" s="200" t="s">
        <v>64</v>
      </c>
      <c r="B19" s="201" t="s">
        <v>514</v>
      </c>
      <c r="C19" s="201" t="s">
        <v>513</v>
      </c>
      <c r="D19" s="203" t="s">
        <v>16</v>
      </c>
      <c r="E19" s="191">
        <v>1</v>
      </c>
      <c r="F19" s="204" t="s">
        <v>527</v>
      </c>
      <c r="G19" s="193" t="s">
        <v>365</v>
      </c>
      <c r="H19" s="194"/>
      <c r="I19" s="194">
        <v>1129.55</v>
      </c>
      <c r="J19" s="194">
        <v>4518.2</v>
      </c>
      <c r="K19" s="194">
        <f>Tabela2162834[[#This Row],[REPRESENTAÇÃO]]+Tabela2162834[[#This Row],[VENCIMENTO]]</f>
        <v>5647.75</v>
      </c>
    </row>
    <row r="20" spans="1:11" ht="14.4">
      <c r="A20" s="361" t="s">
        <v>594</v>
      </c>
      <c r="B20" s="201" t="s">
        <v>104</v>
      </c>
      <c r="C20" s="201" t="s">
        <v>130</v>
      </c>
      <c r="D20" s="203" t="s">
        <v>16</v>
      </c>
      <c r="E20" s="191">
        <v>1</v>
      </c>
      <c r="F20" s="204" t="s">
        <v>161</v>
      </c>
      <c r="G20" s="193" t="s">
        <v>365</v>
      </c>
      <c r="H20" s="194"/>
      <c r="I20" s="194">
        <v>1129.22</v>
      </c>
      <c r="J20" s="194">
        <v>4518.2</v>
      </c>
      <c r="K20" s="194">
        <f>Tabela2162834[[#This Row],[REPRESENTAÇÃO]]+Tabela2162834[[#This Row],[VENCIMENTO]]</f>
        <v>5647.42</v>
      </c>
    </row>
    <row r="21" spans="1:11" ht="14.4">
      <c r="A21" s="200" t="s">
        <v>611</v>
      </c>
      <c r="B21" s="201" t="s">
        <v>612</v>
      </c>
      <c r="C21" s="201" t="s">
        <v>613</v>
      </c>
      <c r="D21" s="356" t="s">
        <v>16</v>
      </c>
      <c r="E21" s="191">
        <v>1</v>
      </c>
      <c r="F21" s="355" t="s">
        <v>614</v>
      </c>
      <c r="G21" s="193" t="s">
        <v>365</v>
      </c>
      <c r="H21" s="194"/>
      <c r="I21" s="194">
        <v>1129.55</v>
      </c>
      <c r="J21" s="194">
        <v>4518.2</v>
      </c>
      <c r="K21" s="194">
        <f>Tabela2162834[[#This Row],[REPRESENTAÇÃO]]+Tabela2162834[[#This Row],[VENCIMENTO]]</f>
        <v>5647.75</v>
      </c>
    </row>
    <row r="22" spans="1:11" ht="14.4">
      <c r="A22" s="210" t="s">
        <v>59</v>
      </c>
      <c r="B22" s="217" t="s">
        <v>97</v>
      </c>
      <c r="C22" s="217" t="s">
        <v>127</v>
      </c>
      <c r="D22" s="218" t="s">
        <v>16</v>
      </c>
      <c r="E22" s="209">
        <v>1</v>
      </c>
      <c r="F22" s="210" t="s">
        <v>156</v>
      </c>
      <c r="G22" s="207" t="s">
        <v>365</v>
      </c>
      <c r="H22" s="211"/>
      <c r="I22" s="211">
        <v>1129.55</v>
      </c>
      <c r="J22" s="211">
        <v>4518.2</v>
      </c>
      <c r="K22" s="211">
        <f>Tabela2162834[[#This Row],[REPRESENTAÇÃO]]+Tabela2162834[[#This Row],[VENCIMENTO]]</f>
        <v>5647.75</v>
      </c>
    </row>
    <row r="23" spans="1:11" ht="14.4">
      <c r="A23" s="241" t="s">
        <v>62</v>
      </c>
      <c r="B23" s="216" t="s">
        <v>100</v>
      </c>
      <c r="C23" s="216" t="s">
        <v>128</v>
      </c>
      <c r="D23" s="242" t="s">
        <v>16</v>
      </c>
      <c r="E23" s="278">
        <v>1</v>
      </c>
      <c r="F23" s="363" t="s">
        <v>565</v>
      </c>
      <c r="G23" s="214" t="s">
        <v>365</v>
      </c>
      <c r="H23" s="215"/>
      <c r="I23" s="215">
        <v>1129.55</v>
      </c>
      <c r="J23" s="215">
        <v>4518.2</v>
      </c>
      <c r="K23" s="215">
        <f>Tabela2162834[[#This Row],[REPRESENTAÇÃO]]+Tabela2162834[[#This Row],[VENCIMENTO]]</f>
        <v>5647.75</v>
      </c>
    </row>
    <row r="24" spans="1:11" ht="14.4">
      <c r="A24" s="200" t="s">
        <v>60</v>
      </c>
      <c r="B24" s="201" t="s">
        <v>98</v>
      </c>
      <c r="C24" s="201" t="s">
        <v>469</v>
      </c>
      <c r="D24" s="203" t="s">
        <v>16</v>
      </c>
      <c r="E24" s="191">
        <v>1</v>
      </c>
      <c r="F24" s="204" t="s">
        <v>157</v>
      </c>
      <c r="G24" s="193" t="s">
        <v>365</v>
      </c>
      <c r="H24" s="194"/>
      <c r="I24" s="194">
        <v>1129.55</v>
      </c>
      <c r="J24" s="194">
        <v>4518.2</v>
      </c>
      <c r="K24" s="194">
        <f>Tabela2162834[[#This Row],[REPRESENTAÇÃO]]+Tabela2162834[[#This Row],[VENCIMENTO]]</f>
        <v>5647.75</v>
      </c>
    </row>
    <row r="25" spans="1:11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204" t="s">
        <v>158</v>
      </c>
      <c r="G25" s="193" t="s">
        <v>365</v>
      </c>
      <c r="H25" s="194"/>
      <c r="I25" s="194">
        <v>1129.55</v>
      </c>
      <c r="J25" s="194">
        <v>4518.2</v>
      </c>
      <c r="K25" s="194">
        <f>Tabela2162834[[#This Row],[REPRESENTAÇÃO]]+Tabela2162834[[#This Row],[VENCIMENTO]]</f>
        <v>5647.75</v>
      </c>
    </row>
    <row r="26" spans="1:11" ht="14.4">
      <c r="A26" s="200" t="s">
        <v>63</v>
      </c>
      <c r="B26" s="201" t="s">
        <v>370</v>
      </c>
      <c r="C26" s="201" t="s">
        <v>371</v>
      </c>
      <c r="D26" s="203" t="s">
        <v>16</v>
      </c>
      <c r="E26" s="191">
        <v>1</v>
      </c>
      <c r="F26" s="204" t="s">
        <v>529</v>
      </c>
      <c r="G26" s="193" t="s">
        <v>365</v>
      </c>
      <c r="H26" s="194"/>
      <c r="I26" s="194">
        <v>1129.55</v>
      </c>
      <c r="J26" s="194">
        <v>4518.2</v>
      </c>
      <c r="K26" s="194">
        <f>Tabela2162834[[#This Row],[REPRESENTAÇÃO]]+Tabela2162834[[#This Row],[VENCIMENTO]]</f>
        <v>5647.75</v>
      </c>
    </row>
    <row r="27" spans="1:11" ht="14.4">
      <c r="A27" s="200" t="s">
        <v>63</v>
      </c>
      <c r="B27" s="201" t="s">
        <v>101</v>
      </c>
      <c r="C27" s="201" t="s">
        <v>328</v>
      </c>
      <c r="D27" s="203" t="s">
        <v>16</v>
      </c>
      <c r="E27" s="191">
        <v>1</v>
      </c>
      <c r="F27" s="204" t="s">
        <v>167</v>
      </c>
      <c r="G27" s="193" t="s">
        <v>365</v>
      </c>
      <c r="H27" s="194"/>
      <c r="I27" s="194">
        <v>1129.55</v>
      </c>
      <c r="J27" s="194">
        <v>4518.2</v>
      </c>
      <c r="K27" s="194">
        <f>Tabela2162834[[#This Row],[REPRESENTAÇÃO]]+Tabela2162834[[#This Row],[VENCIMENTO]]</f>
        <v>5647.75</v>
      </c>
    </row>
    <row r="28" spans="1:11" ht="14.4">
      <c r="A28" s="200" t="s">
        <v>407</v>
      </c>
      <c r="B28" s="201" t="s">
        <v>408</v>
      </c>
      <c r="C28" s="201" t="s">
        <v>409</v>
      </c>
      <c r="D28" s="203" t="s">
        <v>16</v>
      </c>
      <c r="E28" s="191">
        <v>1</v>
      </c>
      <c r="F28" s="204" t="s">
        <v>378</v>
      </c>
      <c r="G28" s="193" t="s">
        <v>365</v>
      </c>
      <c r="H28" s="194"/>
      <c r="I28" s="194">
        <v>1129.55</v>
      </c>
      <c r="J28" s="194">
        <v>4518.2</v>
      </c>
      <c r="K28" s="194">
        <f>Tabela2162834[[#This Row],[REPRESENTAÇÃO]]+Tabela2162834[[#This Row],[VENCIMENTO]]</f>
        <v>5647.75</v>
      </c>
    </row>
    <row r="29" spans="1:11" ht="14.4">
      <c r="A29" s="221" t="s">
        <v>71</v>
      </c>
      <c r="B29" s="201" t="s">
        <v>412</v>
      </c>
      <c r="C29" s="201" t="s">
        <v>452</v>
      </c>
      <c r="D29" s="203" t="s">
        <v>147</v>
      </c>
      <c r="E29" s="191">
        <v>1</v>
      </c>
      <c r="F29" s="359" t="s">
        <v>629</v>
      </c>
      <c r="G29" s="193" t="s">
        <v>365</v>
      </c>
      <c r="H29" s="194"/>
      <c r="I29" s="194">
        <v>1129.55</v>
      </c>
      <c r="J29" s="194">
        <v>4518.2</v>
      </c>
      <c r="K29" s="194">
        <f>Tabela2162834[[#This Row],[REPRESENTAÇÃO]]+Tabela2162834[[#This Row],[VENCIMENTO]]</f>
        <v>5647.75</v>
      </c>
    </row>
    <row r="30" spans="1:11" ht="14.4">
      <c r="A30" s="221" t="s">
        <v>464</v>
      </c>
      <c r="B30" s="201" t="s">
        <v>465</v>
      </c>
      <c r="C30" s="201" t="s">
        <v>466</v>
      </c>
      <c r="D30" s="203" t="s">
        <v>147</v>
      </c>
      <c r="E30" s="191">
        <v>1</v>
      </c>
      <c r="F30" s="204" t="s">
        <v>163</v>
      </c>
      <c r="G30" s="193" t="s">
        <v>365</v>
      </c>
      <c r="H30" s="194"/>
      <c r="I30" s="194">
        <v>1129.55</v>
      </c>
      <c r="J30" s="194">
        <v>4518.2</v>
      </c>
      <c r="K30" s="194">
        <f>Tabela2162834[[#This Row],[REPRESENTAÇÃO]]+Tabela2162834[[#This Row],[VENCIMENTO]]</f>
        <v>5647.75</v>
      </c>
    </row>
    <row r="31" spans="1:11" ht="14.4">
      <c r="A31" s="221" t="s">
        <v>396</v>
      </c>
      <c r="B31" s="201" t="s">
        <v>595</v>
      </c>
      <c r="C31" s="201" t="s">
        <v>596</v>
      </c>
      <c r="D31" s="203" t="s">
        <v>147</v>
      </c>
      <c r="E31" s="191">
        <v>1</v>
      </c>
      <c r="F31" s="204" t="s">
        <v>463</v>
      </c>
      <c r="G31" s="193" t="s">
        <v>365</v>
      </c>
      <c r="H31" s="194"/>
      <c r="I31" s="194">
        <v>930.22</v>
      </c>
      <c r="J31" s="194">
        <v>3720.87</v>
      </c>
      <c r="K31" s="194">
        <f>Tabela2162834[[#This Row],[REPRESENTAÇÃO]]+Tabela2162834[[#This Row],[VENCIMENTO]]</f>
        <v>4651.09</v>
      </c>
    </row>
    <row r="32" spans="1:11" ht="14.4">
      <c r="A32" s="221" t="s">
        <v>428</v>
      </c>
      <c r="B32" s="201" t="s">
        <v>429</v>
      </c>
      <c r="C32" s="201" t="s">
        <v>430</v>
      </c>
      <c r="D32" s="360" t="s">
        <v>633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f>Tabela2162834[[#This Row],[REPRESENTAÇÃO]]+Tabela2162834[[#This Row],[VENCIMENTO]]</f>
        <v>4651.09</v>
      </c>
    </row>
    <row r="33" spans="1:11" ht="14.4">
      <c r="A33" s="221" t="s">
        <v>65</v>
      </c>
      <c r="B33" s="201" t="s">
        <v>103</v>
      </c>
      <c r="C33" s="201" t="s">
        <v>129</v>
      </c>
      <c r="D33" s="203" t="s">
        <v>147</v>
      </c>
      <c r="E33" s="191">
        <v>1</v>
      </c>
      <c r="F33" s="204" t="s">
        <v>455</v>
      </c>
      <c r="G33" s="193" t="s">
        <v>365</v>
      </c>
      <c r="H33" s="194"/>
      <c r="I33" s="194">
        <v>930.22</v>
      </c>
      <c r="J33" s="194">
        <v>3720.87</v>
      </c>
      <c r="K33" s="194">
        <f>Tabela2162834[[#This Row],[REPRESENTAÇÃO]]+Tabela2162834[[#This Row],[VENCIMENTO]]</f>
        <v>4651.09</v>
      </c>
    </row>
    <row r="34" spans="1:11" s="118" customFormat="1" ht="14.4">
      <c r="A34" s="361" t="s">
        <v>65</v>
      </c>
      <c r="B34" s="217" t="s">
        <v>103</v>
      </c>
      <c r="C34" s="217" t="s">
        <v>129</v>
      </c>
      <c r="D34" s="218" t="s">
        <v>147</v>
      </c>
      <c r="E34" s="209">
        <v>1</v>
      </c>
      <c r="F34" s="220" t="s">
        <v>444</v>
      </c>
      <c r="G34" s="207" t="s">
        <v>365</v>
      </c>
      <c r="H34" s="211"/>
      <c r="I34" s="211">
        <v>930.22</v>
      </c>
      <c r="J34" s="211">
        <v>3720.87</v>
      </c>
      <c r="K34" s="211">
        <f>Tabela2162834[[#This Row],[REPRESENTAÇÃO]]+Tabela2162834[[#This Row],[VENCIMENTO]]</f>
        <v>4651.09</v>
      </c>
    </row>
    <row r="35" spans="1:11" ht="14.4">
      <c r="A35" s="221" t="s">
        <v>73</v>
      </c>
      <c r="B35" s="201" t="s">
        <v>110</v>
      </c>
      <c r="C35" s="201" t="s">
        <v>470</v>
      </c>
      <c r="D35" s="203" t="s">
        <v>147</v>
      </c>
      <c r="E35" s="191">
        <v>1</v>
      </c>
      <c r="F35" s="204" t="s">
        <v>171</v>
      </c>
      <c r="G35" s="193" t="s">
        <v>365</v>
      </c>
      <c r="H35" s="194"/>
      <c r="I35" s="194">
        <v>930.22</v>
      </c>
      <c r="J35" s="194">
        <v>3720.87</v>
      </c>
      <c r="K35" s="194">
        <f>Tabela2162834[[#This Row],[REPRESENTAÇÃO]]+Tabela2162834[[#This Row],[VENCIMENTO]]</f>
        <v>4651.09</v>
      </c>
    </row>
    <row r="36" spans="1:11" ht="14.4">
      <c r="A36" s="221" t="s">
        <v>70</v>
      </c>
      <c r="B36" s="201" t="s">
        <v>108</v>
      </c>
      <c r="C36" s="201" t="s">
        <v>327</v>
      </c>
      <c r="D36" s="203" t="s">
        <v>147</v>
      </c>
      <c r="E36" s="191">
        <v>1</v>
      </c>
      <c r="F36" s="204" t="s">
        <v>168</v>
      </c>
      <c r="G36" s="193" t="s">
        <v>365</v>
      </c>
      <c r="H36" s="194"/>
      <c r="I36" s="194">
        <v>930.22</v>
      </c>
      <c r="J36" s="194">
        <v>3720.87</v>
      </c>
      <c r="K36" s="194">
        <f>Tabela2162834[[#This Row],[REPRESENTAÇÃO]]+Tabela2162834[[#This Row],[VENCIMENTO]]</f>
        <v>4651.09</v>
      </c>
    </row>
    <row r="37" spans="1:11" ht="14.4">
      <c r="A37" s="221" t="s">
        <v>72</v>
      </c>
      <c r="B37" s="201" t="s">
        <v>109</v>
      </c>
      <c r="C37" s="201" t="s">
        <v>133</v>
      </c>
      <c r="D37" s="203" t="s">
        <v>147</v>
      </c>
      <c r="E37" s="191">
        <v>1</v>
      </c>
      <c r="F37" s="204" t="s">
        <v>170</v>
      </c>
      <c r="G37" s="193" t="s">
        <v>365</v>
      </c>
      <c r="H37" s="194"/>
      <c r="I37" s="194">
        <v>930.22</v>
      </c>
      <c r="J37" s="194">
        <v>3720.87</v>
      </c>
      <c r="K37" s="194">
        <f>Tabela2162834[[#This Row],[REPRESENTAÇÃO]]+Tabela2162834[[#This Row],[VENCIMENTO]]</f>
        <v>4651.09</v>
      </c>
    </row>
    <row r="38" spans="1:11" ht="14.4">
      <c r="A38" s="221" t="s">
        <v>68</v>
      </c>
      <c r="B38" s="201" t="s">
        <v>106</v>
      </c>
      <c r="C38" s="201" t="s">
        <v>132</v>
      </c>
      <c r="D38" s="203" t="s">
        <v>147</v>
      </c>
      <c r="E38" s="191">
        <v>1</v>
      </c>
      <c r="F38" s="204" t="s">
        <v>164</v>
      </c>
      <c r="G38" s="193" t="s">
        <v>365</v>
      </c>
      <c r="H38" s="194"/>
      <c r="I38" s="194">
        <v>930.22</v>
      </c>
      <c r="J38" s="194">
        <v>3720.87</v>
      </c>
      <c r="K38" s="194">
        <f>Tabela2162834[[#This Row],[REPRESENTAÇÃO]]+Tabela2162834[[#This Row],[VENCIMENTO]]</f>
        <v>4651.09</v>
      </c>
    </row>
    <row r="39" spans="1:11" ht="14.4">
      <c r="A39" s="221" t="s">
        <v>68</v>
      </c>
      <c r="B39" s="201" t="s">
        <v>106</v>
      </c>
      <c r="C39" s="201" t="s">
        <v>132</v>
      </c>
      <c r="D39" s="203" t="s">
        <v>147</v>
      </c>
      <c r="E39" s="191">
        <v>1</v>
      </c>
      <c r="F39" s="204" t="s">
        <v>165</v>
      </c>
      <c r="G39" s="193" t="s">
        <v>365</v>
      </c>
      <c r="H39" s="194"/>
      <c r="I39" s="194">
        <v>930.22</v>
      </c>
      <c r="J39" s="194">
        <v>3720.87</v>
      </c>
      <c r="K39" s="194">
        <f>Tabela2162834[[#This Row],[REPRESENTAÇÃO]]+Tabela2162834[[#This Row],[VENCIMENTO]]</f>
        <v>4651.09</v>
      </c>
    </row>
    <row r="40" spans="1:11" ht="14.4">
      <c r="A40" s="221" t="s">
        <v>67</v>
      </c>
      <c r="B40" s="201" t="s">
        <v>105</v>
      </c>
      <c r="C40" s="201" t="s">
        <v>131</v>
      </c>
      <c r="D40" s="203" t="s">
        <v>147</v>
      </c>
      <c r="E40" s="191">
        <v>1</v>
      </c>
      <c r="F40" s="204" t="s">
        <v>162</v>
      </c>
      <c r="G40" s="193" t="s">
        <v>365</v>
      </c>
      <c r="H40" s="194"/>
      <c r="I40" s="194">
        <v>930.22</v>
      </c>
      <c r="J40" s="194">
        <v>3720.87</v>
      </c>
      <c r="K40" s="194">
        <f>Tabela2162834[[#This Row],[REPRESENTAÇÃO]]+Tabela2162834[[#This Row],[VENCIMENTO]]</f>
        <v>4651.09</v>
      </c>
    </row>
    <row r="41" spans="1:11" ht="14.4">
      <c r="A41" s="221" t="s">
        <v>443</v>
      </c>
      <c r="B41" s="201" t="s">
        <v>410</v>
      </c>
      <c r="C41" s="201" t="s">
        <v>411</v>
      </c>
      <c r="D41" s="203" t="s">
        <v>147</v>
      </c>
      <c r="E41" s="191">
        <v>1</v>
      </c>
      <c r="F41" s="204" t="s">
        <v>433</v>
      </c>
      <c r="G41" s="193" t="s">
        <v>365</v>
      </c>
      <c r="H41" s="194"/>
      <c r="I41" s="194">
        <v>930.22</v>
      </c>
      <c r="J41" s="194">
        <v>3720.87</v>
      </c>
      <c r="K41" s="194">
        <f>Tabela2162834[[#This Row],[REPRESENTAÇÃO]]+Tabela2162834[[#This Row],[VENCIMENTO]]</f>
        <v>4651.09</v>
      </c>
    </row>
    <row r="42" spans="1:11" ht="14.4">
      <c r="A42" s="221" t="s">
        <v>74</v>
      </c>
      <c r="B42" s="201" t="s">
        <v>111</v>
      </c>
      <c r="C42" s="201" t="s">
        <v>471</v>
      </c>
      <c r="D42" s="203" t="s">
        <v>147</v>
      </c>
      <c r="E42" s="191">
        <v>1</v>
      </c>
      <c r="F42" s="362" t="s">
        <v>639</v>
      </c>
      <c r="G42" s="193" t="s">
        <v>365</v>
      </c>
      <c r="H42" s="194"/>
      <c r="I42" s="194">
        <v>930.22</v>
      </c>
      <c r="J42" s="194">
        <v>3720.87</v>
      </c>
      <c r="K42" s="194">
        <f>Tabela2162834[[#This Row],[REPRESENTAÇÃO]]+Tabela2162834[[#This Row],[VENCIMENTO]]</f>
        <v>4651.09</v>
      </c>
    </row>
    <row r="43" spans="1:11" ht="14.4">
      <c r="A43" s="221" t="s">
        <v>610</v>
      </c>
      <c r="B43" s="201" t="s">
        <v>107</v>
      </c>
      <c r="C43" s="201" t="s">
        <v>505</v>
      </c>
      <c r="D43" s="203" t="s">
        <v>147</v>
      </c>
      <c r="E43" s="191">
        <v>1</v>
      </c>
      <c r="F43" s="355" t="s">
        <v>609</v>
      </c>
      <c r="G43" s="193" t="s">
        <v>365</v>
      </c>
      <c r="H43" s="194"/>
      <c r="I43" s="194">
        <v>930.22</v>
      </c>
      <c r="J43" s="194">
        <v>3720.87</v>
      </c>
      <c r="K43" s="194">
        <f>Tabela2162834[[#This Row],[REPRESENTAÇÃO]]+Tabela2162834[[#This Row],[VENCIMENTO]]</f>
        <v>4651.09</v>
      </c>
    </row>
    <row r="44" spans="1:11" ht="14.4">
      <c r="A44" s="200" t="s">
        <v>543</v>
      </c>
      <c r="B44" s="201" t="s">
        <v>544</v>
      </c>
      <c r="C44" s="201" t="s">
        <v>545</v>
      </c>
      <c r="D44" s="203" t="s">
        <v>18</v>
      </c>
      <c r="E44" s="191">
        <v>1</v>
      </c>
      <c r="F44" s="204" t="s">
        <v>546</v>
      </c>
      <c r="G44" s="193" t="s">
        <v>365</v>
      </c>
      <c r="H44" s="194"/>
      <c r="I44" s="194">
        <v>664.44</v>
      </c>
      <c r="J44" s="194">
        <v>2657.77</v>
      </c>
      <c r="K44" s="194">
        <f>Tabela2162834[[#This Row],[REPRESENTAÇÃO]]+Tabela2162834[[#This Row],[VENCIMENTO]]</f>
        <v>3322.21</v>
      </c>
    </row>
    <row r="45" spans="1:11" ht="14.4">
      <c r="A45" s="200" t="s">
        <v>77</v>
      </c>
      <c r="B45" s="201" t="s">
        <v>102</v>
      </c>
      <c r="C45" s="201" t="s">
        <v>472</v>
      </c>
      <c r="D45" s="203" t="s">
        <v>18</v>
      </c>
      <c r="E45" s="191">
        <v>1</v>
      </c>
      <c r="F45" s="204" t="s">
        <v>173</v>
      </c>
      <c r="G45" s="193" t="s">
        <v>365</v>
      </c>
      <c r="H45" s="194"/>
      <c r="I45" s="194">
        <v>664.44</v>
      </c>
      <c r="J45" s="194">
        <v>2657.77</v>
      </c>
      <c r="K45" s="194">
        <f>Tabela2162834[[#This Row],[REPRESENTAÇÃO]]+Tabela2162834[[#This Row],[VENCIMENTO]]</f>
        <v>3322.21</v>
      </c>
    </row>
    <row r="46" spans="1:11" ht="14.4">
      <c r="A46" s="200" t="s">
        <v>75</v>
      </c>
      <c r="B46" s="201" t="s">
        <v>112</v>
      </c>
      <c r="C46" s="201" t="s">
        <v>134</v>
      </c>
      <c r="D46" s="203" t="s">
        <v>18</v>
      </c>
      <c r="E46" s="191">
        <v>1</v>
      </c>
      <c r="F46" s="204" t="s">
        <v>369</v>
      </c>
      <c r="G46" s="193" t="s">
        <v>365</v>
      </c>
      <c r="H46" s="194"/>
      <c r="I46" s="194">
        <v>664.44</v>
      </c>
      <c r="J46" s="194">
        <v>2657.77</v>
      </c>
      <c r="K46" s="194">
        <f>Tabela2162834[[#This Row],[REPRESENTAÇÃO]]+Tabela2162834[[#This Row],[VENCIMENTO]]</f>
        <v>3322.21</v>
      </c>
    </row>
    <row r="47" spans="1:11" ht="14.4">
      <c r="A47" s="200" t="s">
        <v>635</v>
      </c>
      <c r="B47" s="201" t="s">
        <v>121</v>
      </c>
      <c r="C47" s="201" t="s">
        <v>445</v>
      </c>
      <c r="D47" s="203" t="s">
        <v>18</v>
      </c>
      <c r="E47" s="191">
        <v>1</v>
      </c>
      <c r="F47" s="204" t="s">
        <v>185</v>
      </c>
      <c r="G47" s="193" t="s">
        <v>365</v>
      </c>
      <c r="H47" s="194"/>
      <c r="I47" s="194">
        <v>664.44</v>
      </c>
      <c r="J47" s="194">
        <v>2657.77</v>
      </c>
      <c r="K47" s="194">
        <f>Tabela2162834[[#This Row],[REPRESENTAÇÃO]]+Tabela2162834[[#This Row],[VENCIMENTO]]</f>
        <v>3322.21</v>
      </c>
    </row>
    <row r="48" spans="1:11" ht="14.4">
      <c r="A48" s="200" t="s">
        <v>635</v>
      </c>
      <c r="B48" s="201" t="s">
        <v>412</v>
      </c>
      <c r="C48" s="201" t="s">
        <v>436</v>
      </c>
      <c r="D48" s="203" t="s">
        <v>18</v>
      </c>
      <c r="E48" s="191">
        <v>1</v>
      </c>
      <c r="F48" s="204" t="s">
        <v>434</v>
      </c>
      <c r="G48" s="193" t="s">
        <v>365</v>
      </c>
      <c r="H48" s="194"/>
      <c r="I48" s="194">
        <v>664.44</v>
      </c>
      <c r="J48" s="194">
        <v>2657.77</v>
      </c>
      <c r="K48" s="194">
        <f>Tabela2162834[[#This Row],[REPRESENTAÇÃO]]+Tabela2162834[[#This Row],[VENCIMENTO]]</f>
        <v>3322.21</v>
      </c>
    </row>
    <row r="49" spans="1:11" ht="14.4">
      <c r="A49" s="200" t="s">
        <v>76</v>
      </c>
      <c r="B49" s="201" t="s">
        <v>113</v>
      </c>
      <c r="C49" s="201" t="s">
        <v>501</v>
      </c>
      <c r="D49" s="203" t="s">
        <v>18</v>
      </c>
      <c r="E49" s="191">
        <v>1</v>
      </c>
      <c r="F49" s="204" t="s">
        <v>313</v>
      </c>
      <c r="G49" s="193" t="s">
        <v>365</v>
      </c>
      <c r="H49" s="194"/>
      <c r="I49" s="194">
        <v>664.44</v>
      </c>
      <c r="J49" s="194">
        <v>2657.77</v>
      </c>
      <c r="K49" s="194">
        <f>Tabela2162834[[#This Row],[REPRESENTAÇÃO]]+Tabela2162834[[#This Row],[VENCIMENTO]]</f>
        <v>3322.21</v>
      </c>
    </row>
    <row r="50" spans="1:11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176</v>
      </c>
      <c r="G50" s="193" t="s">
        <v>365</v>
      </c>
      <c r="H50" s="194"/>
      <c r="I50" s="194">
        <v>664.44</v>
      </c>
      <c r="J50" s="194">
        <v>2657.77</v>
      </c>
      <c r="K50" s="194">
        <f>Tabela2162834[[#This Row],[REPRESENTAÇÃO]]+Tabela2162834[[#This Row],[VENCIMENTO]]</f>
        <v>3322.21</v>
      </c>
    </row>
    <row r="51" spans="1:11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f>Tabela2162834[[#This Row],[REPRESENTAÇÃO]]+Tabela2162834[[#This Row],[VENCIMENTO]]</f>
        <v>3322.21</v>
      </c>
    </row>
    <row r="52" spans="1:11" ht="14.4">
      <c r="A52" s="200" t="s">
        <v>404</v>
      </c>
      <c r="B52" s="201" t="s">
        <v>413</v>
      </c>
      <c r="C52" s="201" t="s">
        <v>414</v>
      </c>
      <c r="D52" s="203" t="s">
        <v>18</v>
      </c>
      <c r="E52" s="191">
        <v>1</v>
      </c>
      <c r="F52" s="204" t="s">
        <v>180</v>
      </c>
      <c r="G52" s="193" t="s">
        <v>365</v>
      </c>
      <c r="H52" s="194"/>
      <c r="I52" s="194">
        <v>664.44</v>
      </c>
      <c r="J52" s="194">
        <v>2657.77</v>
      </c>
      <c r="K52" s="194">
        <f>Tabela2162834[[#This Row],[REPRESENTAÇÃO]]+Tabela2162834[[#This Row],[VENCIMENTO]]</f>
        <v>3322.21</v>
      </c>
    </row>
    <row r="53" spans="1:11" ht="14.4">
      <c r="A53" s="200" t="s">
        <v>636</v>
      </c>
      <c r="B53" s="201" t="s">
        <v>118</v>
      </c>
      <c r="C53" s="201" t="s">
        <v>506</v>
      </c>
      <c r="D53" s="203" t="s">
        <v>18</v>
      </c>
      <c r="E53" s="191">
        <v>1</v>
      </c>
      <c r="F53" s="204" t="s">
        <v>179</v>
      </c>
      <c r="G53" s="193" t="s">
        <v>365</v>
      </c>
      <c r="H53" s="194"/>
      <c r="I53" s="194">
        <v>664.44</v>
      </c>
      <c r="J53" s="194">
        <v>2657.77</v>
      </c>
      <c r="K53" s="194">
        <f>Tabela2162834[[#This Row],[REPRESENTAÇÃO]]+Tabela2162834[[#This Row],[VENCIMENTO]]</f>
        <v>3322.21</v>
      </c>
    </row>
    <row r="54" spans="1:11" ht="14.4">
      <c r="A54" s="200" t="s">
        <v>78</v>
      </c>
      <c r="B54" s="201" t="s">
        <v>114</v>
      </c>
      <c r="C54" s="201" t="s">
        <v>135</v>
      </c>
      <c r="D54" s="203" t="s">
        <v>18</v>
      </c>
      <c r="E54" s="191">
        <v>1</v>
      </c>
      <c r="F54" s="204" t="s">
        <v>174</v>
      </c>
      <c r="G54" s="193" t="s">
        <v>365</v>
      </c>
      <c r="H54" s="194"/>
      <c r="I54" s="194">
        <v>664.44</v>
      </c>
      <c r="J54" s="194">
        <v>2657.77</v>
      </c>
      <c r="K54" s="194">
        <f>Tabela2162834[[#This Row],[REPRESENTAÇÃO]]+Tabela2162834[[#This Row],[VENCIMENTO]]</f>
        <v>3322.21</v>
      </c>
    </row>
    <row r="55" spans="1:11" ht="14.4">
      <c r="A55" s="221" t="s">
        <v>637</v>
      </c>
      <c r="B55" s="201" t="s">
        <v>117</v>
      </c>
      <c r="C55" s="201" t="s">
        <v>138</v>
      </c>
      <c r="D55" s="203" t="s">
        <v>18</v>
      </c>
      <c r="E55" s="191">
        <v>1</v>
      </c>
      <c r="F55" s="204" t="s">
        <v>178</v>
      </c>
      <c r="G55" s="193" t="s">
        <v>365</v>
      </c>
      <c r="H55" s="194"/>
      <c r="I55" s="194">
        <v>664.44</v>
      </c>
      <c r="J55" s="194">
        <v>2657.77</v>
      </c>
      <c r="K55" s="194">
        <f>Tabela2162834[[#This Row],[REPRESENTAÇÃO]]+Tabela2162834[[#This Row],[VENCIMENTO]]</f>
        <v>3322.21</v>
      </c>
    </row>
    <row r="56" spans="1:11" ht="14.4">
      <c r="A56" s="200" t="s">
        <v>79</v>
      </c>
      <c r="B56" s="201" t="s">
        <v>115</v>
      </c>
      <c r="C56" s="201" t="s">
        <v>473</v>
      </c>
      <c r="D56" s="203" t="s">
        <v>18</v>
      </c>
      <c r="E56" s="191">
        <v>1</v>
      </c>
      <c r="F56" s="204" t="s">
        <v>175</v>
      </c>
      <c r="G56" s="193" t="s">
        <v>365</v>
      </c>
      <c r="H56" s="194"/>
      <c r="I56" s="194">
        <v>664.44</v>
      </c>
      <c r="J56" s="194">
        <v>2657.77</v>
      </c>
      <c r="K56" s="194">
        <f>Tabela2162834[[#This Row],[REPRESENTAÇÃO]]+Tabela2162834[[#This Row],[VENCIMENTO]]</f>
        <v>3322.21</v>
      </c>
    </row>
    <row r="57" spans="1:11" s="1" customFormat="1" ht="14.4">
      <c r="A57" s="200" t="s">
        <v>525</v>
      </c>
      <c r="B57" s="201" t="s">
        <v>122</v>
      </c>
      <c r="C57" s="201" t="s">
        <v>475</v>
      </c>
      <c r="D57" s="203" t="s">
        <v>19</v>
      </c>
      <c r="E57" s="191">
        <v>1</v>
      </c>
      <c r="F57" s="204" t="s">
        <v>190</v>
      </c>
      <c r="G57" s="193" t="s">
        <v>365</v>
      </c>
      <c r="H57" s="194"/>
      <c r="I57" s="194">
        <v>431.89</v>
      </c>
      <c r="J57" s="194">
        <v>1727.55</v>
      </c>
      <c r="K57" s="194">
        <f>Tabela2162834[[#This Row],[REPRESENTAÇÃO]]+Tabela2162834[[#This Row],[VENCIMENTO]]</f>
        <v>2159.44</v>
      </c>
    </row>
    <row r="58" spans="1:11" s="1" customFormat="1" ht="14.4">
      <c r="A58" s="200" t="s">
        <v>84</v>
      </c>
      <c r="B58" s="201" t="s">
        <v>120</v>
      </c>
      <c r="C58" s="201" t="s">
        <v>140</v>
      </c>
      <c r="D58" s="203" t="s">
        <v>19</v>
      </c>
      <c r="E58" s="191">
        <v>1</v>
      </c>
      <c r="F58" s="200" t="s">
        <v>182</v>
      </c>
      <c r="G58" s="193" t="s">
        <v>365</v>
      </c>
      <c r="H58" s="194"/>
      <c r="I58" s="194">
        <v>431.89</v>
      </c>
      <c r="J58" s="194">
        <v>1727.55</v>
      </c>
      <c r="K58" s="194">
        <f>Tabela2162834[[#This Row],[REPRESENTAÇÃO]]+Tabela2162834[[#This Row],[VENCIMENTO]]</f>
        <v>2159.44</v>
      </c>
    </row>
    <row r="59" spans="1:11" ht="14.4">
      <c r="A59" s="200" t="s">
        <v>84</v>
      </c>
      <c r="B59" s="201" t="s">
        <v>120</v>
      </c>
      <c r="C59" s="201" t="s">
        <v>140</v>
      </c>
      <c r="D59" s="203" t="s">
        <v>19</v>
      </c>
      <c r="E59" s="191">
        <v>1</v>
      </c>
      <c r="F59" s="204" t="s">
        <v>186</v>
      </c>
      <c r="G59" s="193" t="s">
        <v>365</v>
      </c>
      <c r="H59" s="194"/>
      <c r="I59" s="194">
        <v>431.89</v>
      </c>
      <c r="J59" s="194">
        <v>1727.55</v>
      </c>
      <c r="K59" s="194">
        <f>Tabela2162834[[#This Row],[REPRESENTAÇÃO]]+Tabela2162834[[#This Row],[VENCIMENTO]]</f>
        <v>2159.44</v>
      </c>
    </row>
    <row r="60" spans="1:11" ht="14.4">
      <c r="A60" s="200" t="s">
        <v>638</v>
      </c>
      <c r="B60" s="201" t="s">
        <v>618</v>
      </c>
      <c r="C60" s="201" t="s">
        <v>617</v>
      </c>
      <c r="D60" s="356" t="s">
        <v>19</v>
      </c>
      <c r="E60" s="191">
        <v>1</v>
      </c>
      <c r="F60" s="355" t="s">
        <v>195</v>
      </c>
      <c r="G60" s="193" t="s">
        <v>365</v>
      </c>
      <c r="H60" s="194"/>
      <c r="I60" s="194">
        <v>431.89</v>
      </c>
      <c r="J60" s="194">
        <v>1727.55</v>
      </c>
      <c r="K60" s="194">
        <f>Tabela2162834[[#This Row],[REPRESENTAÇÃO]]+Tabela2162834[[#This Row],[VENCIMENTO]]</f>
        <v>2159.44</v>
      </c>
    </row>
    <row r="61" spans="1:11" ht="14.4">
      <c r="A61" s="200" t="s">
        <v>83</v>
      </c>
      <c r="B61" s="201" t="s">
        <v>119</v>
      </c>
      <c r="C61" s="201" t="s">
        <v>552</v>
      </c>
      <c r="D61" s="203" t="s">
        <v>19</v>
      </c>
      <c r="E61" s="191">
        <v>1</v>
      </c>
      <c r="F61" s="204" t="s">
        <v>568</v>
      </c>
      <c r="G61" s="193" t="s">
        <v>365</v>
      </c>
      <c r="H61" s="194"/>
      <c r="I61" s="194">
        <v>431.89</v>
      </c>
      <c r="J61" s="194">
        <v>1727.55</v>
      </c>
      <c r="K61" s="194">
        <f>Tabela2162834[[#This Row],[REPRESENTAÇÃO]]+Tabela2162834[[#This Row],[VENCIMENTO]]</f>
        <v>2159.44</v>
      </c>
    </row>
    <row r="62" spans="1:11" ht="14.4">
      <c r="A62" s="200" t="s">
        <v>83</v>
      </c>
      <c r="B62" s="201" t="s">
        <v>119</v>
      </c>
      <c r="C62" s="201" t="s">
        <v>139</v>
      </c>
      <c r="D62" s="203" t="s">
        <v>19</v>
      </c>
      <c r="E62" s="191">
        <v>1</v>
      </c>
      <c r="F62" s="204" t="s">
        <v>181</v>
      </c>
      <c r="G62" s="193" t="s">
        <v>365</v>
      </c>
      <c r="H62" s="194"/>
      <c r="I62" s="194">
        <v>431.89</v>
      </c>
      <c r="J62" s="194">
        <v>1727.55</v>
      </c>
      <c r="K62" s="194">
        <f>Tabela2162834[[#This Row],[REPRESENTAÇÃO]]+Tabela2162834[[#This Row],[VENCIMENTO]]</f>
        <v>2159.44</v>
      </c>
    </row>
    <row r="63" spans="1:11" ht="14.4">
      <c r="A63" s="200" t="s">
        <v>83</v>
      </c>
      <c r="B63" s="201" t="s">
        <v>119</v>
      </c>
      <c r="C63" s="201" t="s">
        <v>139</v>
      </c>
      <c r="D63" s="203" t="s">
        <v>19</v>
      </c>
      <c r="E63" s="191">
        <v>1</v>
      </c>
      <c r="F63" s="204" t="s">
        <v>184</v>
      </c>
      <c r="G63" s="193" t="s">
        <v>365</v>
      </c>
      <c r="H63" s="194"/>
      <c r="I63" s="194">
        <v>431.89</v>
      </c>
      <c r="J63" s="194">
        <v>1727.55</v>
      </c>
      <c r="K63" s="194">
        <f>Tabela2162834[[#This Row],[REPRESENTAÇÃO]]+Tabela2162834[[#This Row],[VENCIMENTO]]</f>
        <v>2159.44</v>
      </c>
    </row>
    <row r="64" spans="1:11" ht="14.4">
      <c r="A64" s="200" t="s">
        <v>83</v>
      </c>
      <c r="B64" s="201" t="s">
        <v>119</v>
      </c>
      <c r="C64" s="201" t="s">
        <v>139</v>
      </c>
      <c r="D64" s="203" t="s">
        <v>19</v>
      </c>
      <c r="E64" s="191">
        <v>1</v>
      </c>
      <c r="F64" s="204" t="s">
        <v>542</v>
      </c>
      <c r="G64" s="193" t="s">
        <v>365</v>
      </c>
      <c r="H64" s="194"/>
      <c r="I64" s="194">
        <v>431.89</v>
      </c>
      <c r="J64" s="194">
        <v>1727.55</v>
      </c>
      <c r="K64" s="194">
        <f>Tabela2162834[[#This Row],[REPRESENTAÇÃO]]+Tabela2162834[[#This Row],[VENCIMENTO]]</f>
        <v>2159.44</v>
      </c>
    </row>
    <row r="65" spans="1:11" ht="14.4">
      <c r="A65" s="200" t="s">
        <v>86</v>
      </c>
      <c r="B65" s="201" t="s">
        <v>121</v>
      </c>
      <c r="C65" s="201" t="s">
        <v>445</v>
      </c>
      <c r="D65" s="360" t="s">
        <v>19</v>
      </c>
      <c r="E65" s="191">
        <v>1</v>
      </c>
      <c r="F65" s="359" t="s">
        <v>630</v>
      </c>
      <c r="G65" s="193" t="s">
        <v>365</v>
      </c>
      <c r="H65" s="194"/>
      <c r="I65" s="194">
        <v>664.44</v>
      </c>
      <c r="J65" s="194">
        <v>2657.77</v>
      </c>
      <c r="K65" s="194">
        <f>Tabela2162834[[#This Row],[REPRESENTAÇÃO]]+Tabela2162834[[#This Row],[VENCIMENTO]]</f>
        <v>3322.21</v>
      </c>
    </row>
    <row r="66" spans="1:11" ht="14.4">
      <c r="A66" s="200" t="s">
        <v>86</v>
      </c>
      <c r="B66" s="201" t="s">
        <v>121</v>
      </c>
      <c r="C66" s="201" t="s">
        <v>445</v>
      </c>
      <c r="D66" s="360" t="s">
        <v>19</v>
      </c>
      <c r="E66" s="191">
        <v>1</v>
      </c>
      <c r="F66" s="359" t="s">
        <v>631</v>
      </c>
      <c r="G66" s="193" t="s">
        <v>365</v>
      </c>
      <c r="H66" s="194"/>
      <c r="I66" s="194">
        <v>664.44</v>
      </c>
      <c r="J66" s="194">
        <v>2657.77</v>
      </c>
      <c r="K66" s="194">
        <f>Tabela2162834[[#This Row],[REPRESENTAÇÃO]]+Tabela2162834[[#This Row],[VENCIMENTO]]</f>
        <v>3322.21</v>
      </c>
    </row>
    <row r="67" spans="1:11" ht="14.4">
      <c r="A67" s="200" t="s">
        <v>86</v>
      </c>
      <c r="B67" s="201" t="s">
        <v>121</v>
      </c>
      <c r="C67" s="201" t="s">
        <v>620</v>
      </c>
      <c r="D67" s="360" t="s">
        <v>19</v>
      </c>
      <c r="E67" s="191">
        <v>1</v>
      </c>
      <c r="F67" s="355" t="s">
        <v>623</v>
      </c>
      <c r="G67" s="193" t="s">
        <v>365</v>
      </c>
      <c r="H67" s="194"/>
      <c r="I67" s="194">
        <v>431.89</v>
      </c>
      <c r="J67" s="194">
        <v>1727.55</v>
      </c>
      <c r="K67" s="194">
        <f>Tabela2162834[[#This Row],[REPRESENTAÇÃO]]+Tabela2162834[[#This Row],[VENCIMENTO]]</f>
        <v>2159.44</v>
      </c>
    </row>
    <row r="68" spans="1:11" ht="14.4">
      <c r="A68" s="200" t="s">
        <v>86</v>
      </c>
      <c r="B68" s="201" t="s">
        <v>121</v>
      </c>
      <c r="C68" s="201" t="s">
        <v>621</v>
      </c>
      <c r="D68" s="360" t="s">
        <v>19</v>
      </c>
      <c r="E68" s="191">
        <v>1</v>
      </c>
      <c r="F68" s="355" t="s">
        <v>624</v>
      </c>
      <c r="G68" s="193" t="s">
        <v>365</v>
      </c>
      <c r="H68" s="194"/>
      <c r="I68" s="194">
        <v>431.89</v>
      </c>
      <c r="J68" s="194">
        <v>1727.55</v>
      </c>
      <c r="K68" s="194">
        <f>Tabela2162834[[#This Row],[REPRESENTAÇÃO]]+Tabela2162834[[#This Row],[VENCIMENTO]]</f>
        <v>2159.44</v>
      </c>
    </row>
    <row r="69" spans="1:11" ht="14.4">
      <c r="A69" s="200" t="s">
        <v>86</v>
      </c>
      <c r="B69" s="201" t="s">
        <v>121</v>
      </c>
      <c r="C69" s="201" t="s">
        <v>141</v>
      </c>
      <c r="D69" s="203" t="s">
        <v>19</v>
      </c>
      <c r="E69" s="191">
        <v>1</v>
      </c>
      <c r="F69" s="204" t="s">
        <v>187</v>
      </c>
      <c r="G69" s="193" t="s">
        <v>365</v>
      </c>
      <c r="H69" s="194"/>
      <c r="I69" s="194">
        <v>431.89</v>
      </c>
      <c r="J69" s="194">
        <v>1727.55</v>
      </c>
      <c r="K69" s="194">
        <f>Tabela2162834[[#This Row],[REPRESENTAÇÃO]]+Tabela2162834[[#This Row],[VENCIMENTO]]</f>
        <v>2159.44</v>
      </c>
    </row>
    <row r="70" spans="1:11" ht="14.4">
      <c r="A70" s="200" t="s">
        <v>86</v>
      </c>
      <c r="B70" s="201" t="s">
        <v>121</v>
      </c>
      <c r="C70" s="201" t="s">
        <v>141</v>
      </c>
      <c r="D70" s="203" t="s">
        <v>19</v>
      </c>
      <c r="E70" s="191">
        <v>1</v>
      </c>
      <c r="F70" s="204" t="s">
        <v>188</v>
      </c>
      <c r="G70" s="193" t="s">
        <v>365</v>
      </c>
      <c r="H70" s="194"/>
      <c r="I70" s="194">
        <v>431.89</v>
      </c>
      <c r="J70" s="194">
        <v>1727.55</v>
      </c>
      <c r="K70" s="194">
        <f>Tabela2162834[[#This Row],[REPRESENTAÇÃO]]+Tabela2162834[[#This Row],[VENCIMENTO]]</f>
        <v>2159.44</v>
      </c>
    </row>
    <row r="71" spans="1:11" ht="14.4">
      <c r="A71" s="200" t="s">
        <v>86</v>
      </c>
      <c r="B71" s="201" t="s">
        <v>121</v>
      </c>
      <c r="C71" s="201" t="s">
        <v>474</v>
      </c>
      <c r="D71" s="203" t="s">
        <v>19</v>
      </c>
      <c r="E71" s="191">
        <v>1</v>
      </c>
      <c r="F71" s="204" t="s">
        <v>189</v>
      </c>
      <c r="G71" s="193" t="s">
        <v>365</v>
      </c>
      <c r="H71" s="194"/>
      <c r="I71" s="194">
        <v>431.89</v>
      </c>
      <c r="J71" s="194">
        <v>1727.55</v>
      </c>
      <c r="K71" s="194">
        <f>Tabela2162834[[#This Row],[REPRESENTAÇÃO]]+Tabela2162834[[#This Row],[VENCIMENTO]]</f>
        <v>2159.44</v>
      </c>
    </row>
    <row r="72" spans="1:11" ht="14.4">
      <c r="A72" s="200" t="s">
        <v>86</v>
      </c>
      <c r="B72" s="201" t="s">
        <v>121</v>
      </c>
      <c r="C72" s="201" t="s">
        <v>599</v>
      </c>
      <c r="D72" s="203" t="s">
        <v>19</v>
      </c>
      <c r="E72" s="191">
        <v>1</v>
      </c>
      <c r="F72" s="204" t="s">
        <v>191</v>
      </c>
      <c r="G72" s="193" t="s">
        <v>365</v>
      </c>
      <c r="H72" s="194"/>
      <c r="I72" s="194">
        <v>431.89</v>
      </c>
      <c r="J72" s="194">
        <v>1727.55</v>
      </c>
      <c r="K72" s="194">
        <f>Tabela2162834[[#This Row],[REPRESENTAÇÃO]]+Tabela2162834[[#This Row],[VENCIMENTO]]</f>
        <v>2159.44</v>
      </c>
    </row>
    <row r="73" spans="1:11" ht="14.4">
      <c r="A73" s="200" t="s">
        <v>87</v>
      </c>
      <c r="B73" s="201" t="s">
        <v>123</v>
      </c>
      <c r="C73" s="201" t="s">
        <v>142</v>
      </c>
      <c r="D73" s="203" t="s">
        <v>148</v>
      </c>
      <c r="E73" s="191">
        <v>1</v>
      </c>
      <c r="F73" s="320" t="s">
        <v>603</v>
      </c>
      <c r="G73" s="193" t="s">
        <v>365</v>
      </c>
      <c r="H73" s="194"/>
      <c r="I73" s="194">
        <v>265.77999999999997</v>
      </c>
      <c r="J73" s="194">
        <v>1063.1099999999999</v>
      </c>
      <c r="K73" s="194">
        <f>Tabela2162834[[#This Row],[REPRESENTAÇÃO]]+Tabela2162834[[#This Row],[VENCIMENTO]]</f>
        <v>1328.8899999999999</v>
      </c>
    </row>
    <row r="74" spans="1:11" ht="14.4">
      <c r="A74" s="200" t="s">
        <v>415</v>
      </c>
      <c r="B74" s="201" t="s">
        <v>416</v>
      </c>
      <c r="C74" s="201" t="s">
        <v>417</v>
      </c>
      <c r="D74" s="203" t="s">
        <v>148</v>
      </c>
      <c r="E74" s="191">
        <v>1</v>
      </c>
      <c r="F74" s="204" t="s">
        <v>192</v>
      </c>
      <c r="G74" s="193" t="s">
        <v>365</v>
      </c>
      <c r="H74" s="194"/>
      <c r="I74" s="194">
        <v>265.77999999999997</v>
      </c>
      <c r="J74" s="194">
        <v>1063.1099999999999</v>
      </c>
      <c r="K74" s="194">
        <f>Tabela2162834[[#This Row],[REPRESENTAÇÃO]]+Tabela2162834[[#This Row],[VENCIMENTO]]</f>
        <v>1328.8899999999999</v>
      </c>
    </row>
    <row r="75" spans="1:11" ht="14.4">
      <c r="A75" s="200" t="s">
        <v>415</v>
      </c>
      <c r="B75" s="201" t="s">
        <v>416</v>
      </c>
      <c r="C75" s="201" t="s">
        <v>417</v>
      </c>
      <c r="D75" s="203" t="s">
        <v>148</v>
      </c>
      <c r="E75" s="191">
        <v>1</v>
      </c>
      <c r="F75" s="204" t="s">
        <v>193</v>
      </c>
      <c r="G75" s="193" t="s">
        <v>365</v>
      </c>
      <c r="H75" s="194"/>
      <c r="I75" s="194">
        <v>265.77999999999997</v>
      </c>
      <c r="J75" s="194">
        <v>1063.1099999999999</v>
      </c>
      <c r="K75" s="194">
        <f>Tabela2162834[[#This Row],[REPRESENTAÇÃO]]+Tabela2162834[[#This Row],[VENCIMENTO]]</f>
        <v>1328.8899999999999</v>
      </c>
    </row>
    <row r="76" spans="1:11" ht="14.4">
      <c r="A76" s="200" t="s">
        <v>88</v>
      </c>
      <c r="B76" s="201" t="s">
        <v>124</v>
      </c>
      <c r="C76" s="201" t="s">
        <v>143</v>
      </c>
      <c r="D76" s="203" t="s">
        <v>148</v>
      </c>
      <c r="E76" s="191">
        <v>1</v>
      </c>
      <c r="F76" s="204" t="s">
        <v>194</v>
      </c>
      <c r="G76" s="193" t="s">
        <v>365</v>
      </c>
      <c r="H76" s="194"/>
      <c r="I76" s="194">
        <v>265.77999999999997</v>
      </c>
      <c r="J76" s="194">
        <v>1063.1099999999999</v>
      </c>
      <c r="K76" s="194">
        <f>Tabela2162834[[#This Row],[REPRESENTAÇÃO]]+Tabela2162834[[#This Row],[VENCIMENTO]]</f>
        <v>1328.8899999999999</v>
      </c>
    </row>
    <row r="77" spans="1:11" ht="14.4">
      <c r="A77" s="200" t="s">
        <v>89</v>
      </c>
      <c r="B77" s="201" t="s">
        <v>125</v>
      </c>
      <c r="C77" s="201" t="s">
        <v>144</v>
      </c>
      <c r="D77" s="203" t="s">
        <v>148</v>
      </c>
      <c r="E77" s="191">
        <v>1</v>
      </c>
      <c r="F77" s="204" t="s">
        <v>196</v>
      </c>
      <c r="G77" s="193" t="s">
        <v>365</v>
      </c>
      <c r="H77" s="194"/>
      <c r="I77" s="194">
        <v>265.77999999999997</v>
      </c>
      <c r="J77" s="194">
        <v>1063.1099999999999</v>
      </c>
      <c r="K77" s="194">
        <f>Tabela2162834[[#This Row],[REPRESENTAÇÃO]]+Tabela2162834[[#This Row],[VENCIMENTO]]</f>
        <v>1328.8899999999999</v>
      </c>
    </row>
    <row r="78" spans="1:11" ht="14.4">
      <c r="A78" s="200" t="s">
        <v>418</v>
      </c>
      <c r="B78" s="201" t="s">
        <v>419</v>
      </c>
      <c r="C78" s="201" t="s">
        <v>420</v>
      </c>
      <c r="D78" s="203" t="s">
        <v>149</v>
      </c>
      <c r="E78" s="191">
        <v>1</v>
      </c>
      <c r="F78" s="355" t="s">
        <v>616</v>
      </c>
      <c r="G78" s="193" t="s">
        <v>365</v>
      </c>
      <c r="H78" s="194"/>
      <c r="I78" s="194">
        <v>232.56</v>
      </c>
      <c r="J78" s="194">
        <v>930.22</v>
      </c>
      <c r="K78" s="194">
        <f>Tabela2162834[[#This Row],[REPRESENTAÇÃO]]+Tabela2162834[[#This Row],[VENCIMENTO]]</f>
        <v>1162.78</v>
      </c>
    </row>
    <row r="79" spans="1:11" ht="14.4">
      <c r="A79" s="200"/>
      <c r="B79" s="201"/>
      <c r="C79" s="201"/>
      <c r="D79" s="203"/>
      <c r="E79" s="200"/>
      <c r="F79" s="204"/>
      <c r="G79" s="221"/>
      <c r="H79" s="222"/>
      <c r="I79" s="227">
        <v>57341.020000000019</v>
      </c>
      <c r="J79" s="228">
        <v>229293.19999999958</v>
      </c>
      <c r="K79" s="226">
        <f>SUM(K8:K78)</f>
        <v>299756.96000000002</v>
      </c>
    </row>
    <row r="80" spans="1:11" ht="15" thickBot="1">
      <c r="A80" s="223" t="s">
        <v>51</v>
      </c>
      <c r="B80" s="224"/>
      <c r="C80" s="224"/>
      <c r="D80" s="224"/>
      <c r="E80" s="225">
        <v>66</v>
      </c>
      <c r="F80" s="223"/>
      <c r="G80" s="224"/>
      <c r="H80" s="226">
        <v>0</v>
      </c>
      <c r="I80" s="328"/>
      <c r="J80" s="329"/>
      <c r="K80" s="330">
        <f>K79+J79+I79</f>
        <v>586391.17999999959</v>
      </c>
    </row>
    <row r="81" spans="1:11" ht="14.4">
      <c r="A81" s="565" t="s">
        <v>20</v>
      </c>
      <c r="B81" s="565"/>
      <c r="C81" s="565"/>
      <c r="D81" s="565"/>
      <c r="E81" s="565"/>
      <c r="F81" s="565"/>
      <c r="G81" s="565"/>
      <c r="H81" s="569"/>
      <c r="I81" s="323"/>
      <c r="J81" s="200"/>
      <c r="K81" s="324"/>
    </row>
    <row r="82" spans="1:11" ht="14.4">
      <c r="A82" s="233" t="s">
        <v>373</v>
      </c>
      <c r="B82" s="208" t="s">
        <v>374</v>
      </c>
      <c r="C82" s="208" t="s">
        <v>375</v>
      </c>
      <c r="D82" s="208" t="s">
        <v>578</v>
      </c>
      <c r="E82" s="208" t="s">
        <v>579</v>
      </c>
      <c r="F82" s="233" t="s">
        <v>580</v>
      </c>
      <c r="G82" s="208" t="s">
        <v>366</v>
      </c>
      <c r="H82" s="234" t="s">
        <v>581</v>
      </c>
      <c r="I82" s="233"/>
      <c r="J82" s="233"/>
      <c r="K82" s="325"/>
    </row>
    <row r="83" spans="1:11" ht="14.4">
      <c r="A83" s="200" t="s">
        <v>54</v>
      </c>
      <c r="B83" s="201" t="s">
        <v>93</v>
      </c>
      <c r="C83" s="201" t="s">
        <v>476</v>
      </c>
      <c r="D83" s="203" t="s">
        <v>200</v>
      </c>
      <c r="E83" s="201">
        <v>1</v>
      </c>
      <c r="F83" s="204" t="s">
        <v>151</v>
      </c>
      <c r="G83" s="193" t="s">
        <v>366</v>
      </c>
      <c r="H83" s="239">
        <v>5847.08</v>
      </c>
      <c r="I83" s="219"/>
      <c r="J83" s="219"/>
      <c r="K83" s="326"/>
    </row>
    <row r="84" spans="1:11" ht="14.4">
      <c r="A84" s="200" t="s">
        <v>201</v>
      </c>
      <c r="B84" s="201" t="s">
        <v>202</v>
      </c>
      <c r="C84" s="201" t="s">
        <v>500</v>
      </c>
      <c r="D84" s="203" t="s">
        <v>200</v>
      </c>
      <c r="E84" s="345">
        <v>1</v>
      </c>
      <c r="F84" s="204" t="s">
        <v>238</v>
      </c>
      <c r="G84" s="205" t="s">
        <v>366</v>
      </c>
      <c r="H84" s="239">
        <v>5847.08</v>
      </c>
      <c r="I84" s="200"/>
      <c r="J84" s="200"/>
      <c r="K84" s="327"/>
    </row>
    <row r="85" spans="1:11" ht="14.4">
      <c r="A85" s="200" t="s">
        <v>597</v>
      </c>
      <c r="B85" s="201" t="s">
        <v>408</v>
      </c>
      <c r="C85" s="201" t="s">
        <v>598</v>
      </c>
      <c r="D85" s="203" t="s">
        <v>21</v>
      </c>
      <c r="E85" s="201">
        <v>1</v>
      </c>
      <c r="F85" s="204" t="s">
        <v>243</v>
      </c>
      <c r="G85" s="205" t="s">
        <v>366</v>
      </c>
      <c r="H85" s="239">
        <v>4916.8599999999997</v>
      </c>
      <c r="I85" s="200"/>
      <c r="J85" s="200"/>
      <c r="K85" s="327"/>
    </row>
    <row r="86" spans="1:11" ht="14.4">
      <c r="A86" s="200" t="s">
        <v>203</v>
      </c>
      <c r="B86" s="201" t="s">
        <v>204</v>
      </c>
      <c r="C86" s="201" t="s">
        <v>205</v>
      </c>
      <c r="D86" s="203" t="s">
        <v>21</v>
      </c>
      <c r="E86" s="201">
        <v>1</v>
      </c>
      <c r="F86" s="204" t="s">
        <v>239</v>
      </c>
      <c r="G86" s="205" t="s">
        <v>366</v>
      </c>
      <c r="H86" s="239">
        <v>4916.8599999999997</v>
      </c>
      <c r="I86" s="200"/>
      <c r="J86" s="200"/>
      <c r="K86" s="327"/>
    </row>
    <row r="87" spans="1:11" ht="14.4">
      <c r="A87" s="200" t="s">
        <v>208</v>
      </c>
      <c r="B87" s="201" t="s">
        <v>209</v>
      </c>
      <c r="C87" s="201" t="s">
        <v>210</v>
      </c>
      <c r="D87" s="203" t="s">
        <v>22</v>
      </c>
      <c r="E87" s="201">
        <v>1</v>
      </c>
      <c r="F87" s="204" t="s">
        <v>241</v>
      </c>
      <c r="G87" s="205" t="s">
        <v>366</v>
      </c>
      <c r="H87" s="239">
        <v>4518.2</v>
      </c>
      <c r="I87" s="231"/>
      <c r="J87" s="231"/>
      <c r="K87" s="240"/>
    </row>
    <row r="88" spans="1:11" ht="14.4">
      <c r="A88" s="200" t="s">
        <v>423</v>
      </c>
      <c r="B88" s="201" t="s">
        <v>424</v>
      </c>
      <c r="C88" s="201" t="s">
        <v>503</v>
      </c>
      <c r="D88" s="203" t="s">
        <v>22</v>
      </c>
      <c r="E88" s="201">
        <v>1</v>
      </c>
      <c r="F88" s="204" t="s">
        <v>377</v>
      </c>
      <c r="G88" s="205" t="s">
        <v>366</v>
      </c>
      <c r="H88" s="239">
        <v>4518.2</v>
      </c>
      <c r="I88" s="231"/>
      <c r="J88" s="231"/>
      <c r="K88" s="240"/>
    </row>
    <row r="89" spans="1:11" ht="14.4">
      <c r="A89" s="200" t="s">
        <v>214</v>
      </c>
      <c r="B89" s="201" t="s">
        <v>215</v>
      </c>
      <c r="C89" s="201" t="s">
        <v>479</v>
      </c>
      <c r="D89" s="203" t="s">
        <v>22</v>
      </c>
      <c r="E89" s="201">
        <v>1</v>
      </c>
      <c r="F89" s="204" t="s">
        <v>250</v>
      </c>
      <c r="G89" s="205" t="s">
        <v>367</v>
      </c>
      <c r="H89" s="239">
        <v>4518.2</v>
      </c>
      <c r="I89" s="231"/>
      <c r="J89" s="231"/>
      <c r="K89" s="240"/>
    </row>
    <row r="90" spans="1:11" ht="14.4">
      <c r="A90" s="200" t="s">
        <v>62</v>
      </c>
      <c r="B90" s="201" t="s">
        <v>100</v>
      </c>
      <c r="C90" s="201" t="s">
        <v>522</v>
      </c>
      <c r="D90" s="203" t="s">
        <v>22</v>
      </c>
      <c r="E90" s="201">
        <v>1</v>
      </c>
      <c r="F90" s="204" t="s">
        <v>244</v>
      </c>
      <c r="G90" s="205" t="s">
        <v>366</v>
      </c>
      <c r="H90" s="239">
        <v>4518.2</v>
      </c>
      <c r="I90" s="231"/>
      <c r="J90" s="231"/>
      <c r="K90" s="240"/>
    </row>
    <row r="91" spans="1:11" ht="14.4">
      <c r="A91" s="200" t="s">
        <v>206</v>
      </c>
      <c r="B91" s="201" t="s">
        <v>207</v>
      </c>
      <c r="C91" s="201" t="s">
        <v>478</v>
      </c>
      <c r="D91" s="203" t="s">
        <v>22</v>
      </c>
      <c r="E91" s="201">
        <v>1</v>
      </c>
      <c r="F91" s="204" t="s">
        <v>240</v>
      </c>
      <c r="G91" s="205" t="s">
        <v>366</v>
      </c>
      <c r="H91" s="239">
        <v>4518.2</v>
      </c>
      <c r="I91" s="231"/>
      <c r="J91" s="231"/>
      <c r="K91" s="240"/>
    </row>
    <row r="92" spans="1:11" ht="14.4">
      <c r="A92" s="200" t="s">
        <v>211</v>
      </c>
      <c r="B92" s="201" t="s">
        <v>212</v>
      </c>
      <c r="C92" s="201" t="s">
        <v>213</v>
      </c>
      <c r="D92" s="203" t="s">
        <v>22</v>
      </c>
      <c r="E92" s="201">
        <v>1</v>
      </c>
      <c r="F92" s="204" t="s">
        <v>242</v>
      </c>
      <c r="G92" s="205" t="s">
        <v>366</v>
      </c>
      <c r="H92" s="239">
        <v>4518.2</v>
      </c>
      <c r="I92" s="231"/>
      <c r="J92" s="231"/>
      <c r="K92" s="240"/>
    </row>
    <row r="93" spans="1:11" ht="14.4">
      <c r="A93" s="200" t="s">
        <v>216</v>
      </c>
      <c r="B93" s="201" t="s">
        <v>217</v>
      </c>
      <c r="C93" s="201" t="s">
        <v>523</v>
      </c>
      <c r="D93" s="203" t="s">
        <v>23</v>
      </c>
      <c r="E93" s="201">
        <v>1</v>
      </c>
      <c r="F93" s="204" t="s">
        <v>245</v>
      </c>
      <c r="G93" s="205" t="s">
        <v>366</v>
      </c>
      <c r="H93" s="239">
        <v>3720.87</v>
      </c>
      <c r="I93" s="231"/>
      <c r="J93" s="231"/>
      <c r="K93" s="240"/>
    </row>
    <row r="94" spans="1:11" ht="14.4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</row>
    <row r="95" spans="1:11" ht="14.4">
      <c r="A95" s="200" t="s">
        <v>226</v>
      </c>
      <c r="B95" s="201" t="s">
        <v>204</v>
      </c>
      <c r="C95" s="201" t="s">
        <v>227</v>
      </c>
      <c r="D95" s="203" t="s">
        <v>23</v>
      </c>
      <c r="E95" s="201">
        <v>1</v>
      </c>
      <c r="F95" s="204" t="s">
        <v>249</v>
      </c>
      <c r="G95" s="205" t="s">
        <v>366</v>
      </c>
      <c r="H95" s="239">
        <v>3720.87</v>
      </c>
      <c r="I95" s="231"/>
      <c r="J95" s="231"/>
      <c r="K95" s="240"/>
    </row>
    <row r="96" spans="1:11" ht="14.4">
      <c r="A96" s="200" t="s">
        <v>63</v>
      </c>
      <c r="B96" s="201" t="s">
        <v>224</v>
      </c>
      <c r="C96" s="201" t="s">
        <v>225</v>
      </c>
      <c r="D96" s="203" t="s">
        <v>23</v>
      </c>
      <c r="E96" s="201">
        <v>1</v>
      </c>
      <c r="F96" s="204" t="s">
        <v>248</v>
      </c>
      <c r="G96" s="205" t="s">
        <v>366</v>
      </c>
      <c r="H96" s="239">
        <v>3720.87</v>
      </c>
      <c r="I96" s="231"/>
      <c r="J96" s="231"/>
      <c r="K96" s="240"/>
    </row>
    <row r="97" spans="1:11" ht="14.4">
      <c r="A97" s="241" t="s">
        <v>456</v>
      </c>
      <c r="B97" s="216" t="s">
        <v>457</v>
      </c>
      <c r="C97" s="216" t="s">
        <v>480</v>
      </c>
      <c r="D97" s="242" t="s">
        <v>23</v>
      </c>
      <c r="E97" s="216">
        <v>1</v>
      </c>
      <c r="F97" s="213" t="s">
        <v>440</v>
      </c>
      <c r="G97" s="243" t="s">
        <v>366</v>
      </c>
      <c r="H97" s="244">
        <v>3720.87</v>
      </c>
      <c r="I97" s="231"/>
      <c r="J97" s="231"/>
      <c r="K97" s="240"/>
    </row>
    <row r="98" spans="1:11" ht="14.4">
      <c r="A98" s="200" t="s">
        <v>218</v>
      </c>
      <c r="B98" s="201" t="s">
        <v>219</v>
      </c>
      <c r="C98" s="201" t="s">
        <v>220</v>
      </c>
      <c r="D98" s="203" t="s">
        <v>23</v>
      </c>
      <c r="E98" s="201">
        <v>1</v>
      </c>
      <c r="F98" s="204" t="s">
        <v>246</v>
      </c>
      <c r="G98" s="205" t="s">
        <v>366</v>
      </c>
      <c r="H98" s="239">
        <v>3720.87</v>
      </c>
      <c r="I98" s="231"/>
      <c r="J98" s="231"/>
      <c r="K98" s="240"/>
    </row>
    <row r="99" spans="1:11" ht="14.4">
      <c r="A99" s="200" t="s">
        <v>76</v>
      </c>
      <c r="B99" s="201" t="s">
        <v>113</v>
      </c>
      <c r="C99" s="201" t="s">
        <v>501</v>
      </c>
      <c r="D99" s="203" t="s">
        <v>24</v>
      </c>
      <c r="E99" s="201">
        <v>1</v>
      </c>
      <c r="F99" s="204" t="s">
        <v>254</v>
      </c>
      <c r="G99" s="205" t="s">
        <v>366</v>
      </c>
      <c r="H99" s="239">
        <v>2657.77</v>
      </c>
      <c r="I99" s="231"/>
      <c r="J99" s="231"/>
      <c r="K99" s="240"/>
    </row>
    <row r="100" spans="1:11" ht="14.4">
      <c r="A100" s="200" t="s">
        <v>236</v>
      </c>
      <c r="B100" s="201" t="s">
        <v>25</v>
      </c>
      <c r="C100" s="201" t="s">
        <v>496</v>
      </c>
      <c r="D100" s="203" t="s">
        <v>24</v>
      </c>
      <c r="E100" s="201">
        <v>1</v>
      </c>
      <c r="F100" s="204" t="s">
        <v>256</v>
      </c>
      <c r="G100" s="205" t="s">
        <v>366</v>
      </c>
      <c r="H100" s="239">
        <v>2657.77</v>
      </c>
      <c r="I100" s="231"/>
      <c r="J100" s="231"/>
      <c r="K100" s="240"/>
    </row>
    <row r="101" spans="1:11" ht="14.4">
      <c r="A101" s="200" t="s">
        <v>233</v>
      </c>
      <c r="B101" s="201" t="s">
        <v>234</v>
      </c>
      <c r="C101" s="201" t="s">
        <v>483</v>
      </c>
      <c r="D101" s="203" t="s">
        <v>24</v>
      </c>
      <c r="E101" s="201">
        <v>1</v>
      </c>
      <c r="F101" s="204" t="s">
        <v>253</v>
      </c>
      <c r="G101" s="205" t="s">
        <v>367</v>
      </c>
      <c r="H101" s="239">
        <v>2657.77</v>
      </c>
      <c r="I101" s="231"/>
      <c r="J101" s="231"/>
      <c r="K101" s="240"/>
    </row>
    <row r="102" spans="1:11" ht="14.4">
      <c r="A102" s="200" t="s">
        <v>235</v>
      </c>
      <c r="B102" s="201" t="s">
        <v>26</v>
      </c>
      <c r="C102" s="201" t="s">
        <v>232</v>
      </c>
      <c r="D102" s="203" t="s">
        <v>24</v>
      </c>
      <c r="E102" s="201">
        <v>1</v>
      </c>
      <c r="F102" s="204" t="s">
        <v>255</v>
      </c>
      <c r="G102" s="205" t="s">
        <v>366</v>
      </c>
      <c r="H102" s="239">
        <v>2657.77</v>
      </c>
      <c r="I102" s="231"/>
      <c r="J102" s="231"/>
      <c r="K102" s="240"/>
    </row>
    <row r="103" spans="1:11" ht="15" thickBot="1">
      <c r="A103" s="200" t="s">
        <v>229</v>
      </c>
      <c r="B103" s="201" t="s">
        <v>230</v>
      </c>
      <c r="C103" s="201" t="s">
        <v>231</v>
      </c>
      <c r="D103" s="203" t="s">
        <v>24</v>
      </c>
      <c r="E103" s="201">
        <v>1</v>
      </c>
      <c r="F103" s="204" t="s">
        <v>252</v>
      </c>
      <c r="G103" s="205" t="s">
        <v>366</v>
      </c>
      <c r="H103" s="239">
        <v>2657.77</v>
      </c>
      <c r="I103" s="231"/>
      <c r="J103" s="231"/>
      <c r="K103" s="240"/>
    </row>
    <row r="104" spans="1:11" ht="15" thickBot="1">
      <c r="A104" s="223"/>
      <c r="B104" s="224"/>
      <c r="C104" s="224"/>
      <c r="D104" s="224"/>
      <c r="E104" s="245">
        <v>22</v>
      </c>
      <c r="F104" s="246"/>
      <c r="G104" s="224"/>
      <c r="H104" s="341">
        <f>SUM(H83:H103)</f>
        <v>84251.150000000023</v>
      </c>
      <c r="I104" s="231"/>
      <c r="J104" s="231"/>
      <c r="K104" s="240"/>
    </row>
    <row r="105" spans="1:11" ht="14.4">
      <c r="A105" s="231"/>
      <c r="B105" s="248"/>
      <c r="C105" s="248"/>
      <c r="D105" s="248"/>
      <c r="E105" s="248"/>
      <c r="F105" s="248"/>
      <c r="G105" s="231"/>
      <c r="H105" s="248"/>
      <c r="I105" s="230"/>
      <c r="J105" s="231"/>
      <c r="K105" s="232"/>
    </row>
    <row r="106" spans="1:11" ht="14.4">
      <c r="A106" s="249"/>
      <c r="B106" s="249" t="s">
        <v>27</v>
      </c>
      <c r="C106" s="249"/>
      <c r="D106" s="249"/>
      <c r="E106" s="249"/>
      <c r="F106" s="249"/>
      <c r="G106" s="249"/>
      <c r="H106" s="249"/>
      <c r="I106" s="249"/>
      <c r="J106" s="249"/>
      <c r="K106" s="249"/>
    </row>
    <row r="107" spans="1:11" ht="14.4">
      <c r="A107" s="206" t="s">
        <v>1</v>
      </c>
      <c r="B107" s="206" t="s">
        <v>2</v>
      </c>
      <c r="C107" s="206" t="s">
        <v>3</v>
      </c>
      <c r="D107" s="206" t="s">
        <v>4</v>
      </c>
      <c r="E107" s="206" t="s">
        <v>5</v>
      </c>
      <c r="F107" s="206" t="s">
        <v>6</v>
      </c>
      <c r="G107" s="206" t="s">
        <v>7</v>
      </c>
      <c r="H107" s="206" t="s">
        <v>28</v>
      </c>
      <c r="I107" s="250"/>
      <c r="J107" s="250"/>
      <c r="K107" s="251" t="s">
        <v>592</v>
      </c>
    </row>
    <row r="108" spans="1:11" ht="14.4">
      <c r="A108" s="252" t="s">
        <v>373</v>
      </c>
      <c r="B108" s="253" t="s">
        <v>374</v>
      </c>
      <c r="C108" s="253" t="s">
        <v>375</v>
      </c>
      <c r="D108" s="253" t="s">
        <v>578</v>
      </c>
      <c r="E108" s="253" t="s">
        <v>579</v>
      </c>
      <c r="F108" s="252" t="s">
        <v>580</v>
      </c>
      <c r="G108" s="254" t="s">
        <v>581</v>
      </c>
      <c r="H108" s="255" t="s">
        <v>582</v>
      </c>
      <c r="I108" s="233" t="s">
        <v>587</v>
      </c>
      <c r="J108" s="208" t="s">
        <v>588</v>
      </c>
      <c r="K108" s="253" t="s">
        <v>589</v>
      </c>
    </row>
    <row r="109" spans="1:11" ht="14.4">
      <c r="A109" s="200" t="s">
        <v>516</v>
      </c>
      <c r="B109" s="201" t="s">
        <v>517</v>
      </c>
      <c r="C109" s="201" t="s">
        <v>518</v>
      </c>
      <c r="D109" s="203" t="s">
        <v>29</v>
      </c>
      <c r="E109" s="345">
        <v>1</v>
      </c>
      <c r="F109" s="204" t="s">
        <v>515</v>
      </c>
      <c r="G109" s="205" t="s">
        <v>366</v>
      </c>
      <c r="H109" s="239">
        <v>1200.69</v>
      </c>
      <c r="I109" s="256" t="s">
        <v>373</v>
      </c>
      <c r="J109" s="257" t="s">
        <v>374</v>
      </c>
      <c r="K109" s="239">
        <v>1200.69</v>
      </c>
    </row>
    <row r="110" spans="1:11" ht="14.4">
      <c r="A110" s="200" t="s">
        <v>584</v>
      </c>
      <c r="B110" s="201" t="s">
        <v>554</v>
      </c>
      <c r="C110" s="201" t="s">
        <v>555</v>
      </c>
      <c r="D110" s="203" t="s">
        <v>29</v>
      </c>
      <c r="E110" s="345">
        <v>1</v>
      </c>
      <c r="F110" s="204" t="s">
        <v>343</v>
      </c>
      <c r="G110" s="193" t="s">
        <v>367</v>
      </c>
      <c r="H110" s="239">
        <v>1200.69</v>
      </c>
      <c r="I110" s="200"/>
      <c r="J110" s="201"/>
      <c r="K110" s="239">
        <v>1200.69</v>
      </c>
    </row>
    <row r="111" spans="1:11" ht="14.4">
      <c r="A111" s="200" t="s">
        <v>257</v>
      </c>
      <c r="B111" s="201" t="s">
        <v>207</v>
      </c>
      <c r="C111" s="201" t="s">
        <v>487</v>
      </c>
      <c r="D111" s="203" t="s">
        <v>29</v>
      </c>
      <c r="E111" s="201">
        <v>1</v>
      </c>
      <c r="F111" s="204" t="s">
        <v>330</v>
      </c>
      <c r="G111" s="205" t="s">
        <v>366</v>
      </c>
      <c r="H111" s="239">
        <v>1200.69</v>
      </c>
      <c r="I111" s="200"/>
      <c r="J111" s="201"/>
      <c r="K111" s="239">
        <v>1200.69</v>
      </c>
    </row>
    <row r="112" spans="1:11" ht="14.4">
      <c r="A112" s="200" t="s">
        <v>258</v>
      </c>
      <c r="B112" s="201" t="s">
        <v>259</v>
      </c>
      <c r="C112" s="201" t="s">
        <v>481</v>
      </c>
      <c r="D112" s="203" t="s">
        <v>29</v>
      </c>
      <c r="E112" s="201">
        <v>1</v>
      </c>
      <c r="F112" s="204" t="s">
        <v>305</v>
      </c>
      <c r="G112" s="205" t="s">
        <v>367</v>
      </c>
      <c r="H112" s="239">
        <v>1200.69</v>
      </c>
      <c r="I112" s="200"/>
      <c r="J112" s="201"/>
      <c r="K112" s="239">
        <v>1200.69</v>
      </c>
    </row>
    <row r="113" spans="1:11" ht="14.4">
      <c r="A113" s="200" t="s">
        <v>389</v>
      </c>
      <c r="B113" s="201" t="s">
        <v>393</v>
      </c>
      <c r="C113" s="201" t="s">
        <v>482</v>
      </c>
      <c r="D113" s="203" t="s">
        <v>29</v>
      </c>
      <c r="E113" s="201">
        <v>1</v>
      </c>
      <c r="F113" s="204" t="s">
        <v>331</v>
      </c>
      <c r="G113" s="205" t="s">
        <v>366</v>
      </c>
      <c r="H113" s="239">
        <v>1200.69</v>
      </c>
      <c r="I113" s="200"/>
      <c r="J113" s="201"/>
      <c r="K113" s="239">
        <v>1200.69</v>
      </c>
    </row>
    <row r="114" spans="1:11" ht="14.4">
      <c r="A114" s="200" t="s">
        <v>262</v>
      </c>
      <c r="B114" s="201" t="s">
        <v>263</v>
      </c>
      <c r="C114" s="201" t="s">
        <v>476</v>
      </c>
      <c r="D114" s="203" t="s">
        <v>29</v>
      </c>
      <c r="E114" s="201">
        <v>1</v>
      </c>
      <c r="F114" s="204" t="s">
        <v>308</v>
      </c>
      <c r="G114" s="205" t="s">
        <v>367</v>
      </c>
      <c r="H114" s="239">
        <v>1200.69</v>
      </c>
      <c r="I114" s="200"/>
      <c r="J114" s="201"/>
      <c r="K114" s="239">
        <v>1200.69</v>
      </c>
    </row>
    <row r="115" spans="1:11" ht="14.4">
      <c r="A115" s="200" t="s">
        <v>262</v>
      </c>
      <c r="B115" s="201" t="s">
        <v>263</v>
      </c>
      <c r="C115" s="201" t="s">
        <v>498</v>
      </c>
      <c r="D115" s="203" t="s">
        <v>29</v>
      </c>
      <c r="E115" s="201">
        <v>1</v>
      </c>
      <c r="F115" s="204" t="s">
        <v>332</v>
      </c>
      <c r="G115" s="205" t="s">
        <v>366</v>
      </c>
      <c r="H115" s="239">
        <v>1200.69</v>
      </c>
      <c r="I115" s="200"/>
      <c r="J115" s="201"/>
      <c r="K115" s="239">
        <v>1200.69</v>
      </c>
    </row>
    <row r="116" spans="1:11" ht="14.4">
      <c r="A116" s="200" t="s">
        <v>262</v>
      </c>
      <c r="B116" s="201" t="s">
        <v>263</v>
      </c>
      <c r="C116" s="201" t="s">
        <v>476</v>
      </c>
      <c r="D116" s="203" t="s">
        <v>29</v>
      </c>
      <c r="E116" s="201">
        <v>1</v>
      </c>
      <c r="F116" s="204" t="s">
        <v>372</v>
      </c>
      <c r="G116" s="205" t="s">
        <v>366</v>
      </c>
      <c r="H116" s="239">
        <v>1200.69</v>
      </c>
      <c r="I116" s="200"/>
      <c r="J116" s="201"/>
      <c r="K116" s="239">
        <v>1200.69</v>
      </c>
    </row>
    <row r="117" spans="1:11" ht="14.4">
      <c r="A117" s="200" t="s">
        <v>264</v>
      </c>
      <c r="B117" s="201" t="s">
        <v>259</v>
      </c>
      <c r="C117" s="201" t="s">
        <v>483</v>
      </c>
      <c r="D117" s="203" t="s">
        <v>29</v>
      </c>
      <c r="E117" s="201">
        <v>1</v>
      </c>
      <c r="F117" s="204" t="s">
        <v>333</v>
      </c>
      <c r="G117" s="205" t="s">
        <v>366</v>
      </c>
      <c r="H117" s="239">
        <v>1200.69</v>
      </c>
      <c r="I117" s="200"/>
      <c r="J117" s="201"/>
      <c r="K117" s="239">
        <v>1200.69</v>
      </c>
    </row>
    <row r="118" spans="1:11" ht="14.4">
      <c r="A118" s="200" t="s">
        <v>262</v>
      </c>
      <c r="B118" s="201" t="s">
        <v>265</v>
      </c>
      <c r="C118" s="201" t="s">
        <v>266</v>
      </c>
      <c r="D118" s="203" t="s">
        <v>29</v>
      </c>
      <c r="E118" s="201">
        <v>1</v>
      </c>
      <c r="F118" s="204" t="s">
        <v>432</v>
      </c>
      <c r="G118" s="205" t="s">
        <v>366</v>
      </c>
      <c r="H118" s="239">
        <v>1200.69</v>
      </c>
      <c r="I118" s="200"/>
      <c r="J118" s="201"/>
      <c r="K118" s="239">
        <v>1200.69</v>
      </c>
    </row>
    <row r="119" spans="1:11" ht="14.4">
      <c r="A119" s="200" t="s">
        <v>267</v>
      </c>
      <c r="B119" s="201" t="s">
        <v>268</v>
      </c>
      <c r="C119" s="201" t="s">
        <v>269</v>
      </c>
      <c r="D119" s="203" t="s">
        <v>29</v>
      </c>
      <c r="E119" s="201">
        <v>1</v>
      </c>
      <c r="F119" s="204" t="s">
        <v>334</v>
      </c>
      <c r="G119" s="205" t="s">
        <v>366</v>
      </c>
      <c r="H119" s="239">
        <v>1200.69</v>
      </c>
      <c r="I119" s="200"/>
      <c r="J119" s="201"/>
      <c r="K119" s="239">
        <v>1200.69</v>
      </c>
    </row>
    <row r="120" spans="1:11" ht="14.4">
      <c r="A120" s="200" t="s">
        <v>270</v>
      </c>
      <c r="B120" s="201" t="s">
        <v>271</v>
      </c>
      <c r="C120" s="201" t="s">
        <v>484</v>
      </c>
      <c r="D120" s="203" t="s">
        <v>29</v>
      </c>
      <c r="E120" s="201">
        <v>1</v>
      </c>
      <c r="F120" s="204" t="s">
        <v>561</v>
      </c>
      <c r="G120" s="205" t="s">
        <v>366</v>
      </c>
      <c r="H120" s="239">
        <v>1200.69</v>
      </c>
      <c r="I120" s="200"/>
      <c r="J120" s="201"/>
      <c r="K120" s="239">
        <v>1200.69</v>
      </c>
    </row>
    <row r="121" spans="1:11" ht="14.4">
      <c r="A121" s="200" t="s">
        <v>272</v>
      </c>
      <c r="B121" s="201" t="s">
        <v>273</v>
      </c>
      <c r="C121" s="201" t="s">
        <v>274</v>
      </c>
      <c r="D121" s="203" t="s">
        <v>29</v>
      </c>
      <c r="E121" s="201">
        <v>1</v>
      </c>
      <c r="F121" s="204" t="s">
        <v>307</v>
      </c>
      <c r="G121" s="205" t="s">
        <v>366</v>
      </c>
      <c r="H121" s="239">
        <v>1200.69</v>
      </c>
      <c r="I121" s="200"/>
      <c r="J121" s="201"/>
      <c r="K121" s="239">
        <v>1200.69</v>
      </c>
    </row>
    <row r="122" spans="1:11" ht="14.4">
      <c r="A122" s="200" t="s">
        <v>275</v>
      </c>
      <c r="B122" s="201" t="s">
        <v>276</v>
      </c>
      <c r="C122" s="201" t="s">
        <v>277</v>
      </c>
      <c r="D122" s="203" t="s">
        <v>29</v>
      </c>
      <c r="E122" s="201">
        <v>1</v>
      </c>
      <c r="F122" s="204" t="s">
        <v>335</v>
      </c>
      <c r="G122" s="205" t="s">
        <v>366</v>
      </c>
      <c r="H122" s="239">
        <v>1200.69</v>
      </c>
      <c r="I122" s="200"/>
      <c r="J122" s="201"/>
      <c r="K122" s="239">
        <v>1200.69</v>
      </c>
    </row>
    <row r="123" spans="1:11" ht="14.4">
      <c r="A123" s="200" t="s">
        <v>278</v>
      </c>
      <c r="B123" s="201" t="s">
        <v>279</v>
      </c>
      <c r="C123" s="201" t="s">
        <v>280</v>
      </c>
      <c r="D123" s="203" t="s">
        <v>29</v>
      </c>
      <c r="E123" s="201">
        <v>1</v>
      </c>
      <c r="F123" s="204" t="s">
        <v>336</v>
      </c>
      <c r="G123" s="205" t="s">
        <v>366</v>
      </c>
      <c r="H123" s="239">
        <v>1200.69</v>
      </c>
      <c r="I123" s="200"/>
      <c r="J123" s="201"/>
      <c r="K123" s="239">
        <v>1200.69</v>
      </c>
    </row>
    <row r="124" spans="1:11" ht="14.4">
      <c r="A124" s="219" t="s">
        <v>281</v>
      </c>
      <c r="B124" s="217" t="s">
        <v>282</v>
      </c>
      <c r="C124" s="217" t="s">
        <v>283</v>
      </c>
      <c r="D124" s="218" t="s">
        <v>29</v>
      </c>
      <c r="E124" s="217">
        <v>1</v>
      </c>
      <c r="F124" s="220" t="s">
        <v>316</v>
      </c>
      <c r="G124" s="258" t="s">
        <v>366</v>
      </c>
      <c r="H124" s="259">
        <v>1200.69</v>
      </c>
      <c r="I124" s="219"/>
      <c r="J124" s="217"/>
      <c r="K124" s="259">
        <v>1200.69</v>
      </c>
    </row>
    <row r="125" spans="1:11" ht="14.4">
      <c r="A125" s="200" t="s">
        <v>284</v>
      </c>
      <c r="B125" s="201" t="s">
        <v>285</v>
      </c>
      <c r="C125" s="201" t="s">
        <v>286</v>
      </c>
      <c r="D125" s="203" t="s">
        <v>29</v>
      </c>
      <c r="E125" s="201">
        <v>1</v>
      </c>
      <c r="F125" s="204" t="s">
        <v>318</v>
      </c>
      <c r="G125" s="205" t="s">
        <v>366</v>
      </c>
      <c r="H125" s="239">
        <v>1200.69</v>
      </c>
      <c r="I125" s="241"/>
      <c r="J125" s="216"/>
      <c r="K125" s="244">
        <v>1200.69</v>
      </c>
    </row>
    <row r="126" spans="1:11" ht="14.4">
      <c r="A126" s="200" t="s">
        <v>287</v>
      </c>
      <c r="B126" s="201" t="s">
        <v>288</v>
      </c>
      <c r="C126" s="201" t="s">
        <v>289</v>
      </c>
      <c r="D126" s="203" t="s">
        <v>29</v>
      </c>
      <c r="E126" s="201">
        <v>1</v>
      </c>
      <c r="F126" s="204" t="s">
        <v>317</v>
      </c>
      <c r="G126" s="205" t="s">
        <v>366</v>
      </c>
      <c r="H126" s="239">
        <v>1200.69</v>
      </c>
      <c r="I126" s="200"/>
      <c r="J126" s="201"/>
      <c r="K126" s="239">
        <v>1200.69</v>
      </c>
    </row>
    <row r="127" spans="1:11" ht="14.4">
      <c r="A127" s="200" t="s">
        <v>290</v>
      </c>
      <c r="B127" s="201" t="s">
        <v>291</v>
      </c>
      <c r="C127" s="201" t="s">
        <v>292</v>
      </c>
      <c r="D127" s="203" t="s">
        <v>29</v>
      </c>
      <c r="E127" s="201">
        <v>1</v>
      </c>
      <c r="F127" s="204" t="s">
        <v>337</v>
      </c>
      <c r="G127" s="205" t="s">
        <v>366</v>
      </c>
      <c r="H127" s="239">
        <v>1200.69</v>
      </c>
      <c r="I127" s="200"/>
      <c r="J127" s="201"/>
      <c r="K127" s="239">
        <v>1200.69</v>
      </c>
    </row>
    <row r="128" spans="1:11" ht="14.4">
      <c r="A128" s="200" t="s">
        <v>284</v>
      </c>
      <c r="B128" s="201" t="s">
        <v>324</v>
      </c>
      <c r="C128" s="201" t="s">
        <v>286</v>
      </c>
      <c r="D128" s="203" t="s">
        <v>29</v>
      </c>
      <c r="E128" s="201">
        <v>1</v>
      </c>
      <c r="F128" s="204" t="s">
        <v>315</v>
      </c>
      <c r="G128" s="205" t="s">
        <v>366</v>
      </c>
      <c r="H128" s="239">
        <v>1200.69</v>
      </c>
      <c r="I128" s="200"/>
      <c r="J128" s="201"/>
      <c r="K128" s="239">
        <v>1200.69</v>
      </c>
    </row>
    <row r="129" spans="1:11" ht="14.4">
      <c r="A129" s="200" t="s">
        <v>293</v>
      </c>
      <c r="B129" s="201" t="s">
        <v>294</v>
      </c>
      <c r="C129" s="201" t="s">
        <v>295</v>
      </c>
      <c r="D129" s="203" t="s">
        <v>29</v>
      </c>
      <c r="E129" s="201">
        <v>1</v>
      </c>
      <c r="F129" s="204" t="s">
        <v>338</v>
      </c>
      <c r="G129" s="205" t="s">
        <v>367</v>
      </c>
      <c r="H129" s="239">
        <v>1200.69</v>
      </c>
      <c r="I129" s="200"/>
      <c r="J129" s="201"/>
      <c r="K129" s="239">
        <v>1200.69</v>
      </c>
    </row>
    <row r="130" spans="1:11" ht="14.4">
      <c r="A130" s="200" t="s">
        <v>394</v>
      </c>
      <c r="B130" s="201" t="s">
        <v>395</v>
      </c>
      <c r="C130" s="201" t="s">
        <v>296</v>
      </c>
      <c r="D130" s="203" t="s">
        <v>29</v>
      </c>
      <c r="E130" s="201">
        <v>1</v>
      </c>
      <c r="F130" s="204" t="s">
        <v>339</v>
      </c>
      <c r="G130" s="205" t="s">
        <v>366</v>
      </c>
      <c r="H130" s="239">
        <v>1200.69</v>
      </c>
      <c r="I130" s="200"/>
      <c r="J130" s="201"/>
      <c r="K130" s="239">
        <v>1200.69</v>
      </c>
    </row>
    <row r="131" spans="1:11" ht="14.4">
      <c r="A131" s="200" t="s">
        <v>381</v>
      </c>
      <c r="B131" s="201" t="s">
        <v>382</v>
      </c>
      <c r="C131" s="201" t="s">
        <v>383</v>
      </c>
      <c r="D131" s="203" t="s">
        <v>30</v>
      </c>
      <c r="E131" s="201">
        <v>1</v>
      </c>
      <c r="F131" s="204" t="s">
        <v>360</v>
      </c>
      <c r="G131" s="205" t="s">
        <v>366</v>
      </c>
      <c r="H131" s="239">
        <v>732.55</v>
      </c>
      <c r="I131" s="200"/>
      <c r="J131" s="201"/>
      <c r="K131" s="239">
        <v>732.55</v>
      </c>
    </row>
    <row r="132" spans="1:11" ht="14.4">
      <c r="A132" s="200" t="s">
        <v>298</v>
      </c>
      <c r="B132" s="201" t="s">
        <v>324</v>
      </c>
      <c r="C132" s="201" t="s">
        <v>379</v>
      </c>
      <c r="D132" s="203" t="s">
        <v>30</v>
      </c>
      <c r="E132" s="201">
        <v>1</v>
      </c>
      <c r="F132" s="204" t="s">
        <v>380</v>
      </c>
      <c r="G132" s="193" t="s">
        <v>366</v>
      </c>
      <c r="H132" s="239">
        <v>732.55</v>
      </c>
      <c r="I132" s="200"/>
      <c r="J132" s="201"/>
      <c r="K132" s="239">
        <v>732.55</v>
      </c>
    </row>
    <row r="133" spans="1:11" ht="14.4">
      <c r="A133" s="200" t="s">
        <v>264</v>
      </c>
      <c r="B133" s="201" t="s">
        <v>361</v>
      </c>
      <c r="C133" s="201" t="s">
        <v>485</v>
      </c>
      <c r="D133" s="203" t="s">
        <v>30</v>
      </c>
      <c r="E133" s="201">
        <v>1</v>
      </c>
      <c r="F133" s="204" t="s">
        <v>340</v>
      </c>
      <c r="G133" s="205" t="s">
        <v>367</v>
      </c>
      <c r="H133" s="239">
        <v>732.55</v>
      </c>
      <c r="I133" s="200"/>
      <c r="J133" s="201"/>
      <c r="K133" s="239">
        <v>732.55</v>
      </c>
    </row>
    <row r="134" spans="1:11" ht="14.4">
      <c r="A134" s="200" t="s">
        <v>299</v>
      </c>
      <c r="B134" s="201" t="s">
        <v>362</v>
      </c>
      <c r="C134" s="201" t="s">
        <v>129</v>
      </c>
      <c r="D134" s="203" t="s">
        <v>30</v>
      </c>
      <c r="E134" s="201">
        <v>1</v>
      </c>
      <c r="F134" s="204" t="s">
        <v>341</v>
      </c>
      <c r="G134" s="205" t="s">
        <v>366</v>
      </c>
      <c r="H134" s="239">
        <v>732.55</v>
      </c>
      <c r="I134" s="200"/>
      <c r="J134" s="201"/>
      <c r="K134" s="239">
        <v>732.55</v>
      </c>
    </row>
    <row r="135" spans="1:11" ht="14.4">
      <c r="A135" s="200" t="s">
        <v>300</v>
      </c>
      <c r="B135" s="201" t="s">
        <v>363</v>
      </c>
      <c r="C135" s="201" t="s">
        <v>486</v>
      </c>
      <c r="D135" s="203" t="s">
        <v>30</v>
      </c>
      <c r="E135" s="201">
        <v>1</v>
      </c>
      <c r="F135" s="204" t="s">
        <v>342</v>
      </c>
      <c r="G135" s="205" t="s">
        <v>366</v>
      </c>
      <c r="H135" s="239">
        <v>732.55</v>
      </c>
      <c r="I135" s="200"/>
      <c r="J135" s="201"/>
      <c r="K135" s="239">
        <v>732.55</v>
      </c>
    </row>
    <row r="136" spans="1:11" ht="14.4">
      <c r="A136" s="200" t="s">
        <v>553</v>
      </c>
      <c r="B136" s="201" t="s">
        <v>119</v>
      </c>
      <c r="C136" s="201" t="s">
        <v>487</v>
      </c>
      <c r="D136" s="203" t="s">
        <v>30</v>
      </c>
      <c r="E136" s="201">
        <v>1</v>
      </c>
      <c r="F136" s="204" t="s">
        <v>319</v>
      </c>
      <c r="G136" s="205" t="s">
        <v>366</v>
      </c>
      <c r="H136" s="239">
        <v>732.55</v>
      </c>
      <c r="I136" s="200"/>
      <c r="J136" s="201"/>
      <c r="K136" s="239">
        <v>732.55</v>
      </c>
    </row>
    <row r="137" spans="1:11" ht="14.4">
      <c r="A137" s="200" t="s">
        <v>448</v>
      </c>
      <c r="B137" s="201" t="s">
        <v>449</v>
      </c>
      <c r="C137" s="201" t="s">
        <v>495</v>
      </c>
      <c r="D137" s="203" t="s">
        <v>30</v>
      </c>
      <c r="E137" s="201">
        <v>1</v>
      </c>
      <c r="F137" s="204" t="s">
        <v>376</v>
      </c>
      <c r="G137" s="205" t="s">
        <v>366</v>
      </c>
      <c r="H137" s="239">
        <v>732.55</v>
      </c>
      <c r="I137" s="200"/>
      <c r="J137" s="201"/>
      <c r="K137" s="239">
        <v>732.55</v>
      </c>
    </row>
    <row r="138" spans="1:11" ht="14.4">
      <c r="A138" s="200" t="s">
        <v>301</v>
      </c>
      <c r="B138" s="201" t="s">
        <v>392</v>
      </c>
      <c r="C138" s="201" t="s">
        <v>494</v>
      </c>
      <c r="D138" s="203" t="s">
        <v>302</v>
      </c>
      <c r="E138" s="201">
        <v>1</v>
      </c>
      <c r="F138" s="204" t="s">
        <v>344</v>
      </c>
      <c r="G138" s="205" t="s">
        <v>366</v>
      </c>
      <c r="H138" s="239">
        <v>488.36</v>
      </c>
      <c r="I138" s="200"/>
      <c r="J138" s="201"/>
      <c r="K138" s="239">
        <v>488.36</v>
      </c>
    </row>
    <row r="139" spans="1:11" ht="14.4">
      <c r="A139" s="200" t="s">
        <v>390</v>
      </c>
      <c r="B139" s="201" t="s">
        <v>361</v>
      </c>
      <c r="C139" s="201" t="s">
        <v>488</v>
      </c>
      <c r="D139" s="203" t="s">
        <v>302</v>
      </c>
      <c r="E139" s="201">
        <v>1</v>
      </c>
      <c r="F139" s="204" t="s">
        <v>346</v>
      </c>
      <c r="G139" s="205" t="s">
        <v>367</v>
      </c>
      <c r="H139" s="239">
        <v>488.36</v>
      </c>
      <c r="I139" s="200"/>
      <c r="J139" s="201"/>
      <c r="K139" s="239">
        <v>488.36</v>
      </c>
    </row>
    <row r="140" spans="1:11" ht="14.4">
      <c r="A140" s="200" t="s">
        <v>260</v>
      </c>
      <c r="B140" s="201" t="s">
        <v>261</v>
      </c>
      <c r="C140" s="201" t="s">
        <v>489</v>
      </c>
      <c r="D140" s="203" t="s">
        <v>302</v>
      </c>
      <c r="E140" s="201">
        <v>1</v>
      </c>
      <c r="F140" s="204" t="s">
        <v>347</v>
      </c>
      <c r="G140" s="205" t="s">
        <v>366</v>
      </c>
      <c r="H140" s="239">
        <v>488.36</v>
      </c>
      <c r="I140" s="200"/>
      <c r="J140" s="201"/>
      <c r="K140" s="239">
        <v>488.36</v>
      </c>
    </row>
    <row r="141" spans="1:11" ht="14.4">
      <c r="A141" s="200" t="s">
        <v>260</v>
      </c>
      <c r="B141" s="201" t="s">
        <v>261</v>
      </c>
      <c r="C141" s="201" t="s">
        <v>489</v>
      </c>
      <c r="D141" s="203" t="s">
        <v>302</v>
      </c>
      <c r="E141" s="201">
        <v>1</v>
      </c>
      <c r="F141" s="204" t="s">
        <v>348</v>
      </c>
      <c r="G141" s="205" t="s">
        <v>367</v>
      </c>
      <c r="H141" s="239">
        <v>488.36</v>
      </c>
      <c r="I141" s="200"/>
      <c r="J141" s="201"/>
      <c r="K141" s="239">
        <v>488.36</v>
      </c>
    </row>
    <row r="142" spans="1:11" ht="14.4">
      <c r="A142" s="200" t="s">
        <v>257</v>
      </c>
      <c r="B142" s="201" t="s">
        <v>207</v>
      </c>
      <c r="C142" s="201" t="s">
        <v>487</v>
      </c>
      <c r="D142" s="203" t="s">
        <v>302</v>
      </c>
      <c r="E142" s="201">
        <v>1</v>
      </c>
      <c r="F142" s="204" t="s">
        <v>349</v>
      </c>
      <c r="G142" s="205" t="s">
        <v>366</v>
      </c>
      <c r="H142" s="239">
        <v>488.36</v>
      </c>
      <c r="I142" s="200"/>
      <c r="J142" s="201"/>
      <c r="K142" s="239">
        <v>488.36</v>
      </c>
    </row>
    <row r="143" spans="1:11" ht="14.4">
      <c r="A143" s="200" t="s">
        <v>257</v>
      </c>
      <c r="B143" s="201" t="s">
        <v>207</v>
      </c>
      <c r="C143" s="201" t="s">
        <v>487</v>
      </c>
      <c r="D143" s="203" t="s">
        <v>302</v>
      </c>
      <c r="E143" s="201">
        <v>1</v>
      </c>
      <c r="F143" s="204" t="s">
        <v>350</v>
      </c>
      <c r="G143" s="205" t="s">
        <v>367</v>
      </c>
      <c r="H143" s="239">
        <v>488.36</v>
      </c>
      <c r="I143" s="200"/>
      <c r="J143" s="201"/>
      <c r="K143" s="239">
        <v>488.36</v>
      </c>
    </row>
    <row r="144" spans="1:11" s="1" customFormat="1" ht="14.4">
      <c r="A144" s="200" t="s">
        <v>626</v>
      </c>
      <c r="B144" s="201" t="s">
        <v>628</v>
      </c>
      <c r="C144" s="201" t="s">
        <v>627</v>
      </c>
      <c r="D144" s="357" t="s">
        <v>302</v>
      </c>
      <c r="E144" s="201">
        <v>1</v>
      </c>
      <c r="F144" s="358" t="s">
        <v>358</v>
      </c>
      <c r="G144" s="205" t="s">
        <v>367</v>
      </c>
      <c r="H144" s="239">
        <v>488.36</v>
      </c>
      <c r="I144" s="200"/>
      <c r="J144" s="201"/>
      <c r="K144" s="239">
        <v>488.36</v>
      </c>
    </row>
    <row r="145" spans="1:11" ht="14.4">
      <c r="A145" s="200" t="s">
        <v>86</v>
      </c>
      <c r="B145" s="201" t="s">
        <v>121</v>
      </c>
      <c r="C145" s="201" t="s">
        <v>474</v>
      </c>
      <c r="D145" s="203" t="s">
        <v>31</v>
      </c>
      <c r="E145" s="201">
        <v>1</v>
      </c>
      <c r="F145" s="204" t="s">
        <v>351</v>
      </c>
      <c r="G145" s="205" t="s">
        <v>366</v>
      </c>
      <c r="H145" s="239">
        <v>436.04</v>
      </c>
      <c r="I145" s="200"/>
      <c r="J145" s="201"/>
      <c r="K145" s="239">
        <v>436.04</v>
      </c>
    </row>
    <row r="146" spans="1:11" ht="14.4">
      <c r="A146" s="331" t="s">
        <v>86</v>
      </c>
      <c r="B146" s="332" t="s">
        <v>121</v>
      </c>
      <c r="C146" s="332" t="s">
        <v>474</v>
      </c>
      <c r="D146" s="333" t="s">
        <v>31</v>
      </c>
      <c r="E146" s="332">
        <v>1</v>
      </c>
      <c r="F146" s="334" t="s">
        <v>352</v>
      </c>
      <c r="G146" s="335" t="s">
        <v>366</v>
      </c>
      <c r="H146" s="336">
        <v>436.04</v>
      </c>
      <c r="I146" s="331"/>
      <c r="J146" s="332"/>
      <c r="K146" s="336">
        <v>436.04</v>
      </c>
    </row>
    <row r="147" spans="1:11" ht="14.4">
      <c r="A147" s="200" t="s">
        <v>390</v>
      </c>
      <c r="B147" s="201" t="s">
        <v>391</v>
      </c>
      <c r="C147" s="201" t="s">
        <v>497</v>
      </c>
      <c r="D147" s="203" t="s">
        <v>31</v>
      </c>
      <c r="E147" s="201">
        <v>1</v>
      </c>
      <c r="F147" s="204" t="s">
        <v>353</v>
      </c>
      <c r="G147" s="205" t="s">
        <v>367</v>
      </c>
      <c r="H147" s="239">
        <v>436.04</v>
      </c>
      <c r="I147" s="219"/>
      <c r="J147" s="217"/>
      <c r="K147" s="239">
        <v>436.04</v>
      </c>
    </row>
    <row r="148" spans="1:11" ht="14.4">
      <c r="A148" s="200" t="s">
        <v>303</v>
      </c>
      <c r="B148" s="201" t="s">
        <v>364</v>
      </c>
      <c r="C148" s="201" t="s">
        <v>502</v>
      </c>
      <c r="D148" s="203" t="s">
        <v>31</v>
      </c>
      <c r="E148" s="201">
        <v>1</v>
      </c>
      <c r="F148" s="204" t="s">
        <v>354</v>
      </c>
      <c r="G148" s="205" t="s">
        <v>367</v>
      </c>
      <c r="H148" s="239">
        <v>436.04</v>
      </c>
      <c r="I148" s="200"/>
      <c r="J148" s="201"/>
      <c r="K148" s="239">
        <v>436.04</v>
      </c>
    </row>
    <row r="149" spans="1:11" ht="14.4">
      <c r="A149" s="200" t="s">
        <v>387</v>
      </c>
      <c r="B149" s="201" t="s">
        <v>388</v>
      </c>
      <c r="C149" s="201" t="s">
        <v>490</v>
      </c>
      <c r="D149" s="203" t="s">
        <v>31</v>
      </c>
      <c r="E149" s="201">
        <v>1</v>
      </c>
      <c r="F149" s="204" t="s">
        <v>368</v>
      </c>
      <c r="G149" s="205" t="s">
        <v>366</v>
      </c>
      <c r="H149" s="239">
        <v>436.04</v>
      </c>
      <c r="I149" s="200"/>
      <c r="J149" s="201"/>
      <c r="K149" s="239">
        <v>436.04</v>
      </c>
    </row>
    <row r="150" spans="1:11" ht="14.4">
      <c r="A150" s="200" t="s">
        <v>390</v>
      </c>
      <c r="B150" s="201" t="s">
        <v>391</v>
      </c>
      <c r="C150" s="201" t="s">
        <v>497</v>
      </c>
      <c r="D150" s="203" t="s">
        <v>31</v>
      </c>
      <c r="E150" s="201">
        <v>1</v>
      </c>
      <c r="F150" s="204" t="s">
        <v>355</v>
      </c>
      <c r="G150" s="205" t="s">
        <v>367</v>
      </c>
      <c r="H150" s="239">
        <v>436.04</v>
      </c>
      <c r="I150" s="200"/>
      <c r="J150" s="201"/>
      <c r="K150" s="239">
        <v>436.04</v>
      </c>
    </row>
    <row r="151" spans="1:11" ht="14.4">
      <c r="A151" s="200" t="s">
        <v>304</v>
      </c>
      <c r="B151" s="201" t="s">
        <v>104</v>
      </c>
      <c r="C151" s="201" t="s">
        <v>130</v>
      </c>
      <c r="D151" s="203" t="s">
        <v>31</v>
      </c>
      <c r="E151" s="201">
        <v>1</v>
      </c>
      <c r="F151" s="204" t="s">
        <v>356</v>
      </c>
      <c r="G151" s="205" t="s">
        <v>366</v>
      </c>
      <c r="H151" s="239">
        <v>436.04</v>
      </c>
      <c r="I151" s="200"/>
      <c r="J151" s="201"/>
      <c r="K151" s="239">
        <v>436.04</v>
      </c>
    </row>
    <row r="152" spans="1:11" ht="14.4">
      <c r="A152" s="200" t="s">
        <v>387</v>
      </c>
      <c r="B152" s="201" t="s">
        <v>388</v>
      </c>
      <c r="C152" s="201" t="s">
        <v>490</v>
      </c>
      <c r="D152" s="203" t="s">
        <v>31</v>
      </c>
      <c r="E152" s="201">
        <v>1</v>
      </c>
      <c r="F152" s="204" t="s">
        <v>357</v>
      </c>
      <c r="G152" s="205" t="s">
        <v>366</v>
      </c>
      <c r="H152" s="239">
        <v>436.04</v>
      </c>
      <c r="I152" s="200"/>
      <c r="J152" s="201"/>
      <c r="K152" s="239">
        <v>436.04</v>
      </c>
    </row>
    <row r="153" spans="1:11" ht="14.4">
      <c r="A153" s="200" t="s">
        <v>387</v>
      </c>
      <c r="B153" s="201" t="s">
        <v>388</v>
      </c>
      <c r="C153" s="201" t="s">
        <v>490</v>
      </c>
      <c r="D153" s="203" t="s">
        <v>453</v>
      </c>
      <c r="E153" s="201">
        <v>1</v>
      </c>
      <c r="F153" s="204" t="s">
        <v>454</v>
      </c>
      <c r="G153" s="205" t="s">
        <v>366</v>
      </c>
      <c r="H153" s="239">
        <v>401.16</v>
      </c>
      <c r="I153" s="200"/>
      <c r="J153" s="201"/>
      <c r="K153" s="239">
        <v>401.16</v>
      </c>
    </row>
    <row r="154" spans="1:11" ht="14.4">
      <c r="A154" s="200" t="s">
        <v>390</v>
      </c>
      <c r="B154" s="201" t="s">
        <v>391</v>
      </c>
      <c r="C154" s="201" t="s">
        <v>497</v>
      </c>
      <c r="D154" s="203" t="s">
        <v>32</v>
      </c>
      <c r="E154" s="201">
        <v>1</v>
      </c>
      <c r="F154" s="204" t="s">
        <v>359</v>
      </c>
      <c r="G154" s="205" t="s">
        <v>367</v>
      </c>
      <c r="H154" s="239">
        <v>313.94</v>
      </c>
      <c r="I154" s="200"/>
      <c r="J154" s="201"/>
      <c r="K154" s="239">
        <v>313.94</v>
      </c>
    </row>
    <row r="155" spans="1:11" ht="15" thickBot="1">
      <c r="A155" s="260"/>
      <c r="B155" s="261"/>
      <c r="C155" s="261"/>
      <c r="D155" s="261"/>
      <c r="E155" s="262">
        <v>46</v>
      </c>
      <c r="F155" s="263"/>
      <c r="G155" s="264"/>
      <c r="H155" s="265">
        <f>SUM(H109:H154)</f>
        <v>39164.97</v>
      </c>
      <c r="I155" s="266"/>
      <c r="J155" s="267"/>
      <c r="K155" s="346">
        <f>SUM(K109:K154)</f>
        <v>39164.97</v>
      </c>
    </row>
    <row r="156" spans="1:11" ht="14.4">
      <c r="A156" s="269"/>
      <c r="B156" s="191"/>
      <c r="C156" s="191"/>
      <c r="D156" s="191"/>
      <c r="E156" s="191"/>
      <c r="F156" s="269"/>
      <c r="G156" s="191"/>
      <c r="H156" s="343"/>
      <c r="I156" s="271"/>
      <c r="J156" s="271"/>
      <c r="K156" s="344"/>
    </row>
    <row r="157" spans="1:11" ht="14.4">
      <c r="A157" s="565" t="s">
        <v>532</v>
      </c>
      <c r="B157" s="565"/>
      <c r="C157" s="565"/>
      <c r="D157" s="565"/>
      <c r="E157" s="565"/>
      <c r="F157" s="565"/>
      <c r="G157" s="565"/>
      <c r="H157" s="565"/>
      <c r="I157" s="230"/>
      <c r="J157" s="230"/>
      <c r="K157" s="232"/>
    </row>
    <row r="158" spans="1:11" ht="14.4">
      <c r="A158" s="273" t="s">
        <v>373</v>
      </c>
      <c r="B158" s="273" t="s">
        <v>374</v>
      </c>
      <c r="C158" s="273" t="s">
        <v>375</v>
      </c>
      <c r="D158" s="273" t="s">
        <v>578</v>
      </c>
      <c r="E158" s="273" t="s">
        <v>579</v>
      </c>
      <c r="F158" s="273" t="s">
        <v>580</v>
      </c>
      <c r="G158" s="273" t="s">
        <v>581</v>
      </c>
      <c r="H158" s="212" t="s">
        <v>582</v>
      </c>
      <c r="I158" s="274"/>
      <c r="J158" s="274"/>
      <c r="K158" s="275"/>
    </row>
    <row r="159" spans="1:11" ht="14.4">
      <c r="A159" s="193" t="s">
        <v>1</v>
      </c>
      <c r="B159" s="193" t="s">
        <v>2</v>
      </c>
      <c r="C159" s="193" t="s">
        <v>3</v>
      </c>
      <c r="D159" s="193" t="s">
        <v>4</v>
      </c>
      <c r="E159" s="193" t="s">
        <v>5</v>
      </c>
      <c r="F159" s="193" t="s">
        <v>6</v>
      </c>
      <c r="G159" s="193" t="s">
        <v>7</v>
      </c>
      <c r="H159" s="194" t="s">
        <v>28</v>
      </c>
      <c r="I159" s="230"/>
      <c r="J159" s="230" t="s">
        <v>607</v>
      </c>
      <c r="K159" s="232"/>
    </row>
    <row r="160" spans="1:11" ht="14.4">
      <c r="A160" s="219" t="s">
        <v>533</v>
      </c>
      <c r="B160" s="217" t="s">
        <v>322</v>
      </c>
      <c r="C160" s="276" t="s">
        <v>491</v>
      </c>
      <c r="D160" s="217" t="s">
        <v>14</v>
      </c>
      <c r="E160" s="209">
        <v>1</v>
      </c>
      <c r="F160" s="72" t="s">
        <v>305</v>
      </c>
      <c r="G160" s="207" t="s">
        <v>367</v>
      </c>
      <c r="H160" s="211">
        <v>514.21</v>
      </c>
      <c r="I160" s="230"/>
      <c r="J160" s="230"/>
      <c r="K160" s="232"/>
    </row>
    <row r="161" spans="1:11" ht="14.4">
      <c r="A161" s="241" t="s">
        <v>533</v>
      </c>
      <c r="B161" s="216" t="s">
        <v>322</v>
      </c>
      <c r="C161" s="277" t="s">
        <v>492</v>
      </c>
      <c r="D161" s="216" t="s">
        <v>14</v>
      </c>
      <c r="E161" s="278">
        <v>1</v>
      </c>
      <c r="F161" s="213" t="s">
        <v>561</v>
      </c>
      <c r="G161" s="214" t="s">
        <v>367</v>
      </c>
      <c r="H161" s="337">
        <v>514.21</v>
      </c>
      <c r="I161" s="230"/>
      <c r="J161" s="230"/>
      <c r="K161" s="232"/>
    </row>
    <row r="162" spans="1:11" ht="28.8">
      <c r="A162" s="279" t="s">
        <v>33</v>
      </c>
      <c r="B162" s="217" t="s">
        <v>323</v>
      </c>
      <c r="C162" s="276" t="s">
        <v>512</v>
      </c>
      <c r="D162" s="217" t="s">
        <v>14</v>
      </c>
      <c r="E162" s="209">
        <v>1</v>
      </c>
      <c r="F162" s="280" t="s">
        <v>511</v>
      </c>
      <c r="G162" s="207" t="s">
        <v>366</v>
      </c>
      <c r="H162" s="211">
        <v>514.21</v>
      </c>
      <c r="I162" s="230"/>
      <c r="J162" s="230"/>
      <c r="K162" s="232"/>
    </row>
    <row r="163" spans="1:11" ht="28.8">
      <c r="A163" s="281" t="s">
        <v>33</v>
      </c>
      <c r="B163" s="216" t="s">
        <v>323</v>
      </c>
      <c r="C163" s="277" t="s">
        <v>512</v>
      </c>
      <c r="D163" s="216" t="s">
        <v>14</v>
      </c>
      <c r="E163" s="278">
        <v>1</v>
      </c>
      <c r="F163" s="282" t="s">
        <v>307</v>
      </c>
      <c r="G163" s="214" t="s">
        <v>366</v>
      </c>
      <c r="H163" s="337">
        <v>514.21</v>
      </c>
      <c r="I163" s="230"/>
      <c r="J163" s="230"/>
      <c r="K163" s="232"/>
    </row>
    <row r="164" spans="1:11" ht="28.8">
      <c r="A164" s="279" t="s">
        <v>33</v>
      </c>
      <c r="B164" s="217" t="s">
        <v>323</v>
      </c>
      <c r="C164" s="276" t="s">
        <v>493</v>
      </c>
      <c r="D164" s="217" t="s">
        <v>14</v>
      </c>
      <c r="E164" s="209">
        <v>1</v>
      </c>
      <c r="F164" s="283" t="s">
        <v>253</v>
      </c>
      <c r="G164" s="207" t="s">
        <v>367</v>
      </c>
      <c r="H164" s="211">
        <v>514.21</v>
      </c>
      <c r="I164" s="230"/>
      <c r="J164" s="231"/>
      <c r="K164" s="232"/>
    </row>
    <row r="165" spans="1:11" ht="28.8">
      <c r="A165" s="281" t="s">
        <v>33</v>
      </c>
      <c r="B165" s="216" t="s">
        <v>323</v>
      </c>
      <c r="C165" s="277" t="s">
        <v>493</v>
      </c>
      <c r="D165" s="216" t="s">
        <v>14</v>
      </c>
      <c r="E165" s="278">
        <v>1</v>
      </c>
      <c r="F165" s="213" t="s">
        <v>308</v>
      </c>
      <c r="G165" s="214" t="s">
        <v>367</v>
      </c>
      <c r="H165" s="337">
        <v>514.21</v>
      </c>
      <c r="I165" s="230"/>
      <c r="J165" s="231"/>
      <c r="K165" s="232"/>
    </row>
    <row r="166" spans="1:11" ht="28.8">
      <c r="A166" s="279" t="s">
        <v>33</v>
      </c>
      <c r="B166" s="217" t="s">
        <v>323</v>
      </c>
      <c r="C166" s="276" t="s">
        <v>493</v>
      </c>
      <c r="D166" s="217" t="s">
        <v>14</v>
      </c>
      <c r="E166" s="209">
        <v>1</v>
      </c>
      <c r="F166" s="283" t="s">
        <v>372</v>
      </c>
      <c r="G166" s="207" t="s">
        <v>366</v>
      </c>
      <c r="H166" s="211">
        <v>514.21</v>
      </c>
      <c r="I166" s="284"/>
      <c r="J166" s="284"/>
      <c r="K166" s="285"/>
    </row>
    <row r="167" spans="1:11" ht="14.4">
      <c r="A167" s="241" t="s">
        <v>534</v>
      </c>
      <c r="B167" s="216" t="s">
        <v>535</v>
      </c>
      <c r="C167" s="277" t="s">
        <v>536</v>
      </c>
      <c r="D167" s="216" t="s">
        <v>14</v>
      </c>
      <c r="E167" s="278">
        <v>1</v>
      </c>
      <c r="F167" s="282" t="s">
        <v>537</v>
      </c>
      <c r="G167" s="214" t="s">
        <v>367</v>
      </c>
      <c r="H167" s="215">
        <v>650</v>
      </c>
      <c r="I167" s="284"/>
      <c r="J167" s="284"/>
      <c r="K167" s="285"/>
    </row>
    <row r="168" spans="1:11" ht="14.4">
      <c r="A168" s="219" t="s">
        <v>534</v>
      </c>
      <c r="B168" s="217" t="s">
        <v>535</v>
      </c>
      <c r="C168" s="276" t="s">
        <v>536</v>
      </c>
      <c r="D168" s="217" t="s">
        <v>14</v>
      </c>
      <c r="E168" s="209">
        <v>1</v>
      </c>
      <c r="F168" s="72" t="s">
        <v>538</v>
      </c>
      <c r="G168" s="207" t="s">
        <v>367</v>
      </c>
      <c r="H168" s="211">
        <v>650</v>
      </c>
      <c r="I168" s="286"/>
      <c r="J168" s="286"/>
      <c r="K168" s="212">
        <v>62148.160000000003</v>
      </c>
    </row>
    <row r="169" spans="1:11" ht="15" thickBot="1">
      <c r="A169" s="260"/>
      <c r="B169" s="261"/>
      <c r="C169" s="261"/>
      <c r="D169" s="261"/>
      <c r="E169" s="262">
        <v>9</v>
      </c>
      <c r="F169" s="263"/>
      <c r="G169" s="264"/>
      <c r="H169" s="342">
        <v>4899.47</v>
      </c>
      <c r="I169" s="284"/>
      <c r="J169" s="284"/>
      <c r="K169" s="285"/>
    </row>
    <row r="170" spans="1:11" ht="14.4">
      <c r="A170" s="219"/>
      <c r="B170" s="217"/>
      <c r="C170" s="276"/>
      <c r="D170" s="217"/>
      <c r="E170" s="209"/>
      <c r="F170" s="72"/>
      <c r="G170" s="207"/>
      <c r="H170" s="211"/>
      <c r="I170" s="230"/>
      <c r="J170" s="230"/>
      <c r="K170" s="232"/>
    </row>
    <row r="171" spans="1:11" ht="14.4">
      <c r="A171" s="565" t="s">
        <v>531</v>
      </c>
      <c r="B171" s="565"/>
      <c r="C171" s="565"/>
      <c r="D171" s="565"/>
      <c r="E171" s="565"/>
      <c r="F171" s="565"/>
      <c r="G171" s="565"/>
      <c r="H171" s="565"/>
      <c r="I171" s="230"/>
      <c r="J171" s="230"/>
      <c r="K171" s="232"/>
    </row>
    <row r="172" spans="1:11" ht="14.4">
      <c r="A172" s="287" t="s">
        <v>1</v>
      </c>
      <c r="B172" s="287" t="s">
        <v>2</v>
      </c>
      <c r="C172" s="287" t="s">
        <v>3</v>
      </c>
      <c r="D172" s="287" t="s">
        <v>4</v>
      </c>
      <c r="E172" s="287" t="s">
        <v>5</v>
      </c>
      <c r="F172" s="287" t="s">
        <v>6</v>
      </c>
      <c r="G172" s="287" t="s">
        <v>7</v>
      </c>
      <c r="H172" s="287" t="s">
        <v>28</v>
      </c>
      <c r="I172" s="288"/>
      <c r="J172" s="288"/>
      <c r="K172" s="289"/>
    </row>
    <row r="173" spans="1:11" ht="14.4">
      <c r="A173" s="290" t="s">
        <v>384</v>
      </c>
      <c r="B173" s="201" t="s">
        <v>402</v>
      </c>
      <c r="C173" s="201" t="s">
        <v>12</v>
      </c>
      <c r="D173" s="201" t="s">
        <v>385</v>
      </c>
      <c r="E173" s="201">
        <v>1</v>
      </c>
      <c r="F173" s="291" t="s">
        <v>150</v>
      </c>
      <c r="G173" s="205" t="s">
        <v>365</v>
      </c>
      <c r="H173" s="239">
        <v>3000</v>
      </c>
      <c r="I173" s="230"/>
      <c r="J173" s="230"/>
      <c r="K173" s="232"/>
    </row>
    <row r="174" spans="1:11" ht="14.4">
      <c r="A174" s="290" t="s">
        <v>311</v>
      </c>
      <c r="B174" s="201" t="s">
        <v>403</v>
      </c>
      <c r="C174" s="201" t="s">
        <v>500</v>
      </c>
      <c r="D174" s="201" t="s">
        <v>385</v>
      </c>
      <c r="E174" s="201">
        <v>1</v>
      </c>
      <c r="F174" s="292" t="s">
        <v>399</v>
      </c>
      <c r="G174" s="205" t="s">
        <v>366</v>
      </c>
      <c r="H174" s="239">
        <v>1250</v>
      </c>
      <c r="I174" s="230"/>
      <c r="J174" s="230"/>
      <c r="K174" s="232"/>
    </row>
    <row r="175" spans="1:11" ht="14.4">
      <c r="A175" s="201" t="s">
        <v>309</v>
      </c>
      <c r="B175" s="201" t="s">
        <v>320</v>
      </c>
      <c r="C175" s="201" t="s">
        <v>500</v>
      </c>
      <c r="D175" s="201" t="s">
        <v>310</v>
      </c>
      <c r="E175" s="201">
        <v>1</v>
      </c>
      <c r="F175" s="291" t="s">
        <v>238</v>
      </c>
      <c r="G175" s="205" t="s">
        <v>366</v>
      </c>
      <c r="H175" s="239">
        <v>3000</v>
      </c>
      <c r="I175" s="230"/>
      <c r="J175" s="230"/>
      <c r="K175" s="232"/>
    </row>
    <row r="176" spans="1:11" ht="14.4">
      <c r="A176" s="290" t="s">
        <v>311</v>
      </c>
      <c r="B176" s="201" t="s">
        <v>297</v>
      </c>
      <c r="C176" s="201" t="s">
        <v>500</v>
      </c>
      <c r="D176" s="201" t="s">
        <v>310</v>
      </c>
      <c r="E176" s="201">
        <v>1</v>
      </c>
      <c r="F176" s="292" t="s">
        <v>313</v>
      </c>
      <c r="G176" s="205" t="s">
        <v>365</v>
      </c>
      <c r="H176" s="239">
        <v>1250</v>
      </c>
      <c r="I176" s="230"/>
      <c r="J176" s="230"/>
      <c r="K176" s="232"/>
    </row>
    <row r="177" spans="1:11" ht="14.4">
      <c r="A177" s="290" t="s">
        <v>311</v>
      </c>
      <c r="B177" s="201" t="s">
        <v>297</v>
      </c>
      <c r="C177" s="201" t="s">
        <v>500</v>
      </c>
      <c r="D177" s="201" t="s">
        <v>310</v>
      </c>
      <c r="E177" s="201">
        <v>1</v>
      </c>
      <c r="F177" s="291" t="s">
        <v>569</v>
      </c>
      <c r="G177" s="205" t="s">
        <v>366</v>
      </c>
      <c r="H177" s="239">
        <v>1250</v>
      </c>
      <c r="I177" s="230"/>
      <c r="J177" s="230"/>
      <c r="K177" s="232"/>
    </row>
    <row r="178" spans="1:11" ht="14.4">
      <c r="A178" s="290" t="s">
        <v>311</v>
      </c>
      <c r="B178" s="201" t="s">
        <v>297</v>
      </c>
      <c r="C178" s="201" t="s">
        <v>500</v>
      </c>
      <c r="D178" s="201" t="s">
        <v>310</v>
      </c>
      <c r="E178" s="201">
        <v>1</v>
      </c>
      <c r="F178" s="292" t="s">
        <v>250</v>
      </c>
      <c r="G178" s="205" t="s">
        <v>366</v>
      </c>
      <c r="H178" s="239">
        <v>1250</v>
      </c>
      <c r="I178" s="230"/>
      <c r="J178" s="230"/>
      <c r="K178" s="232"/>
    </row>
    <row r="179" spans="1:11" ht="14.4">
      <c r="A179" s="290" t="s">
        <v>311</v>
      </c>
      <c r="B179" s="201" t="s">
        <v>297</v>
      </c>
      <c r="C179" s="201" t="s">
        <v>500</v>
      </c>
      <c r="D179" s="201" t="s">
        <v>310</v>
      </c>
      <c r="E179" s="201">
        <v>1</v>
      </c>
      <c r="F179" s="291" t="s">
        <v>573</v>
      </c>
      <c r="G179" s="205" t="s">
        <v>365</v>
      </c>
      <c r="H179" s="239">
        <v>1250</v>
      </c>
      <c r="I179" s="230"/>
      <c r="J179" s="230"/>
      <c r="K179" s="232"/>
    </row>
    <row r="180" spans="1:11" ht="14.4">
      <c r="A180" s="201" t="s">
        <v>309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2" t="s">
        <v>441</v>
      </c>
      <c r="G180" s="205" t="s">
        <v>367</v>
      </c>
      <c r="H180" s="239">
        <v>1000</v>
      </c>
      <c r="I180" s="230"/>
      <c r="J180" s="230"/>
      <c r="K180" s="232"/>
    </row>
    <row r="181" spans="1:11" ht="14.4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1" t="s">
        <v>530</v>
      </c>
      <c r="G181" s="205" t="s">
        <v>367</v>
      </c>
      <c r="H181" s="239">
        <v>2400</v>
      </c>
      <c r="I181" s="230"/>
      <c r="J181" s="230"/>
      <c r="K181" s="232"/>
    </row>
    <row r="182" spans="1:11" ht="14.4">
      <c r="A182" s="290" t="s">
        <v>311</v>
      </c>
      <c r="B182" s="201" t="s">
        <v>297</v>
      </c>
      <c r="C182" s="201" t="s">
        <v>500</v>
      </c>
      <c r="D182" s="201" t="s">
        <v>312</v>
      </c>
      <c r="E182" s="201">
        <v>1</v>
      </c>
      <c r="F182" s="292" t="s">
        <v>434</v>
      </c>
      <c r="G182" s="205" t="s">
        <v>365</v>
      </c>
      <c r="H182" s="239">
        <v>1000</v>
      </c>
      <c r="I182" s="230"/>
      <c r="J182" s="230"/>
      <c r="K182" s="232"/>
    </row>
    <row r="183" spans="1:11" ht="14.4">
      <c r="A183" s="290" t="s">
        <v>311</v>
      </c>
      <c r="B183" s="201" t="s">
        <v>297</v>
      </c>
      <c r="C183" s="201" t="s">
        <v>500</v>
      </c>
      <c r="D183" s="201" t="s">
        <v>312</v>
      </c>
      <c r="E183" s="201">
        <v>1</v>
      </c>
      <c r="F183" s="291" t="s">
        <v>185</v>
      </c>
      <c r="G183" s="205" t="s">
        <v>365</v>
      </c>
      <c r="H183" s="239">
        <v>1000</v>
      </c>
      <c r="I183" s="230"/>
      <c r="J183" s="230"/>
      <c r="K183" s="232"/>
    </row>
    <row r="184" spans="1:11" ht="14.4">
      <c r="A184" s="290" t="s">
        <v>311</v>
      </c>
      <c r="B184" s="201" t="s">
        <v>297</v>
      </c>
      <c r="C184" s="201" t="s">
        <v>500</v>
      </c>
      <c r="D184" s="201" t="s">
        <v>312</v>
      </c>
      <c r="E184" s="201">
        <v>1</v>
      </c>
      <c r="F184" s="292" t="s">
        <v>314</v>
      </c>
      <c r="G184" s="205" t="s">
        <v>366</v>
      </c>
      <c r="H184" s="239">
        <v>1000</v>
      </c>
      <c r="I184" s="230"/>
      <c r="J184" s="230"/>
      <c r="K184" s="232"/>
    </row>
    <row r="185" spans="1:11" ht="14.4">
      <c r="A185" s="201" t="s">
        <v>309</v>
      </c>
      <c r="B185" s="201" t="s">
        <v>320</v>
      </c>
      <c r="C185" s="201" t="s">
        <v>321</v>
      </c>
      <c r="D185" s="201" t="s">
        <v>557</v>
      </c>
      <c r="E185" s="201">
        <v>1</v>
      </c>
      <c r="F185" s="200" t="s">
        <v>315</v>
      </c>
      <c r="G185" s="205" t="s">
        <v>366</v>
      </c>
      <c r="H185" s="239">
        <v>3000</v>
      </c>
      <c r="I185" s="230"/>
      <c r="J185" s="230"/>
      <c r="K185" s="232"/>
    </row>
    <row r="186" spans="1:11" ht="14.4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0" t="s">
        <v>316</v>
      </c>
      <c r="G186" s="205" t="s">
        <v>366</v>
      </c>
      <c r="H186" s="239">
        <v>1250</v>
      </c>
      <c r="I186" s="230"/>
      <c r="J186" s="230"/>
      <c r="K186" s="232"/>
    </row>
    <row r="187" spans="1:11" ht="14.4">
      <c r="A187" s="290" t="s">
        <v>311</v>
      </c>
      <c r="B187" s="201" t="s">
        <v>297</v>
      </c>
      <c r="C187" s="201" t="s">
        <v>321</v>
      </c>
      <c r="D187" s="201" t="s">
        <v>557</v>
      </c>
      <c r="E187" s="201">
        <v>1</v>
      </c>
      <c r="F187" s="204" t="s">
        <v>433</v>
      </c>
      <c r="G187" s="205" t="s">
        <v>365</v>
      </c>
      <c r="H187" s="239">
        <v>1200.5</v>
      </c>
      <c r="I187" s="230"/>
      <c r="J187" s="230"/>
      <c r="K187" s="230"/>
    </row>
    <row r="188" spans="1:11" ht="14.4">
      <c r="A188" s="290" t="s">
        <v>311</v>
      </c>
      <c r="B188" s="201" t="s">
        <v>297</v>
      </c>
      <c r="C188" s="201" t="s">
        <v>321</v>
      </c>
      <c r="D188" s="201" t="s">
        <v>557</v>
      </c>
      <c r="E188" s="201">
        <v>1</v>
      </c>
      <c r="F188" s="200" t="s">
        <v>318</v>
      </c>
      <c r="G188" s="205" t="s">
        <v>366</v>
      </c>
      <c r="H188" s="239">
        <v>1250</v>
      </c>
      <c r="I188" s="230"/>
      <c r="J188" s="230"/>
      <c r="K188" s="232"/>
    </row>
    <row r="189" spans="1:11" ht="14.4">
      <c r="A189" s="290" t="s">
        <v>311</v>
      </c>
      <c r="B189" s="201" t="s">
        <v>297</v>
      </c>
      <c r="C189" s="201" t="s">
        <v>321</v>
      </c>
      <c r="D189" s="201" t="s">
        <v>557</v>
      </c>
      <c r="E189" s="201">
        <v>1</v>
      </c>
      <c r="F189" s="200" t="s">
        <v>176</v>
      </c>
      <c r="G189" s="205" t="s">
        <v>366</v>
      </c>
      <c r="H189" s="239">
        <v>1200.5</v>
      </c>
      <c r="I189" s="230"/>
      <c r="J189" s="230"/>
      <c r="K189" s="232"/>
    </row>
    <row r="190" spans="1:11" ht="14.4">
      <c r="A190" s="290" t="s">
        <v>311</v>
      </c>
      <c r="B190" s="201" t="s">
        <v>559</v>
      </c>
      <c r="C190" s="201" t="s">
        <v>321</v>
      </c>
      <c r="D190" s="201" t="s">
        <v>560</v>
      </c>
      <c r="E190" s="201">
        <v>1</v>
      </c>
      <c r="F190" s="204" t="s">
        <v>188</v>
      </c>
      <c r="G190" s="205" t="s">
        <v>365</v>
      </c>
      <c r="H190" s="239">
        <v>3000</v>
      </c>
      <c r="I190" s="230"/>
      <c r="J190" s="230"/>
      <c r="K190" s="230"/>
    </row>
    <row r="191" spans="1:11" ht="14.4">
      <c r="A191" s="290" t="s">
        <v>311</v>
      </c>
      <c r="B191" s="201" t="s">
        <v>297</v>
      </c>
      <c r="C191" s="201" t="s">
        <v>321</v>
      </c>
      <c r="D191" s="201" t="s">
        <v>560</v>
      </c>
      <c r="E191" s="201">
        <v>1</v>
      </c>
      <c r="F191" s="200" t="s">
        <v>521</v>
      </c>
      <c r="G191" s="205" t="s">
        <v>366</v>
      </c>
      <c r="H191" s="239">
        <v>1250</v>
      </c>
      <c r="I191" s="212"/>
      <c r="J191" s="212"/>
      <c r="K191" s="212"/>
    </row>
    <row r="192" spans="1:11" ht="15" thickBot="1">
      <c r="A192" s="290" t="s">
        <v>311</v>
      </c>
      <c r="B192" s="201" t="s">
        <v>571</v>
      </c>
      <c r="C192" s="201" t="s">
        <v>570</v>
      </c>
      <c r="D192" s="201" t="s">
        <v>560</v>
      </c>
      <c r="E192" s="201">
        <v>1</v>
      </c>
      <c r="F192" s="200" t="s">
        <v>163</v>
      </c>
      <c r="G192" s="205" t="s">
        <v>366</v>
      </c>
      <c r="H192" s="239">
        <v>750</v>
      </c>
    </row>
    <row r="193" spans="1:11" ht="15" thickBot="1">
      <c r="A193" s="260"/>
      <c r="B193" s="261"/>
      <c r="C193" s="261"/>
      <c r="D193" s="261"/>
      <c r="E193" s="262">
        <v>20</v>
      </c>
      <c r="F193" s="263"/>
      <c r="G193" s="264"/>
      <c r="H193" s="347">
        <f>SUM(H173:H192)</f>
        <v>31551</v>
      </c>
      <c r="I193" s="348">
        <f>H193+H169+K155+H104+K80</f>
        <v>746257.76999999955</v>
      </c>
      <c r="J193" s="212"/>
      <c r="K193" s="212"/>
    </row>
    <row r="194" spans="1:11" ht="14.4">
      <c r="A194" s="295"/>
      <c r="B194" s="295"/>
      <c r="C194" s="295"/>
      <c r="D194" s="295"/>
      <c r="E194" s="295"/>
      <c r="F194" s="295"/>
      <c r="G194" s="295"/>
      <c r="H194" s="339"/>
      <c r="I194" s="231"/>
      <c r="J194" s="231"/>
      <c r="K194" s="231"/>
    </row>
    <row r="195" spans="1:11" ht="14.4">
      <c r="A195" s="296" t="s">
        <v>34</v>
      </c>
      <c r="B195" s="231"/>
      <c r="C195" s="231"/>
      <c r="D195" s="231"/>
      <c r="E195" s="231"/>
      <c r="F195" s="231"/>
      <c r="G195" s="240"/>
      <c r="H195" s="231"/>
      <c r="I195" s="231"/>
      <c r="J195" s="231"/>
      <c r="K195" s="231"/>
    </row>
    <row r="196" spans="1:11" ht="14.4">
      <c r="A196" s="296" t="s">
        <v>437</v>
      </c>
      <c r="B196" s="297" t="s">
        <v>438</v>
      </c>
      <c r="C196" s="231"/>
      <c r="D196" s="231"/>
      <c r="E196" s="231"/>
      <c r="F196" s="298"/>
      <c r="G196" s="240"/>
      <c r="H196" s="231"/>
      <c r="I196" s="299"/>
      <c r="J196" s="299"/>
      <c r="K196" s="299"/>
    </row>
    <row r="197" spans="1:11" ht="14.4">
      <c r="A197" s="296" t="s">
        <v>35</v>
      </c>
      <c r="B197" s="300" t="s">
        <v>606</v>
      </c>
      <c r="C197" s="301"/>
      <c r="D197" s="301"/>
      <c r="E197" s="301"/>
      <c r="F197" s="301"/>
      <c r="G197" s="240"/>
      <c r="H197" s="231"/>
      <c r="I197" s="231"/>
      <c r="J197" s="231"/>
      <c r="K197" s="231"/>
    </row>
    <row r="198" spans="1:11" ht="14.4">
      <c r="A198" s="296" t="s">
        <v>37</v>
      </c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</row>
    <row r="199" spans="1:11" ht="14.4">
      <c r="A199" s="302" t="s">
        <v>38</v>
      </c>
      <c r="B199" s="303"/>
      <c r="C199" s="303"/>
      <c r="D199" s="303"/>
      <c r="E199" s="303"/>
      <c r="F199" s="303"/>
      <c r="G199" s="299"/>
      <c r="H199" s="299"/>
      <c r="I199" s="231"/>
      <c r="J199" s="231"/>
      <c r="K199" s="231"/>
    </row>
    <row r="200" spans="1:11" ht="14.4">
      <c r="A200" s="296" t="s">
        <v>39</v>
      </c>
      <c r="B200" s="304"/>
      <c r="C200" s="305"/>
      <c r="D200" s="305"/>
      <c r="E200" s="219"/>
      <c r="F200" s="219"/>
      <c r="G200" s="231"/>
      <c r="H200" s="231"/>
      <c r="I200" s="231"/>
      <c r="J200" s="231"/>
      <c r="K200" s="231"/>
    </row>
    <row r="201" spans="1:11" ht="14.4">
      <c r="A201" s="296" t="s">
        <v>40</v>
      </c>
      <c r="B201" s="219"/>
      <c r="C201" s="219"/>
      <c r="D201" s="219"/>
      <c r="E201" s="219"/>
      <c r="F201" s="306"/>
      <c r="G201" s="231"/>
      <c r="H201" s="231"/>
      <c r="I201" s="231"/>
      <c r="J201" s="231"/>
      <c r="K201" s="231"/>
    </row>
    <row r="202" spans="1:11" ht="14.4">
      <c r="A202" s="307" t="s">
        <v>41</v>
      </c>
      <c r="B202" s="308"/>
      <c r="C202" s="303"/>
      <c r="D202" s="219"/>
      <c r="E202" s="219"/>
      <c r="F202" s="219"/>
      <c r="G202" s="231"/>
      <c r="H202" s="231"/>
      <c r="I202" s="231"/>
      <c r="J202" s="231"/>
      <c r="K202" s="231"/>
    </row>
    <row r="203" spans="1:11" ht="14.4">
      <c r="A203" s="307" t="s">
        <v>42</v>
      </c>
      <c r="B203" s="308"/>
      <c r="C203" s="303"/>
      <c r="D203" s="219"/>
      <c r="E203" s="219"/>
      <c r="F203" s="219"/>
      <c r="G203" s="231"/>
      <c r="H203" s="231"/>
      <c r="I203" s="231"/>
      <c r="J203" s="231"/>
      <c r="K203" s="231"/>
    </row>
    <row r="204" spans="1:11" ht="14.4">
      <c r="A204" s="307" t="s">
        <v>43</v>
      </c>
      <c r="B204" s="219"/>
      <c r="C204" s="219"/>
      <c r="D204" s="219"/>
      <c r="E204" s="219"/>
      <c r="F204" s="219"/>
      <c r="G204" s="231"/>
      <c r="H204" s="231"/>
      <c r="I204" s="231"/>
      <c r="J204" s="231"/>
      <c r="K204" s="231"/>
    </row>
    <row r="205" spans="1:11" ht="14.4">
      <c r="A205" s="307" t="s">
        <v>44</v>
      </c>
      <c r="B205" s="219"/>
      <c r="C205" s="219"/>
      <c r="D205" s="219"/>
      <c r="E205" s="219"/>
      <c r="F205" s="303"/>
      <c r="G205" s="231"/>
      <c r="H205" s="231"/>
      <c r="I205" s="231"/>
      <c r="J205" s="231"/>
      <c r="K205" s="231"/>
    </row>
    <row r="206" spans="1:11" ht="14.4">
      <c r="A206" s="307" t="s">
        <v>45</v>
      </c>
      <c r="B206" s="219"/>
      <c r="C206" s="219"/>
      <c r="D206" s="219"/>
      <c r="E206" s="219"/>
      <c r="F206" s="219"/>
      <c r="G206" s="231"/>
      <c r="H206" s="231"/>
      <c r="I206" s="231"/>
      <c r="J206" s="231"/>
      <c r="K206" s="231"/>
    </row>
    <row r="207" spans="1:11" ht="14.4">
      <c r="A207" s="296" t="s">
        <v>46</v>
      </c>
      <c r="B207" s="219"/>
      <c r="C207" s="219"/>
      <c r="D207" s="219"/>
      <c r="E207" s="219"/>
      <c r="F207" s="219"/>
      <c r="G207" s="231"/>
      <c r="H207" s="231"/>
      <c r="I207" s="231"/>
      <c r="J207" s="231"/>
      <c r="K207" s="231"/>
    </row>
    <row r="208" spans="1:11" ht="14.4">
      <c r="A208" s="296" t="s">
        <v>47</v>
      </c>
      <c r="B208" s="309"/>
      <c r="C208" s="303"/>
      <c r="D208" s="303"/>
      <c r="E208" s="303"/>
      <c r="F208" s="303"/>
      <c r="G208" s="231"/>
      <c r="H208" s="231"/>
      <c r="I208" s="248"/>
      <c r="J208" s="248"/>
      <c r="K208" s="248"/>
    </row>
    <row r="209" spans="1:11" ht="14.4">
      <c r="A209" s="296" t="s">
        <v>48</v>
      </c>
      <c r="B209" s="310"/>
      <c r="C209" s="231"/>
      <c r="D209" s="231"/>
      <c r="E209" s="231"/>
      <c r="F209" s="231"/>
      <c r="G209" s="231"/>
      <c r="H209" s="231"/>
      <c r="I209" s="248"/>
      <c r="J209" s="248"/>
      <c r="K209" s="248"/>
    </row>
    <row r="210" spans="1:11" ht="14.4">
      <c r="A210" s="296" t="s">
        <v>49</v>
      </c>
      <c r="B210" s="310"/>
      <c r="C210" s="231"/>
      <c r="D210" s="231"/>
      <c r="E210" s="231"/>
      <c r="F210" s="231"/>
      <c r="G210" s="231"/>
      <c r="H210" s="231"/>
      <c r="I210" s="248"/>
      <c r="J210" s="248"/>
      <c r="K210" s="295"/>
    </row>
    <row r="211" spans="1:11" ht="14.4">
      <c r="A211" s="311" t="s">
        <v>50</v>
      </c>
      <c r="B211" s="248"/>
      <c r="C211" s="248"/>
      <c r="D211" s="248"/>
      <c r="E211" s="248"/>
      <c r="F211" s="248"/>
      <c r="G211" s="248"/>
      <c r="H211" s="248"/>
      <c r="I211" s="248"/>
      <c r="J211" s="248"/>
      <c r="K211" s="295"/>
    </row>
    <row r="212" spans="1:11" ht="14.4">
      <c r="A212" s="296" t="s">
        <v>36</v>
      </c>
      <c r="B212" s="312"/>
      <c r="C212" s="248"/>
      <c r="D212" s="248"/>
      <c r="E212" s="248"/>
      <c r="F212" s="248"/>
      <c r="G212" s="248"/>
      <c r="H212" s="248"/>
      <c r="I212" s="231"/>
      <c r="J212" s="231"/>
      <c r="K212" s="231"/>
    </row>
    <row r="213" spans="1:11" ht="14.4">
      <c r="A213" s="311" t="s">
        <v>50</v>
      </c>
      <c r="B213" s="248"/>
      <c r="C213" s="248"/>
      <c r="D213" s="248"/>
      <c r="E213" s="248"/>
      <c r="F213" s="248"/>
      <c r="G213" s="248"/>
      <c r="H213" s="248"/>
    </row>
    <row r="214" spans="1:11" ht="14.4">
      <c r="A214" s="296" t="s">
        <v>540</v>
      </c>
      <c r="B214" s="231"/>
      <c r="C214" s="231"/>
      <c r="D214" s="231"/>
      <c r="E214" s="231"/>
      <c r="F214" s="231"/>
      <c r="G214" s="231"/>
      <c r="H214" s="231"/>
    </row>
  </sheetData>
  <mergeCells count="5">
    <mergeCell ref="A1:D1"/>
    <mergeCell ref="A5:K5"/>
    <mergeCell ref="A81:H81"/>
    <mergeCell ref="A157:H157"/>
    <mergeCell ref="A171:H171"/>
  </mergeCell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11"/>
  <dimension ref="A1:K212"/>
  <sheetViews>
    <sheetView workbookViewId="0">
      <selection activeCell="A2" sqref="A1:AC1048576"/>
    </sheetView>
  </sheetViews>
  <sheetFormatPr defaultRowHeight="13.8"/>
  <cols>
    <col min="1" max="1" width="75.69921875" style="1" bestFit="1" customWidth="1"/>
    <col min="2" max="2" width="23.3984375" style="1" customWidth="1"/>
    <col min="3" max="3" width="15.69921875" style="1" bestFit="1" customWidth="1"/>
    <col min="4" max="4" width="9.09765625" style="1" bestFit="1" customWidth="1"/>
    <col min="5" max="5" width="7.8984375" style="1" bestFit="1" customWidth="1"/>
    <col min="6" max="6" width="43.5" style="1" bestFit="1" customWidth="1"/>
    <col min="7" max="7" width="9" style="1"/>
    <col min="8" max="8" width="12.19921875" style="1" bestFit="1" customWidth="1"/>
    <col min="9" max="9" width="12.3984375" style="1" bestFit="1" customWidth="1"/>
    <col min="10" max="10" width="14.09765625" style="1" bestFit="1" customWidth="1"/>
    <col min="11" max="11" width="12.3984375" style="1" bestFit="1" customWidth="1"/>
  </cols>
  <sheetData>
    <row r="1" spans="1:11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1" ht="14.4">
      <c r="A2" s="189" t="s">
        <v>460</v>
      </c>
      <c r="B2" s="318" t="s">
        <v>642</v>
      </c>
      <c r="C2" s="190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</row>
    <row r="3" spans="1:11" ht="14.4">
      <c r="A3" s="195" t="s">
        <v>461</v>
      </c>
      <c r="B3" s="321">
        <v>8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1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1" ht="14.4">
      <c r="A5" s="566" t="s">
        <v>0</v>
      </c>
      <c r="B5" s="567"/>
      <c r="C5" s="567"/>
      <c r="D5" s="567"/>
      <c r="E5" s="567"/>
      <c r="F5" s="567"/>
      <c r="G5" s="567"/>
      <c r="H5" s="567"/>
      <c r="I5" s="567"/>
      <c r="J5" s="567"/>
      <c r="K5" s="568"/>
    </row>
    <row r="6" spans="1:11" ht="14.4">
      <c r="A6" s="349" t="s">
        <v>625</v>
      </c>
      <c r="B6" s="207" t="s">
        <v>608</v>
      </c>
      <c r="C6" s="207" t="s">
        <v>3</v>
      </c>
      <c r="D6" s="350" t="s">
        <v>4</v>
      </c>
      <c r="E6" s="207" t="s">
        <v>5</v>
      </c>
      <c r="F6" s="350" t="s">
        <v>6</v>
      </c>
      <c r="G6" s="207" t="s">
        <v>7</v>
      </c>
      <c r="H6" s="211" t="s">
        <v>8</v>
      </c>
      <c r="I6" s="211" t="s">
        <v>9</v>
      </c>
      <c r="J6" s="211" t="s">
        <v>10</v>
      </c>
      <c r="K6" s="211" t="s">
        <v>11</v>
      </c>
    </row>
    <row r="7" spans="1:11" ht="14.4">
      <c r="A7" s="313" t="s">
        <v>52</v>
      </c>
      <c r="B7" s="214" t="s">
        <v>634</v>
      </c>
      <c r="C7" s="214" t="s">
        <v>12</v>
      </c>
      <c r="D7" s="314" t="s">
        <v>13</v>
      </c>
      <c r="E7" s="214">
        <v>1</v>
      </c>
      <c r="F7" s="315" t="s">
        <v>150</v>
      </c>
      <c r="G7" s="214" t="s">
        <v>8</v>
      </c>
      <c r="H7" s="353">
        <v>10570</v>
      </c>
      <c r="I7" s="322"/>
      <c r="J7" s="322"/>
      <c r="K7" s="215">
        <f>Tabela216283440[[#This Row],[AGP]]</f>
        <v>10570</v>
      </c>
    </row>
    <row r="8" spans="1:11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f>Tabela216283440[[#This Row],[REPRESENTAÇÃO]]+Tabela216283440[[#This Row],[VENCIMENTO]]</f>
        <v>9930.6200000000008</v>
      </c>
    </row>
    <row r="9" spans="1:11" ht="14.4">
      <c r="A9" s="200" t="s">
        <v>526</v>
      </c>
      <c r="B9" s="201" t="s">
        <v>91</v>
      </c>
      <c r="C9" s="201" t="s">
        <v>91</v>
      </c>
      <c r="D9" s="203" t="s">
        <v>15</v>
      </c>
      <c r="E9" s="191">
        <v>1</v>
      </c>
      <c r="F9" s="204" t="s">
        <v>462</v>
      </c>
      <c r="G9" s="193" t="s">
        <v>365</v>
      </c>
      <c r="H9" s="194"/>
      <c r="I9" s="194">
        <v>1993.32</v>
      </c>
      <c r="J9" s="194">
        <v>7973.3</v>
      </c>
      <c r="K9" s="194">
        <f>Tabela216283440[[#This Row],[REPRESENTAÇÃO]]+Tabela216283440[[#This Row],[VENCIMENTO]]</f>
        <v>9966.6200000000008</v>
      </c>
    </row>
    <row r="10" spans="1:11" ht="14.4">
      <c r="A10" s="200" t="s">
        <v>548</v>
      </c>
      <c r="B10" s="201" t="s">
        <v>549</v>
      </c>
      <c r="C10" s="202" t="s">
        <v>550</v>
      </c>
      <c r="D10" s="203" t="s">
        <v>15</v>
      </c>
      <c r="E10" s="201">
        <v>1</v>
      </c>
      <c r="F10" s="204" t="s">
        <v>551</v>
      </c>
      <c r="G10" s="205" t="s">
        <v>365</v>
      </c>
      <c r="H10" s="194"/>
      <c r="I10" s="194">
        <v>1993.32</v>
      </c>
      <c r="J10" s="194">
        <v>7937.3</v>
      </c>
      <c r="K10" s="194">
        <f>Tabela216283440[[#This Row],[REPRESENTAÇÃO]]+Tabela216283440[[#This Row],[VENCIMENTO]]</f>
        <v>9930.6200000000008</v>
      </c>
    </row>
    <row r="11" spans="1:11" ht="14.4">
      <c r="A11" s="200" t="s">
        <v>53</v>
      </c>
      <c r="B11" s="201" t="s">
        <v>92</v>
      </c>
      <c r="C11" s="201" t="s">
        <v>126</v>
      </c>
      <c r="D11" s="203" t="s">
        <v>145</v>
      </c>
      <c r="E11" s="191">
        <v>1</v>
      </c>
      <c r="F11" s="213" t="s">
        <v>439</v>
      </c>
      <c r="G11" s="214" t="s">
        <v>365</v>
      </c>
      <c r="H11" s="215"/>
      <c r="I11" s="215">
        <v>1461.77</v>
      </c>
      <c r="J11" s="215">
        <v>5847.08</v>
      </c>
      <c r="K11" s="215">
        <f>Tabela216283440[[#This Row],[REPRESENTAÇÃO]]+Tabela216283440[[#This Row],[VENCIMENTO]]</f>
        <v>7308.85</v>
      </c>
    </row>
    <row r="12" spans="1:11" ht="14.4">
      <c r="A12" s="200" t="s">
        <v>55</v>
      </c>
      <c r="B12" s="201" t="s">
        <v>94</v>
      </c>
      <c r="C12" s="217" t="s">
        <v>94</v>
      </c>
      <c r="D12" s="203" t="s">
        <v>510</v>
      </c>
      <c r="E12" s="191">
        <v>1</v>
      </c>
      <c r="F12" s="355" t="s">
        <v>615</v>
      </c>
      <c r="G12" s="193" t="s">
        <v>365</v>
      </c>
      <c r="H12" s="194"/>
      <c r="I12" s="194">
        <v>1461.77</v>
      </c>
      <c r="J12" s="194">
        <v>5847.08</v>
      </c>
      <c r="K12" s="194">
        <f>Tabela216283440[[#This Row],[REPRESENTAÇÃO]]+Tabela216283440[[#This Row],[VENCIMENTO]]</f>
        <v>7308.85</v>
      </c>
    </row>
    <row r="13" spans="1:11" ht="14.4">
      <c r="A13" s="200" t="s">
        <v>458</v>
      </c>
      <c r="B13" s="201" t="s">
        <v>467</v>
      </c>
      <c r="C13" s="201" t="s">
        <v>499</v>
      </c>
      <c r="D13" s="203" t="s">
        <v>145</v>
      </c>
      <c r="E13" s="191">
        <v>1</v>
      </c>
      <c r="F13" s="204" t="s">
        <v>155</v>
      </c>
      <c r="G13" s="193" t="s">
        <v>365</v>
      </c>
      <c r="H13" s="194"/>
      <c r="I13" s="194">
        <v>1461.77</v>
      </c>
      <c r="J13" s="194">
        <v>5847.08</v>
      </c>
      <c r="K13" s="194">
        <f>Tabela216283440[[#This Row],[REPRESENTAÇÃO]]+Tabela216283440[[#This Row],[VENCIMENTO]]</f>
        <v>7308.85</v>
      </c>
    </row>
    <row r="14" spans="1:11" ht="14.4">
      <c r="A14" s="200" t="s">
        <v>600</v>
      </c>
      <c r="B14" s="201" t="s">
        <v>601</v>
      </c>
      <c r="C14" s="201" t="s">
        <v>602</v>
      </c>
      <c r="D14" s="203" t="s">
        <v>145</v>
      </c>
      <c r="E14" s="191">
        <v>1</v>
      </c>
      <c r="F14" s="364" t="s">
        <v>640</v>
      </c>
      <c r="G14" s="193" t="s">
        <v>365</v>
      </c>
      <c r="H14" s="194"/>
      <c r="I14" s="194">
        <v>1461.77</v>
      </c>
      <c r="J14" s="194">
        <v>5847.08</v>
      </c>
      <c r="K14" s="194">
        <f>Tabela216283440[[#This Row],[REPRESENTAÇÃO]]+Tabela216283440[[#This Row],[VENCIMENTO]]</f>
        <v>7308.85</v>
      </c>
    </row>
    <row r="15" spans="1:11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f>Tabela216283440[[#This Row],[REPRESENTAÇÃO]]+Tabela216283440[[#This Row],[VENCIMENTO]]</f>
        <v>6146.08</v>
      </c>
    </row>
    <row r="16" spans="1:11" ht="14.4">
      <c r="A16" s="200" t="s">
        <v>425</v>
      </c>
      <c r="B16" s="201" t="s">
        <v>426</v>
      </c>
      <c r="C16" s="201" t="s">
        <v>427</v>
      </c>
      <c r="D16" s="203" t="s">
        <v>146</v>
      </c>
      <c r="E16" s="191">
        <v>1</v>
      </c>
      <c r="F16" s="204" t="s">
        <v>583</v>
      </c>
      <c r="G16" s="193" t="s">
        <v>365</v>
      </c>
      <c r="H16" s="194"/>
      <c r="I16" s="194">
        <v>1229.22</v>
      </c>
      <c r="J16" s="194">
        <v>4916.8599999999997</v>
      </c>
      <c r="K16" s="194">
        <f>Tabela216283440[[#This Row],[REPRESENTAÇÃO]]+Tabela216283440[[#This Row],[VENCIMENTO]]</f>
        <v>6146.08</v>
      </c>
    </row>
    <row r="17" spans="1:11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f>Tabela216283440[[#This Row],[REPRESENTAÇÃO]]+Tabela216283440[[#This Row],[VENCIMENTO]]</f>
        <v>6146.08</v>
      </c>
    </row>
    <row r="18" spans="1:11" ht="14.4">
      <c r="A18" s="200" t="s">
        <v>57</v>
      </c>
      <c r="B18" s="201" t="s">
        <v>95</v>
      </c>
      <c r="C18" s="201" t="s">
        <v>325</v>
      </c>
      <c r="D18" s="203" t="s">
        <v>146</v>
      </c>
      <c r="E18" s="191">
        <v>1</v>
      </c>
      <c r="F18" s="204" t="s">
        <v>574</v>
      </c>
      <c r="G18" s="193" t="s">
        <v>365</v>
      </c>
      <c r="H18" s="194"/>
      <c r="I18" s="194">
        <v>1229.22</v>
      </c>
      <c r="J18" s="194">
        <v>4916.8599999999997</v>
      </c>
      <c r="K18" s="194">
        <f>Tabela216283440[[#This Row],[REPRESENTAÇÃO]]+Tabela216283440[[#This Row],[VENCIMENTO]]</f>
        <v>6146.08</v>
      </c>
    </row>
    <row r="19" spans="1:11" ht="14.4">
      <c r="A19" s="200" t="s">
        <v>64</v>
      </c>
      <c r="B19" s="201" t="s">
        <v>514</v>
      </c>
      <c r="C19" s="201" t="s">
        <v>513</v>
      </c>
      <c r="D19" s="203" t="s">
        <v>16</v>
      </c>
      <c r="E19" s="191">
        <v>1</v>
      </c>
      <c r="F19" s="204" t="s">
        <v>527</v>
      </c>
      <c r="G19" s="193" t="s">
        <v>365</v>
      </c>
      <c r="H19" s="194"/>
      <c r="I19" s="194">
        <v>1129.55</v>
      </c>
      <c r="J19" s="194">
        <v>4518.2</v>
      </c>
      <c r="K19" s="194">
        <f>Tabela216283440[[#This Row],[REPRESENTAÇÃO]]+Tabela216283440[[#This Row],[VENCIMENTO]]</f>
        <v>5647.75</v>
      </c>
    </row>
    <row r="20" spans="1:11" ht="14.4">
      <c r="A20" s="361" t="s">
        <v>594</v>
      </c>
      <c r="B20" s="201" t="s">
        <v>104</v>
      </c>
      <c r="C20" s="201" t="s">
        <v>130</v>
      </c>
      <c r="D20" s="203" t="s">
        <v>16</v>
      </c>
      <c r="E20" s="191">
        <v>1</v>
      </c>
      <c r="F20" s="204" t="s">
        <v>161</v>
      </c>
      <c r="G20" s="193" t="s">
        <v>365</v>
      </c>
      <c r="H20" s="194"/>
      <c r="I20" s="194">
        <v>1129.22</v>
      </c>
      <c r="J20" s="194">
        <v>4518.2</v>
      </c>
      <c r="K20" s="194">
        <f>Tabela216283440[[#This Row],[REPRESENTAÇÃO]]+Tabela216283440[[#This Row],[VENCIMENTO]]</f>
        <v>5647.42</v>
      </c>
    </row>
    <row r="21" spans="1:11" ht="14.4">
      <c r="A21" s="200" t="s">
        <v>611</v>
      </c>
      <c r="B21" s="201" t="s">
        <v>612</v>
      </c>
      <c r="C21" s="201" t="s">
        <v>613</v>
      </c>
      <c r="D21" s="356" t="s">
        <v>16</v>
      </c>
      <c r="E21" s="191">
        <v>1</v>
      </c>
      <c r="F21" s="355" t="s">
        <v>614</v>
      </c>
      <c r="G21" s="193" t="s">
        <v>365</v>
      </c>
      <c r="H21" s="194"/>
      <c r="I21" s="194">
        <v>1129.55</v>
      </c>
      <c r="J21" s="194">
        <v>4518.2</v>
      </c>
      <c r="K21" s="194">
        <f>Tabela216283440[[#This Row],[REPRESENTAÇÃO]]+Tabela216283440[[#This Row],[VENCIMENTO]]</f>
        <v>5647.75</v>
      </c>
    </row>
    <row r="22" spans="1:11" ht="14.4">
      <c r="A22" s="210" t="s">
        <v>59</v>
      </c>
      <c r="B22" s="217" t="s">
        <v>97</v>
      </c>
      <c r="C22" s="217" t="s">
        <v>127</v>
      </c>
      <c r="D22" s="218" t="s">
        <v>16</v>
      </c>
      <c r="E22" s="209">
        <v>1</v>
      </c>
      <c r="F22" s="210" t="s">
        <v>156</v>
      </c>
      <c r="G22" s="207" t="s">
        <v>365</v>
      </c>
      <c r="H22" s="211"/>
      <c r="I22" s="211">
        <v>1129.55</v>
      </c>
      <c r="J22" s="211">
        <v>4518.2</v>
      </c>
      <c r="K22" s="211">
        <f>Tabela216283440[[#This Row],[REPRESENTAÇÃO]]+Tabela216283440[[#This Row],[VENCIMENTO]]</f>
        <v>5647.75</v>
      </c>
    </row>
    <row r="23" spans="1:11" ht="14.4">
      <c r="A23" s="241" t="s">
        <v>62</v>
      </c>
      <c r="B23" s="216" t="s">
        <v>100</v>
      </c>
      <c r="C23" s="216" t="s">
        <v>128</v>
      </c>
      <c r="D23" s="242" t="s">
        <v>16</v>
      </c>
      <c r="E23" s="278">
        <v>1</v>
      </c>
      <c r="F23" s="363" t="s">
        <v>565</v>
      </c>
      <c r="G23" s="214" t="s">
        <v>365</v>
      </c>
      <c r="H23" s="215"/>
      <c r="I23" s="215">
        <v>1129.55</v>
      </c>
      <c r="J23" s="215">
        <v>4518.2</v>
      </c>
      <c r="K23" s="215">
        <f>Tabela216283440[[#This Row],[REPRESENTAÇÃO]]+Tabela216283440[[#This Row],[VENCIMENTO]]</f>
        <v>5647.75</v>
      </c>
    </row>
    <row r="24" spans="1:11" ht="14.4">
      <c r="A24" s="200" t="s">
        <v>60</v>
      </c>
      <c r="B24" s="201" t="s">
        <v>98</v>
      </c>
      <c r="C24" s="201" t="s">
        <v>469</v>
      </c>
      <c r="D24" s="203" t="s">
        <v>16</v>
      </c>
      <c r="E24" s="191">
        <v>1</v>
      </c>
      <c r="F24" s="204" t="s">
        <v>157</v>
      </c>
      <c r="G24" s="193" t="s">
        <v>365</v>
      </c>
      <c r="H24" s="194"/>
      <c r="I24" s="194">
        <v>1129.55</v>
      </c>
      <c r="J24" s="194">
        <v>4518.2</v>
      </c>
      <c r="K24" s="194">
        <f>Tabela216283440[[#This Row],[REPRESENTAÇÃO]]+Tabela216283440[[#This Row],[VENCIMENTO]]</f>
        <v>5647.75</v>
      </c>
    </row>
    <row r="25" spans="1:11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204" t="s">
        <v>158</v>
      </c>
      <c r="G25" s="193" t="s">
        <v>365</v>
      </c>
      <c r="H25" s="194"/>
      <c r="I25" s="194">
        <v>1129.55</v>
      </c>
      <c r="J25" s="194">
        <v>4518.2</v>
      </c>
      <c r="K25" s="194">
        <f>Tabela216283440[[#This Row],[REPRESENTAÇÃO]]+Tabela216283440[[#This Row],[VENCIMENTO]]</f>
        <v>5647.75</v>
      </c>
    </row>
    <row r="26" spans="1:11" ht="14.4">
      <c r="A26" s="200" t="s">
        <v>63</v>
      </c>
      <c r="B26" s="201" t="s">
        <v>370</v>
      </c>
      <c r="C26" s="201" t="s">
        <v>371</v>
      </c>
      <c r="D26" s="203" t="s">
        <v>16</v>
      </c>
      <c r="E26" s="191">
        <v>1</v>
      </c>
      <c r="F26" s="204" t="s">
        <v>529</v>
      </c>
      <c r="G26" s="193" t="s">
        <v>365</v>
      </c>
      <c r="H26" s="194"/>
      <c r="I26" s="194">
        <v>1129.55</v>
      </c>
      <c r="J26" s="194">
        <v>4518.2</v>
      </c>
      <c r="K26" s="194">
        <f>Tabela216283440[[#This Row],[REPRESENTAÇÃO]]+Tabela216283440[[#This Row],[VENCIMENTO]]</f>
        <v>5647.75</v>
      </c>
    </row>
    <row r="27" spans="1:11" ht="14.4">
      <c r="A27" s="200" t="s">
        <v>63</v>
      </c>
      <c r="B27" s="201" t="s">
        <v>101</v>
      </c>
      <c r="C27" s="201" t="s">
        <v>328</v>
      </c>
      <c r="D27" s="203" t="s">
        <v>16</v>
      </c>
      <c r="E27" s="191">
        <v>1</v>
      </c>
      <c r="F27" s="204" t="s">
        <v>167</v>
      </c>
      <c r="G27" s="193" t="s">
        <v>365</v>
      </c>
      <c r="H27" s="194"/>
      <c r="I27" s="194">
        <v>1129.55</v>
      </c>
      <c r="J27" s="194">
        <v>4518.2</v>
      </c>
      <c r="K27" s="194">
        <f>Tabela216283440[[#This Row],[REPRESENTAÇÃO]]+Tabela216283440[[#This Row],[VENCIMENTO]]</f>
        <v>5647.75</v>
      </c>
    </row>
    <row r="28" spans="1:11" ht="14.4">
      <c r="A28" s="200" t="s">
        <v>407</v>
      </c>
      <c r="B28" s="201" t="s">
        <v>408</v>
      </c>
      <c r="C28" s="201" t="s">
        <v>409</v>
      </c>
      <c r="D28" s="203" t="s">
        <v>16</v>
      </c>
      <c r="E28" s="191">
        <v>1</v>
      </c>
      <c r="F28" s="364" t="s">
        <v>378</v>
      </c>
      <c r="G28" s="193" t="s">
        <v>365</v>
      </c>
      <c r="H28" s="194"/>
      <c r="I28" s="194">
        <v>1129.55</v>
      </c>
      <c r="J28" s="194">
        <v>4518.2</v>
      </c>
      <c r="K28" s="194">
        <f>Tabela216283440[[#This Row],[REPRESENTAÇÃO]]+Tabela216283440[[#This Row],[VENCIMENTO]]</f>
        <v>5647.75</v>
      </c>
    </row>
    <row r="29" spans="1:11" ht="14.4">
      <c r="A29" s="221" t="s">
        <v>71</v>
      </c>
      <c r="B29" s="201" t="s">
        <v>412</v>
      </c>
      <c r="C29" s="201" t="s">
        <v>452</v>
      </c>
      <c r="D29" s="203" t="s">
        <v>147</v>
      </c>
      <c r="E29" s="191">
        <v>1</v>
      </c>
      <c r="F29" s="359" t="s">
        <v>629</v>
      </c>
      <c r="G29" s="193" t="s">
        <v>365</v>
      </c>
      <c r="H29" s="194"/>
      <c r="I29" s="194">
        <v>1129.55</v>
      </c>
      <c r="J29" s="194">
        <v>4518.2</v>
      </c>
      <c r="K29" s="194">
        <f>Tabela216283440[[#This Row],[REPRESENTAÇÃO]]+Tabela216283440[[#This Row],[VENCIMENTO]]</f>
        <v>5647.75</v>
      </c>
    </row>
    <row r="30" spans="1:11" ht="14.4">
      <c r="A30" s="221" t="s">
        <v>464</v>
      </c>
      <c r="B30" s="201" t="s">
        <v>465</v>
      </c>
      <c r="C30" s="201" t="s">
        <v>466</v>
      </c>
      <c r="D30" s="203" t="s">
        <v>147</v>
      </c>
      <c r="E30" s="191">
        <v>1</v>
      </c>
      <c r="F30" s="204" t="s">
        <v>163</v>
      </c>
      <c r="G30" s="193" t="s">
        <v>365</v>
      </c>
      <c r="H30" s="194"/>
      <c r="I30" s="194">
        <v>1129.55</v>
      </c>
      <c r="J30" s="194">
        <v>4518.2</v>
      </c>
      <c r="K30" s="194">
        <f>Tabela216283440[[#This Row],[REPRESENTAÇÃO]]+Tabela216283440[[#This Row],[VENCIMENTO]]</f>
        <v>5647.75</v>
      </c>
    </row>
    <row r="31" spans="1:11" ht="14.4">
      <c r="A31" s="221" t="s">
        <v>396</v>
      </c>
      <c r="B31" s="201" t="s">
        <v>595</v>
      </c>
      <c r="C31" s="201" t="s">
        <v>596</v>
      </c>
      <c r="D31" s="203" t="s">
        <v>147</v>
      </c>
      <c r="E31" s="191">
        <v>1</v>
      </c>
      <c r="F31" s="204" t="s">
        <v>463</v>
      </c>
      <c r="G31" s="193" t="s">
        <v>365</v>
      </c>
      <c r="H31" s="194"/>
      <c r="I31" s="194">
        <v>930.22</v>
      </c>
      <c r="J31" s="194">
        <v>3720.87</v>
      </c>
      <c r="K31" s="194">
        <f>Tabela216283440[[#This Row],[REPRESENTAÇÃO]]+Tabela216283440[[#This Row],[VENCIMENTO]]</f>
        <v>4651.09</v>
      </c>
    </row>
    <row r="32" spans="1:11" ht="14.4">
      <c r="A32" s="221" t="s">
        <v>428</v>
      </c>
      <c r="B32" s="201" t="s">
        <v>429</v>
      </c>
      <c r="C32" s="201" t="s">
        <v>430</v>
      </c>
      <c r="D32" s="360" t="s">
        <v>633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f>Tabela216283440[[#This Row],[REPRESENTAÇÃO]]+Tabela216283440[[#This Row],[VENCIMENTO]]</f>
        <v>4651.09</v>
      </c>
    </row>
    <row r="33" spans="1:11" ht="14.4">
      <c r="A33" s="221" t="s">
        <v>65</v>
      </c>
      <c r="B33" s="201" t="s">
        <v>103</v>
      </c>
      <c r="C33" s="201" t="s">
        <v>129</v>
      </c>
      <c r="D33" s="203" t="s">
        <v>147</v>
      </c>
      <c r="E33" s="191">
        <v>1</v>
      </c>
      <c r="F33" s="204" t="s">
        <v>455</v>
      </c>
      <c r="G33" s="193" t="s">
        <v>365</v>
      </c>
      <c r="H33" s="194"/>
      <c r="I33" s="194">
        <v>930.22</v>
      </c>
      <c r="J33" s="194">
        <v>3720.87</v>
      </c>
      <c r="K33" s="194">
        <f>Tabela216283440[[#This Row],[REPRESENTAÇÃO]]+Tabela216283440[[#This Row],[VENCIMENTO]]</f>
        <v>4651.09</v>
      </c>
    </row>
    <row r="34" spans="1:11" ht="14.4">
      <c r="A34" s="361" t="s">
        <v>65</v>
      </c>
      <c r="B34" s="217" t="s">
        <v>103</v>
      </c>
      <c r="C34" s="217" t="s">
        <v>129</v>
      </c>
      <c r="D34" s="218" t="s">
        <v>147</v>
      </c>
      <c r="E34" s="209">
        <v>1</v>
      </c>
      <c r="F34" s="220" t="s">
        <v>444</v>
      </c>
      <c r="G34" s="207" t="s">
        <v>365</v>
      </c>
      <c r="H34" s="211"/>
      <c r="I34" s="211">
        <v>930.22</v>
      </c>
      <c r="J34" s="211">
        <v>3720.87</v>
      </c>
      <c r="K34" s="211">
        <f>Tabela216283440[[#This Row],[REPRESENTAÇÃO]]+Tabela216283440[[#This Row],[VENCIMENTO]]</f>
        <v>4651.09</v>
      </c>
    </row>
    <row r="35" spans="1:11" ht="14.4">
      <c r="A35" s="221" t="s">
        <v>73</v>
      </c>
      <c r="B35" s="201" t="s">
        <v>110</v>
      </c>
      <c r="C35" s="201" t="s">
        <v>470</v>
      </c>
      <c r="D35" s="203" t="s">
        <v>147</v>
      </c>
      <c r="E35" s="191">
        <v>1</v>
      </c>
      <c r="F35" s="204" t="s">
        <v>171</v>
      </c>
      <c r="G35" s="193" t="s">
        <v>365</v>
      </c>
      <c r="H35" s="194"/>
      <c r="I35" s="194">
        <v>930.22</v>
      </c>
      <c r="J35" s="194">
        <v>3720.87</v>
      </c>
      <c r="K35" s="194">
        <f>Tabela216283440[[#This Row],[REPRESENTAÇÃO]]+Tabela216283440[[#This Row],[VENCIMENTO]]</f>
        <v>4651.09</v>
      </c>
    </row>
    <row r="36" spans="1:11" ht="14.4">
      <c r="A36" s="221" t="s">
        <v>70</v>
      </c>
      <c r="B36" s="201" t="s">
        <v>108</v>
      </c>
      <c r="C36" s="201" t="s">
        <v>327</v>
      </c>
      <c r="D36" s="203" t="s">
        <v>147</v>
      </c>
      <c r="E36" s="191">
        <v>1</v>
      </c>
      <c r="F36" s="204" t="s">
        <v>168</v>
      </c>
      <c r="G36" s="193" t="s">
        <v>365</v>
      </c>
      <c r="H36" s="194"/>
      <c r="I36" s="194">
        <v>930.22</v>
      </c>
      <c r="J36" s="194">
        <v>3720.87</v>
      </c>
      <c r="K36" s="194">
        <f>Tabela216283440[[#This Row],[REPRESENTAÇÃO]]+Tabela216283440[[#This Row],[VENCIMENTO]]</f>
        <v>4651.09</v>
      </c>
    </row>
    <row r="37" spans="1:11" ht="14.4">
      <c r="A37" s="221" t="s">
        <v>72</v>
      </c>
      <c r="B37" s="201" t="s">
        <v>109</v>
      </c>
      <c r="C37" s="201" t="s">
        <v>133</v>
      </c>
      <c r="D37" s="203" t="s">
        <v>147</v>
      </c>
      <c r="E37" s="191">
        <v>1</v>
      </c>
      <c r="F37" s="204" t="s">
        <v>170</v>
      </c>
      <c r="G37" s="193" t="s">
        <v>365</v>
      </c>
      <c r="H37" s="194"/>
      <c r="I37" s="194">
        <v>930.22</v>
      </c>
      <c r="J37" s="194">
        <v>3720.87</v>
      </c>
      <c r="K37" s="194">
        <f>Tabela216283440[[#This Row],[REPRESENTAÇÃO]]+Tabela216283440[[#This Row],[VENCIMENTO]]</f>
        <v>4651.09</v>
      </c>
    </row>
    <row r="38" spans="1:11" ht="14.4">
      <c r="A38" s="221" t="s">
        <v>68</v>
      </c>
      <c r="B38" s="201" t="s">
        <v>106</v>
      </c>
      <c r="C38" s="201" t="s">
        <v>132</v>
      </c>
      <c r="D38" s="203" t="s">
        <v>147</v>
      </c>
      <c r="E38" s="191">
        <v>1</v>
      </c>
      <c r="F38" s="204" t="s">
        <v>164</v>
      </c>
      <c r="G38" s="193" t="s">
        <v>365</v>
      </c>
      <c r="H38" s="194"/>
      <c r="I38" s="194">
        <v>930.22</v>
      </c>
      <c r="J38" s="194">
        <v>3720.87</v>
      </c>
      <c r="K38" s="194">
        <f>Tabela216283440[[#This Row],[REPRESENTAÇÃO]]+Tabela216283440[[#This Row],[VENCIMENTO]]</f>
        <v>4651.09</v>
      </c>
    </row>
    <row r="39" spans="1:11" ht="14.4">
      <c r="A39" s="221" t="s">
        <v>68</v>
      </c>
      <c r="B39" s="201" t="s">
        <v>106</v>
      </c>
      <c r="C39" s="201" t="s">
        <v>132</v>
      </c>
      <c r="D39" s="203" t="s">
        <v>147</v>
      </c>
      <c r="E39" s="191">
        <v>1</v>
      </c>
      <c r="F39" s="204" t="s">
        <v>165</v>
      </c>
      <c r="G39" s="193" t="s">
        <v>365</v>
      </c>
      <c r="H39" s="194"/>
      <c r="I39" s="194">
        <v>930.22</v>
      </c>
      <c r="J39" s="194">
        <v>3720.87</v>
      </c>
      <c r="K39" s="194">
        <f>Tabela216283440[[#This Row],[REPRESENTAÇÃO]]+Tabela216283440[[#This Row],[VENCIMENTO]]</f>
        <v>4651.09</v>
      </c>
    </row>
    <row r="40" spans="1:11" ht="14.4">
      <c r="A40" s="221" t="s">
        <v>67</v>
      </c>
      <c r="B40" s="201" t="s">
        <v>105</v>
      </c>
      <c r="C40" s="201" t="s">
        <v>131</v>
      </c>
      <c r="D40" s="203" t="s">
        <v>147</v>
      </c>
      <c r="E40" s="191">
        <v>1</v>
      </c>
      <c r="F40" s="204" t="s">
        <v>162</v>
      </c>
      <c r="G40" s="193" t="s">
        <v>365</v>
      </c>
      <c r="H40" s="194"/>
      <c r="I40" s="194">
        <v>930.22</v>
      </c>
      <c r="J40" s="194">
        <v>3720.87</v>
      </c>
      <c r="K40" s="194">
        <f>Tabela216283440[[#This Row],[REPRESENTAÇÃO]]+Tabela216283440[[#This Row],[VENCIMENTO]]</f>
        <v>4651.09</v>
      </c>
    </row>
    <row r="41" spans="1:11" ht="14.4">
      <c r="A41" s="221" t="s">
        <v>443</v>
      </c>
      <c r="B41" s="201" t="s">
        <v>410</v>
      </c>
      <c r="C41" s="201" t="s">
        <v>411</v>
      </c>
      <c r="D41" s="203" t="s">
        <v>147</v>
      </c>
      <c r="E41" s="191">
        <v>1</v>
      </c>
      <c r="F41" s="204" t="s">
        <v>433</v>
      </c>
      <c r="G41" s="193" t="s">
        <v>365</v>
      </c>
      <c r="H41" s="194"/>
      <c r="I41" s="194">
        <v>930.22</v>
      </c>
      <c r="J41" s="194">
        <v>3720.87</v>
      </c>
      <c r="K41" s="194">
        <f>Tabela216283440[[#This Row],[REPRESENTAÇÃO]]+Tabela216283440[[#This Row],[VENCIMENTO]]</f>
        <v>4651.09</v>
      </c>
    </row>
    <row r="42" spans="1:11" ht="14.4">
      <c r="A42" s="221" t="s">
        <v>74</v>
      </c>
      <c r="B42" s="201" t="s">
        <v>111</v>
      </c>
      <c r="C42" s="201" t="s">
        <v>471</v>
      </c>
      <c r="D42" s="203" t="s">
        <v>147</v>
      </c>
      <c r="E42" s="191">
        <v>1</v>
      </c>
      <c r="F42" s="362" t="s">
        <v>639</v>
      </c>
      <c r="G42" s="193" t="s">
        <v>365</v>
      </c>
      <c r="H42" s="194"/>
      <c r="I42" s="194">
        <v>930.22</v>
      </c>
      <c r="J42" s="194">
        <v>3720.87</v>
      </c>
      <c r="K42" s="194">
        <f>Tabela216283440[[#This Row],[REPRESENTAÇÃO]]+Tabela216283440[[#This Row],[VENCIMENTO]]</f>
        <v>4651.09</v>
      </c>
    </row>
    <row r="43" spans="1:11" ht="14.4">
      <c r="A43" s="221" t="s">
        <v>610</v>
      </c>
      <c r="B43" s="201" t="s">
        <v>107</v>
      </c>
      <c r="C43" s="201" t="s">
        <v>505</v>
      </c>
      <c r="D43" s="203" t="s">
        <v>147</v>
      </c>
      <c r="E43" s="191">
        <v>1</v>
      </c>
      <c r="F43" s="355" t="s">
        <v>609</v>
      </c>
      <c r="G43" s="193" t="s">
        <v>365</v>
      </c>
      <c r="H43" s="194"/>
      <c r="I43" s="194">
        <v>930.22</v>
      </c>
      <c r="J43" s="194">
        <v>3720.87</v>
      </c>
      <c r="K43" s="194">
        <f>Tabela216283440[[#This Row],[REPRESENTAÇÃO]]+Tabela216283440[[#This Row],[VENCIMENTO]]</f>
        <v>4651.09</v>
      </c>
    </row>
    <row r="44" spans="1:11" ht="14.4">
      <c r="A44" s="200" t="s">
        <v>543</v>
      </c>
      <c r="B44" s="201" t="s">
        <v>544</v>
      </c>
      <c r="C44" s="201" t="s">
        <v>545</v>
      </c>
      <c r="D44" s="203" t="s">
        <v>18</v>
      </c>
      <c r="E44" s="191">
        <v>1</v>
      </c>
      <c r="F44" s="204" t="s">
        <v>546</v>
      </c>
      <c r="G44" s="193" t="s">
        <v>365</v>
      </c>
      <c r="H44" s="194"/>
      <c r="I44" s="194">
        <v>664.44</v>
      </c>
      <c r="J44" s="194">
        <v>2657.77</v>
      </c>
      <c r="K44" s="194">
        <f>Tabela216283440[[#This Row],[REPRESENTAÇÃO]]+Tabela216283440[[#This Row],[VENCIMENTO]]</f>
        <v>3322.21</v>
      </c>
    </row>
    <row r="45" spans="1:11" ht="14.4">
      <c r="A45" s="200" t="s">
        <v>77</v>
      </c>
      <c r="B45" s="201" t="s">
        <v>102</v>
      </c>
      <c r="C45" s="201" t="s">
        <v>472</v>
      </c>
      <c r="D45" s="203" t="s">
        <v>18</v>
      </c>
      <c r="E45" s="191">
        <v>1</v>
      </c>
      <c r="F45" s="204" t="s">
        <v>173</v>
      </c>
      <c r="G45" s="193" t="s">
        <v>365</v>
      </c>
      <c r="H45" s="194"/>
      <c r="I45" s="194">
        <v>664.44</v>
      </c>
      <c r="J45" s="194">
        <v>2657.77</v>
      </c>
      <c r="K45" s="194">
        <f>Tabela216283440[[#This Row],[REPRESENTAÇÃO]]+Tabela216283440[[#This Row],[VENCIMENTO]]</f>
        <v>3322.21</v>
      </c>
    </row>
    <row r="46" spans="1:11" ht="14.4">
      <c r="A46" s="200" t="s">
        <v>75</v>
      </c>
      <c r="B46" s="201" t="s">
        <v>112</v>
      </c>
      <c r="C46" s="201" t="s">
        <v>134</v>
      </c>
      <c r="D46" s="203" t="s">
        <v>18</v>
      </c>
      <c r="E46" s="191">
        <v>1</v>
      </c>
      <c r="F46" s="204" t="s">
        <v>369</v>
      </c>
      <c r="G46" s="193" t="s">
        <v>365</v>
      </c>
      <c r="H46" s="194"/>
      <c r="I46" s="194">
        <v>664.44</v>
      </c>
      <c r="J46" s="194">
        <v>2657.77</v>
      </c>
      <c r="K46" s="194">
        <f>Tabela216283440[[#This Row],[REPRESENTAÇÃO]]+Tabela216283440[[#This Row],[VENCIMENTO]]</f>
        <v>3322.21</v>
      </c>
    </row>
    <row r="47" spans="1:11" ht="14.4">
      <c r="A47" s="200" t="s">
        <v>635</v>
      </c>
      <c r="B47" s="201" t="s">
        <v>121</v>
      </c>
      <c r="C47" s="201" t="s">
        <v>445</v>
      </c>
      <c r="D47" s="203" t="s">
        <v>18</v>
      </c>
      <c r="E47" s="191">
        <v>1</v>
      </c>
      <c r="F47" s="204" t="s">
        <v>185</v>
      </c>
      <c r="G47" s="193" t="s">
        <v>365</v>
      </c>
      <c r="H47" s="194"/>
      <c r="I47" s="194">
        <v>664.44</v>
      </c>
      <c r="J47" s="194">
        <v>2657.77</v>
      </c>
      <c r="K47" s="194">
        <f>Tabela216283440[[#This Row],[REPRESENTAÇÃO]]+Tabela216283440[[#This Row],[VENCIMENTO]]</f>
        <v>3322.21</v>
      </c>
    </row>
    <row r="48" spans="1:11" ht="14.4">
      <c r="A48" s="200" t="s">
        <v>635</v>
      </c>
      <c r="B48" s="201" t="s">
        <v>412</v>
      </c>
      <c r="C48" s="201" t="s">
        <v>436</v>
      </c>
      <c r="D48" s="203" t="s">
        <v>18</v>
      </c>
      <c r="E48" s="191">
        <v>1</v>
      </c>
      <c r="F48" s="204" t="s">
        <v>434</v>
      </c>
      <c r="G48" s="193" t="s">
        <v>365</v>
      </c>
      <c r="H48" s="194"/>
      <c r="I48" s="194">
        <v>664.44</v>
      </c>
      <c r="J48" s="194">
        <v>2657.77</v>
      </c>
      <c r="K48" s="194">
        <f>Tabela216283440[[#This Row],[REPRESENTAÇÃO]]+Tabela216283440[[#This Row],[VENCIMENTO]]</f>
        <v>3322.21</v>
      </c>
    </row>
    <row r="49" spans="1:11" ht="14.4">
      <c r="A49" s="200" t="s">
        <v>76</v>
      </c>
      <c r="B49" s="201" t="s">
        <v>113</v>
      </c>
      <c r="C49" s="201" t="s">
        <v>501</v>
      </c>
      <c r="D49" s="203" t="s">
        <v>18</v>
      </c>
      <c r="E49" s="191">
        <v>1</v>
      </c>
      <c r="F49" s="204" t="s">
        <v>313</v>
      </c>
      <c r="G49" s="193" t="s">
        <v>365</v>
      </c>
      <c r="H49" s="194"/>
      <c r="I49" s="194">
        <v>664.44</v>
      </c>
      <c r="J49" s="194">
        <v>2657.77</v>
      </c>
      <c r="K49" s="194">
        <f>Tabela216283440[[#This Row],[REPRESENTAÇÃO]]+Tabela216283440[[#This Row],[VENCIMENTO]]</f>
        <v>3322.21</v>
      </c>
    </row>
    <row r="50" spans="1:11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176</v>
      </c>
      <c r="G50" s="193" t="s">
        <v>365</v>
      </c>
      <c r="H50" s="194"/>
      <c r="I50" s="194">
        <v>664.44</v>
      </c>
      <c r="J50" s="194">
        <v>2657.77</v>
      </c>
      <c r="K50" s="194">
        <f>Tabela216283440[[#This Row],[REPRESENTAÇÃO]]+Tabela216283440[[#This Row],[VENCIMENTO]]</f>
        <v>3322.21</v>
      </c>
    </row>
    <row r="51" spans="1:11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f>Tabela216283440[[#This Row],[REPRESENTAÇÃO]]+Tabela216283440[[#This Row],[VENCIMENTO]]</f>
        <v>3322.21</v>
      </c>
    </row>
    <row r="52" spans="1:11" ht="14.4">
      <c r="A52" s="200" t="s">
        <v>404</v>
      </c>
      <c r="B52" s="201" t="s">
        <v>413</v>
      </c>
      <c r="C52" s="201" t="s">
        <v>414</v>
      </c>
      <c r="D52" s="203" t="s">
        <v>18</v>
      </c>
      <c r="E52" s="191">
        <v>1</v>
      </c>
      <c r="F52" s="364" t="s">
        <v>641</v>
      </c>
      <c r="G52" s="193" t="s">
        <v>365</v>
      </c>
      <c r="H52" s="194"/>
      <c r="I52" s="194">
        <v>664.44</v>
      </c>
      <c r="J52" s="194">
        <v>2657.77</v>
      </c>
      <c r="K52" s="194">
        <f>Tabela216283440[[#This Row],[REPRESENTAÇÃO]]+Tabela216283440[[#This Row],[VENCIMENTO]]</f>
        <v>3322.21</v>
      </c>
    </row>
    <row r="53" spans="1:11" ht="14.4">
      <c r="A53" s="200" t="s">
        <v>636</v>
      </c>
      <c r="B53" s="201" t="s">
        <v>118</v>
      </c>
      <c r="C53" s="201" t="s">
        <v>506</v>
      </c>
      <c r="D53" s="203" t="s">
        <v>18</v>
      </c>
      <c r="E53" s="191">
        <v>1</v>
      </c>
      <c r="F53" s="204" t="s">
        <v>179</v>
      </c>
      <c r="G53" s="193" t="s">
        <v>365</v>
      </c>
      <c r="H53" s="194"/>
      <c r="I53" s="194">
        <v>664.44</v>
      </c>
      <c r="J53" s="194">
        <v>2657.77</v>
      </c>
      <c r="K53" s="194">
        <f>Tabela216283440[[#This Row],[REPRESENTAÇÃO]]+Tabela216283440[[#This Row],[VENCIMENTO]]</f>
        <v>3322.21</v>
      </c>
    </row>
    <row r="54" spans="1:11" ht="14.4">
      <c r="A54" s="200" t="s">
        <v>78</v>
      </c>
      <c r="B54" s="201" t="s">
        <v>114</v>
      </c>
      <c r="C54" s="201" t="s">
        <v>135</v>
      </c>
      <c r="D54" s="203" t="s">
        <v>18</v>
      </c>
      <c r="E54" s="191">
        <v>1</v>
      </c>
      <c r="F54" s="204" t="s">
        <v>174</v>
      </c>
      <c r="G54" s="193" t="s">
        <v>365</v>
      </c>
      <c r="H54" s="194"/>
      <c r="I54" s="194">
        <v>664.44</v>
      </c>
      <c r="J54" s="194">
        <v>2657.77</v>
      </c>
      <c r="K54" s="194">
        <f>Tabela216283440[[#This Row],[REPRESENTAÇÃO]]+Tabela216283440[[#This Row],[VENCIMENTO]]</f>
        <v>3322.21</v>
      </c>
    </row>
    <row r="55" spans="1:11" ht="14.4">
      <c r="A55" s="221" t="s">
        <v>637</v>
      </c>
      <c r="B55" s="201" t="s">
        <v>117</v>
      </c>
      <c r="C55" s="201" t="s">
        <v>138</v>
      </c>
      <c r="D55" s="203" t="s">
        <v>18</v>
      </c>
      <c r="E55" s="191">
        <v>1</v>
      </c>
      <c r="F55" s="204" t="s">
        <v>178</v>
      </c>
      <c r="G55" s="193" t="s">
        <v>365</v>
      </c>
      <c r="H55" s="194"/>
      <c r="I55" s="194">
        <v>664.44</v>
      </c>
      <c r="J55" s="194">
        <v>2657.77</v>
      </c>
      <c r="K55" s="194">
        <f>Tabela216283440[[#This Row],[REPRESENTAÇÃO]]+Tabela216283440[[#This Row],[VENCIMENTO]]</f>
        <v>3322.21</v>
      </c>
    </row>
    <row r="56" spans="1:11" ht="14.4">
      <c r="A56" s="200" t="s">
        <v>79</v>
      </c>
      <c r="B56" s="201" t="s">
        <v>115</v>
      </c>
      <c r="C56" s="201" t="s">
        <v>473</v>
      </c>
      <c r="D56" s="203" t="s">
        <v>18</v>
      </c>
      <c r="E56" s="191">
        <v>1</v>
      </c>
      <c r="F56" s="204" t="s">
        <v>175</v>
      </c>
      <c r="G56" s="193" t="s">
        <v>365</v>
      </c>
      <c r="H56" s="194"/>
      <c r="I56" s="194">
        <v>664.44</v>
      </c>
      <c r="J56" s="194">
        <v>2657.77</v>
      </c>
      <c r="K56" s="194">
        <f>Tabela216283440[[#This Row],[REPRESENTAÇÃO]]+Tabela216283440[[#This Row],[VENCIMENTO]]</f>
        <v>3322.21</v>
      </c>
    </row>
    <row r="57" spans="1:11" ht="14.4">
      <c r="A57" s="200" t="s">
        <v>525</v>
      </c>
      <c r="B57" s="201" t="s">
        <v>122</v>
      </c>
      <c r="C57" s="201" t="s">
        <v>475</v>
      </c>
      <c r="D57" s="203" t="s">
        <v>19</v>
      </c>
      <c r="E57" s="191">
        <v>1</v>
      </c>
      <c r="F57" s="204" t="s">
        <v>190</v>
      </c>
      <c r="G57" s="193" t="s">
        <v>365</v>
      </c>
      <c r="H57" s="194"/>
      <c r="I57" s="194">
        <v>431.89</v>
      </c>
      <c r="J57" s="194">
        <v>1727.55</v>
      </c>
      <c r="K57" s="194">
        <f>Tabela216283440[[#This Row],[REPRESENTAÇÃO]]+Tabela216283440[[#This Row],[VENCIMENTO]]</f>
        <v>2159.44</v>
      </c>
    </row>
    <row r="58" spans="1:11" ht="14.4">
      <c r="A58" s="200" t="s">
        <v>84</v>
      </c>
      <c r="B58" s="201" t="s">
        <v>120</v>
      </c>
      <c r="C58" s="201" t="s">
        <v>140</v>
      </c>
      <c r="D58" s="203" t="s">
        <v>19</v>
      </c>
      <c r="E58" s="191">
        <v>1</v>
      </c>
      <c r="F58" s="200" t="s">
        <v>182</v>
      </c>
      <c r="G58" s="193" t="s">
        <v>365</v>
      </c>
      <c r="H58" s="194"/>
      <c r="I58" s="194">
        <v>431.89</v>
      </c>
      <c r="J58" s="194">
        <v>1727.55</v>
      </c>
      <c r="K58" s="194">
        <f>Tabela216283440[[#This Row],[REPRESENTAÇÃO]]+Tabela216283440[[#This Row],[VENCIMENTO]]</f>
        <v>2159.44</v>
      </c>
    </row>
    <row r="59" spans="1:11" ht="14.4">
      <c r="A59" s="200" t="s">
        <v>84</v>
      </c>
      <c r="B59" s="201" t="s">
        <v>120</v>
      </c>
      <c r="C59" s="201" t="s">
        <v>140</v>
      </c>
      <c r="D59" s="203" t="s">
        <v>19</v>
      </c>
      <c r="E59" s="191">
        <v>1</v>
      </c>
      <c r="F59" s="204" t="s">
        <v>186</v>
      </c>
      <c r="G59" s="193" t="s">
        <v>365</v>
      </c>
      <c r="H59" s="194"/>
      <c r="I59" s="194">
        <v>431.89</v>
      </c>
      <c r="J59" s="194">
        <v>1727.55</v>
      </c>
      <c r="K59" s="194">
        <f>Tabela216283440[[#This Row],[REPRESENTAÇÃO]]+Tabela216283440[[#This Row],[VENCIMENTO]]</f>
        <v>2159.44</v>
      </c>
    </row>
    <row r="60" spans="1:11" ht="14.4">
      <c r="A60" s="200" t="s">
        <v>638</v>
      </c>
      <c r="B60" s="201" t="s">
        <v>618</v>
      </c>
      <c r="C60" s="201" t="s">
        <v>617</v>
      </c>
      <c r="D60" s="356" t="s">
        <v>19</v>
      </c>
      <c r="E60" s="191">
        <v>1</v>
      </c>
      <c r="F60" s="355" t="s">
        <v>195</v>
      </c>
      <c r="G60" s="193" t="s">
        <v>365</v>
      </c>
      <c r="H60" s="194"/>
      <c r="I60" s="194">
        <v>431.89</v>
      </c>
      <c r="J60" s="194">
        <v>1727.55</v>
      </c>
      <c r="K60" s="194">
        <f>Tabela216283440[[#This Row],[REPRESENTAÇÃO]]+Tabela216283440[[#This Row],[VENCIMENTO]]</f>
        <v>2159.44</v>
      </c>
    </row>
    <row r="61" spans="1:11" ht="14.4">
      <c r="A61" s="200" t="s">
        <v>83</v>
      </c>
      <c r="B61" s="201" t="s">
        <v>119</v>
      </c>
      <c r="C61" s="201" t="s">
        <v>552</v>
      </c>
      <c r="D61" s="203" t="s">
        <v>19</v>
      </c>
      <c r="E61" s="191">
        <v>1</v>
      </c>
      <c r="F61" s="204" t="s">
        <v>568</v>
      </c>
      <c r="G61" s="193" t="s">
        <v>365</v>
      </c>
      <c r="H61" s="194"/>
      <c r="I61" s="194">
        <v>431.89</v>
      </c>
      <c r="J61" s="194">
        <v>1727.55</v>
      </c>
      <c r="K61" s="194">
        <f>Tabela216283440[[#This Row],[REPRESENTAÇÃO]]+Tabela216283440[[#This Row],[VENCIMENTO]]</f>
        <v>2159.44</v>
      </c>
    </row>
    <row r="62" spans="1:11" ht="14.4">
      <c r="A62" s="200" t="s">
        <v>83</v>
      </c>
      <c r="B62" s="201" t="s">
        <v>119</v>
      </c>
      <c r="C62" s="201" t="s">
        <v>139</v>
      </c>
      <c r="D62" s="203" t="s">
        <v>19</v>
      </c>
      <c r="E62" s="191">
        <v>1</v>
      </c>
      <c r="F62" s="204" t="s">
        <v>181</v>
      </c>
      <c r="G62" s="193" t="s">
        <v>365</v>
      </c>
      <c r="H62" s="194"/>
      <c r="I62" s="194">
        <v>431.89</v>
      </c>
      <c r="J62" s="194">
        <v>1727.55</v>
      </c>
      <c r="K62" s="194">
        <f>Tabela216283440[[#This Row],[REPRESENTAÇÃO]]+Tabela216283440[[#This Row],[VENCIMENTO]]</f>
        <v>2159.44</v>
      </c>
    </row>
    <row r="63" spans="1:11" ht="14.4">
      <c r="A63" s="200" t="s">
        <v>83</v>
      </c>
      <c r="B63" s="201" t="s">
        <v>119</v>
      </c>
      <c r="C63" s="201" t="s">
        <v>139</v>
      </c>
      <c r="D63" s="203" t="s">
        <v>19</v>
      </c>
      <c r="E63" s="191">
        <v>1</v>
      </c>
      <c r="F63" s="204" t="s">
        <v>184</v>
      </c>
      <c r="G63" s="193" t="s">
        <v>365</v>
      </c>
      <c r="H63" s="194"/>
      <c r="I63" s="194">
        <v>431.89</v>
      </c>
      <c r="J63" s="194">
        <v>1727.55</v>
      </c>
      <c r="K63" s="194">
        <f>Tabela216283440[[#This Row],[REPRESENTAÇÃO]]+Tabela216283440[[#This Row],[VENCIMENTO]]</f>
        <v>2159.44</v>
      </c>
    </row>
    <row r="64" spans="1:11" ht="14.4">
      <c r="A64" s="200" t="s">
        <v>83</v>
      </c>
      <c r="B64" s="201" t="s">
        <v>119</v>
      </c>
      <c r="C64" s="201" t="s">
        <v>139</v>
      </c>
      <c r="D64" s="203" t="s">
        <v>19</v>
      </c>
      <c r="E64" s="191">
        <v>1</v>
      </c>
      <c r="F64" s="204" t="s">
        <v>542</v>
      </c>
      <c r="G64" s="193" t="s">
        <v>365</v>
      </c>
      <c r="H64" s="194"/>
      <c r="I64" s="194">
        <v>431.89</v>
      </c>
      <c r="J64" s="194">
        <v>1727.55</v>
      </c>
      <c r="K64" s="194">
        <f>Tabela216283440[[#This Row],[REPRESENTAÇÃO]]+Tabela216283440[[#This Row],[VENCIMENTO]]</f>
        <v>2159.44</v>
      </c>
    </row>
    <row r="65" spans="1:11" ht="14.4">
      <c r="A65" s="200" t="s">
        <v>86</v>
      </c>
      <c r="B65" s="201" t="s">
        <v>121</v>
      </c>
      <c r="C65" s="201" t="s">
        <v>445</v>
      </c>
      <c r="D65" s="360" t="s">
        <v>19</v>
      </c>
      <c r="E65" s="191">
        <v>1</v>
      </c>
      <c r="F65" s="359" t="s">
        <v>630</v>
      </c>
      <c r="G65" s="193" t="s">
        <v>365</v>
      </c>
      <c r="H65" s="194"/>
      <c r="I65" s="194">
        <v>664.44</v>
      </c>
      <c r="J65" s="194">
        <v>2657.77</v>
      </c>
      <c r="K65" s="194">
        <f>Tabela216283440[[#This Row],[REPRESENTAÇÃO]]+Tabela216283440[[#This Row],[VENCIMENTO]]</f>
        <v>3322.21</v>
      </c>
    </row>
    <row r="66" spans="1:11" ht="14.4">
      <c r="A66" s="200" t="s">
        <v>86</v>
      </c>
      <c r="B66" s="201" t="s">
        <v>121</v>
      </c>
      <c r="C66" s="201" t="s">
        <v>445</v>
      </c>
      <c r="D66" s="360" t="s">
        <v>19</v>
      </c>
      <c r="E66" s="191">
        <v>1</v>
      </c>
      <c r="F66" s="359" t="s">
        <v>631</v>
      </c>
      <c r="G66" s="193" t="s">
        <v>365</v>
      </c>
      <c r="H66" s="194"/>
      <c r="I66" s="194">
        <v>664.44</v>
      </c>
      <c r="J66" s="194">
        <v>2657.77</v>
      </c>
      <c r="K66" s="194">
        <f>Tabela216283440[[#This Row],[REPRESENTAÇÃO]]+Tabela216283440[[#This Row],[VENCIMENTO]]</f>
        <v>3322.21</v>
      </c>
    </row>
    <row r="67" spans="1:11" ht="14.4">
      <c r="A67" s="200" t="s">
        <v>86</v>
      </c>
      <c r="B67" s="201" t="s">
        <v>121</v>
      </c>
      <c r="C67" s="201" t="s">
        <v>620</v>
      </c>
      <c r="D67" s="360" t="s">
        <v>19</v>
      </c>
      <c r="E67" s="191">
        <v>1</v>
      </c>
      <c r="F67" s="355" t="s">
        <v>623</v>
      </c>
      <c r="G67" s="193" t="s">
        <v>365</v>
      </c>
      <c r="H67" s="194"/>
      <c r="I67" s="194">
        <v>431.89</v>
      </c>
      <c r="J67" s="194">
        <v>1727.55</v>
      </c>
      <c r="K67" s="194">
        <f>Tabela216283440[[#This Row],[REPRESENTAÇÃO]]+Tabela216283440[[#This Row],[VENCIMENTO]]</f>
        <v>2159.44</v>
      </c>
    </row>
    <row r="68" spans="1:11" ht="14.4">
      <c r="A68" s="200" t="s">
        <v>86</v>
      </c>
      <c r="B68" s="201" t="s">
        <v>121</v>
      </c>
      <c r="C68" s="201" t="s">
        <v>621</v>
      </c>
      <c r="D68" s="360" t="s">
        <v>19</v>
      </c>
      <c r="E68" s="191">
        <v>1</v>
      </c>
      <c r="F68" s="355" t="s">
        <v>624</v>
      </c>
      <c r="G68" s="193" t="s">
        <v>365</v>
      </c>
      <c r="H68" s="194"/>
      <c r="I68" s="194">
        <v>431.89</v>
      </c>
      <c r="J68" s="194">
        <v>1727.55</v>
      </c>
      <c r="K68" s="194">
        <f>Tabela216283440[[#This Row],[REPRESENTAÇÃO]]+Tabela216283440[[#This Row],[VENCIMENTO]]</f>
        <v>2159.44</v>
      </c>
    </row>
    <row r="69" spans="1:11" ht="14.4">
      <c r="A69" s="200" t="s">
        <v>86</v>
      </c>
      <c r="B69" s="201" t="s">
        <v>121</v>
      </c>
      <c r="C69" s="201" t="s">
        <v>141</v>
      </c>
      <c r="D69" s="203" t="s">
        <v>19</v>
      </c>
      <c r="E69" s="191">
        <v>1</v>
      </c>
      <c r="F69" s="204" t="s">
        <v>187</v>
      </c>
      <c r="G69" s="193" t="s">
        <v>365</v>
      </c>
      <c r="H69" s="194"/>
      <c r="I69" s="194">
        <v>431.89</v>
      </c>
      <c r="J69" s="194">
        <v>1727.55</v>
      </c>
      <c r="K69" s="194">
        <f>Tabela216283440[[#This Row],[REPRESENTAÇÃO]]+Tabela216283440[[#This Row],[VENCIMENTO]]</f>
        <v>2159.44</v>
      </c>
    </row>
    <row r="70" spans="1:11" ht="14.4">
      <c r="A70" s="200" t="s">
        <v>86</v>
      </c>
      <c r="B70" s="201" t="s">
        <v>121</v>
      </c>
      <c r="C70" s="201" t="s">
        <v>141</v>
      </c>
      <c r="D70" s="203" t="s">
        <v>19</v>
      </c>
      <c r="E70" s="191">
        <v>1</v>
      </c>
      <c r="F70" s="204" t="s">
        <v>188</v>
      </c>
      <c r="G70" s="193" t="s">
        <v>365</v>
      </c>
      <c r="H70" s="194"/>
      <c r="I70" s="194">
        <v>431.89</v>
      </c>
      <c r="J70" s="194">
        <v>1727.55</v>
      </c>
      <c r="K70" s="194">
        <f>Tabela216283440[[#This Row],[REPRESENTAÇÃO]]+Tabela216283440[[#This Row],[VENCIMENTO]]</f>
        <v>2159.44</v>
      </c>
    </row>
    <row r="71" spans="1:11" ht="14.4">
      <c r="A71" s="200" t="s">
        <v>86</v>
      </c>
      <c r="B71" s="201" t="s">
        <v>121</v>
      </c>
      <c r="C71" s="201" t="s">
        <v>474</v>
      </c>
      <c r="D71" s="203" t="s">
        <v>19</v>
      </c>
      <c r="E71" s="191">
        <v>1</v>
      </c>
      <c r="F71" s="204" t="s">
        <v>189</v>
      </c>
      <c r="G71" s="193" t="s">
        <v>365</v>
      </c>
      <c r="H71" s="194"/>
      <c r="I71" s="194">
        <v>431.89</v>
      </c>
      <c r="J71" s="194">
        <v>1727.55</v>
      </c>
      <c r="K71" s="194">
        <f>Tabela216283440[[#This Row],[REPRESENTAÇÃO]]+Tabela216283440[[#This Row],[VENCIMENTO]]</f>
        <v>2159.44</v>
      </c>
    </row>
    <row r="72" spans="1:11" ht="14.4">
      <c r="A72" s="200" t="s">
        <v>86</v>
      </c>
      <c r="B72" s="201" t="s">
        <v>121</v>
      </c>
      <c r="C72" s="201" t="s">
        <v>599</v>
      </c>
      <c r="D72" s="203" t="s">
        <v>19</v>
      </c>
      <c r="E72" s="191">
        <v>1</v>
      </c>
      <c r="F72" s="204" t="s">
        <v>191</v>
      </c>
      <c r="G72" s="193" t="s">
        <v>365</v>
      </c>
      <c r="H72" s="194"/>
      <c r="I72" s="194">
        <v>431.89</v>
      </c>
      <c r="J72" s="194">
        <v>1727.55</v>
      </c>
      <c r="K72" s="194">
        <f>Tabela216283440[[#This Row],[REPRESENTAÇÃO]]+Tabela216283440[[#This Row],[VENCIMENTO]]</f>
        <v>2159.44</v>
      </c>
    </row>
    <row r="73" spans="1:11" ht="14.4">
      <c r="A73" s="200" t="s">
        <v>87</v>
      </c>
      <c r="B73" s="201" t="s">
        <v>123</v>
      </c>
      <c r="C73" s="201" t="s">
        <v>142</v>
      </c>
      <c r="D73" s="203" t="s">
        <v>148</v>
      </c>
      <c r="E73" s="191">
        <v>1</v>
      </c>
      <c r="F73" s="320" t="s">
        <v>603</v>
      </c>
      <c r="G73" s="193" t="s">
        <v>365</v>
      </c>
      <c r="H73" s="194"/>
      <c r="I73" s="194">
        <v>265.77999999999997</v>
      </c>
      <c r="J73" s="194">
        <v>1063.1099999999999</v>
      </c>
      <c r="K73" s="194">
        <f>Tabela216283440[[#This Row],[REPRESENTAÇÃO]]+Tabela216283440[[#This Row],[VENCIMENTO]]</f>
        <v>1328.8899999999999</v>
      </c>
    </row>
    <row r="74" spans="1:11" ht="14.4">
      <c r="A74" s="200" t="s">
        <v>415</v>
      </c>
      <c r="B74" s="201" t="s">
        <v>416</v>
      </c>
      <c r="C74" s="201" t="s">
        <v>417</v>
      </c>
      <c r="D74" s="203" t="s">
        <v>148</v>
      </c>
      <c r="E74" s="191">
        <v>1</v>
      </c>
      <c r="F74" s="204" t="s">
        <v>192</v>
      </c>
      <c r="G74" s="193" t="s">
        <v>365</v>
      </c>
      <c r="H74" s="194"/>
      <c r="I74" s="194">
        <v>265.77999999999997</v>
      </c>
      <c r="J74" s="194">
        <v>1063.1099999999999</v>
      </c>
      <c r="K74" s="194">
        <f>Tabela216283440[[#This Row],[REPRESENTAÇÃO]]+Tabela216283440[[#This Row],[VENCIMENTO]]</f>
        <v>1328.8899999999999</v>
      </c>
    </row>
    <row r="75" spans="1:11" ht="14.4">
      <c r="A75" s="200" t="s">
        <v>415</v>
      </c>
      <c r="B75" s="201" t="s">
        <v>416</v>
      </c>
      <c r="C75" s="201" t="s">
        <v>417</v>
      </c>
      <c r="D75" s="203" t="s">
        <v>148</v>
      </c>
      <c r="E75" s="191">
        <v>1</v>
      </c>
      <c r="F75" s="204" t="s">
        <v>193</v>
      </c>
      <c r="G75" s="193" t="s">
        <v>365</v>
      </c>
      <c r="H75" s="194"/>
      <c r="I75" s="194">
        <v>265.77999999999997</v>
      </c>
      <c r="J75" s="194">
        <v>1063.1099999999999</v>
      </c>
      <c r="K75" s="194">
        <f>Tabela216283440[[#This Row],[REPRESENTAÇÃO]]+Tabela216283440[[#This Row],[VENCIMENTO]]</f>
        <v>1328.8899999999999</v>
      </c>
    </row>
    <row r="76" spans="1:11" ht="14.4">
      <c r="A76" s="200" t="s">
        <v>88</v>
      </c>
      <c r="B76" s="201" t="s">
        <v>124</v>
      </c>
      <c r="C76" s="201" t="s">
        <v>143</v>
      </c>
      <c r="D76" s="203" t="s">
        <v>148</v>
      </c>
      <c r="E76" s="191">
        <v>1</v>
      </c>
      <c r="F76" s="204" t="s">
        <v>194</v>
      </c>
      <c r="G76" s="193" t="s">
        <v>365</v>
      </c>
      <c r="H76" s="194"/>
      <c r="I76" s="194">
        <v>265.77999999999997</v>
      </c>
      <c r="J76" s="194">
        <v>1063.1099999999999</v>
      </c>
      <c r="K76" s="194">
        <f>Tabela216283440[[#This Row],[REPRESENTAÇÃO]]+Tabela216283440[[#This Row],[VENCIMENTO]]</f>
        <v>1328.8899999999999</v>
      </c>
    </row>
    <row r="77" spans="1:11" ht="14.4">
      <c r="A77" s="200" t="s">
        <v>89</v>
      </c>
      <c r="B77" s="201" t="s">
        <v>125</v>
      </c>
      <c r="C77" s="201" t="s">
        <v>144</v>
      </c>
      <c r="D77" s="203" t="s">
        <v>148</v>
      </c>
      <c r="E77" s="191">
        <v>1</v>
      </c>
      <c r="F77" s="204" t="s">
        <v>196</v>
      </c>
      <c r="G77" s="193" t="s">
        <v>365</v>
      </c>
      <c r="H77" s="194"/>
      <c r="I77" s="194">
        <v>265.77999999999997</v>
      </c>
      <c r="J77" s="194">
        <v>1063.1099999999999</v>
      </c>
      <c r="K77" s="194">
        <f>Tabela216283440[[#This Row],[REPRESENTAÇÃO]]+Tabela216283440[[#This Row],[VENCIMENTO]]</f>
        <v>1328.8899999999999</v>
      </c>
    </row>
    <row r="78" spans="1:11" ht="14.4">
      <c r="A78" s="200" t="s">
        <v>418</v>
      </c>
      <c r="B78" s="201" t="s">
        <v>419</v>
      </c>
      <c r="C78" s="201" t="s">
        <v>420</v>
      </c>
      <c r="D78" s="203" t="s">
        <v>149</v>
      </c>
      <c r="E78" s="191">
        <v>1</v>
      </c>
      <c r="F78" s="355" t="s">
        <v>616</v>
      </c>
      <c r="G78" s="193" t="s">
        <v>365</v>
      </c>
      <c r="H78" s="194"/>
      <c r="I78" s="194">
        <v>232.56</v>
      </c>
      <c r="J78" s="194">
        <v>930.22</v>
      </c>
      <c r="K78" s="194">
        <f>Tabela216283440[[#This Row],[REPRESENTAÇÃO]]+Tabela216283440[[#This Row],[VENCIMENTO]]</f>
        <v>1162.78</v>
      </c>
    </row>
    <row r="79" spans="1:11" ht="14.4">
      <c r="A79" s="200"/>
      <c r="B79" s="201"/>
      <c r="C79" s="201"/>
      <c r="D79" s="203"/>
      <c r="E79" s="200"/>
      <c r="F79" s="204"/>
      <c r="G79" s="221"/>
      <c r="H79" s="222"/>
      <c r="I79" s="227">
        <v>57341.020000000019</v>
      </c>
      <c r="J79" s="228">
        <v>229293.19999999958</v>
      </c>
      <c r="K79" s="226">
        <f>SUM(K8:K78)</f>
        <v>299756.96000000002</v>
      </c>
    </row>
    <row r="80" spans="1:11" ht="15" thickBot="1">
      <c r="A80" s="223" t="s">
        <v>51</v>
      </c>
      <c r="B80" s="224"/>
      <c r="C80" s="224"/>
      <c r="D80" s="224"/>
      <c r="E80" s="225">
        <v>66</v>
      </c>
      <c r="F80" s="223"/>
      <c r="G80" s="224"/>
      <c r="H80" s="226">
        <v>0</v>
      </c>
      <c r="I80" s="328"/>
      <c r="J80" s="329"/>
      <c r="K80" s="330">
        <f>K79+J79+I79</f>
        <v>586391.17999999959</v>
      </c>
    </row>
    <row r="81" spans="1:11" ht="14.4">
      <c r="A81" s="565" t="s">
        <v>20</v>
      </c>
      <c r="B81" s="565"/>
      <c r="C81" s="565"/>
      <c r="D81" s="565"/>
      <c r="E81" s="565"/>
      <c r="F81" s="565"/>
      <c r="G81" s="565"/>
      <c r="H81" s="569"/>
      <c r="I81" s="323"/>
      <c r="J81" s="200"/>
      <c r="K81" s="324"/>
    </row>
    <row r="82" spans="1:11" ht="14.4">
      <c r="A82" s="233" t="s">
        <v>373</v>
      </c>
      <c r="B82" s="208" t="s">
        <v>374</v>
      </c>
      <c r="C82" s="208" t="s">
        <v>375</v>
      </c>
      <c r="D82" s="208" t="s">
        <v>578</v>
      </c>
      <c r="E82" s="208" t="s">
        <v>579</v>
      </c>
      <c r="F82" s="233" t="s">
        <v>580</v>
      </c>
      <c r="G82" s="208" t="s">
        <v>366</v>
      </c>
      <c r="H82" s="234" t="s">
        <v>581</v>
      </c>
      <c r="I82" s="233"/>
      <c r="J82" s="233"/>
      <c r="K82" s="325"/>
    </row>
    <row r="83" spans="1:11" ht="14.4">
      <c r="A83" s="200" t="s">
        <v>54</v>
      </c>
      <c r="B83" s="201" t="s">
        <v>93</v>
      </c>
      <c r="C83" s="201" t="s">
        <v>476</v>
      </c>
      <c r="D83" s="203" t="s">
        <v>200</v>
      </c>
      <c r="E83" s="201">
        <v>1</v>
      </c>
      <c r="F83" s="204" t="s">
        <v>151</v>
      </c>
      <c r="G83" s="193" t="s">
        <v>366</v>
      </c>
      <c r="H83" s="239">
        <v>5847.08</v>
      </c>
      <c r="I83" s="219"/>
      <c r="J83" s="219"/>
      <c r="K83" s="326"/>
    </row>
    <row r="84" spans="1:11" ht="14.4">
      <c r="A84" s="200" t="s">
        <v>201</v>
      </c>
      <c r="B84" s="201" t="s">
        <v>202</v>
      </c>
      <c r="C84" s="201" t="s">
        <v>500</v>
      </c>
      <c r="D84" s="203" t="s">
        <v>200</v>
      </c>
      <c r="E84" s="345">
        <v>1</v>
      </c>
      <c r="F84" s="204" t="s">
        <v>238</v>
      </c>
      <c r="G84" s="205" t="s">
        <v>366</v>
      </c>
      <c r="H84" s="239">
        <v>5847.08</v>
      </c>
      <c r="I84" s="200"/>
      <c r="J84" s="200"/>
      <c r="K84" s="327"/>
    </row>
    <row r="85" spans="1:11" ht="14.4">
      <c r="A85" s="200" t="s">
        <v>597</v>
      </c>
      <c r="B85" s="201" t="s">
        <v>408</v>
      </c>
      <c r="C85" s="201" t="s">
        <v>598</v>
      </c>
      <c r="D85" s="203" t="s">
        <v>21</v>
      </c>
      <c r="E85" s="201">
        <v>1</v>
      </c>
      <c r="F85" s="204" t="s">
        <v>243</v>
      </c>
      <c r="G85" s="205" t="s">
        <v>366</v>
      </c>
      <c r="H85" s="239">
        <v>4916.8599999999997</v>
      </c>
      <c r="I85" s="200"/>
      <c r="J85" s="200"/>
      <c r="K85" s="327"/>
    </row>
    <row r="86" spans="1:11" ht="14.4">
      <c r="A86" s="200" t="s">
        <v>203</v>
      </c>
      <c r="B86" s="201" t="s">
        <v>204</v>
      </c>
      <c r="C86" s="201" t="s">
        <v>205</v>
      </c>
      <c r="D86" s="203" t="s">
        <v>21</v>
      </c>
      <c r="E86" s="201">
        <v>1</v>
      </c>
      <c r="F86" s="204" t="s">
        <v>239</v>
      </c>
      <c r="G86" s="205" t="s">
        <v>366</v>
      </c>
      <c r="H86" s="239">
        <v>4916.8599999999997</v>
      </c>
      <c r="I86" s="200"/>
      <c r="J86" s="200"/>
      <c r="K86" s="327"/>
    </row>
    <row r="87" spans="1:11" ht="14.4">
      <c r="A87" s="200" t="s">
        <v>208</v>
      </c>
      <c r="B87" s="201" t="s">
        <v>209</v>
      </c>
      <c r="C87" s="201" t="s">
        <v>210</v>
      </c>
      <c r="D87" s="203" t="s">
        <v>22</v>
      </c>
      <c r="E87" s="201">
        <v>1</v>
      </c>
      <c r="F87" s="204" t="s">
        <v>241</v>
      </c>
      <c r="G87" s="205" t="s">
        <v>366</v>
      </c>
      <c r="H87" s="239">
        <v>4518.2</v>
      </c>
      <c r="I87" s="231"/>
      <c r="J87" s="231"/>
      <c r="K87" s="240"/>
    </row>
    <row r="88" spans="1:11" ht="14.4">
      <c r="A88" s="200" t="s">
        <v>423</v>
      </c>
      <c r="B88" s="201" t="s">
        <v>424</v>
      </c>
      <c r="C88" s="201" t="s">
        <v>503</v>
      </c>
      <c r="D88" s="203" t="s">
        <v>22</v>
      </c>
      <c r="E88" s="201">
        <v>1</v>
      </c>
      <c r="F88" s="204" t="s">
        <v>377</v>
      </c>
      <c r="G88" s="205" t="s">
        <v>366</v>
      </c>
      <c r="H88" s="239">
        <v>4518.2</v>
      </c>
      <c r="I88" s="231"/>
      <c r="J88" s="231"/>
      <c r="K88" s="240"/>
    </row>
    <row r="89" spans="1:11" ht="14.4">
      <c r="A89" s="200" t="s">
        <v>214</v>
      </c>
      <c r="B89" s="201" t="s">
        <v>215</v>
      </c>
      <c r="C89" s="201" t="s">
        <v>479</v>
      </c>
      <c r="D89" s="203" t="s">
        <v>22</v>
      </c>
      <c r="E89" s="201">
        <v>1</v>
      </c>
      <c r="F89" s="204" t="s">
        <v>250</v>
      </c>
      <c r="G89" s="205" t="s">
        <v>367</v>
      </c>
      <c r="H89" s="239">
        <v>4518.2</v>
      </c>
      <c r="I89" s="231"/>
      <c r="J89" s="231"/>
      <c r="K89" s="240"/>
    </row>
    <row r="90" spans="1:11" ht="14.4">
      <c r="A90" s="200" t="s">
        <v>62</v>
      </c>
      <c r="B90" s="201" t="s">
        <v>100</v>
      </c>
      <c r="C90" s="201" t="s">
        <v>522</v>
      </c>
      <c r="D90" s="203" t="s">
        <v>22</v>
      </c>
      <c r="E90" s="201">
        <v>1</v>
      </c>
      <c r="F90" s="204" t="s">
        <v>244</v>
      </c>
      <c r="G90" s="205" t="s">
        <v>366</v>
      </c>
      <c r="H90" s="239">
        <v>4518.2</v>
      </c>
      <c r="I90" s="231"/>
      <c r="J90" s="231"/>
      <c r="K90" s="240"/>
    </row>
    <row r="91" spans="1:11" ht="14.4">
      <c r="A91" s="200" t="s">
        <v>206</v>
      </c>
      <c r="B91" s="201" t="s">
        <v>207</v>
      </c>
      <c r="C91" s="201" t="s">
        <v>478</v>
      </c>
      <c r="D91" s="203" t="s">
        <v>22</v>
      </c>
      <c r="E91" s="201">
        <v>1</v>
      </c>
      <c r="F91" s="204" t="s">
        <v>240</v>
      </c>
      <c r="G91" s="205" t="s">
        <v>366</v>
      </c>
      <c r="H91" s="239">
        <v>4518.2</v>
      </c>
      <c r="I91" s="231"/>
      <c r="J91" s="231"/>
      <c r="K91" s="240"/>
    </row>
    <row r="92" spans="1:11" ht="14.4">
      <c r="A92" s="200" t="s">
        <v>211</v>
      </c>
      <c r="B92" s="201" t="s">
        <v>212</v>
      </c>
      <c r="C92" s="201" t="s">
        <v>213</v>
      </c>
      <c r="D92" s="203" t="s">
        <v>22</v>
      </c>
      <c r="E92" s="201">
        <v>1</v>
      </c>
      <c r="F92" s="204" t="s">
        <v>242</v>
      </c>
      <c r="G92" s="205" t="s">
        <v>366</v>
      </c>
      <c r="H92" s="239">
        <v>4518.2</v>
      </c>
      <c r="I92" s="231"/>
      <c r="J92" s="231"/>
      <c r="K92" s="240"/>
    </row>
    <row r="93" spans="1:11" ht="14.4">
      <c r="A93" s="200" t="s">
        <v>216</v>
      </c>
      <c r="B93" s="201" t="s">
        <v>217</v>
      </c>
      <c r="C93" s="201" t="s">
        <v>523</v>
      </c>
      <c r="D93" s="203" t="s">
        <v>23</v>
      </c>
      <c r="E93" s="201">
        <v>1</v>
      </c>
      <c r="F93" s="204" t="s">
        <v>245</v>
      </c>
      <c r="G93" s="205" t="s">
        <v>366</v>
      </c>
      <c r="H93" s="239">
        <v>3720.87</v>
      </c>
      <c r="I93" s="231"/>
      <c r="J93" s="231"/>
      <c r="K93" s="240"/>
    </row>
    <row r="94" spans="1:11" ht="14.4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</row>
    <row r="95" spans="1:11" ht="14.4">
      <c r="A95" s="200" t="s">
        <v>226</v>
      </c>
      <c r="B95" s="201" t="s">
        <v>204</v>
      </c>
      <c r="C95" s="201" t="s">
        <v>227</v>
      </c>
      <c r="D95" s="203" t="s">
        <v>23</v>
      </c>
      <c r="E95" s="201">
        <v>1</v>
      </c>
      <c r="F95" s="204" t="s">
        <v>249</v>
      </c>
      <c r="G95" s="205" t="s">
        <v>366</v>
      </c>
      <c r="H95" s="239">
        <v>3720.87</v>
      </c>
      <c r="I95" s="231"/>
      <c r="J95" s="231"/>
      <c r="K95" s="240"/>
    </row>
    <row r="96" spans="1:11" ht="14.4">
      <c r="A96" s="200" t="s">
        <v>63</v>
      </c>
      <c r="B96" s="201" t="s">
        <v>224</v>
      </c>
      <c r="C96" s="201" t="s">
        <v>225</v>
      </c>
      <c r="D96" s="203" t="s">
        <v>23</v>
      </c>
      <c r="E96" s="201">
        <v>1</v>
      </c>
      <c r="F96" s="204" t="s">
        <v>248</v>
      </c>
      <c r="G96" s="205" t="s">
        <v>366</v>
      </c>
      <c r="H96" s="239">
        <v>3720.87</v>
      </c>
      <c r="I96" s="231"/>
      <c r="J96" s="231"/>
      <c r="K96" s="240"/>
    </row>
    <row r="97" spans="1:11" ht="14.4">
      <c r="A97" s="241" t="s">
        <v>456</v>
      </c>
      <c r="B97" s="216" t="s">
        <v>457</v>
      </c>
      <c r="C97" s="216" t="s">
        <v>480</v>
      </c>
      <c r="D97" s="242" t="s">
        <v>23</v>
      </c>
      <c r="E97" s="216">
        <v>1</v>
      </c>
      <c r="F97" s="213" t="s">
        <v>440</v>
      </c>
      <c r="G97" s="243" t="s">
        <v>366</v>
      </c>
      <c r="H97" s="244">
        <v>3720.87</v>
      </c>
      <c r="I97" s="231"/>
      <c r="J97" s="231"/>
      <c r="K97" s="240"/>
    </row>
    <row r="98" spans="1:11" ht="14.4">
      <c r="A98" s="200" t="s">
        <v>218</v>
      </c>
      <c r="B98" s="201" t="s">
        <v>219</v>
      </c>
      <c r="C98" s="201" t="s">
        <v>220</v>
      </c>
      <c r="D98" s="203" t="s">
        <v>23</v>
      </c>
      <c r="E98" s="201">
        <v>1</v>
      </c>
      <c r="F98" s="204" t="s">
        <v>246</v>
      </c>
      <c r="G98" s="205" t="s">
        <v>366</v>
      </c>
      <c r="H98" s="239">
        <v>3720.87</v>
      </c>
      <c r="I98" s="231"/>
      <c r="J98" s="231"/>
      <c r="K98" s="240"/>
    </row>
    <row r="99" spans="1:11" ht="14.4">
      <c r="A99" s="200" t="s">
        <v>76</v>
      </c>
      <c r="B99" s="201" t="s">
        <v>113</v>
      </c>
      <c r="C99" s="201" t="s">
        <v>501</v>
      </c>
      <c r="D99" s="203" t="s">
        <v>24</v>
      </c>
      <c r="E99" s="201">
        <v>1</v>
      </c>
      <c r="F99" s="204" t="s">
        <v>254</v>
      </c>
      <c r="G99" s="205" t="s">
        <v>366</v>
      </c>
      <c r="H99" s="239">
        <v>2657.77</v>
      </c>
      <c r="I99" s="231"/>
      <c r="J99" s="231"/>
      <c r="K99" s="240"/>
    </row>
    <row r="100" spans="1:11" ht="14.4">
      <c r="A100" s="200" t="s">
        <v>236</v>
      </c>
      <c r="B100" s="201" t="s">
        <v>25</v>
      </c>
      <c r="C100" s="201" t="s">
        <v>496</v>
      </c>
      <c r="D100" s="203" t="s">
        <v>24</v>
      </c>
      <c r="E100" s="201">
        <v>1</v>
      </c>
      <c r="F100" s="204" t="s">
        <v>256</v>
      </c>
      <c r="G100" s="205" t="s">
        <v>366</v>
      </c>
      <c r="H100" s="239">
        <v>2657.77</v>
      </c>
      <c r="I100" s="231"/>
      <c r="J100" s="231"/>
      <c r="K100" s="240"/>
    </row>
    <row r="101" spans="1:11" ht="14.4">
      <c r="A101" s="200" t="s">
        <v>233</v>
      </c>
      <c r="B101" s="201" t="s">
        <v>234</v>
      </c>
      <c r="C101" s="201" t="s">
        <v>483</v>
      </c>
      <c r="D101" s="203" t="s">
        <v>24</v>
      </c>
      <c r="E101" s="201">
        <v>1</v>
      </c>
      <c r="F101" s="204" t="s">
        <v>253</v>
      </c>
      <c r="G101" s="205" t="s">
        <v>367</v>
      </c>
      <c r="H101" s="239">
        <v>2657.77</v>
      </c>
      <c r="I101" s="231"/>
      <c r="J101" s="231"/>
      <c r="K101" s="240"/>
    </row>
    <row r="102" spans="1:11" ht="14.4">
      <c r="A102" s="200" t="s">
        <v>235</v>
      </c>
      <c r="B102" s="201" t="s">
        <v>26</v>
      </c>
      <c r="C102" s="201" t="s">
        <v>232</v>
      </c>
      <c r="D102" s="203" t="s">
        <v>24</v>
      </c>
      <c r="E102" s="201">
        <v>1</v>
      </c>
      <c r="F102" s="204" t="s">
        <v>255</v>
      </c>
      <c r="G102" s="205" t="s">
        <v>366</v>
      </c>
      <c r="H102" s="239">
        <v>2657.77</v>
      </c>
      <c r="I102" s="231"/>
      <c r="J102" s="231"/>
      <c r="K102" s="240"/>
    </row>
    <row r="103" spans="1:11" ht="15" thickBot="1">
      <c r="A103" s="200" t="s">
        <v>229</v>
      </c>
      <c r="B103" s="201" t="s">
        <v>230</v>
      </c>
      <c r="C103" s="201" t="s">
        <v>231</v>
      </c>
      <c r="D103" s="203" t="s">
        <v>24</v>
      </c>
      <c r="E103" s="201">
        <v>1</v>
      </c>
      <c r="F103" s="204" t="s">
        <v>252</v>
      </c>
      <c r="G103" s="205" t="s">
        <v>366</v>
      </c>
      <c r="H103" s="239">
        <v>2657.77</v>
      </c>
      <c r="I103" s="231"/>
      <c r="J103" s="231"/>
      <c r="K103" s="240"/>
    </row>
    <row r="104" spans="1:11" ht="15" thickBot="1">
      <c r="A104" s="223"/>
      <c r="B104" s="224"/>
      <c r="C104" s="224"/>
      <c r="D104" s="224"/>
      <c r="E104" s="245">
        <v>22</v>
      </c>
      <c r="F104" s="246"/>
      <c r="G104" s="224"/>
      <c r="H104" s="341">
        <f>SUM(H83:H103)</f>
        <v>84251.150000000023</v>
      </c>
      <c r="I104" s="231"/>
      <c r="J104" s="231"/>
      <c r="K104" s="240"/>
    </row>
    <row r="105" spans="1:11" ht="14.4">
      <c r="A105" s="231"/>
      <c r="B105" s="248"/>
      <c r="C105" s="248"/>
      <c r="D105" s="248"/>
      <c r="E105" s="248"/>
      <c r="F105" s="248"/>
      <c r="G105" s="231"/>
      <c r="H105" s="248"/>
      <c r="I105" s="230"/>
      <c r="J105" s="231"/>
      <c r="K105" s="232"/>
    </row>
    <row r="106" spans="1:11" ht="14.4">
      <c r="A106" s="249"/>
      <c r="B106" s="249" t="s">
        <v>27</v>
      </c>
      <c r="C106" s="249"/>
      <c r="D106" s="249"/>
      <c r="E106" s="249"/>
      <c r="F106" s="249"/>
      <c r="G106" s="249"/>
      <c r="H106" s="249"/>
      <c r="I106" s="249"/>
      <c r="J106" s="249"/>
      <c r="K106" s="249"/>
    </row>
    <row r="107" spans="1:11" ht="14.4">
      <c r="A107" s="206" t="s">
        <v>1</v>
      </c>
      <c r="B107" s="206" t="s">
        <v>2</v>
      </c>
      <c r="C107" s="206" t="s">
        <v>3</v>
      </c>
      <c r="D107" s="206" t="s">
        <v>4</v>
      </c>
      <c r="E107" s="206" t="s">
        <v>5</v>
      </c>
      <c r="F107" s="206" t="s">
        <v>6</v>
      </c>
      <c r="G107" s="206" t="s">
        <v>7</v>
      </c>
      <c r="H107" s="206" t="s">
        <v>28</v>
      </c>
      <c r="I107" s="250"/>
      <c r="J107" s="250"/>
      <c r="K107" s="251" t="s">
        <v>592</v>
      </c>
    </row>
    <row r="108" spans="1:11" ht="14.4">
      <c r="A108" s="252" t="s">
        <v>373</v>
      </c>
      <c r="B108" s="253" t="s">
        <v>374</v>
      </c>
      <c r="C108" s="253" t="s">
        <v>375</v>
      </c>
      <c r="D108" s="253" t="s">
        <v>578</v>
      </c>
      <c r="E108" s="253" t="s">
        <v>579</v>
      </c>
      <c r="F108" s="252" t="s">
        <v>580</v>
      </c>
      <c r="G108" s="254" t="s">
        <v>581</v>
      </c>
      <c r="H108" s="255" t="s">
        <v>582</v>
      </c>
      <c r="I108" s="233" t="s">
        <v>587</v>
      </c>
      <c r="J108" s="208" t="s">
        <v>588</v>
      </c>
      <c r="K108" s="253" t="s">
        <v>589</v>
      </c>
    </row>
    <row r="109" spans="1:11" ht="14.4">
      <c r="A109" s="200" t="s">
        <v>516</v>
      </c>
      <c r="B109" s="201" t="s">
        <v>517</v>
      </c>
      <c r="C109" s="201" t="s">
        <v>518</v>
      </c>
      <c r="D109" s="203" t="s">
        <v>29</v>
      </c>
      <c r="E109" s="345">
        <v>1</v>
      </c>
      <c r="F109" s="204" t="s">
        <v>515</v>
      </c>
      <c r="G109" s="205" t="s">
        <v>366</v>
      </c>
      <c r="H109" s="239">
        <v>1200.69</v>
      </c>
      <c r="I109" s="256" t="s">
        <v>373</v>
      </c>
      <c r="J109" s="257" t="s">
        <v>374</v>
      </c>
      <c r="K109" s="239">
        <v>1200.69</v>
      </c>
    </row>
    <row r="110" spans="1:11" ht="14.4">
      <c r="A110" s="200" t="s">
        <v>584</v>
      </c>
      <c r="B110" s="201" t="s">
        <v>554</v>
      </c>
      <c r="C110" s="201" t="s">
        <v>555</v>
      </c>
      <c r="D110" s="203" t="s">
        <v>29</v>
      </c>
      <c r="E110" s="345">
        <v>1</v>
      </c>
      <c r="F110" s="204" t="s">
        <v>343</v>
      </c>
      <c r="G110" s="193" t="s">
        <v>367</v>
      </c>
      <c r="H110" s="239">
        <v>1200.69</v>
      </c>
      <c r="I110" s="200"/>
      <c r="J110" s="201"/>
      <c r="K110" s="239">
        <v>1200.69</v>
      </c>
    </row>
    <row r="111" spans="1:11" ht="14.4">
      <c r="A111" s="200" t="s">
        <v>257</v>
      </c>
      <c r="B111" s="201" t="s">
        <v>207</v>
      </c>
      <c r="C111" s="201" t="s">
        <v>487</v>
      </c>
      <c r="D111" s="203" t="s">
        <v>29</v>
      </c>
      <c r="E111" s="201">
        <v>1</v>
      </c>
      <c r="F111" s="204" t="s">
        <v>330</v>
      </c>
      <c r="G111" s="205" t="s">
        <v>366</v>
      </c>
      <c r="H111" s="239">
        <v>1200.69</v>
      </c>
      <c r="I111" s="200"/>
      <c r="J111" s="201"/>
      <c r="K111" s="239">
        <v>1200.69</v>
      </c>
    </row>
    <row r="112" spans="1:11" ht="14.4">
      <c r="A112" s="200" t="s">
        <v>258</v>
      </c>
      <c r="B112" s="201" t="s">
        <v>259</v>
      </c>
      <c r="C112" s="201" t="s">
        <v>481</v>
      </c>
      <c r="D112" s="203" t="s">
        <v>29</v>
      </c>
      <c r="E112" s="201">
        <v>1</v>
      </c>
      <c r="F112" s="204" t="s">
        <v>305</v>
      </c>
      <c r="G112" s="205" t="s">
        <v>367</v>
      </c>
      <c r="H112" s="239">
        <v>1200.69</v>
      </c>
      <c r="I112" s="200"/>
      <c r="J112" s="201"/>
      <c r="K112" s="239">
        <v>1200.69</v>
      </c>
    </row>
    <row r="113" spans="1:11" ht="14.4">
      <c r="A113" s="200" t="s">
        <v>389</v>
      </c>
      <c r="B113" s="201" t="s">
        <v>393</v>
      </c>
      <c r="C113" s="201" t="s">
        <v>482</v>
      </c>
      <c r="D113" s="203" t="s">
        <v>29</v>
      </c>
      <c r="E113" s="201">
        <v>1</v>
      </c>
      <c r="F113" s="204" t="s">
        <v>331</v>
      </c>
      <c r="G113" s="205" t="s">
        <v>366</v>
      </c>
      <c r="H113" s="239">
        <v>1200.69</v>
      </c>
      <c r="I113" s="200"/>
      <c r="J113" s="201"/>
      <c r="K113" s="239">
        <v>1200.69</v>
      </c>
    </row>
    <row r="114" spans="1:11" ht="14.4">
      <c r="A114" s="200" t="s">
        <v>262</v>
      </c>
      <c r="B114" s="201" t="s">
        <v>263</v>
      </c>
      <c r="C114" s="201" t="s">
        <v>476</v>
      </c>
      <c r="D114" s="203" t="s">
        <v>29</v>
      </c>
      <c r="E114" s="201">
        <v>1</v>
      </c>
      <c r="F114" s="204" t="s">
        <v>308</v>
      </c>
      <c r="G114" s="205" t="s">
        <v>367</v>
      </c>
      <c r="H114" s="239">
        <v>1200.69</v>
      </c>
      <c r="I114" s="200"/>
      <c r="J114" s="201"/>
      <c r="K114" s="239">
        <v>1200.69</v>
      </c>
    </row>
    <row r="115" spans="1:11" ht="14.4">
      <c r="A115" s="200" t="s">
        <v>262</v>
      </c>
      <c r="B115" s="201" t="s">
        <v>263</v>
      </c>
      <c r="C115" s="201" t="s">
        <v>498</v>
      </c>
      <c r="D115" s="203" t="s">
        <v>29</v>
      </c>
      <c r="E115" s="201">
        <v>1</v>
      </c>
      <c r="F115" s="204" t="s">
        <v>332</v>
      </c>
      <c r="G115" s="205" t="s">
        <v>366</v>
      </c>
      <c r="H115" s="239">
        <v>1200.69</v>
      </c>
      <c r="I115" s="200"/>
      <c r="J115" s="201"/>
      <c r="K115" s="239">
        <v>1200.69</v>
      </c>
    </row>
    <row r="116" spans="1:11" ht="14.4">
      <c r="A116" s="200" t="s">
        <v>262</v>
      </c>
      <c r="B116" s="201" t="s">
        <v>263</v>
      </c>
      <c r="C116" s="201" t="s">
        <v>476</v>
      </c>
      <c r="D116" s="203" t="s">
        <v>29</v>
      </c>
      <c r="E116" s="201">
        <v>1</v>
      </c>
      <c r="F116" s="204" t="s">
        <v>372</v>
      </c>
      <c r="G116" s="205" t="s">
        <v>366</v>
      </c>
      <c r="H116" s="239">
        <v>1200.69</v>
      </c>
      <c r="I116" s="200"/>
      <c r="J116" s="201"/>
      <c r="K116" s="239">
        <v>1200.69</v>
      </c>
    </row>
    <row r="117" spans="1:11" ht="14.4">
      <c r="A117" s="200" t="s">
        <v>264</v>
      </c>
      <c r="B117" s="201" t="s">
        <v>259</v>
      </c>
      <c r="C117" s="201" t="s">
        <v>483</v>
      </c>
      <c r="D117" s="203" t="s">
        <v>29</v>
      </c>
      <c r="E117" s="201">
        <v>1</v>
      </c>
      <c r="F117" s="204" t="s">
        <v>333</v>
      </c>
      <c r="G117" s="205" t="s">
        <v>366</v>
      </c>
      <c r="H117" s="239">
        <v>1200.69</v>
      </c>
      <c r="I117" s="200"/>
      <c r="J117" s="201"/>
      <c r="K117" s="239">
        <v>1200.69</v>
      </c>
    </row>
    <row r="118" spans="1:11" ht="14.4">
      <c r="A118" s="200" t="s">
        <v>262</v>
      </c>
      <c r="B118" s="201" t="s">
        <v>265</v>
      </c>
      <c r="C118" s="201" t="s">
        <v>266</v>
      </c>
      <c r="D118" s="203" t="s">
        <v>29</v>
      </c>
      <c r="E118" s="201">
        <v>1</v>
      </c>
      <c r="F118" s="204" t="s">
        <v>432</v>
      </c>
      <c r="G118" s="205" t="s">
        <v>366</v>
      </c>
      <c r="H118" s="239">
        <v>1200.69</v>
      </c>
      <c r="I118" s="200"/>
      <c r="J118" s="201"/>
      <c r="K118" s="239">
        <v>1200.69</v>
      </c>
    </row>
    <row r="119" spans="1:11" ht="14.4">
      <c r="A119" s="200" t="s">
        <v>267</v>
      </c>
      <c r="B119" s="201" t="s">
        <v>268</v>
      </c>
      <c r="C119" s="201" t="s">
        <v>269</v>
      </c>
      <c r="D119" s="203" t="s">
        <v>29</v>
      </c>
      <c r="E119" s="201">
        <v>1</v>
      </c>
      <c r="F119" s="204" t="s">
        <v>334</v>
      </c>
      <c r="G119" s="205" t="s">
        <v>366</v>
      </c>
      <c r="H119" s="239">
        <v>1200.69</v>
      </c>
      <c r="I119" s="200"/>
      <c r="J119" s="201"/>
      <c r="K119" s="239">
        <v>1200.69</v>
      </c>
    </row>
    <row r="120" spans="1:11" ht="14.4">
      <c r="A120" s="200" t="s">
        <v>270</v>
      </c>
      <c r="B120" s="201" t="s">
        <v>271</v>
      </c>
      <c r="C120" s="201" t="s">
        <v>484</v>
      </c>
      <c r="D120" s="203" t="s">
        <v>29</v>
      </c>
      <c r="E120" s="201">
        <v>1</v>
      </c>
      <c r="F120" s="204" t="s">
        <v>561</v>
      </c>
      <c r="G120" s="205" t="s">
        <v>366</v>
      </c>
      <c r="H120" s="239">
        <v>1200.69</v>
      </c>
      <c r="I120" s="200"/>
      <c r="J120" s="201"/>
      <c r="K120" s="239">
        <v>1200.69</v>
      </c>
    </row>
    <row r="121" spans="1:11" ht="14.4">
      <c r="A121" s="200" t="s">
        <v>272</v>
      </c>
      <c r="B121" s="201" t="s">
        <v>273</v>
      </c>
      <c r="C121" s="201" t="s">
        <v>274</v>
      </c>
      <c r="D121" s="203" t="s">
        <v>29</v>
      </c>
      <c r="E121" s="201">
        <v>1</v>
      </c>
      <c r="F121" s="204" t="s">
        <v>307</v>
      </c>
      <c r="G121" s="205" t="s">
        <v>366</v>
      </c>
      <c r="H121" s="239">
        <v>1200.69</v>
      </c>
      <c r="I121" s="200"/>
      <c r="J121" s="201"/>
      <c r="K121" s="239">
        <v>1200.69</v>
      </c>
    </row>
    <row r="122" spans="1:11" ht="14.4">
      <c r="A122" s="200" t="s">
        <v>275</v>
      </c>
      <c r="B122" s="201" t="s">
        <v>276</v>
      </c>
      <c r="C122" s="201" t="s">
        <v>277</v>
      </c>
      <c r="D122" s="203" t="s">
        <v>29</v>
      </c>
      <c r="E122" s="201">
        <v>1</v>
      </c>
      <c r="F122" s="204" t="s">
        <v>335</v>
      </c>
      <c r="G122" s="205" t="s">
        <v>366</v>
      </c>
      <c r="H122" s="239">
        <v>1200.69</v>
      </c>
      <c r="I122" s="200"/>
      <c r="J122" s="201"/>
      <c r="K122" s="239">
        <v>1200.69</v>
      </c>
    </row>
    <row r="123" spans="1:11" ht="14.4">
      <c r="A123" s="200" t="s">
        <v>278</v>
      </c>
      <c r="B123" s="201" t="s">
        <v>279</v>
      </c>
      <c r="C123" s="201" t="s">
        <v>280</v>
      </c>
      <c r="D123" s="203" t="s">
        <v>29</v>
      </c>
      <c r="E123" s="201">
        <v>1</v>
      </c>
      <c r="F123" s="204" t="s">
        <v>336</v>
      </c>
      <c r="G123" s="205" t="s">
        <v>366</v>
      </c>
      <c r="H123" s="239">
        <v>1200.69</v>
      </c>
      <c r="I123" s="200"/>
      <c r="J123" s="201"/>
      <c r="K123" s="239">
        <v>1200.69</v>
      </c>
    </row>
    <row r="124" spans="1:11" ht="14.4">
      <c r="A124" s="219" t="s">
        <v>281</v>
      </c>
      <c r="B124" s="217" t="s">
        <v>282</v>
      </c>
      <c r="C124" s="217" t="s">
        <v>283</v>
      </c>
      <c r="D124" s="218" t="s">
        <v>29</v>
      </c>
      <c r="E124" s="217">
        <v>1</v>
      </c>
      <c r="F124" s="220" t="s">
        <v>316</v>
      </c>
      <c r="G124" s="258" t="s">
        <v>366</v>
      </c>
      <c r="H124" s="259">
        <v>1200.69</v>
      </c>
      <c r="I124" s="219"/>
      <c r="J124" s="217"/>
      <c r="K124" s="259">
        <v>1200.69</v>
      </c>
    </row>
    <row r="125" spans="1:11" ht="14.4">
      <c r="A125" s="200" t="s">
        <v>284</v>
      </c>
      <c r="B125" s="201" t="s">
        <v>285</v>
      </c>
      <c r="C125" s="201" t="s">
        <v>286</v>
      </c>
      <c r="D125" s="203" t="s">
        <v>29</v>
      </c>
      <c r="E125" s="201">
        <v>1</v>
      </c>
      <c r="F125" s="204" t="s">
        <v>318</v>
      </c>
      <c r="G125" s="205" t="s">
        <v>366</v>
      </c>
      <c r="H125" s="239">
        <v>1200.69</v>
      </c>
      <c r="I125" s="241"/>
      <c r="J125" s="216"/>
      <c r="K125" s="244">
        <v>1200.69</v>
      </c>
    </row>
    <row r="126" spans="1:11" ht="14.4">
      <c r="A126" s="200" t="s">
        <v>287</v>
      </c>
      <c r="B126" s="201" t="s">
        <v>288</v>
      </c>
      <c r="C126" s="201" t="s">
        <v>289</v>
      </c>
      <c r="D126" s="203" t="s">
        <v>29</v>
      </c>
      <c r="E126" s="201">
        <v>1</v>
      </c>
      <c r="F126" s="204" t="s">
        <v>317</v>
      </c>
      <c r="G126" s="205" t="s">
        <v>366</v>
      </c>
      <c r="H126" s="239">
        <v>1200.69</v>
      </c>
      <c r="I126" s="200"/>
      <c r="J126" s="201"/>
      <c r="K126" s="239">
        <v>1200.69</v>
      </c>
    </row>
    <row r="127" spans="1:11" ht="14.4">
      <c r="A127" s="200" t="s">
        <v>290</v>
      </c>
      <c r="B127" s="201" t="s">
        <v>291</v>
      </c>
      <c r="C127" s="201" t="s">
        <v>292</v>
      </c>
      <c r="D127" s="203" t="s">
        <v>29</v>
      </c>
      <c r="E127" s="201">
        <v>1</v>
      </c>
      <c r="F127" s="204" t="s">
        <v>337</v>
      </c>
      <c r="G127" s="205" t="s">
        <v>366</v>
      </c>
      <c r="H127" s="239">
        <v>1200.69</v>
      </c>
      <c r="I127" s="200"/>
      <c r="J127" s="201"/>
      <c r="K127" s="239">
        <v>1200.69</v>
      </c>
    </row>
    <row r="128" spans="1:11" ht="14.4">
      <c r="A128" s="200" t="s">
        <v>284</v>
      </c>
      <c r="B128" s="201" t="s">
        <v>324</v>
      </c>
      <c r="C128" s="201" t="s">
        <v>286</v>
      </c>
      <c r="D128" s="203" t="s">
        <v>29</v>
      </c>
      <c r="E128" s="201">
        <v>1</v>
      </c>
      <c r="F128" s="204" t="s">
        <v>315</v>
      </c>
      <c r="G128" s="205" t="s">
        <v>366</v>
      </c>
      <c r="H128" s="239">
        <v>1200.69</v>
      </c>
      <c r="I128" s="200"/>
      <c r="J128" s="201"/>
      <c r="K128" s="239">
        <v>1200.69</v>
      </c>
    </row>
    <row r="129" spans="1:11" ht="14.4">
      <c r="A129" s="200" t="s">
        <v>293</v>
      </c>
      <c r="B129" s="201" t="s">
        <v>294</v>
      </c>
      <c r="C129" s="201" t="s">
        <v>295</v>
      </c>
      <c r="D129" s="203" t="s">
        <v>29</v>
      </c>
      <c r="E129" s="201">
        <v>1</v>
      </c>
      <c r="F129" s="204" t="s">
        <v>338</v>
      </c>
      <c r="G129" s="205" t="s">
        <v>367</v>
      </c>
      <c r="H129" s="239">
        <v>1200.69</v>
      </c>
      <c r="I129" s="200"/>
      <c r="J129" s="201"/>
      <c r="K129" s="239">
        <v>1200.69</v>
      </c>
    </row>
    <row r="130" spans="1:11" ht="14.4">
      <c r="A130" s="200" t="s">
        <v>394</v>
      </c>
      <c r="B130" s="201" t="s">
        <v>395</v>
      </c>
      <c r="C130" s="201" t="s">
        <v>296</v>
      </c>
      <c r="D130" s="203" t="s">
        <v>29</v>
      </c>
      <c r="E130" s="201">
        <v>1</v>
      </c>
      <c r="F130" s="204" t="s">
        <v>339</v>
      </c>
      <c r="G130" s="205" t="s">
        <v>366</v>
      </c>
      <c r="H130" s="239">
        <v>1200.69</v>
      </c>
      <c r="I130" s="200"/>
      <c r="J130" s="201"/>
      <c r="K130" s="239">
        <v>1200.69</v>
      </c>
    </row>
    <row r="131" spans="1:11" ht="14.4">
      <c r="A131" s="200" t="s">
        <v>381</v>
      </c>
      <c r="B131" s="201" t="s">
        <v>382</v>
      </c>
      <c r="C131" s="201" t="s">
        <v>383</v>
      </c>
      <c r="D131" s="203" t="s">
        <v>30</v>
      </c>
      <c r="E131" s="201">
        <v>1</v>
      </c>
      <c r="F131" s="204" t="s">
        <v>360</v>
      </c>
      <c r="G131" s="205" t="s">
        <v>366</v>
      </c>
      <c r="H131" s="239">
        <v>732.55</v>
      </c>
      <c r="I131" s="200"/>
      <c r="J131" s="201"/>
      <c r="K131" s="239">
        <v>732.55</v>
      </c>
    </row>
    <row r="132" spans="1:11" ht="14.4">
      <c r="A132" s="200" t="s">
        <v>298</v>
      </c>
      <c r="B132" s="201" t="s">
        <v>324</v>
      </c>
      <c r="C132" s="201" t="s">
        <v>379</v>
      </c>
      <c r="D132" s="203" t="s">
        <v>30</v>
      </c>
      <c r="E132" s="201">
        <v>1</v>
      </c>
      <c r="F132" s="204" t="s">
        <v>380</v>
      </c>
      <c r="G132" s="193" t="s">
        <v>366</v>
      </c>
      <c r="H132" s="239">
        <v>732.55</v>
      </c>
      <c r="I132" s="200"/>
      <c r="J132" s="201"/>
      <c r="K132" s="239">
        <v>732.55</v>
      </c>
    </row>
    <row r="133" spans="1:11" ht="14.4">
      <c r="A133" s="200" t="s">
        <v>264</v>
      </c>
      <c r="B133" s="201" t="s">
        <v>361</v>
      </c>
      <c r="C133" s="201" t="s">
        <v>485</v>
      </c>
      <c r="D133" s="203" t="s">
        <v>30</v>
      </c>
      <c r="E133" s="201">
        <v>1</v>
      </c>
      <c r="F133" s="204" t="s">
        <v>340</v>
      </c>
      <c r="G133" s="205" t="s">
        <v>367</v>
      </c>
      <c r="H133" s="239">
        <v>732.55</v>
      </c>
      <c r="I133" s="200"/>
      <c r="J133" s="201"/>
      <c r="K133" s="239">
        <v>732.55</v>
      </c>
    </row>
    <row r="134" spans="1:11" ht="14.4">
      <c r="A134" s="200" t="s">
        <v>299</v>
      </c>
      <c r="B134" s="201" t="s">
        <v>362</v>
      </c>
      <c r="C134" s="201" t="s">
        <v>129</v>
      </c>
      <c r="D134" s="203" t="s">
        <v>30</v>
      </c>
      <c r="E134" s="201">
        <v>1</v>
      </c>
      <c r="F134" s="204" t="s">
        <v>341</v>
      </c>
      <c r="G134" s="205" t="s">
        <v>366</v>
      </c>
      <c r="H134" s="239">
        <v>732.55</v>
      </c>
      <c r="I134" s="200"/>
      <c r="J134" s="201"/>
      <c r="K134" s="239">
        <v>732.55</v>
      </c>
    </row>
    <row r="135" spans="1:11" ht="14.4">
      <c r="A135" s="200" t="s">
        <v>300</v>
      </c>
      <c r="B135" s="201" t="s">
        <v>363</v>
      </c>
      <c r="C135" s="201" t="s">
        <v>486</v>
      </c>
      <c r="D135" s="203" t="s">
        <v>30</v>
      </c>
      <c r="E135" s="201">
        <v>1</v>
      </c>
      <c r="F135" s="204" t="s">
        <v>342</v>
      </c>
      <c r="G135" s="205" t="s">
        <v>366</v>
      </c>
      <c r="H135" s="239">
        <v>732.55</v>
      </c>
      <c r="I135" s="200"/>
      <c r="J135" s="201"/>
      <c r="K135" s="239">
        <v>732.55</v>
      </c>
    </row>
    <row r="136" spans="1:11" ht="14.4">
      <c r="A136" s="200" t="s">
        <v>553</v>
      </c>
      <c r="B136" s="201" t="s">
        <v>119</v>
      </c>
      <c r="C136" s="201" t="s">
        <v>487</v>
      </c>
      <c r="D136" s="203" t="s">
        <v>30</v>
      </c>
      <c r="E136" s="201">
        <v>1</v>
      </c>
      <c r="F136" s="204" t="s">
        <v>319</v>
      </c>
      <c r="G136" s="205" t="s">
        <v>366</v>
      </c>
      <c r="H136" s="239">
        <v>732.55</v>
      </c>
      <c r="I136" s="200"/>
      <c r="J136" s="201"/>
      <c r="K136" s="239">
        <v>732.55</v>
      </c>
    </row>
    <row r="137" spans="1:11" ht="14.4">
      <c r="A137" s="200" t="s">
        <v>301</v>
      </c>
      <c r="B137" s="201" t="s">
        <v>392</v>
      </c>
      <c r="C137" s="201" t="s">
        <v>494</v>
      </c>
      <c r="D137" s="203" t="s">
        <v>302</v>
      </c>
      <c r="E137" s="201">
        <v>1</v>
      </c>
      <c r="F137" s="204" t="s">
        <v>344</v>
      </c>
      <c r="G137" s="205" t="s">
        <v>366</v>
      </c>
      <c r="H137" s="239">
        <v>488.36</v>
      </c>
      <c r="I137" s="200"/>
      <c r="J137" s="201"/>
      <c r="K137" s="239">
        <v>488.36</v>
      </c>
    </row>
    <row r="138" spans="1:11" ht="14.4">
      <c r="A138" s="200" t="s">
        <v>390</v>
      </c>
      <c r="B138" s="201" t="s">
        <v>361</v>
      </c>
      <c r="C138" s="201" t="s">
        <v>488</v>
      </c>
      <c r="D138" s="203" t="s">
        <v>302</v>
      </c>
      <c r="E138" s="201">
        <v>1</v>
      </c>
      <c r="F138" s="204" t="s">
        <v>346</v>
      </c>
      <c r="G138" s="205" t="s">
        <v>367</v>
      </c>
      <c r="H138" s="239">
        <v>488.36</v>
      </c>
      <c r="I138" s="200"/>
      <c r="J138" s="201"/>
      <c r="K138" s="239">
        <v>488.36</v>
      </c>
    </row>
    <row r="139" spans="1:11" ht="14.4">
      <c r="A139" s="200" t="s">
        <v>260</v>
      </c>
      <c r="B139" s="201" t="s">
        <v>261</v>
      </c>
      <c r="C139" s="201" t="s">
        <v>489</v>
      </c>
      <c r="D139" s="203" t="s">
        <v>302</v>
      </c>
      <c r="E139" s="201">
        <v>1</v>
      </c>
      <c r="F139" s="204" t="s">
        <v>347</v>
      </c>
      <c r="G139" s="205" t="s">
        <v>366</v>
      </c>
      <c r="H139" s="239">
        <v>488.36</v>
      </c>
      <c r="I139" s="200"/>
      <c r="J139" s="201"/>
      <c r="K139" s="239">
        <v>488.36</v>
      </c>
    </row>
    <row r="140" spans="1:11" ht="14.4">
      <c r="A140" s="200" t="s">
        <v>260</v>
      </c>
      <c r="B140" s="201" t="s">
        <v>261</v>
      </c>
      <c r="C140" s="201" t="s">
        <v>489</v>
      </c>
      <c r="D140" s="203" t="s">
        <v>302</v>
      </c>
      <c r="E140" s="201">
        <v>1</v>
      </c>
      <c r="F140" s="204" t="s">
        <v>348</v>
      </c>
      <c r="G140" s="205" t="s">
        <v>367</v>
      </c>
      <c r="H140" s="239">
        <v>488.36</v>
      </c>
      <c r="I140" s="200"/>
      <c r="J140" s="201"/>
      <c r="K140" s="239">
        <v>488.36</v>
      </c>
    </row>
    <row r="141" spans="1:11" ht="14.4">
      <c r="A141" s="200" t="s">
        <v>257</v>
      </c>
      <c r="B141" s="201" t="s">
        <v>207</v>
      </c>
      <c r="C141" s="201" t="s">
        <v>487</v>
      </c>
      <c r="D141" s="203" t="s">
        <v>302</v>
      </c>
      <c r="E141" s="201">
        <v>1</v>
      </c>
      <c r="F141" s="204" t="s">
        <v>349</v>
      </c>
      <c r="G141" s="205" t="s">
        <v>366</v>
      </c>
      <c r="H141" s="239">
        <v>488.36</v>
      </c>
      <c r="I141" s="200"/>
      <c r="J141" s="201"/>
      <c r="K141" s="239">
        <v>488.36</v>
      </c>
    </row>
    <row r="142" spans="1:11" ht="14.4">
      <c r="A142" s="200" t="s">
        <v>257</v>
      </c>
      <c r="B142" s="201" t="s">
        <v>207</v>
      </c>
      <c r="C142" s="201" t="s">
        <v>487</v>
      </c>
      <c r="D142" s="203" t="s">
        <v>302</v>
      </c>
      <c r="E142" s="201">
        <v>1</v>
      </c>
      <c r="F142" s="204" t="s">
        <v>350</v>
      </c>
      <c r="G142" s="205" t="s">
        <v>367</v>
      </c>
      <c r="H142" s="239">
        <v>488.36</v>
      </c>
      <c r="I142" s="200"/>
      <c r="J142" s="201"/>
      <c r="K142" s="239">
        <v>488.36</v>
      </c>
    </row>
    <row r="143" spans="1:11" ht="14.4">
      <c r="A143" s="200" t="s">
        <v>626</v>
      </c>
      <c r="B143" s="201" t="s">
        <v>628</v>
      </c>
      <c r="C143" s="201" t="s">
        <v>627</v>
      </c>
      <c r="D143" s="357" t="s">
        <v>302</v>
      </c>
      <c r="E143" s="201">
        <v>1</v>
      </c>
      <c r="F143" s="358" t="s">
        <v>358</v>
      </c>
      <c r="G143" s="205" t="s">
        <v>367</v>
      </c>
      <c r="H143" s="239">
        <v>488.36</v>
      </c>
      <c r="I143" s="200"/>
      <c r="J143" s="201"/>
      <c r="K143" s="239">
        <v>488.36</v>
      </c>
    </row>
    <row r="144" spans="1:11" ht="14.4">
      <c r="A144" s="200" t="s">
        <v>86</v>
      </c>
      <c r="B144" s="201" t="s">
        <v>121</v>
      </c>
      <c r="C144" s="201" t="s">
        <v>474</v>
      </c>
      <c r="D144" s="203" t="s">
        <v>31</v>
      </c>
      <c r="E144" s="201">
        <v>1</v>
      </c>
      <c r="F144" s="204" t="s">
        <v>351</v>
      </c>
      <c r="G144" s="205" t="s">
        <v>366</v>
      </c>
      <c r="H144" s="239">
        <v>436.04</v>
      </c>
      <c r="I144" s="200"/>
      <c r="J144" s="201"/>
      <c r="K144" s="239">
        <v>436.04</v>
      </c>
    </row>
    <row r="145" spans="1:11" ht="14.4">
      <c r="A145" s="331" t="s">
        <v>86</v>
      </c>
      <c r="B145" s="332" t="s">
        <v>121</v>
      </c>
      <c r="C145" s="332" t="s">
        <v>474</v>
      </c>
      <c r="D145" s="333" t="s">
        <v>31</v>
      </c>
      <c r="E145" s="332">
        <v>1</v>
      </c>
      <c r="F145" s="334" t="s">
        <v>352</v>
      </c>
      <c r="G145" s="335" t="s">
        <v>366</v>
      </c>
      <c r="H145" s="336">
        <v>436.04</v>
      </c>
      <c r="I145" s="331"/>
      <c r="J145" s="332"/>
      <c r="K145" s="336">
        <v>436.04</v>
      </c>
    </row>
    <row r="146" spans="1:11" ht="14.4">
      <c r="A146" s="200" t="s">
        <v>390</v>
      </c>
      <c r="B146" s="201" t="s">
        <v>391</v>
      </c>
      <c r="C146" s="201" t="s">
        <v>497</v>
      </c>
      <c r="D146" s="203" t="s">
        <v>31</v>
      </c>
      <c r="E146" s="201">
        <v>1</v>
      </c>
      <c r="F146" s="204" t="s">
        <v>353</v>
      </c>
      <c r="G146" s="205" t="s">
        <v>367</v>
      </c>
      <c r="H146" s="239">
        <v>436.04</v>
      </c>
      <c r="I146" s="219"/>
      <c r="J146" s="217"/>
      <c r="K146" s="239">
        <v>436.04</v>
      </c>
    </row>
    <row r="147" spans="1:11" ht="14.4">
      <c r="A147" s="200" t="s">
        <v>303</v>
      </c>
      <c r="B147" s="201" t="s">
        <v>364</v>
      </c>
      <c r="C147" s="201" t="s">
        <v>502</v>
      </c>
      <c r="D147" s="203" t="s">
        <v>31</v>
      </c>
      <c r="E147" s="201">
        <v>1</v>
      </c>
      <c r="F147" s="204" t="s">
        <v>354</v>
      </c>
      <c r="G147" s="205" t="s">
        <v>367</v>
      </c>
      <c r="H147" s="239">
        <v>436.04</v>
      </c>
      <c r="I147" s="200"/>
      <c r="J147" s="201"/>
      <c r="K147" s="239">
        <v>436.04</v>
      </c>
    </row>
    <row r="148" spans="1:11" ht="14.4">
      <c r="A148" s="200" t="s">
        <v>387</v>
      </c>
      <c r="B148" s="201" t="s">
        <v>388</v>
      </c>
      <c r="C148" s="201" t="s">
        <v>490</v>
      </c>
      <c r="D148" s="203" t="s">
        <v>31</v>
      </c>
      <c r="E148" s="201">
        <v>1</v>
      </c>
      <c r="F148" s="204" t="s">
        <v>368</v>
      </c>
      <c r="G148" s="205" t="s">
        <v>366</v>
      </c>
      <c r="H148" s="239">
        <v>436.04</v>
      </c>
      <c r="I148" s="200"/>
      <c r="J148" s="201"/>
      <c r="K148" s="239">
        <v>436.04</v>
      </c>
    </row>
    <row r="149" spans="1:11" ht="14.4">
      <c r="A149" s="200" t="s">
        <v>390</v>
      </c>
      <c r="B149" s="201" t="s">
        <v>391</v>
      </c>
      <c r="C149" s="201" t="s">
        <v>497</v>
      </c>
      <c r="D149" s="203" t="s">
        <v>31</v>
      </c>
      <c r="E149" s="201">
        <v>1</v>
      </c>
      <c r="F149" s="204" t="s">
        <v>355</v>
      </c>
      <c r="G149" s="205" t="s">
        <v>367</v>
      </c>
      <c r="H149" s="239">
        <v>436.04</v>
      </c>
      <c r="I149" s="200"/>
      <c r="J149" s="201"/>
      <c r="K149" s="239">
        <v>436.04</v>
      </c>
    </row>
    <row r="150" spans="1:11" ht="14.4">
      <c r="A150" s="200" t="s">
        <v>304</v>
      </c>
      <c r="B150" s="201" t="s">
        <v>104</v>
      </c>
      <c r="C150" s="201" t="s">
        <v>130</v>
      </c>
      <c r="D150" s="203" t="s">
        <v>31</v>
      </c>
      <c r="E150" s="201">
        <v>1</v>
      </c>
      <c r="F150" s="204" t="s">
        <v>356</v>
      </c>
      <c r="G150" s="205" t="s">
        <v>366</v>
      </c>
      <c r="H150" s="239">
        <v>436.04</v>
      </c>
      <c r="I150" s="200"/>
      <c r="J150" s="201"/>
      <c r="K150" s="239">
        <v>436.04</v>
      </c>
    </row>
    <row r="151" spans="1:11" ht="14.4">
      <c r="A151" s="200" t="s">
        <v>387</v>
      </c>
      <c r="B151" s="201" t="s">
        <v>388</v>
      </c>
      <c r="C151" s="201" t="s">
        <v>490</v>
      </c>
      <c r="D151" s="203" t="s">
        <v>31</v>
      </c>
      <c r="E151" s="201">
        <v>1</v>
      </c>
      <c r="F151" s="204" t="s">
        <v>357</v>
      </c>
      <c r="G151" s="205" t="s">
        <v>366</v>
      </c>
      <c r="H151" s="239">
        <v>436.04</v>
      </c>
      <c r="I151" s="200"/>
      <c r="J151" s="201"/>
      <c r="K151" s="239">
        <v>436.04</v>
      </c>
    </row>
    <row r="152" spans="1:11" ht="14.4">
      <c r="A152" s="200" t="s">
        <v>387</v>
      </c>
      <c r="B152" s="201" t="s">
        <v>388</v>
      </c>
      <c r="C152" s="201" t="s">
        <v>490</v>
      </c>
      <c r="D152" s="203" t="s">
        <v>453</v>
      </c>
      <c r="E152" s="201">
        <v>1</v>
      </c>
      <c r="F152" s="204" t="s">
        <v>454</v>
      </c>
      <c r="G152" s="205" t="s">
        <v>366</v>
      </c>
      <c r="H152" s="239">
        <v>401.16</v>
      </c>
      <c r="I152" s="200"/>
      <c r="J152" s="201"/>
      <c r="K152" s="239">
        <v>401.16</v>
      </c>
    </row>
    <row r="153" spans="1:11" ht="14.4">
      <c r="A153" s="200" t="s">
        <v>390</v>
      </c>
      <c r="B153" s="201" t="s">
        <v>391</v>
      </c>
      <c r="C153" s="201" t="s">
        <v>497</v>
      </c>
      <c r="D153" s="203" t="s">
        <v>32</v>
      </c>
      <c r="E153" s="201">
        <v>1</v>
      </c>
      <c r="F153" s="204" t="s">
        <v>359</v>
      </c>
      <c r="G153" s="205" t="s">
        <v>367</v>
      </c>
      <c r="H153" s="239">
        <v>313.94</v>
      </c>
      <c r="I153" s="200"/>
      <c r="J153" s="201"/>
      <c r="K153" s="239">
        <v>313.94</v>
      </c>
    </row>
    <row r="154" spans="1:11" ht="15" thickBot="1">
      <c r="A154" s="260"/>
      <c r="B154" s="261"/>
      <c r="C154" s="261"/>
      <c r="D154" s="261"/>
      <c r="E154" s="262">
        <v>46</v>
      </c>
      <c r="F154" s="263"/>
      <c r="G154" s="264"/>
      <c r="H154" s="265">
        <f>SUM(H109:H153)</f>
        <v>38432.420000000006</v>
      </c>
      <c r="I154" s="266"/>
      <c r="J154" s="267"/>
      <c r="K154" s="346">
        <f>SUM(K109:K153)</f>
        <v>38432.420000000006</v>
      </c>
    </row>
    <row r="155" spans="1:11" ht="14.4">
      <c r="A155" s="269"/>
      <c r="B155" s="191"/>
      <c r="C155" s="191"/>
      <c r="D155" s="191"/>
      <c r="E155" s="191"/>
      <c r="F155" s="269"/>
      <c r="G155" s="191"/>
      <c r="H155" s="343"/>
      <c r="I155" s="271"/>
      <c r="J155" s="271"/>
      <c r="K155" s="344"/>
    </row>
    <row r="156" spans="1:11" ht="14.4">
      <c r="A156" s="565" t="s">
        <v>532</v>
      </c>
      <c r="B156" s="565"/>
      <c r="C156" s="565"/>
      <c r="D156" s="565"/>
      <c r="E156" s="565"/>
      <c r="F156" s="565"/>
      <c r="G156" s="565"/>
      <c r="H156" s="565"/>
      <c r="I156" s="230"/>
      <c r="J156" s="230"/>
      <c r="K156" s="232"/>
    </row>
    <row r="157" spans="1:11" ht="14.4">
      <c r="A157" s="273" t="s">
        <v>373</v>
      </c>
      <c r="B157" s="273" t="s">
        <v>374</v>
      </c>
      <c r="C157" s="273" t="s">
        <v>375</v>
      </c>
      <c r="D157" s="273" t="s">
        <v>578</v>
      </c>
      <c r="E157" s="273" t="s">
        <v>579</v>
      </c>
      <c r="F157" s="273" t="s">
        <v>580</v>
      </c>
      <c r="G157" s="273" t="s">
        <v>581</v>
      </c>
      <c r="H157" s="212" t="s">
        <v>582</v>
      </c>
      <c r="I157" s="274"/>
      <c r="J157" s="274"/>
      <c r="K157" s="275"/>
    </row>
    <row r="158" spans="1:11" ht="14.4">
      <c r="A158" s="193" t="s">
        <v>1</v>
      </c>
      <c r="B158" s="193" t="s">
        <v>2</v>
      </c>
      <c r="C158" s="193" t="s">
        <v>3</v>
      </c>
      <c r="D158" s="193" t="s">
        <v>4</v>
      </c>
      <c r="E158" s="193" t="s">
        <v>5</v>
      </c>
      <c r="F158" s="193" t="s">
        <v>6</v>
      </c>
      <c r="G158" s="193" t="s">
        <v>7</v>
      </c>
      <c r="H158" s="194" t="s">
        <v>28</v>
      </c>
      <c r="I158" s="230"/>
      <c r="J158" s="230" t="s">
        <v>607</v>
      </c>
      <c r="K158" s="232"/>
    </row>
    <row r="159" spans="1:11" ht="14.4">
      <c r="A159" s="219" t="s">
        <v>533</v>
      </c>
      <c r="B159" s="217" t="s">
        <v>322</v>
      </c>
      <c r="C159" s="276" t="s">
        <v>491</v>
      </c>
      <c r="D159" s="217" t="s">
        <v>14</v>
      </c>
      <c r="E159" s="209">
        <v>1</v>
      </c>
      <c r="F159" s="72" t="s">
        <v>305</v>
      </c>
      <c r="G159" s="207" t="s">
        <v>367</v>
      </c>
      <c r="H159" s="211">
        <v>514.21</v>
      </c>
      <c r="I159" s="230"/>
      <c r="J159" s="230"/>
      <c r="K159" s="232"/>
    </row>
    <row r="160" spans="1:11" ht="14.4">
      <c r="A160" s="241" t="s">
        <v>533</v>
      </c>
      <c r="B160" s="216" t="s">
        <v>322</v>
      </c>
      <c r="C160" s="277" t="s">
        <v>492</v>
      </c>
      <c r="D160" s="216" t="s">
        <v>14</v>
      </c>
      <c r="E160" s="278">
        <v>1</v>
      </c>
      <c r="F160" s="213" t="s">
        <v>561</v>
      </c>
      <c r="G160" s="214" t="s">
        <v>367</v>
      </c>
      <c r="H160" s="337">
        <v>514.21</v>
      </c>
      <c r="I160" s="230"/>
      <c r="J160" s="230"/>
      <c r="K160" s="232"/>
    </row>
    <row r="161" spans="1:11" ht="28.8">
      <c r="A161" s="279" t="s">
        <v>33</v>
      </c>
      <c r="B161" s="217" t="s">
        <v>323</v>
      </c>
      <c r="C161" s="276" t="s">
        <v>512</v>
      </c>
      <c r="D161" s="217" t="s">
        <v>14</v>
      </c>
      <c r="E161" s="209">
        <v>1</v>
      </c>
      <c r="F161" s="280" t="s">
        <v>511</v>
      </c>
      <c r="G161" s="207" t="s">
        <v>366</v>
      </c>
      <c r="H161" s="211">
        <v>514.21</v>
      </c>
      <c r="I161" s="230"/>
      <c r="J161" s="230"/>
      <c r="K161" s="232"/>
    </row>
    <row r="162" spans="1:11" ht="28.8">
      <c r="A162" s="281" t="s">
        <v>33</v>
      </c>
      <c r="B162" s="216" t="s">
        <v>323</v>
      </c>
      <c r="C162" s="277" t="s">
        <v>512</v>
      </c>
      <c r="D162" s="216" t="s">
        <v>14</v>
      </c>
      <c r="E162" s="278">
        <v>1</v>
      </c>
      <c r="F162" s="282" t="s">
        <v>307</v>
      </c>
      <c r="G162" s="214" t="s">
        <v>366</v>
      </c>
      <c r="H162" s="337">
        <v>514.21</v>
      </c>
      <c r="I162" s="230"/>
      <c r="J162" s="230"/>
      <c r="K162" s="232"/>
    </row>
    <row r="163" spans="1:11" ht="28.8">
      <c r="A163" s="279" t="s">
        <v>33</v>
      </c>
      <c r="B163" s="217" t="s">
        <v>323</v>
      </c>
      <c r="C163" s="276" t="s">
        <v>493</v>
      </c>
      <c r="D163" s="217" t="s">
        <v>14</v>
      </c>
      <c r="E163" s="209">
        <v>1</v>
      </c>
      <c r="F163" s="283" t="s">
        <v>253</v>
      </c>
      <c r="G163" s="207" t="s">
        <v>367</v>
      </c>
      <c r="H163" s="211">
        <v>514.21</v>
      </c>
      <c r="I163" s="230"/>
      <c r="J163" s="231"/>
      <c r="K163" s="232"/>
    </row>
    <row r="164" spans="1:11" ht="28.8">
      <c r="A164" s="281" t="s">
        <v>33</v>
      </c>
      <c r="B164" s="216" t="s">
        <v>323</v>
      </c>
      <c r="C164" s="277" t="s">
        <v>493</v>
      </c>
      <c r="D164" s="216" t="s">
        <v>14</v>
      </c>
      <c r="E164" s="278">
        <v>1</v>
      </c>
      <c r="F164" s="213" t="s">
        <v>308</v>
      </c>
      <c r="G164" s="214" t="s">
        <v>367</v>
      </c>
      <c r="H164" s="337">
        <v>514.21</v>
      </c>
      <c r="I164" s="230"/>
      <c r="J164" s="231"/>
      <c r="K164" s="232"/>
    </row>
    <row r="165" spans="1:11" ht="28.8">
      <c r="A165" s="279" t="s">
        <v>33</v>
      </c>
      <c r="B165" s="217" t="s">
        <v>323</v>
      </c>
      <c r="C165" s="276" t="s">
        <v>493</v>
      </c>
      <c r="D165" s="217" t="s">
        <v>14</v>
      </c>
      <c r="E165" s="209">
        <v>1</v>
      </c>
      <c r="F165" s="283" t="s">
        <v>372</v>
      </c>
      <c r="G165" s="207" t="s">
        <v>366</v>
      </c>
      <c r="H165" s="211">
        <v>514.21</v>
      </c>
      <c r="I165" s="284"/>
      <c r="J165" s="284"/>
      <c r="K165" s="285"/>
    </row>
    <row r="166" spans="1:11" ht="14.4">
      <c r="A166" s="241" t="s">
        <v>534</v>
      </c>
      <c r="B166" s="216" t="s">
        <v>535</v>
      </c>
      <c r="C166" s="277" t="s">
        <v>536</v>
      </c>
      <c r="D166" s="216" t="s">
        <v>14</v>
      </c>
      <c r="E166" s="278">
        <v>1</v>
      </c>
      <c r="F166" s="282" t="s">
        <v>537</v>
      </c>
      <c r="G166" s="214" t="s">
        <v>367</v>
      </c>
      <c r="H166" s="215">
        <v>650</v>
      </c>
      <c r="I166" s="284"/>
      <c r="J166" s="284"/>
      <c r="K166" s="285"/>
    </row>
    <row r="167" spans="1:11" ht="14.4">
      <c r="A167" s="219" t="s">
        <v>534</v>
      </c>
      <c r="B167" s="217" t="s">
        <v>535</v>
      </c>
      <c r="C167" s="276" t="s">
        <v>536</v>
      </c>
      <c r="D167" s="217" t="s">
        <v>14</v>
      </c>
      <c r="E167" s="209">
        <v>1</v>
      </c>
      <c r="F167" s="72" t="s">
        <v>538</v>
      </c>
      <c r="G167" s="207" t="s">
        <v>367</v>
      </c>
      <c r="H167" s="211">
        <v>650</v>
      </c>
      <c r="I167" s="286"/>
      <c r="J167" s="286"/>
      <c r="K167" s="212">
        <v>62148.160000000003</v>
      </c>
    </row>
    <row r="168" spans="1:11" ht="15" thickBot="1">
      <c r="A168" s="260"/>
      <c r="B168" s="261"/>
      <c r="C168" s="261"/>
      <c r="D168" s="261"/>
      <c r="E168" s="262">
        <v>9</v>
      </c>
      <c r="F168" s="263"/>
      <c r="G168" s="264"/>
      <c r="H168" s="342">
        <v>4899.47</v>
      </c>
      <c r="I168" s="284"/>
      <c r="J168" s="284"/>
      <c r="K168" s="285"/>
    </row>
    <row r="169" spans="1:11" ht="14.4">
      <c r="A169" s="219"/>
      <c r="B169" s="217"/>
      <c r="C169" s="276"/>
      <c r="D169" s="217"/>
      <c r="E169" s="209"/>
      <c r="F169" s="72"/>
      <c r="G169" s="207"/>
      <c r="H169" s="211"/>
      <c r="I169" s="230"/>
      <c r="J169" s="230"/>
      <c r="K169" s="232"/>
    </row>
    <row r="170" spans="1:11" ht="14.4">
      <c r="A170" s="565" t="s">
        <v>531</v>
      </c>
      <c r="B170" s="565"/>
      <c r="C170" s="565"/>
      <c r="D170" s="565"/>
      <c r="E170" s="565"/>
      <c r="F170" s="565"/>
      <c r="G170" s="565"/>
      <c r="H170" s="565"/>
      <c r="I170" s="230"/>
      <c r="J170" s="230"/>
      <c r="K170" s="232"/>
    </row>
    <row r="171" spans="1:11" ht="14.4">
      <c r="A171" s="287" t="s">
        <v>1</v>
      </c>
      <c r="B171" s="287" t="s">
        <v>2</v>
      </c>
      <c r="C171" s="287" t="s">
        <v>3</v>
      </c>
      <c r="D171" s="287" t="s">
        <v>4</v>
      </c>
      <c r="E171" s="287" t="s">
        <v>5</v>
      </c>
      <c r="F171" s="287" t="s">
        <v>6</v>
      </c>
      <c r="G171" s="287" t="s">
        <v>7</v>
      </c>
      <c r="H171" s="287" t="s">
        <v>28</v>
      </c>
      <c r="I171" s="288"/>
      <c r="J171" s="288"/>
      <c r="K171" s="289"/>
    </row>
    <row r="172" spans="1:11" ht="14.4">
      <c r="A172" s="290" t="s">
        <v>384</v>
      </c>
      <c r="B172" s="201" t="s">
        <v>402</v>
      </c>
      <c r="C172" s="201" t="s">
        <v>12</v>
      </c>
      <c r="D172" s="201" t="s">
        <v>385</v>
      </c>
      <c r="E172" s="201">
        <v>1</v>
      </c>
      <c r="F172" s="291" t="s">
        <v>150</v>
      </c>
      <c r="G172" s="205" t="s">
        <v>365</v>
      </c>
      <c r="H172" s="239">
        <v>3000</v>
      </c>
      <c r="I172" s="230"/>
      <c r="J172" s="230"/>
      <c r="K172" s="232"/>
    </row>
    <row r="173" spans="1:11" ht="14.4">
      <c r="A173" s="290" t="s">
        <v>311</v>
      </c>
      <c r="B173" s="201" t="s">
        <v>403</v>
      </c>
      <c r="C173" s="201" t="s">
        <v>500</v>
      </c>
      <c r="D173" s="201" t="s">
        <v>385</v>
      </c>
      <c r="E173" s="201">
        <v>1</v>
      </c>
      <c r="F173" s="292" t="s">
        <v>399</v>
      </c>
      <c r="G173" s="205" t="s">
        <v>366</v>
      </c>
      <c r="H173" s="239">
        <v>1250</v>
      </c>
      <c r="I173" s="230"/>
      <c r="J173" s="230"/>
      <c r="K173" s="232"/>
    </row>
    <row r="174" spans="1:11" ht="14.4">
      <c r="A174" s="201" t="s">
        <v>309</v>
      </c>
      <c r="B174" s="201" t="s">
        <v>320</v>
      </c>
      <c r="C174" s="201" t="s">
        <v>500</v>
      </c>
      <c r="D174" s="201" t="s">
        <v>310</v>
      </c>
      <c r="E174" s="201">
        <v>1</v>
      </c>
      <c r="F174" s="291" t="s">
        <v>238</v>
      </c>
      <c r="G174" s="205" t="s">
        <v>366</v>
      </c>
      <c r="H174" s="239">
        <v>3000</v>
      </c>
      <c r="I174" s="230"/>
      <c r="J174" s="230"/>
      <c r="K174" s="232"/>
    </row>
    <row r="175" spans="1:11" ht="14.4">
      <c r="A175" s="290" t="s">
        <v>311</v>
      </c>
      <c r="B175" s="201" t="s">
        <v>297</v>
      </c>
      <c r="C175" s="201" t="s">
        <v>500</v>
      </c>
      <c r="D175" s="201" t="s">
        <v>310</v>
      </c>
      <c r="E175" s="201">
        <v>1</v>
      </c>
      <c r="F175" s="292" t="s">
        <v>313</v>
      </c>
      <c r="G175" s="205" t="s">
        <v>365</v>
      </c>
      <c r="H175" s="239">
        <v>1250</v>
      </c>
      <c r="I175" s="230"/>
      <c r="J175" s="230"/>
      <c r="K175" s="232"/>
    </row>
    <row r="176" spans="1:11" ht="14.4">
      <c r="A176" s="290" t="s">
        <v>311</v>
      </c>
      <c r="B176" s="201" t="s">
        <v>297</v>
      </c>
      <c r="C176" s="201" t="s">
        <v>500</v>
      </c>
      <c r="D176" s="201" t="s">
        <v>310</v>
      </c>
      <c r="E176" s="201">
        <v>1</v>
      </c>
      <c r="F176" s="291" t="s">
        <v>569</v>
      </c>
      <c r="G176" s="205" t="s">
        <v>366</v>
      </c>
      <c r="H176" s="239">
        <v>1250</v>
      </c>
      <c r="I176" s="230"/>
      <c r="J176" s="230"/>
      <c r="K176" s="232"/>
    </row>
    <row r="177" spans="1:11" ht="14.4">
      <c r="A177" s="290" t="s">
        <v>311</v>
      </c>
      <c r="B177" s="201" t="s">
        <v>297</v>
      </c>
      <c r="C177" s="201" t="s">
        <v>500</v>
      </c>
      <c r="D177" s="201" t="s">
        <v>310</v>
      </c>
      <c r="E177" s="201">
        <v>1</v>
      </c>
      <c r="F177" s="292" t="s">
        <v>250</v>
      </c>
      <c r="G177" s="205" t="s">
        <v>366</v>
      </c>
      <c r="H177" s="239">
        <v>1250</v>
      </c>
      <c r="I177" s="230"/>
      <c r="J177" s="230"/>
      <c r="K177" s="232"/>
    </row>
    <row r="178" spans="1:11" ht="14.4">
      <c r="A178" s="290" t="s">
        <v>311</v>
      </c>
      <c r="B178" s="201" t="s">
        <v>297</v>
      </c>
      <c r="C178" s="201" t="s">
        <v>500</v>
      </c>
      <c r="D178" s="201" t="s">
        <v>310</v>
      </c>
      <c r="E178" s="201">
        <v>1</v>
      </c>
      <c r="F178" s="291" t="s">
        <v>573</v>
      </c>
      <c r="G178" s="205" t="s">
        <v>365</v>
      </c>
      <c r="H178" s="239">
        <v>1250</v>
      </c>
      <c r="I178" s="230"/>
      <c r="J178" s="230"/>
      <c r="K178" s="232"/>
    </row>
    <row r="179" spans="1:11" ht="14.4">
      <c r="A179" s="201" t="s">
        <v>309</v>
      </c>
      <c r="B179" s="201" t="s">
        <v>297</v>
      </c>
      <c r="C179" s="201" t="s">
        <v>500</v>
      </c>
      <c r="D179" s="201" t="s">
        <v>312</v>
      </c>
      <c r="E179" s="201">
        <v>1</v>
      </c>
      <c r="F179" s="292" t="s">
        <v>441</v>
      </c>
      <c r="G179" s="205" t="s">
        <v>367</v>
      </c>
      <c r="H179" s="239">
        <v>1000</v>
      </c>
      <c r="I179" s="230"/>
      <c r="J179" s="230"/>
      <c r="K179" s="232"/>
    </row>
    <row r="180" spans="1:11" ht="14.4">
      <c r="A180" s="290" t="s">
        <v>311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1" t="s">
        <v>530</v>
      </c>
      <c r="G180" s="205" t="s">
        <v>367</v>
      </c>
      <c r="H180" s="239">
        <v>2400</v>
      </c>
      <c r="I180" s="230"/>
      <c r="J180" s="230"/>
      <c r="K180" s="232"/>
    </row>
    <row r="181" spans="1:11" ht="14.4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2" t="s">
        <v>434</v>
      </c>
      <c r="G181" s="205" t="s">
        <v>365</v>
      </c>
      <c r="H181" s="239">
        <v>1000</v>
      </c>
      <c r="I181" s="230"/>
      <c r="J181" s="230"/>
      <c r="K181" s="232"/>
    </row>
    <row r="182" spans="1:11" ht="14.4">
      <c r="A182" s="290" t="s">
        <v>311</v>
      </c>
      <c r="B182" s="201" t="s">
        <v>297</v>
      </c>
      <c r="C182" s="201" t="s">
        <v>500</v>
      </c>
      <c r="D182" s="201" t="s">
        <v>312</v>
      </c>
      <c r="E182" s="201">
        <v>1</v>
      </c>
      <c r="F182" s="291" t="s">
        <v>185</v>
      </c>
      <c r="G182" s="205" t="s">
        <v>365</v>
      </c>
      <c r="H182" s="239">
        <v>1000</v>
      </c>
      <c r="I182" s="230"/>
      <c r="J182" s="230"/>
      <c r="K182" s="232"/>
    </row>
    <row r="183" spans="1:11" ht="14.4">
      <c r="A183" s="290" t="s">
        <v>311</v>
      </c>
      <c r="B183" s="201" t="s">
        <v>297</v>
      </c>
      <c r="C183" s="201" t="s">
        <v>500</v>
      </c>
      <c r="D183" s="201" t="s">
        <v>312</v>
      </c>
      <c r="E183" s="201">
        <v>1</v>
      </c>
      <c r="F183" s="292" t="s">
        <v>314</v>
      </c>
      <c r="G183" s="205" t="s">
        <v>366</v>
      </c>
      <c r="H183" s="239">
        <v>1000</v>
      </c>
      <c r="I183" s="230"/>
      <c r="J183" s="230"/>
      <c r="K183" s="232"/>
    </row>
    <row r="184" spans="1:11" ht="14.4">
      <c r="A184" s="201" t="s">
        <v>309</v>
      </c>
      <c r="B184" s="201" t="s">
        <v>320</v>
      </c>
      <c r="C184" s="201" t="s">
        <v>321</v>
      </c>
      <c r="D184" s="201" t="s">
        <v>557</v>
      </c>
      <c r="E184" s="201">
        <v>1</v>
      </c>
      <c r="F184" s="200" t="s">
        <v>315</v>
      </c>
      <c r="G184" s="205" t="s">
        <v>366</v>
      </c>
      <c r="H184" s="239">
        <v>3000</v>
      </c>
      <c r="I184" s="230"/>
      <c r="J184" s="230"/>
      <c r="K184" s="232"/>
    </row>
    <row r="185" spans="1:11" ht="14.4">
      <c r="A185" s="290" t="s">
        <v>311</v>
      </c>
      <c r="B185" s="201" t="s">
        <v>297</v>
      </c>
      <c r="C185" s="201" t="s">
        <v>321</v>
      </c>
      <c r="D185" s="201" t="s">
        <v>557</v>
      </c>
      <c r="E185" s="201">
        <v>1</v>
      </c>
      <c r="F185" s="200" t="s">
        <v>316</v>
      </c>
      <c r="G185" s="205" t="s">
        <v>366</v>
      </c>
      <c r="H185" s="239">
        <v>1250</v>
      </c>
      <c r="I185" s="230"/>
      <c r="J185" s="230"/>
      <c r="K185" s="232"/>
    </row>
    <row r="186" spans="1:11" ht="14.4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4" t="s">
        <v>433</v>
      </c>
      <c r="G186" s="205" t="s">
        <v>365</v>
      </c>
      <c r="H186" s="239">
        <v>1200.5</v>
      </c>
      <c r="I186" s="230"/>
      <c r="J186" s="230"/>
      <c r="K186" s="230"/>
    </row>
    <row r="187" spans="1:11" ht="14.4">
      <c r="A187" s="290" t="s">
        <v>311</v>
      </c>
      <c r="B187" s="201" t="s">
        <v>297</v>
      </c>
      <c r="C187" s="201" t="s">
        <v>321</v>
      </c>
      <c r="D187" s="201" t="s">
        <v>557</v>
      </c>
      <c r="E187" s="201">
        <v>1</v>
      </c>
      <c r="F187" s="200" t="s">
        <v>318</v>
      </c>
      <c r="G187" s="205" t="s">
        <v>366</v>
      </c>
      <c r="H187" s="239">
        <v>1250</v>
      </c>
      <c r="I187" s="230"/>
      <c r="J187" s="230"/>
      <c r="K187" s="232"/>
    </row>
    <row r="188" spans="1:11" ht="14.4">
      <c r="A188" s="290" t="s">
        <v>311</v>
      </c>
      <c r="B188" s="201" t="s">
        <v>297</v>
      </c>
      <c r="C188" s="201" t="s">
        <v>321</v>
      </c>
      <c r="D188" s="201" t="s">
        <v>557</v>
      </c>
      <c r="E188" s="201">
        <v>1</v>
      </c>
      <c r="F188" s="200" t="s">
        <v>176</v>
      </c>
      <c r="G188" s="205" t="s">
        <v>366</v>
      </c>
      <c r="H188" s="239">
        <v>1200.5</v>
      </c>
      <c r="I188" s="230"/>
      <c r="J188" s="230"/>
      <c r="K188" s="232"/>
    </row>
    <row r="189" spans="1:11" ht="14.4">
      <c r="A189" s="290" t="s">
        <v>311</v>
      </c>
      <c r="B189" s="201" t="s">
        <v>559</v>
      </c>
      <c r="C189" s="201" t="s">
        <v>321</v>
      </c>
      <c r="D189" s="201" t="s">
        <v>560</v>
      </c>
      <c r="E189" s="201">
        <v>1</v>
      </c>
      <c r="F189" s="204" t="s">
        <v>188</v>
      </c>
      <c r="G189" s="205" t="s">
        <v>365</v>
      </c>
      <c r="H189" s="239">
        <v>3000</v>
      </c>
      <c r="I189" s="230"/>
      <c r="J189" s="230"/>
      <c r="K189" s="230"/>
    </row>
    <row r="190" spans="1:11" ht="15" thickBot="1">
      <c r="A190" s="290" t="s">
        <v>311</v>
      </c>
      <c r="B190" s="201" t="s">
        <v>571</v>
      </c>
      <c r="C190" s="201" t="s">
        <v>570</v>
      </c>
      <c r="D190" s="201" t="s">
        <v>560</v>
      </c>
      <c r="E190" s="201">
        <v>1</v>
      </c>
      <c r="F190" s="200" t="s">
        <v>163</v>
      </c>
      <c r="G190" s="205" t="s">
        <v>366</v>
      </c>
      <c r="H190" s="239">
        <v>750</v>
      </c>
    </row>
    <row r="191" spans="1:11" ht="15" thickBot="1">
      <c r="A191" s="260"/>
      <c r="B191" s="261"/>
      <c r="C191" s="261"/>
      <c r="D191" s="261"/>
      <c r="E191" s="262">
        <v>20</v>
      </c>
      <c r="F191" s="263"/>
      <c r="G191" s="264"/>
      <c r="H191" s="347">
        <f>SUM(H172:H190)</f>
        <v>30301</v>
      </c>
      <c r="I191" s="348">
        <f>H191+H168+K154+H104+K80</f>
        <v>744275.21999999962</v>
      </c>
      <c r="J191" s="212"/>
      <c r="K191" s="212"/>
    </row>
    <row r="192" spans="1:11" ht="14.4">
      <c r="A192" s="295"/>
      <c r="B192" s="295"/>
      <c r="C192" s="295"/>
      <c r="D192" s="295"/>
      <c r="E192" s="295"/>
      <c r="F192" s="295"/>
      <c r="G192" s="295"/>
      <c r="H192" s="339"/>
      <c r="I192" s="231"/>
      <c r="J192" s="231"/>
      <c r="K192" s="231"/>
    </row>
    <row r="193" spans="1:11" ht="14.4">
      <c r="A193" s="296" t="s">
        <v>34</v>
      </c>
      <c r="B193" s="231"/>
      <c r="C193" s="231"/>
      <c r="D193" s="231"/>
      <c r="E193" s="231"/>
      <c r="F193" s="231"/>
      <c r="G193" s="240"/>
      <c r="H193" s="231"/>
      <c r="I193" s="231"/>
      <c r="J193" s="231"/>
      <c r="K193" s="231"/>
    </row>
    <row r="194" spans="1:11" ht="14.4">
      <c r="A194" s="296" t="s">
        <v>437</v>
      </c>
      <c r="B194" s="297" t="s">
        <v>438</v>
      </c>
      <c r="C194" s="231"/>
      <c r="D194" s="231"/>
      <c r="E194" s="231"/>
      <c r="F194" s="298"/>
      <c r="G194" s="240"/>
      <c r="H194" s="231"/>
      <c r="I194" s="299"/>
      <c r="J194" s="299"/>
      <c r="K194" s="299"/>
    </row>
    <row r="195" spans="1:11" ht="14.4">
      <c r="A195" s="296" t="s">
        <v>35</v>
      </c>
      <c r="B195" s="300" t="s">
        <v>606</v>
      </c>
      <c r="C195" s="301"/>
      <c r="D195" s="301"/>
      <c r="E195" s="301"/>
      <c r="F195" s="301"/>
      <c r="G195" s="240"/>
      <c r="H195" s="231"/>
      <c r="I195" s="231"/>
      <c r="J195" s="231"/>
      <c r="K195" s="231"/>
    </row>
    <row r="196" spans="1:11" ht="14.4">
      <c r="A196" s="296" t="s">
        <v>37</v>
      </c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</row>
    <row r="197" spans="1:11" ht="14.4">
      <c r="A197" s="302" t="s">
        <v>38</v>
      </c>
      <c r="B197" s="303"/>
      <c r="C197" s="303"/>
      <c r="D197" s="303"/>
      <c r="E197" s="303"/>
      <c r="F197" s="303"/>
      <c r="G197" s="299"/>
      <c r="H197" s="299"/>
      <c r="I197" s="231"/>
      <c r="J197" s="231"/>
      <c r="K197" s="231"/>
    </row>
    <row r="198" spans="1:11" ht="14.4">
      <c r="A198" s="296" t="s">
        <v>39</v>
      </c>
      <c r="B198" s="304"/>
      <c r="C198" s="305"/>
      <c r="D198" s="305"/>
      <c r="E198" s="219"/>
      <c r="F198" s="219"/>
      <c r="G198" s="231"/>
      <c r="H198" s="231"/>
      <c r="I198" s="231"/>
      <c r="J198" s="231"/>
      <c r="K198" s="231"/>
    </row>
    <row r="199" spans="1:11" ht="14.4">
      <c r="A199" s="296" t="s">
        <v>40</v>
      </c>
      <c r="B199" s="219"/>
      <c r="C199" s="219"/>
      <c r="D199" s="219"/>
      <c r="E199" s="219"/>
      <c r="F199" s="306"/>
      <c r="G199" s="231"/>
      <c r="H199" s="231"/>
      <c r="I199" s="231"/>
      <c r="J199" s="231"/>
      <c r="K199" s="231"/>
    </row>
    <row r="200" spans="1:11" ht="14.4">
      <c r="A200" s="307" t="s">
        <v>41</v>
      </c>
      <c r="B200" s="308"/>
      <c r="C200" s="303"/>
      <c r="D200" s="219"/>
      <c r="E200" s="219"/>
      <c r="F200" s="219"/>
      <c r="G200" s="231"/>
      <c r="H200" s="231"/>
      <c r="I200" s="231"/>
      <c r="J200" s="231"/>
      <c r="K200" s="231"/>
    </row>
    <row r="201" spans="1:11" ht="14.4">
      <c r="A201" s="307" t="s">
        <v>42</v>
      </c>
      <c r="B201" s="308"/>
      <c r="C201" s="303"/>
      <c r="D201" s="219"/>
      <c r="E201" s="219"/>
      <c r="F201" s="219"/>
      <c r="G201" s="231"/>
      <c r="H201" s="231"/>
      <c r="I201" s="231"/>
      <c r="J201" s="231"/>
      <c r="K201" s="231"/>
    </row>
    <row r="202" spans="1:11" ht="14.4">
      <c r="A202" s="307" t="s">
        <v>43</v>
      </c>
      <c r="B202" s="219"/>
      <c r="C202" s="219"/>
      <c r="D202" s="219"/>
      <c r="E202" s="219"/>
      <c r="F202" s="219"/>
      <c r="G202" s="231"/>
      <c r="H202" s="231"/>
      <c r="I202" s="231"/>
      <c r="J202" s="231"/>
      <c r="K202" s="231"/>
    </row>
    <row r="203" spans="1:11" ht="14.4">
      <c r="A203" s="307" t="s">
        <v>44</v>
      </c>
      <c r="B203" s="219"/>
      <c r="C203" s="219"/>
      <c r="D203" s="219"/>
      <c r="E203" s="219"/>
      <c r="F203" s="303"/>
      <c r="G203" s="231"/>
      <c r="H203" s="231"/>
      <c r="I203" s="231"/>
      <c r="J203" s="231"/>
      <c r="K203" s="231"/>
    </row>
    <row r="204" spans="1:11" ht="14.4">
      <c r="A204" s="307" t="s">
        <v>45</v>
      </c>
      <c r="B204" s="219"/>
      <c r="C204" s="219"/>
      <c r="D204" s="219"/>
      <c r="E204" s="219"/>
      <c r="F204" s="219"/>
      <c r="G204" s="231"/>
      <c r="H204" s="231"/>
      <c r="I204" s="231"/>
      <c r="J204" s="231"/>
      <c r="K204" s="231"/>
    </row>
    <row r="205" spans="1:11" ht="14.4">
      <c r="A205" s="296" t="s">
        <v>46</v>
      </c>
      <c r="B205" s="219"/>
      <c r="C205" s="219"/>
      <c r="D205" s="219"/>
      <c r="E205" s="219"/>
      <c r="F205" s="219"/>
      <c r="G205" s="231"/>
      <c r="H205" s="231"/>
      <c r="I205" s="231"/>
      <c r="J205" s="231"/>
      <c r="K205" s="231"/>
    </row>
    <row r="206" spans="1:11" ht="14.4">
      <c r="A206" s="296" t="s">
        <v>47</v>
      </c>
      <c r="B206" s="309"/>
      <c r="C206" s="303"/>
      <c r="D206" s="303"/>
      <c r="E206" s="303"/>
      <c r="F206" s="303"/>
      <c r="G206" s="231"/>
      <c r="H206" s="231"/>
      <c r="I206" s="248"/>
      <c r="J206" s="248"/>
      <c r="K206" s="248"/>
    </row>
    <row r="207" spans="1:11" ht="14.4">
      <c r="A207" s="296" t="s">
        <v>48</v>
      </c>
      <c r="B207" s="310"/>
      <c r="C207" s="231"/>
      <c r="D207" s="231"/>
      <c r="E207" s="231"/>
      <c r="F207" s="231"/>
      <c r="G207" s="231"/>
      <c r="H207" s="231"/>
      <c r="I207" s="248"/>
      <c r="J207" s="248"/>
      <c r="K207" s="248"/>
    </row>
    <row r="208" spans="1:11" ht="14.4">
      <c r="A208" s="296" t="s">
        <v>49</v>
      </c>
      <c r="B208" s="310"/>
      <c r="C208" s="231"/>
      <c r="D208" s="231"/>
      <c r="E208" s="231"/>
      <c r="F208" s="231"/>
      <c r="G208" s="231"/>
      <c r="H208" s="231"/>
      <c r="I208" s="248"/>
      <c r="J208" s="248"/>
      <c r="K208" s="295"/>
    </row>
    <row r="209" spans="1:11" ht="14.4">
      <c r="A209" s="311" t="s">
        <v>50</v>
      </c>
      <c r="B209" s="248"/>
      <c r="C209" s="248"/>
      <c r="D209" s="248"/>
      <c r="E209" s="248"/>
      <c r="F209" s="248"/>
      <c r="G209" s="248"/>
      <c r="H209" s="248"/>
      <c r="I209" s="248"/>
      <c r="J209" s="248"/>
      <c r="K209" s="295"/>
    </row>
    <row r="210" spans="1:11" ht="14.4">
      <c r="A210" s="296" t="s">
        <v>36</v>
      </c>
      <c r="B210" s="312"/>
      <c r="C210" s="248"/>
      <c r="D210" s="248"/>
      <c r="E210" s="248"/>
      <c r="F210" s="248"/>
      <c r="G210" s="248"/>
      <c r="H210" s="248"/>
      <c r="I210" s="231"/>
      <c r="J210" s="231"/>
      <c r="K210" s="231"/>
    </row>
    <row r="211" spans="1:11" ht="14.4">
      <c r="A211" s="311" t="s">
        <v>50</v>
      </c>
      <c r="B211" s="248"/>
      <c r="C211" s="248"/>
      <c r="D211" s="248"/>
      <c r="E211" s="248"/>
      <c r="F211" s="248"/>
      <c r="G211" s="248"/>
      <c r="H211" s="248"/>
    </row>
    <row r="212" spans="1:11" ht="14.4">
      <c r="A212" s="296" t="s">
        <v>540</v>
      </c>
      <c r="B212" s="231"/>
      <c r="C212" s="231"/>
      <c r="D212" s="231"/>
      <c r="E212" s="231"/>
      <c r="F212" s="231"/>
      <c r="G212" s="231"/>
      <c r="H212" s="231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12"/>
  <dimension ref="A1:AC213"/>
  <sheetViews>
    <sheetView workbookViewId="0">
      <selection activeCell="A19" sqref="A19"/>
    </sheetView>
  </sheetViews>
  <sheetFormatPr defaultRowHeight="13.8"/>
  <cols>
    <col min="1" max="1" width="75.69921875" style="1" bestFit="1" customWidth="1"/>
    <col min="2" max="2" width="23.3984375" style="1" customWidth="1"/>
    <col min="3" max="3" width="15.69921875" style="1" bestFit="1" customWidth="1"/>
    <col min="4" max="4" width="9.09765625" style="1" bestFit="1" customWidth="1"/>
    <col min="5" max="5" width="7.8984375" style="1" bestFit="1" customWidth="1"/>
    <col min="6" max="6" width="43.5" style="1" bestFit="1" customWidth="1"/>
    <col min="7" max="7" width="9" style="1"/>
    <col min="8" max="8" width="12.19921875" style="1" bestFit="1" customWidth="1"/>
    <col min="9" max="9" width="12.3984375" style="1" bestFit="1" customWidth="1"/>
    <col min="10" max="10" width="14.09765625" style="1" bestFit="1" customWidth="1"/>
    <col min="11" max="11" width="12.3984375" style="1" bestFit="1" customWidth="1"/>
    <col min="12" max="29" width="9" style="1"/>
  </cols>
  <sheetData>
    <row r="1" spans="1:11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1" ht="14.4">
      <c r="A2" s="189" t="s">
        <v>460</v>
      </c>
      <c r="B2" s="318" t="s">
        <v>632</v>
      </c>
      <c r="C2" s="190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</row>
    <row r="3" spans="1:11" ht="14.4">
      <c r="A3" s="195" t="s">
        <v>461</v>
      </c>
      <c r="B3" s="321">
        <v>7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1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1" ht="14.4">
      <c r="A5" s="566" t="s">
        <v>0</v>
      </c>
      <c r="B5" s="567"/>
      <c r="C5" s="567"/>
      <c r="D5" s="567"/>
      <c r="E5" s="567"/>
      <c r="F5" s="567"/>
      <c r="G5" s="567"/>
      <c r="H5" s="567"/>
      <c r="I5" s="567"/>
      <c r="J5" s="567"/>
      <c r="K5" s="568"/>
    </row>
    <row r="6" spans="1:11" ht="14.4">
      <c r="A6" s="349" t="s">
        <v>625</v>
      </c>
      <c r="B6" s="207" t="s">
        <v>608</v>
      </c>
      <c r="C6" s="207" t="s">
        <v>3</v>
      </c>
      <c r="D6" s="350" t="s">
        <v>4</v>
      </c>
      <c r="E6" s="207" t="s">
        <v>5</v>
      </c>
      <c r="F6" s="350" t="s">
        <v>6</v>
      </c>
      <c r="G6" s="207" t="s">
        <v>7</v>
      </c>
      <c r="H6" s="211" t="s">
        <v>8</v>
      </c>
      <c r="I6" s="211" t="s">
        <v>9</v>
      </c>
      <c r="J6" s="211" t="s">
        <v>10</v>
      </c>
      <c r="K6" s="211" t="s">
        <v>11</v>
      </c>
    </row>
    <row r="7" spans="1:11" ht="14.4">
      <c r="A7" s="313" t="s">
        <v>52</v>
      </c>
      <c r="B7" s="214" t="s">
        <v>634</v>
      </c>
      <c r="C7" s="214" t="s">
        <v>12</v>
      </c>
      <c r="D7" s="314" t="s">
        <v>13</v>
      </c>
      <c r="E7" s="214">
        <v>1</v>
      </c>
      <c r="F7" s="315" t="s">
        <v>150</v>
      </c>
      <c r="G7" s="214" t="s">
        <v>8</v>
      </c>
      <c r="H7" s="353">
        <v>10570</v>
      </c>
      <c r="I7" s="322"/>
      <c r="J7" s="322"/>
      <c r="K7" s="215">
        <f>Tabela21628344046[[#This Row],[AGP]]</f>
        <v>10570</v>
      </c>
    </row>
    <row r="8" spans="1:11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f>Tabela21628344046[[#This Row],[REPRESENTAÇÃO]]+Tabela21628344046[[#This Row],[VENCIMENTO]]</f>
        <v>9930.6200000000008</v>
      </c>
    </row>
    <row r="9" spans="1:11" ht="14.4">
      <c r="A9" s="200" t="s">
        <v>526</v>
      </c>
      <c r="B9" s="201" t="s">
        <v>91</v>
      </c>
      <c r="C9" s="201" t="s">
        <v>91</v>
      </c>
      <c r="D9" s="203" t="s">
        <v>15</v>
      </c>
      <c r="E9" s="191">
        <v>1</v>
      </c>
      <c r="F9" s="204" t="s">
        <v>462</v>
      </c>
      <c r="G9" s="193" t="s">
        <v>365</v>
      </c>
      <c r="H9" s="194"/>
      <c r="I9" s="194">
        <v>1993.32</v>
      </c>
      <c r="J9" s="194">
        <v>7973.3</v>
      </c>
      <c r="K9" s="194">
        <f>Tabela21628344046[[#This Row],[REPRESENTAÇÃO]]+Tabela21628344046[[#This Row],[VENCIMENTO]]</f>
        <v>9966.6200000000008</v>
      </c>
    </row>
    <row r="10" spans="1:11" ht="14.4">
      <c r="A10" s="200" t="s">
        <v>548</v>
      </c>
      <c r="B10" s="201" t="s">
        <v>549</v>
      </c>
      <c r="C10" s="202" t="s">
        <v>550</v>
      </c>
      <c r="D10" s="203" t="s">
        <v>15</v>
      </c>
      <c r="E10" s="201">
        <v>1</v>
      </c>
      <c r="F10" s="204" t="s">
        <v>551</v>
      </c>
      <c r="G10" s="205" t="s">
        <v>365</v>
      </c>
      <c r="H10" s="194"/>
      <c r="I10" s="194">
        <v>1993.32</v>
      </c>
      <c r="J10" s="194">
        <v>7937.3</v>
      </c>
      <c r="K10" s="194">
        <f>Tabela21628344046[[#This Row],[REPRESENTAÇÃO]]+Tabela21628344046[[#This Row],[VENCIMENTO]]</f>
        <v>9930.6200000000008</v>
      </c>
    </row>
    <row r="11" spans="1:11" ht="14.4">
      <c r="A11" s="200" t="s">
        <v>53</v>
      </c>
      <c r="B11" s="201" t="s">
        <v>92</v>
      </c>
      <c r="C11" s="201" t="s">
        <v>126</v>
      </c>
      <c r="D11" s="203" t="s">
        <v>145</v>
      </c>
      <c r="E11" s="191">
        <v>1</v>
      </c>
      <c r="F11" s="213" t="s">
        <v>439</v>
      </c>
      <c r="G11" s="214" t="s">
        <v>365</v>
      </c>
      <c r="H11" s="215"/>
      <c r="I11" s="215">
        <v>1461.77</v>
      </c>
      <c r="J11" s="215">
        <v>5847.08</v>
      </c>
      <c r="K11" s="215">
        <f>Tabela21628344046[[#This Row],[REPRESENTAÇÃO]]+Tabela21628344046[[#This Row],[VENCIMENTO]]</f>
        <v>7308.85</v>
      </c>
    </row>
    <row r="12" spans="1:11" ht="14.4">
      <c r="A12" s="200" t="s">
        <v>55</v>
      </c>
      <c r="B12" s="201" t="s">
        <v>94</v>
      </c>
      <c r="C12" s="217" t="s">
        <v>94</v>
      </c>
      <c r="D12" s="203" t="s">
        <v>510</v>
      </c>
      <c r="E12" s="191">
        <v>1</v>
      </c>
      <c r="F12" s="355" t="s">
        <v>615</v>
      </c>
      <c r="G12" s="193" t="s">
        <v>365</v>
      </c>
      <c r="H12" s="194"/>
      <c r="I12" s="194">
        <v>1461.77</v>
      </c>
      <c r="J12" s="194">
        <v>5847.08</v>
      </c>
      <c r="K12" s="194">
        <f>Tabela21628344046[[#This Row],[REPRESENTAÇÃO]]+Tabela21628344046[[#This Row],[VENCIMENTO]]</f>
        <v>7308.85</v>
      </c>
    </row>
    <row r="13" spans="1:11" ht="14.4">
      <c r="A13" s="200" t="s">
        <v>458</v>
      </c>
      <c r="B13" s="201" t="s">
        <v>467</v>
      </c>
      <c r="C13" s="201" t="s">
        <v>499</v>
      </c>
      <c r="D13" s="203" t="s">
        <v>145</v>
      </c>
      <c r="E13" s="191">
        <v>1</v>
      </c>
      <c r="F13" s="204" t="s">
        <v>155</v>
      </c>
      <c r="G13" s="193" t="s">
        <v>365</v>
      </c>
      <c r="H13" s="194"/>
      <c r="I13" s="194">
        <v>1461.77</v>
      </c>
      <c r="J13" s="194">
        <v>5847.08</v>
      </c>
      <c r="K13" s="194">
        <f>Tabela21628344046[[#This Row],[REPRESENTAÇÃO]]+Tabela21628344046[[#This Row],[VENCIMENTO]]</f>
        <v>7308.85</v>
      </c>
    </row>
    <row r="14" spans="1:11" ht="14.4">
      <c r="A14" s="200" t="s">
        <v>600</v>
      </c>
      <c r="B14" s="201" t="s">
        <v>601</v>
      </c>
      <c r="C14" s="201" t="s">
        <v>602</v>
      </c>
      <c r="D14" s="203" t="s">
        <v>145</v>
      </c>
      <c r="E14" s="191">
        <v>1</v>
      </c>
      <c r="F14" s="364" t="s">
        <v>640</v>
      </c>
      <c r="G14" s="193" t="s">
        <v>365</v>
      </c>
      <c r="H14" s="194"/>
      <c r="I14" s="194">
        <v>1461.77</v>
      </c>
      <c r="J14" s="194">
        <v>5847.08</v>
      </c>
      <c r="K14" s="194">
        <f>Tabela21628344046[[#This Row],[REPRESENTAÇÃO]]+Tabela21628344046[[#This Row],[VENCIMENTO]]</f>
        <v>7308.85</v>
      </c>
    </row>
    <row r="15" spans="1:11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f>Tabela21628344046[[#This Row],[REPRESENTAÇÃO]]+Tabela21628344046[[#This Row],[VENCIMENTO]]</f>
        <v>6146.08</v>
      </c>
    </row>
    <row r="16" spans="1:11" ht="14.4">
      <c r="A16" s="200" t="s">
        <v>425</v>
      </c>
      <c r="B16" s="201" t="s">
        <v>426</v>
      </c>
      <c r="C16" s="201" t="s">
        <v>427</v>
      </c>
      <c r="D16" s="203" t="s">
        <v>146</v>
      </c>
      <c r="E16" s="191">
        <v>1</v>
      </c>
      <c r="F16" s="204" t="s">
        <v>583</v>
      </c>
      <c r="G16" s="193" t="s">
        <v>365</v>
      </c>
      <c r="H16" s="194"/>
      <c r="I16" s="194">
        <v>1229.22</v>
      </c>
      <c r="J16" s="194">
        <v>4916.8599999999997</v>
      </c>
      <c r="K16" s="194">
        <f>Tabela21628344046[[#This Row],[REPRESENTAÇÃO]]+Tabela21628344046[[#This Row],[VENCIMENTO]]</f>
        <v>6146.08</v>
      </c>
    </row>
    <row r="17" spans="1:11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f>Tabela21628344046[[#This Row],[REPRESENTAÇÃO]]+Tabela21628344046[[#This Row],[VENCIMENTO]]</f>
        <v>6146.08</v>
      </c>
    </row>
    <row r="18" spans="1:11" ht="14.4">
      <c r="A18" s="200" t="s">
        <v>57</v>
      </c>
      <c r="B18" s="201" t="s">
        <v>95</v>
      </c>
      <c r="C18" s="201" t="s">
        <v>325</v>
      </c>
      <c r="D18" s="203" t="s">
        <v>146</v>
      </c>
      <c r="E18" s="191">
        <v>1</v>
      </c>
      <c r="F18" s="204" t="s">
        <v>574</v>
      </c>
      <c r="G18" s="193" t="s">
        <v>365</v>
      </c>
      <c r="H18" s="194"/>
      <c r="I18" s="194">
        <v>1229.22</v>
      </c>
      <c r="J18" s="194">
        <v>4916.8599999999997</v>
      </c>
      <c r="K18" s="194">
        <f>Tabela21628344046[[#This Row],[REPRESENTAÇÃO]]+Tabela21628344046[[#This Row],[VENCIMENTO]]</f>
        <v>6146.08</v>
      </c>
    </row>
    <row r="19" spans="1:11" ht="14.4">
      <c r="A19" s="200" t="s">
        <v>64</v>
      </c>
      <c r="B19" s="201" t="s">
        <v>514</v>
      </c>
      <c r="C19" s="201" t="s">
        <v>513</v>
      </c>
      <c r="D19" s="203" t="s">
        <v>16</v>
      </c>
      <c r="E19" s="191">
        <v>1</v>
      </c>
      <c r="F19" s="204" t="s">
        <v>527</v>
      </c>
      <c r="G19" s="193" t="s">
        <v>365</v>
      </c>
      <c r="H19" s="194"/>
      <c r="I19" s="194">
        <v>1129.55</v>
      </c>
      <c r="J19" s="194">
        <v>4518.2</v>
      </c>
      <c r="K19" s="194">
        <f>Tabela21628344046[[#This Row],[REPRESENTAÇÃO]]+Tabela21628344046[[#This Row],[VENCIMENTO]]</f>
        <v>5647.75</v>
      </c>
    </row>
    <row r="20" spans="1:11" ht="14.4">
      <c r="A20" s="361" t="s">
        <v>594</v>
      </c>
      <c r="B20" s="201" t="s">
        <v>104</v>
      </c>
      <c r="C20" s="201" t="s">
        <v>130</v>
      </c>
      <c r="D20" s="203" t="s">
        <v>16</v>
      </c>
      <c r="E20" s="191">
        <v>1</v>
      </c>
      <c r="F20" s="204" t="s">
        <v>161</v>
      </c>
      <c r="G20" s="193" t="s">
        <v>365</v>
      </c>
      <c r="H20" s="194"/>
      <c r="I20" s="194">
        <v>1129.22</v>
      </c>
      <c r="J20" s="194">
        <v>4518.2</v>
      </c>
      <c r="K20" s="194">
        <f>Tabela21628344046[[#This Row],[REPRESENTAÇÃO]]+Tabela21628344046[[#This Row],[VENCIMENTO]]</f>
        <v>5647.42</v>
      </c>
    </row>
    <row r="21" spans="1:11" ht="14.4">
      <c r="A21" s="200" t="s">
        <v>611</v>
      </c>
      <c r="B21" s="201" t="s">
        <v>612</v>
      </c>
      <c r="C21" s="201" t="s">
        <v>613</v>
      </c>
      <c r="D21" s="356" t="s">
        <v>16</v>
      </c>
      <c r="E21" s="191">
        <v>1</v>
      </c>
      <c r="F21" s="355" t="s">
        <v>614</v>
      </c>
      <c r="G21" s="193" t="s">
        <v>365</v>
      </c>
      <c r="H21" s="194"/>
      <c r="I21" s="194">
        <v>1129.55</v>
      </c>
      <c r="J21" s="194">
        <v>4518.2</v>
      </c>
      <c r="K21" s="194">
        <f>Tabela21628344046[[#This Row],[REPRESENTAÇÃO]]+Tabela21628344046[[#This Row],[VENCIMENTO]]</f>
        <v>5647.75</v>
      </c>
    </row>
    <row r="22" spans="1:11" ht="14.4">
      <c r="A22" s="210" t="s">
        <v>59</v>
      </c>
      <c r="B22" s="217" t="s">
        <v>97</v>
      </c>
      <c r="C22" s="217" t="s">
        <v>127</v>
      </c>
      <c r="D22" s="218" t="s">
        <v>16</v>
      </c>
      <c r="E22" s="209">
        <v>1</v>
      </c>
      <c r="F22" s="210" t="s">
        <v>156</v>
      </c>
      <c r="G22" s="207" t="s">
        <v>365</v>
      </c>
      <c r="H22" s="211"/>
      <c r="I22" s="211">
        <v>1129.55</v>
      </c>
      <c r="J22" s="211">
        <v>4518.2</v>
      </c>
      <c r="K22" s="211">
        <f>Tabela21628344046[[#This Row],[REPRESENTAÇÃO]]+Tabela21628344046[[#This Row],[VENCIMENTO]]</f>
        <v>5647.75</v>
      </c>
    </row>
    <row r="23" spans="1:11" ht="14.4">
      <c r="A23" s="241" t="s">
        <v>62</v>
      </c>
      <c r="B23" s="216" t="s">
        <v>100</v>
      </c>
      <c r="C23" s="216" t="s">
        <v>128</v>
      </c>
      <c r="D23" s="242" t="s">
        <v>16</v>
      </c>
      <c r="E23" s="278">
        <v>1</v>
      </c>
      <c r="F23" s="363" t="s">
        <v>565</v>
      </c>
      <c r="G23" s="214" t="s">
        <v>365</v>
      </c>
      <c r="H23" s="215"/>
      <c r="I23" s="215">
        <v>1129.55</v>
      </c>
      <c r="J23" s="215">
        <v>4518.2</v>
      </c>
      <c r="K23" s="215">
        <f>Tabela21628344046[[#This Row],[REPRESENTAÇÃO]]+Tabela21628344046[[#This Row],[VENCIMENTO]]</f>
        <v>5647.75</v>
      </c>
    </row>
    <row r="24" spans="1:11" ht="14.4">
      <c r="A24" s="200" t="s">
        <v>60</v>
      </c>
      <c r="B24" s="201" t="s">
        <v>98</v>
      </c>
      <c r="C24" s="201" t="s">
        <v>469</v>
      </c>
      <c r="D24" s="203" t="s">
        <v>16</v>
      </c>
      <c r="E24" s="191">
        <v>1</v>
      </c>
      <c r="F24" s="204" t="s">
        <v>157</v>
      </c>
      <c r="G24" s="193" t="s">
        <v>365</v>
      </c>
      <c r="H24" s="194"/>
      <c r="I24" s="194">
        <v>1129.55</v>
      </c>
      <c r="J24" s="194">
        <v>4518.2</v>
      </c>
      <c r="K24" s="194">
        <f>Tabela21628344046[[#This Row],[REPRESENTAÇÃO]]+Tabela21628344046[[#This Row],[VENCIMENTO]]</f>
        <v>5647.75</v>
      </c>
    </row>
    <row r="25" spans="1:11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204" t="s">
        <v>158</v>
      </c>
      <c r="G25" s="193" t="s">
        <v>365</v>
      </c>
      <c r="H25" s="194"/>
      <c r="I25" s="194">
        <v>1129.55</v>
      </c>
      <c r="J25" s="194">
        <v>4518.2</v>
      </c>
      <c r="K25" s="194">
        <f>Tabela21628344046[[#This Row],[REPRESENTAÇÃO]]+Tabela21628344046[[#This Row],[VENCIMENTO]]</f>
        <v>5647.75</v>
      </c>
    </row>
    <row r="26" spans="1:11" ht="14.4">
      <c r="A26" s="200" t="s">
        <v>63</v>
      </c>
      <c r="B26" s="201" t="s">
        <v>370</v>
      </c>
      <c r="C26" s="201" t="s">
        <v>371</v>
      </c>
      <c r="D26" s="203" t="s">
        <v>16</v>
      </c>
      <c r="E26" s="191">
        <v>1</v>
      </c>
      <c r="F26" s="204" t="s">
        <v>529</v>
      </c>
      <c r="G26" s="193" t="s">
        <v>365</v>
      </c>
      <c r="H26" s="194"/>
      <c r="I26" s="194">
        <v>1129.55</v>
      </c>
      <c r="J26" s="194">
        <v>4518.2</v>
      </c>
      <c r="K26" s="194">
        <f>Tabela21628344046[[#This Row],[REPRESENTAÇÃO]]+Tabela21628344046[[#This Row],[VENCIMENTO]]</f>
        <v>5647.75</v>
      </c>
    </row>
    <row r="27" spans="1:11" ht="14.4">
      <c r="A27" s="200" t="s">
        <v>63</v>
      </c>
      <c r="B27" s="201" t="s">
        <v>101</v>
      </c>
      <c r="C27" s="201" t="s">
        <v>328</v>
      </c>
      <c r="D27" s="203" t="s">
        <v>16</v>
      </c>
      <c r="E27" s="191">
        <v>1</v>
      </c>
      <c r="F27" s="204" t="s">
        <v>167</v>
      </c>
      <c r="G27" s="193" t="s">
        <v>365</v>
      </c>
      <c r="H27" s="194"/>
      <c r="I27" s="194">
        <v>1129.55</v>
      </c>
      <c r="J27" s="194">
        <v>4518.2</v>
      </c>
      <c r="K27" s="194">
        <f>Tabela21628344046[[#This Row],[REPRESENTAÇÃO]]+Tabela21628344046[[#This Row],[VENCIMENTO]]</f>
        <v>5647.75</v>
      </c>
    </row>
    <row r="28" spans="1:11" ht="14.4">
      <c r="A28" s="200" t="s">
        <v>407</v>
      </c>
      <c r="B28" s="201" t="s">
        <v>408</v>
      </c>
      <c r="C28" s="201" t="s">
        <v>409</v>
      </c>
      <c r="D28" s="203" t="s">
        <v>16</v>
      </c>
      <c r="E28" s="191">
        <v>1</v>
      </c>
      <c r="F28" s="364" t="s">
        <v>378</v>
      </c>
      <c r="G28" s="193" t="s">
        <v>365</v>
      </c>
      <c r="H28" s="194"/>
      <c r="I28" s="194">
        <v>1129.55</v>
      </c>
      <c r="J28" s="194">
        <v>4518.2</v>
      </c>
      <c r="K28" s="194">
        <f>Tabela21628344046[[#This Row],[REPRESENTAÇÃO]]+Tabela21628344046[[#This Row],[VENCIMENTO]]</f>
        <v>5647.75</v>
      </c>
    </row>
    <row r="29" spans="1:11" ht="14.4">
      <c r="A29" s="221" t="s">
        <v>71</v>
      </c>
      <c r="B29" s="201" t="s">
        <v>412</v>
      </c>
      <c r="C29" s="201" t="s">
        <v>452</v>
      </c>
      <c r="D29" s="203" t="s">
        <v>147</v>
      </c>
      <c r="E29" s="191">
        <v>1</v>
      </c>
      <c r="F29" s="359" t="s">
        <v>629</v>
      </c>
      <c r="G29" s="193" t="s">
        <v>365</v>
      </c>
      <c r="H29" s="194"/>
      <c r="I29" s="194">
        <v>1129.55</v>
      </c>
      <c r="J29" s="194">
        <v>4518.2</v>
      </c>
      <c r="K29" s="194">
        <f>Tabela21628344046[[#This Row],[REPRESENTAÇÃO]]+Tabela21628344046[[#This Row],[VENCIMENTO]]</f>
        <v>5647.75</v>
      </c>
    </row>
    <row r="30" spans="1:11" ht="14.4">
      <c r="A30" s="221" t="s">
        <v>464</v>
      </c>
      <c r="B30" s="201" t="s">
        <v>465</v>
      </c>
      <c r="C30" s="201" t="s">
        <v>466</v>
      </c>
      <c r="D30" s="203" t="s">
        <v>147</v>
      </c>
      <c r="E30" s="191">
        <v>1</v>
      </c>
      <c r="F30" s="204" t="s">
        <v>163</v>
      </c>
      <c r="G30" s="193" t="s">
        <v>365</v>
      </c>
      <c r="H30" s="194"/>
      <c r="I30" s="194">
        <v>1129.55</v>
      </c>
      <c r="J30" s="194">
        <v>4518.2</v>
      </c>
      <c r="K30" s="194">
        <f>Tabela21628344046[[#This Row],[REPRESENTAÇÃO]]+Tabela21628344046[[#This Row],[VENCIMENTO]]</f>
        <v>5647.75</v>
      </c>
    </row>
    <row r="31" spans="1:11" ht="14.4">
      <c r="A31" s="221" t="s">
        <v>396</v>
      </c>
      <c r="B31" s="201" t="s">
        <v>595</v>
      </c>
      <c r="C31" s="201" t="s">
        <v>596</v>
      </c>
      <c r="D31" s="203" t="s">
        <v>147</v>
      </c>
      <c r="E31" s="191">
        <v>1</v>
      </c>
      <c r="F31" s="204" t="s">
        <v>463</v>
      </c>
      <c r="G31" s="193" t="s">
        <v>365</v>
      </c>
      <c r="H31" s="194"/>
      <c r="I31" s="194">
        <v>930.22</v>
      </c>
      <c r="J31" s="194">
        <v>3720.87</v>
      </c>
      <c r="K31" s="194">
        <f>Tabela21628344046[[#This Row],[REPRESENTAÇÃO]]+Tabela21628344046[[#This Row],[VENCIMENTO]]</f>
        <v>4651.09</v>
      </c>
    </row>
    <row r="32" spans="1:11" ht="14.4">
      <c r="A32" s="221" t="s">
        <v>428</v>
      </c>
      <c r="B32" s="201" t="s">
        <v>429</v>
      </c>
      <c r="C32" s="201" t="s">
        <v>430</v>
      </c>
      <c r="D32" s="360" t="s">
        <v>633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f>Tabela21628344046[[#This Row],[REPRESENTAÇÃO]]+Tabela21628344046[[#This Row],[VENCIMENTO]]</f>
        <v>4651.09</v>
      </c>
    </row>
    <row r="33" spans="1:11" ht="14.4">
      <c r="A33" s="221" t="s">
        <v>65</v>
      </c>
      <c r="B33" s="201" t="s">
        <v>103</v>
      </c>
      <c r="C33" s="201" t="s">
        <v>129</v>
      </c>
      <c r="D33" s="203" t="s">
        <v>147</v>
      </c>
      <c r="E33" s="191">
        <v>1</v>
      </c>
      <c r="F33" s="204" t="s">
        <v>455</v>
      </c>
      <c r="G33" s="193" t="s">
        <v>365</v>
      </c>
      <c r="H33" s="194"/>
      <c r="I33" s="194">
        <v>930.22</v>
      </c>
      <c r="J33" s="194">
        <v>3720.87</v>
      </c>
      <c r="K33" s="194">
        <f>Tabela21628344046[[#This Row],[REPRESENTAÇÃO]]+Tabela21628344046[[#This Row],[VENCIMENTO]]</f>
        <v>4651.09</v>
      </c>
    </row>
    <row r="34" spans="1:11" ht="14.4">
      <c r="A34" s="361" t="s">
        <v>65</v>
      </c>
      <c r="B34" s="217" t="s">
        <v>103</v>
      </c>
      <c r="C34" s="217" t="s">
        <v>129</v>
      </c>
      <c r="D34" s="218" t="s">
        <v>147</v>
      </c>
      <c r="E34" s="209">
        <v>1</v>
      </c>
      <c r="F34" s="220" t="s">
        <v>444</v>
      </c>
      <c r="G34" s="207" t="s">
        <v>365</v>
      </c>
      <c r="H34" s="211"/>
      <c r="I34" s="211">
        <v>930.22</v>
      </c>
      <c r="J34" s="211">
        <v>3720.87</v>
      </c>
      <c r="K34" s="211">
        <f>Tabela21628344046[[#This Row],[REPRESENTAÇÃO]]+Tabela21628344046[[#This Row],[VENCIMENTO]]</f>
        <v>4651.09</v>
      </c>
    </row>
    <row r="35" spans="1:11" ht="14.4">
      <c r="A35" s="221" t="s">
        <v>73</v>
      </c>
      <c r="B35" s="201" t="s">
        <v>110</v>
      </c>
      <c r="C35" s="201" t="s">
        <v>470</v>
      </c>
      <c r="D35" s="203" t="s">
        <v>147</v>
      </c>
      <c r="E35" s="191">
        <v>1</v>
      </c>
      <c r="F35" s="204" t="s">
        <v>171</v>
      </c>
      <c r="G35" s="193" t="s">
        <v>365</v>
      </c>
      <c r="H35" s="194"/>
      <c r="I35" s="194">
        <v>930.22</v>
      </c>
      <c r="J35" s="194">
        <v>3720.87</v>
      </c>
      <c r="K35" s="194">
        <f>Tabela21628344046[[#This Row],[REPRESENTAÇÃO]]+Tabela21628344046[[#This Row],[VENCIMENTO]]</f>
        <v>4651.09</v>
      </c>
    </row>
    <row r="36" spans="1:11" ht="14.4">
      <c r="A36" s="221" t="s">
        <v>70</v>
      </c>
      <c r="B36" s="201" t="s">
        <v>108</v>
      </c>
      <c r="C36" s="201" t="s">
        <v>327</v>
      </c>
      <c r="D36" s="203" t="s">
        <v>147</v>
      </c>
      <c r="E36" s="191">
        <v>1</v>
      </c>
      <c r="F36" s="204" t="s">
        <v>168</v>
      </c>
      <c r="G36" s="193" t="s">
        <v>365</v>
      </c>
      <c r="H36" s="194"/>
      <c r="I36" s="194">
        <v>930.22</v>
      </c>
      <c r="J36" s="194">
        <v>3720.87</v>
      </c>
      <c r="K36" s="194">
        <f>Tabela21628344046[[#This Row],[REPRESENTAÇÃO]]+Tabela21628344046[[#This Row],[VENCIMENTO]]</f>
        <v>4651.09</v>
      </c>
    </row>
    <row r="37" spans="1:11" ht="14.4">
      <c r="A37" s="221" t="s">
        <v>72</v>
      </c>
      <c r="B37" s="201" t="s">
        <v>109</v>
      </c>
      <c r="C37" s="201" t="s">
        <v>133</v>
      </c>
      <c r="D37" s="203" t="s">
        <v>147</v>
      </c>
      <c r="E37" s="191">
        <v>1</v>
      </c>
      <c r="F37" s="204" t="s">
        <v>170</v>
      </c>
      <c r="G37" s="193" t="s">
        <v>365</v>
      </c>
      <c r="H37" s="194"/>
      <c r="I37" s="194">
        <v>930.22</v>
      </c>
      <c r="J37" s="194">
        <v>3720.87</v>
      </c>
      <c r="K37" s="194">
        <f>Tabela21628344046[[#This Row],[REPRESENTAÇÃO]]+Tabela21628344046[[#This Row],[VENCIMENTO]]</f>
        <v>4651.09</v>
      </c>
    </row>
    <row r="38" spans="1:11" ht="14.4">
      <c r="A38" s="221" t="s">
        <v>68</v>
      </c>
      <c r="B38" s="201" t="s">
        <v>106</v>
      </c>
      <c r="C38" s="201" t="s">
        <v>132</v>
      </c>
      <c r="D38" s="203" t="s">
        <v>147</v>
      </c>
      <c r="E38" s="191">
        <v>1</v>
      </c>
      <c r="F38" s="204" t="s">
        <v>164</v>
      </c>
      <c r="G38" s="193" t="s">
        <v>365</v>
      </c>
      <c r="H38" s="194"/>
      <c r="I38" s="194">
        <v>930.22</v>
      </c>
      <c r="J38" s="194">
        <v>3720.87</v>
      </c>
      <c r="K38" s="194">
        <f>Tabela21628344046[[#This Row],[REPRESENTAÇÃO]]+Tabela21628344046[[#This Row],[VENCIMENTO]]</f>
        <v>4651.09</v>
      </c>
    </row>
    <row r="39" spans="1:11" ht="14.4">
      <c r="A39" s="221" t="s">
        <v>68</v>
      </c>
      <c r="B39" s="201" t="s">
        <v>106</v>
      </c>
      <c r="C39" s="201" t="s">
        <v>132</v>
      </c>
      <c r="D39" s="203" t="s">
        <v>147</v>
      </c>
      <c r="E39" s="191">
        <v>1</v>
      </c>
      <c r="F39" s="204" t="s">
        <v>165</v>
      </c>
      <c r="G39" s="193" t="s">
        <v>365</v>
      </c>
      <c r="H39" s="194"/>
      <c r="I39" s="194">
        <v>930.22</v>
      </c>
      <c r="J39" s="194">
        <v>3720.87</v>
      </c>
      <c r="K39" s="194">
        <f>Tabela21628344046[[#This Row],[REPRESENTAÇÃO]]+Tabela21628344046[[#This Row],[VENCIMENTO]]</f>
        <v>4651.09</v>
      </c>
    </row>
    <row r="40" spans="1:11" ht="14.4">
      <c r="A40" s="221" t="s">
        <v>67</v>
      </c>
      <c r="B40" s="201" t="s">
        <v>105</v>
      </c>
      <c r="C40" s="201" t="s">
        <v>131</v>
      </c>
      <c r="D40" s="203" t="s">
        <v>147</v>
      </c>
      <c r="E40" s="191">
        <v>1</v>
      </c>
      <c r="F40" s="204" t="s">
        <v>162</v>
      </c>
      <c r="G40" s="193" t="s">
        <v>365</v>
      </c>
      <c r="H40" s="194"/>
      <c r="I40" s="194">
        <v>930.22</v>
      </c>
      <c r="J40" s="194">
        <v>3720.87</v>
      </c>
      <c r="K40" s="194">
        <f>Tabela21628344046[[#This Row],[REPRESENTAÇÃO]]+Tabela21628344046[[#This Row],[VENCIMENTO]]</f>
        <v>4651.09</v>
      </c>
    </row>
    <row r="41" spans="1:11" ht="14.4">
      <c r="A41" s="221" t="s">
        <v>443</v>
      </c>
      <c r="B41" s="201" t="s">
        <v>410</v>
      </c>
      <c r="C41" s="201" t="s">
        <v>411</v>
      </c>
      <c r="D41" s="203" t="s">
        <v>147</v>
      </c>
      <c r="E41" s="191">
        <v>1</v>
      </c>
      <c r="F41" s="204" t="s">
        <v>433</v>
      </c>
      <c r="G41" s="193" t="s">
        <v>365</v>
      </c>
      <c r="H41" s="194"/>
      <c r="I41" s="194">
        <v>930.22</v>
      </c>
      <c r="J41" s="194">
        <v>3720.87</v>
      </c>
      <c r="K41" s="194">
        <f>Tabela21628344046[[#This Row],[REPRESENTAÇÃO]]+Tabela21628344046[[#This Row],[VENCIMENTO]]</f>
        <v>4651.09</v>
      </c>
    </row>
    <row r="42" spans="1:11" ht="14.4">
      <c r="A42" s="221" t="s">
        <v>74</v>
      </c>
      <c r="B42" s="201" t="s">
        <v>111</v>
      </c>
      <c r="C42" s="201" t="s">
        <v>471</v>
      </c>
      <c r="D42" s="203" t="s">
        <v>147</v>
      </c>
      <c r="E42" s="191">
        <v>1</v>
      </c>
      <c r="F42" s="362" t="s">
        <v>639</v>
      </c>
      <c r="G42" s="193" t="s">
        <v>365</v>
      </c>
      <c r="H42" s="194"/>
      <c r="I42" s="194">
        <v>930.22</v>
      </c>
      <c r="J42" s="194">
        <v>3720.87</v>
      </c>
      <c r="K42" s="194">
        <f>Tabela21628344046[[#This Row],[REPRESENTAÇÃO]]+Tabela21628344046[[#This Row],[VENCIMENTO]]</f>
        <v>4651.09</v>
      </c>
    </row>
    <row r="43" spans="1:11" ht="14.4">
      <c r="A43" s="221" t="s">
        <v>610</v>
      </c>
      <c r="B43" s="201" t="s">
        <v>107</v>
      </c>
      <c r="C43" s="201" t="s">
        <v>505</v>
      </c>
      <c r="D43" s="203" t="s">
        <v>147</v>
      </c>
      <c r="E43" s="191">
        <v>1</v>
      </c>
      <c r="F43" s="355" t="s">
        <v>609</v>
      </c>
      <c r="G43" s="193" t="s">
        <v>365</v>
      </c>
      <c r="H43" s="194"/>
      <c r="I43" s="194">
        <v>930.22</v>
      </c>
      <c r="J43" s="194">
        <v>3720.87</v>
      </c>
      <c r="K43" s="194">
        <f>Tabela21628344046[[#This Row],[REPRESENTAÇÃO]]+Tabela21628344046[[#This Row],[VENCIMENTO]]</f>
        <v>4651.09</v>
      </c>
    </row>
    <row r="44" spans="1:11" ht="14.4">
      <c r="A44" s="200" t="s">
        <v>543</v>
      </c>
      <c r="B44" s="201" t="s">
        <v>544</v>
      </c>
      <c r="C44" s="201" t="s">
        <v>545</v>
      </c>
      <c r="D44" s="203" t="s">
        <v>18</v>
      </c>
      <c r="E44" s="191">
        <v>1</v>
      </c>
      <c r="F44" s="204" t="s">
        <v>546</v>
      </c>
      <c r="G44" s="193" t="s">
        <v>365</v>
      </c>
      <c r="H44" s="194"/>
      <c r="I44" s="194">
        <v>664.44</v>
      </c>
      <c r="J44" s="194">
        <v>2657.77</v>
      </c>
      <c r="K44" s="194">
        <f>Tabela21628344046[[#This Row],[REPRESENTAÇÃO]]+Tabela21628344046[[#This Row],[VENCIMENTO]]</f>
        <v>3322.21</v>
      </c>
    </row>
    <row r="45" spans="1:11" ht="14.4">
      <c r="A45" s="200" t="s">
        <v>77</v>
      </c>
      <c r="B45" s="201" t="s">
        <v>102</v>
      </c>
      <c r="C45" s="201" t="s">
        <v>472</v>
      </c>
      <c r="D45" s="203" t="s">
        <v>18</v>
      </c>
      <c r="E45" s="191">
        <v>1</v>
      </c>
      <c r="F45" s="204" t="s">
        <v>173</v>
      </c>
      <c r="G45" s="193" t="s">
        <v>365</v>
      </c>
      <c r="H45" s="194"/>
      <c r="I45" s="194">
        <v>664.44</v>
      </c>
      <c r="J45" s="194">
        <v>2657.77</v>
      </c>
      <c r="K45" s="194">
        <f>Tabela21628344046[[#This Row],[REPRESENTAÇÃO]]+Tabela21628344046[[#This Row],[VENCIMENTO]]</f>
        <v>3322.21</v>
      </c>
    </row>
    <row r="46" spans="1:11" ht="14.4">
      <c r="A46" s="200" t="s">
        <v>75</v>
      </c>
      <c r="B46" s="201" t="s">
        <v>112</v>
      </c>
      <c r="C46" s="201" t="s">
        <v>134</v>
      </c>
      <c r="D46" s="203" t="s">
        <v>18</v>
      </c>
      <c r="E46" s="191">
        <v>1</v>
      </c>
      <c r="F46" s="204" t="s">
        <v>369</v>
      </c>
      <c r="G46" s="193" t="s">
        <v>365</v>
      </c>
      <c r="H46" s="194"/>
      <c r="I46" s="194">
        <v>664.44</v>
      </c>
      <c r="J46" s="194">
        <v>2657.77</v>
      </c>
      <c r="K46" s="194">
        <f>Tabela21628344046[[#This Row],[REPRESENTAÇÃO]]+Tabela21628344046[[#This Row],[VENCIMENTO]]</f>
        <v>3322.21</v>
      </c>
    </row>
    <row r="47" spans="1:11" ht="14.4">
      <c r="A47" s="200" t="s">
        <v>635</v>
      </c>
      <c r="B47" s="201" t="s">
        <v>121</v>
      </c>
      <c r="C47" s="201" t="s">
        <v>445</v>
      </c>
      <c r="D47" s="203" t="s">
        <v>18</v>
      </c>
      <c r="E47" s="191">
        <v>1</v>
      </c>
      <c r="F47" s="204" t="s">
        <v>185</v>
      </c>
      <c r="G47" s="193" t="s">
        <v>365</v>
      </c>
      <c r="H47" s="194"/>
      <c r="I47" s="194">
        <v>664.44</v>
      </c>
      <c r="J47" s="194">
        <v>2657.77</v>
      </c>
      <c r="K47" s="194">
        <f>Tabela21628344046[[#This Row],[REPRESENTAÇÃO]]+Tabela21628344046[[#This Row],[VENCIMENTO]]</f>
        <v>3322.21</v>
      </c>
    </row>
    <row r="48" spans="1:11" ht="14.4">
      <c r="A48" s="200" t="s">
        <v>635</v>
      </c>
      <c r="B48" s="201" t="s">
        <v>412</v>
      </c>
      <c r="C48" s="201" t="s">
        <v>436</v>
      </c>
      <c r="D48" s="203" t="s">
        <v>18</v>
      </c>
      <c r="E48" s="191">
        <v>1</v>
      </c>
      <c r="F48" s="204" t="s">
        <v>434</v>
      </c>
      <c r="G48" s="193" t="s">
        <v>365</v>
      </c>
      <c r="H48" s="194"/>
      <c r="I48" s="194">
        <v>664.44</v>
      </c>
      <c r="J48" s="194">
        <v>2657.77</v>
      </c>
      <c r="K48" s="194">
        <f>Tabela21628344046[[#This Row],[REPRESENTAÇÃO]]+Tabela21628344046[[#This Row],[VENCIMENTO]]</f>
        <v>3322.21</v>
      </c>
    </row>
    <row r="49" spans="1:11" ht="14.4">
      <c r="A49" s="200" t="s">
        <v>76</v>
      </c>
      <c r="B49" s="201" t="s">
        <v>113</v>
      </c>
      <c r="C49" s="201" t="s">
        <v>501</v>
      </c>
      <c r="D49" s="203" t="s">
        <v>18</v>
      </c>
      <c r="E49" s="191">
        <v>1</v>
      </c>
      <c r="F49" s="204" t="s">
        <v>313</v>
      </c>
      <c r="G49" s="193" t="s">
        <v>365</v>
      </c>
      <c r="H49" s="194"/>
      <c r="I49" s="194">
        <v>664.44</v>
      </c>
      <c r="J49" s="194">
        <v>2657.77</v>
      </c>
      <c r="K49" s="194">
        <f>Tabela21628344046[[#This Row],[REPRESENTAÇÃO]]+Tabela21628344046[[#This Row],[VENCIMENTO]]</f>
        <v>3322.21</v>
      </c>
    </row>
    <row r="50" spans="1:11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176</v>
      </c>
      <c r="G50" s="193" t="s">
        <v>365</v>
      </c>
      <c r="H50" s="194"/>
      <c r="I50" s="194">
        <v>664.44</v>
      </c>
      <c r="J50" s="194">
        <v>2657.77</v>
      </c>
      <c r="K50" s="194">
        <f>Tabela21628344046[[#This Row],[REPRESENTAÇÃO]]+Tabela21628344046[[#This Row],[VENCIMENTO]]</f>
        <v>3322.21</v>
      </c>
    </row>
    <row r="51" spans="1:11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f>Tabela21628344046[[#This Row],[REPRESENTAÇÃO]]+Tabela21628344046[[#This Row],[VENCIMENTO]]</f>
        <v>3322.21</v>
      </c>
    </row>
    <row r="52" spans="1:11" ht="14.4">
      <c r="A52" s="200" t="s">
        <v>404</v>
      </c>
      <c r="B52" s="201" t="s">
        <v>413</v>
      </c>
      <c r="C52" s="201" t="s">
        <v>414</v>
      </c>
      <c r="D52" s="203" t="s">
        <v>18</v>
      </c>
      <c r="E52" s="191">
        <v>1</v>
      </c>
      <c r="F52" s="364" t="s">
        <v>641</v>
      </c>
      <c r="G52" s="193" t="s">
        <v>365</v>
      </c>
      <c r="H52" s="194"/>
      <c r="I52" s="194">
        <v>664.44</v>
      </c>
      <c r="J52" s="194">
        <v>2657.77</v>
      </c>
      <c r="K52" s="194">
        <f>Tabela21628344046[[#This Row],[REPRESENTAÇÃO]]+Tabela21628344046[[#This Row],[VENCIMENTO]]</f>
        <v>3322.21</v>
      </c>
    </row>
    <row r="53" spans="1:11" ht="14.4">
      <c r="A53" s="200" t="s">
        <v>636</v>
      </c>
      <c r="B53" s="201" t="s">
        <v>118</v>
      </c>
      <c r="C53" s="201" t="s">
        <v>506</v>
      </c>
      <c r="D53" s="203" t="s">
        <v>18</v>
      </c>
      <c r="E53" s="191">
        <v>1</v>
      </c>
      <c r="F53" s="204" t="s">
        <v>179</v>
      </c>
      <c r="G53" s="193" t="s">
        <v>365</v>
      </c>
      <c r="H53" s="194"/>
      <c r="I53" s="194">
        <v>664.44</v>
      </c>
      <c r="J53" s="194">
        <v>2657.77</v>
      </c>
      <c r="K53" s="194">
        <f>Tabela21628344046[[#This Row],[REPRESENTAÇÃO]]+Tabela21628344046[[#This Row],[VENCIMENTO]]</f>
        <v>3322.21</v>
      </c>
    </row>
    <row r="54" spans="1:11" ht="14.4">
      <c r="A54" s="200" t="s">
        <v>78</v>
      </c>
      <c r="B54" s="201" t="s">
        <v>114</v>
      </c>
      <c r="C54" s="201" t="s">
        <v>135</v>
      </c>
      <c r="D54" s="203" t="s">
        <v>18</v>
      </c>
      <c r="E54" s="191">
        <v>1</v>
      </c>
      <c r="F54" s="204" t="s">
        <v>174</v>
      </c>
      <c r="G54" s="193" t="s">
        <v>365</v>
      </c>
      <c r="H54" s="194"/>
      <c r="I54" s="194">
        <v>664.44</v>
      </c>
      <c r="J54" s="194">
        <v>2657.77</v>
      </c>
      <c r="K54" s="194">
        <f>Tabela21628344046[[#This Row],[REPRESENTAÇÃO]]+Tabela21628344046[[#This Row],[VENCIMENTO]]</f>
        <v>3322.21</v>
      </c>
    </row>
    <row r="55" spans="1:11" ht="14.4">
      <c r="A55" s="221" t="s">
        <v>637</v>
      </c>
      <c r="B55" s="201" t="s">
        <v>117</v>
      </c>
      <c r="C55" s="201" t="s">
        <v>138</v>
      </c>
      <c r="D55" s="203" t="s">
        <v>18</v>
      </c>
      <c r="E55" s="191">
        <v>1</v>
      </c>
      <c r="F55" s="204" t="s">
        <v>178</v>
      </c>
      <c r="G55" s="193" t="s">
        <v>365</v>
      </c>
      <c r="H55" s="194"/>
      <c r="I55" s="194">
        <v>664.44</v>
      </c>
      <c r="J55" s="194">
        <v>2657.77</v>
      </c>
      <c r="K55" s="194">
        <f>Tabela21628344046[[#This Row],[REPRESENTAÇÃO]]+Tabela21628344046[[#This Row],[VENCIMENTO]]</f>
        <v>3322.21</v>
      </c>
    </row>
    <row r="56" spans="1:11" ht="14.4">
      <c r="A56" s="200" t="s">
        <v>79</v>
      </c>
      <c r="B56" s="201" t="s">
        <v>115</v>
      </c>
      <c r="C56" s="201" t="s">
        <v>473</v>
      </c>
      <c r="D56" s="203" t="s">
        <v>18</v>
      </c>
      <c r="E56" s="191">
        <v>1</v>
      </c>
      <c r="F56" s="204" t="s">
        <v>175</v>
      </c>
      <c r="G56" s="193" t="s">
        <v>365</v>
      </c>
      <c r="H56" s="194"/>
      <c r="I56" s="194">
        <v>664.44</v>
      </c>
      <c r="J56" s="194">
        <v>2657.77</v>
      </c>
      <c r="K56" s="194">
        <f>Tabela21628344046[[#This Row],[REPRESENTAÇÃO]]+Tabela21628344046[[#This Row],[VENCIMENTO]]</f>
        <v>3322.21</v>
      </c>
    </row>
    <row r="57" spans="1:11" ht="14.4">
      <c r="A57" s="200" t="s">
        <v>525</v>
      </c>
      <c r="B57" s="201" t="s">
        <v>122</v>
      </c>
      <c r="C57" s="201" t="s">
        <v>475</v>
      </c>
      <c r="D57" s="203" t="s">
        <v>19</v>
      </c>
      <c r="E57" s="191">
        <v>1</v>
      </c>
      <c r="F57" s="204" t="s">
        <v>190</v>
      </c>
      <c r="G57" s="193" t="s">
        <v>365</v>
      </c>
      <c r="H57" s="194"/>
      <c r="I57" s="194">
        <v>431.89</v>
      </c>
      <c r="J57" s="194">
        <v>1727.55</v>
      </c>
      <c r="K57" s="194">
        <f>Tabela21628344046[[#This Row],[REPRESENTAÇÃO]]+Tabela21628344046[[#This Row],[VENCIMENTO]]</f>
        <v>2159.44</v>
      </c>
    </row>
    <row r="58" spans="1:11" ht="14.4">
      <c r="A58" s="200" t="s">
        <v>84</v>
      </c>
      <c r="B58" s="201" t="s">
        <v>120</v>
      </c>
      <c r="C58" s="201" t="s">
        <v>140</v>
      </c>
      <c r="D58" s="203" t="s">
        <v>19</v>
      </c>
      <c r="E58" s="191">
        <v>1</v>
      </c>
      <c r="F58" s="200" t="s">
        <v>182</v>
      </c>
      <c r="G58" s="193" t="s">
        <v>365</v>
      </c>
      <c r="H58" s="194"/>
      <c r="I58" s="194">
        <v>431.89</v>
      </c>
      <c r="J58" s="194">
        <v>1727.55</v>
      </c>
      <c r="K58" s="194">
        <f>Tabela21628344046[[#This Row],[REPRESENTAÇÃO]]+Tabela21628344046[[#This Row],[VENCIMENTO]]</f>
        <v>2159.44</v>
      </c>
    </row>
    <row r="59" spans="1:11" ht="14.4">
      <c r="A59" s="200" t="s">
        <v>84</v>
      </c>
      <c r="B59" s="201" t="s">
        <v>120</v>
      </c>
      <c r="C59" s="201" t="s">
        <v>140</v>
      </c>
      <c r="D59" s="203" t="s">
        <v>19</v>
      </c>
      <c r="E59" s="191">
        <v>1</v>
      </c>
      <c r="F59" s="204" t="s">
        <v>186</v>
      </c>
      <c r="G59" s="193" t="s">
        <v>365</v>
      </c>
      <c r="H59" s="194"/>
      <c r="I59" s="194">
        <v>431.89</v>
      </c>
      <c r="J59" s="194">
        <v>1727.55</v>
      </c>
      <c r="K59" s="194">
        <f>Tabela21628344046[[#This Row],[REPRESENTAÇÃO]]+Tabela21628344046[[#This Row],[VENCIMENTO]]</f>
        <v>2159.44</v>
      </c>
    </row>
    <row r="60" spans="1:11" ht="14.4">
      <c r="A60" s="200" t="s">
        <v>638</v>
      </c>
      <c r="B60" s="201" t="s">
        <v>618</v>
      </c>
      <c r="C60" s="201" t="s">
        <v>617</v>
      </c>
      <c r="D60" s="356" t="s">
        <v>19</v>
      </c>
      <c r="E60" s="191">
        <v>1</v>
      </c>
      <c r="F60" s="355" t="s">
        <v>195</v>
      </c>
      <c r="G60" s="193" t="s">
        <v>365</v>
      </c>
      <c r="H60" s="194"/>
      <c r="I60" s="194">
        <v>431.89</v>
      </c>
      <c r="J60" s="194">
        <v>1727.55</v>
      </c>
      <c r="K60" s="194">
        <f>Tabela21628344046[[#This Row],[REPRESENTAÇÃO]]+Tabela21628344046[[#This Row],[VENCIMENTO]]</f>
        <v>2159.44</v>
      </c>
    </row>
    <row r="61" spans="1:11" ht="14.4">
      <c r="A61" s="200" t="s">
        <v>83</v>
      </c>
      <c r="B61" s="201" t="s">
        <v>119</v>
      </c>
      <c r="C61" s="201" t="s">
        <v>552</v>
      </c>
      <c r="D61" s="203" t="s">
        <v>19</v>
      </c>
      <c r="E61" s="191">
        <v>1</v>
      </c>
      <c r="F61" s="204" t="s">
        <v>568</v>
      </c>
      <c r="G61" s="193" t="s">
        <v>365</v>
      </c>
      <c r="H61" s="194"/>
      <c r="I61" s="194">
        <v>431.89</v>
      </c>
      <c r="J61" s="194">
        <v>1727.55</v>
      </c>
      <c r="K61" s="194">
        <f>Tabela21628344046[[#This Row],[REPRESENTAÇÃO]]+Tabela21628344046[[#This Row],[VENCIMENTO]]</f>
        <v>2159.44</v>
      </c>
    </row>
    <row r="62" spans="1:11" ht="14.4">
      <c r="A62" s="200" t="s">
        <v>83</v>
      </c>
      <c r="B62" s="201" t="s">
        <v>119</v>
      </c>
      <c r="C62" s="201" t="s">
        <v>139</v>
      </c>
      <c r="D62" s="203" t="s">
        <v>19</v>
      </c>
      <c r="E62" s="191">
        <v>1</v>
      </c>
      <c r="F62" s="204" t="s">
        <v>181</v>
      </c>
      <c r="G62" s="193" t="s">
        <v>365</v>
      </c>
      <c r="H62" s="194"/>
      <c r="I62" s="194">
        <v>431.89</v>
      </c>
      <c r="J62" s="194">
        <v>1727.55</v>
      </c>
      <c r="K62" s="194">
        <f>Tabela21628344046[[#This Row],[REPRESENTAÇÃO]]+Tabela21628344046[[#This Row],[VENCIMENTO]]</f>
        <v>2159.44</v>
      </c>
    </row>
    <row r="63" spans="1:11" ht="14.4">
      <c r="A63" s="200" t="s">
        <v>83</v>
      </c>
      <c r="B63" s="201" t="s">
        <v>119</v>
      </c>
      <c r="C63" s="201" t="s">
        <v>139</v>
      </c>
      <c r="D63" s="203" t="s">
        <v>19</v>
      </c>
      <c r="E63" s="191">
        <v>1</v>
      </c>
      <c r="F63" s="204" t="s">
        <v>184</v>
      </c>
      <c r="G63" s="193" t="s">
        <v>365</v>
      </c>
      <c r="H63" s="194"/>
      <c r="I63" s="194">
        <v>431.89</v>
      </c>
      <c r="J63" s="194">
        <v>1727.55</v>
      </c>
      <c r="K63" s="194">
        <f>Tabela21628344046[[#This Row],[REPRESENTAÇÃO]]+Tabela21628344046[[#This Row],[VENCIMENTO]]</f>
        <v>2159.44</v>
      </c>
    </row>
    <row r="64" spans="1:11" ht="14.4">
      <c r="A64" s="200" t="s">
        <v>83</v>
      </c>
      <c r="B64" s="201" t="s">
        <v>119</v>
      </c>
      <c r="C64" s="201" t="s">
        <v>139</v>
      </c>
      <c r="D64" s="203" t="s">
        <v>19</v>
      </c>
      <c r="E64" s="191">
        <v>1</v>
      </c>
      <c r="F64" s="204" t="s">
        <v>542</v>
      </c>
      <c r="G64" s="193" t="s">
        <v>365</v>
      </c>
      <c r="H64" s="194"/>
      <c r="I64" s="194">
        <v>431.89</v>
      </c>
      <c r="J64" s="194">
        <v>1727.55</v>
      </c>
      <c r="K64" s="194">
        <f>Tabela21628344046[[#This Row],[REPRESENTAÇÃO]]+Tabela21628344046[[#This Row],[VENCIMENTO]]</f>
        <v>2159.44</v>
      </c>
    </row>
    <row r="65" spans="1:11" ht="14.4">
      <c r="A65" s="200" t="s">
        <v>86</v>
      </c>
      <c r="B65" s="201" t="s">
        <v>121</v>
      </c>
      <c r="C65" s="201" t="s">
        <v>445</v>
      </c>
      <c r="D65" s="360" t="s">
        <v>19</v>
      </c>
      <c r="E65" s="191">
        <v>1</v>
      </c>
      <c r="F65" s="359" t="s">
        <v>630</v>
      </c>
      <c r="G65" s="193" t="s">
        <v>365</v>
      </c>
      <c r="H65" s="194"/>
      <c r="I65" s="194">
        <v>664.44</v>
      </c>
      <c r="J65" s="194">
        <v>2657.77</v>
      </c>
      <c r="K65" s="194">
        <f>Tabela21628344046[[#This Row],[REPRESENTAÇÃO]]+Tabela21628344046[[#This Row],[VENCIMENTO]]</f>
        <v>3322.21</v>
      </c>
    </row>
    <row r="66" spans="1:11" ht="14.4">
      <c r="A66" s="200" t="s">
        <v>86</v>
      </c>
      <c r="B66" s="201" t="s">
        <v>121</v>
      </c>
      <c r="C66" s="201" t="s">
        <v>445</v>
      </c>
      <c r="D66" s="360" t="s">
        <v>19</v>
      </c>
      <c r="E66" s="191">
        <v>1</v>
      </c>
      <c r="F66" s="359" t="s">
        <v>631</v>
      </c>
      <c r="G66" s="193" t="s">
        <v>365</v>
      </c>
      <c r="H66" s="194"/>
      <c r="I66" s="194">
        <v>664.44</v>
      </c>
      <c r="J66" s="194">
        <v>2657.77</v>
      </c>
      <c r="K66" s="194">
        <f>Tabela21628344046[[#This Row],[REPRESENTAÇÃO]]+Tabela21628344046[[#This Row],[VENCIMENTO]]</f>
        <v>3322.21</v>
      </c>
    </row>
    <row r="67" spans="1:11" ht="14.4">
      <c r="A67" s="200" t="s">
        <v>86</v>
      </c>
      <c r="B67" s="201" t="s">
        <v>121</v>
      </c>
      <c r="C67" s="201" t="s">
        <v>620</v>
      </c>
      <c r="D67" s="360" t="s">
        <v>19</v>
      </c>
      <c r="E67" s="191">
        <v>1</v>
      </c>
      <c r="F67" s="355" t="s">
        <v>623</v>
      </c>
      <c r="G67" s="193" t="s">
        <v>365</v>
      </c>
      <c r="H67" s="194"/>
      <c r="I67" s="194">
        <v>431.89</v>
      </c>
      <c r="J67" s="194">
        <v>1727.55</v>
      </c>
      <c r="K67" s="194">
        <f>Tabela21628344046[[#This Row],[REPRESENTAÇÃO]]+Tabela21628344046[[#This Row],[VENCIMENTO]]</f>
        <v>2159.44</v>
      </c>
    </row>
    <row r="68" spans="1:11" ht="14.4">
      <c r="A68" s="200" t="s">
        <v>86</v>
      </c>
      <c r="B68" s="201" t="s">
        <v>121</v>
      </c>
      <c r="C68" s="201" t="s">
        <v>621</v>
      </c>
      <c r="D68" s="360" t="s">
        <v>19</v>
      </c>
      <c r="E68" s="191">
        <v>1</v>
      </c>
      <c r="F68" s="355" t="s">
        <v>624</v>
      </c>
      <c r="G68" s="193" t="s">
        <v>365</v>
      </c>
      <c r="H68" s="194"/>
      <c r="I68" s="194">
        <v>431.89</v>
      </c>
      <c r="J68" s="194">
        <v>1727.55</v>
      </c>
      <c r="K68" s="194">
        <f>Tabela21628344046[[#This Row],[REPRESENTAÇÃO]]+Tabela21628344046[[#This Row],[VENCIMENTO]]</f>
        <v>2159.44</v>
      </c>
    </row>
    <row r="69" spans="1:11" ht="14.4">
      <c r="A69" s="200" t="s">
        <v>86</v>
      </c>
      <c r="B69" s="201" t="s">
        <v>121</v>
      </c>
      <c r="C69" s="201" t="s">
        <v>141</v>
      </c>
      <c r="D69" s="203" t="s">
        <v>19</v>
      </c>
      <c r="E69" s="191">
        <v>1</v>
      </c>
      <c r="F69" s="204" t="s">
        <v>187</v>
      </c>
      <c r="G69" s="193" t="s">
        <v>365</v>
      </c>
      <c r="H69" s="194"/>
      <c r="I69" s="194">
        <v>431.89</v>
      </c>
      <c r="J69" s="194">
        <v>1727.55</v>
      </c>
      <c r="K69" s="194">
        <f>Tabela21628344046[[#This Row],[REPRESENTAÇÃO]]+Tabela21628344046[[#This Row],[VENCIMENTO]]</f>
        <v>2159.44</v>
      </c>
    </row>
    <row r="70" spans="1:11" ht="14.4">
      <c r="A70" s="200" t="s">
        <v>86</v>
      </c>
      <c r="B70" s="201" t="s">
        <v>121</v>
      </c>
      <c r="C70" s="201" t="s">
        <v>141</v>
      </c>
      <c r="D70" s="203" t="s">
        <v>19</v>
      </c>
      <c r="E70" s="191">
        <v>1</v>
      </c>
      <c r="F70" s="204" t="s">
        <v>188</v>
      </c>
      <c r="G70" s="193" t="s">
        <v>365</v>
      </c>
      <c r="H70" s="194"/>
      <c r="I70" s="194">
        <v>431.89</v>
      </c>
      <c r="J70" s="194">
        <v>1727.55</v>
      </c>
      <c r="K70" s="194">
        <f>Tabela21628344046[[#This Row],[REPRESENTAÇÃO]]+Tabela21628344046[[#This Row],[VENCIMENTO]]</f>
        <v>2159.44</v>
      </c>
    </row>
    <row r="71" spans="1:11" ht="14.4">
      <c r="A71" s="200" t="s">
        <v>86</v>
      </c>
      <c r="B71" s="201" t="s">
        <v>121</v>
      </c>
      <c r="C71" s="201" t="s">
        <v>474</v>
      </c>
      <c r="D71" s="203" t="s">
        <v>19</v>
      </c>
      <c r="E71" s="191">
        <v>1</v>
      </c>
      <c r="F71" s="204" t="s">
        <v>189</v>
      </c>
      <c r="G71" s="193" t="s">
        <v>365</v>
      </c>
      <c r="H71" s="194"/>
      <c r="I71" s="194">
        <v>431.89</v>
      </c>
      <c r="J71" s="194">
        <v>1727.55</v>
      </c>
      <c r="K71" s="194">
        <f>Tabela21628344046[[#This Row],[REPRESENTAÇÃO]]+Tabela21628344046[[#This Row],[VENCIMENTO]]</f>
        <v>2159.44</v>
      </c>
    </row>
    <row r="72" spans="1:11" ht="14.4">
      <c r="A72" s="200" t="s">
        <v>86</v>
      </c>
      <c r="B72" s="201" t="s">
        <v>121</v>
      </c>
      <c r="C72" s="201" t="s">
        <v>599</v>
      </c>
      <c r="D72" s="203" t="s">
        <v>19</v>
      </c>
      <c r="E72" s="191">
        <v>1</v>
      </c>
      <c r="F72" s="204" t="s">
        <v>191</v>
      </c>
      <c r="G72" s="193" t="s">
        <v>365</v>
      </c>
      <c r="H72" s="194"/>
      <c r="I72" s="194">
        <v>431.89</v>
      </c>
      <c r="J72" s="194">
        <v>1727.55</v>
      </c>
      <c r="K72" s="194">
        <f>Tabela21628344046[[#This Row],[REPRESENTAÇÃO]]+Tabela21628344046[[#This Row],[VENCIMENTO]]</f>
        <v>2159.44</v>
      </c>
    </row>
    <row r="73" spans="1:11" ht="14.4">
      <c r="A73" s="200" t="s">
        <v>87</v>
      </c>
      <c r="B73" s="201" t="s">
        <v>123</v>
      </c>
      <c r="C73" s="201" t="s">
        <v>142</v>
      </c>
      <c r="D73" s="203" t="s">
        <v>148</v>
      </c>
      <c r="E73" s="191">
        <v>1</v>
      </c>
      <c r="F73" s="320" t="s">
        <v>603</v>
      </c>
      <c r="G73" s="193" t="s">
        <v>365</v>
      </c>
      <c r="H73" s="194"/>
      <c r="I73" s="194">
        <v>265.77999999999997</v>
      </c>
      <c r="J73" s="194">
        <v>1063.1099999999999</v>
      </c>
      <c r="K73" s="194">
        <f>Tabela21628344046[[#This Row],[REPRESENTAÇÃO]]+Tabela21628344046[[#This Row],[VENCIMENTO]]</f>
        <v>1328.8899999999999</v>
      </c>
    </row>
    <row r="74" spans="1:11" ht="14.4">
      <c r="A74" s="200" t="s">
        <v>415</v>
      </c>
      <c r="B74" s="201" t="s">
        <v>416</v>
      </c>
      <c r="C74" s="201" t="s">
        <v>417</v>
      </c>
      <c r="D74" s="203" t="s">
        <v>148</v>
      </c>
      <c r="E74" s="191">
        <v>1</v>
      </c>
      <c r="F74" s="204" t="s">
        <v>192</v>
      </c>
      <c r="G74" s="193" t="s">
        <v>365</v>
      </c>
      <c r="H74" s="194"/>
      <c r="I74" s="194">
        <v>265.77999999999997</v>
      </c>
      <c r="J74" s="194">
        <v>1063.1099999999999</v>
      </c>
      <c r="K74" s="194">
        <f>Tabela21628344046[[#This Row],[REPRESENTAÇÃO]]+Tabela21628344046[[#This Row],[VENCIMENTO]]</f>
        <v>1328.8899999999999</v>
      </c>
    </row>
    <row r="75" spans="1:11" ht="14.4">
      <c r="A75" s="200" t="s">
        <v>415</v>
      </c>
      <c r="B75" s="201" t="s">
        <v>416</v>
      </c>
      <c r="C75" s="201" t="s">
        <v>417</v>
      </c>
      <c r="D75" s="203" t="s">
        <v>148</v>
      </c>
      <c r="E75" s="191">
        <v>1</v>
      </c>
      <c r="F75" s="204" t="s">
        <v>193</v>
      </c>
      <c r="G75" s="193" t="s">
        <v>365</v>
      </c>
      <c r="H75" s="194"/>
      <c r="I75" s="194">
        <v>265.77999999999997</v>
      </c>
      <c r="J75" s="194">
        <v>1063.1099999999999</v>
      </c>
      <c r="K75" s="194">
        <f>Tabela21628344046[[#This Row],[REPRESENTAÇÃO]]+Tabela21628344046[[#This Row],[VENCIMENTO]]</f>
        <v>1328.8899999999999</v>
      </c>
    </row>
    <row r="76" spans="1:11" ht="14.4">
      <c r="A76" s="200" t="s">
        <v>88</v>
      </c>
      <c r="B76" s="201" t="s">
        <v>124</v>
      </c>
      <c r="C76" s="201" t="s">
        <v>143</v>
      </c>
      <c r="D76" s="203" t="s">
        <v>148</v>
      </c>
      <c r="E76" s="191">
        <v>1</v>
      </c>
      <c r="F76" s="204" t="s">
        <v>194</v>
      </c>
      <c r="G76" s="193" t="s">
        <v>365</v>
      </c>
      <c r="H76" s="194"/>
      <c r="I76" s="194">
        <v>265.77999999999997</v>
      </c>
      <c r="J76" s="194">
        <v>1063.1099999999999</v>
      </c>
      <c r="K76" s="194">
        <f>Tabela21628344046[[#This Row],[REPRESENTAÇÃO]]+Tabela21628344046[[#This Row],[VENCIMENTO]]</f>
        <v>1328.8899999999999</v>
      </c>
    </row>
    <row r="77" spans="1:11" ht="14.4">
      <c r="A77" s="200" t="s">
        <v>89</v>
      </c>
      <c r="B77" s="201" t="s">
        <v>125</v>
      </c>
      <c r="C77" s="201" t="s">
        <v>144</v>
      </c>
      <c r="D77" s="203" t="s">
        <v>148</v>
      </c>
      <c r="E77" s="191">
        <v>1</v>
      </c>
      <c r="F77" s="204" t="s">
        <v>196</v>
      </c>
      <c r="G77" s="193" t="s">
        <v>365</v>
      </c>
      <c r="H77" s="194"/>
      <c r="I77" s="194">
        <v>265.77999999999997</v>
      </c>
      <c r="J77" s="194">
        <v>1063.1099999999999</v>
      </c>
      <c r="K77" s="194">
        <f>Tabela21628344046[[#This Row],[REPRESENTAÇÃO]]+Tabela21628344046[[#This Row],[VENCIMENTO]]</f>
        <v>1328.8899999999999</v>
      </c>
    </row>
    <row r="78" spans="1:11" ht="14.4">
      <c r="A78" s="200" t="s">
        <v>418</v>
      </c>
      <c r="B78" s="201" t="s">
        <v>419</v>
      </c>
      <c r="C78" s="201" t="s">
        <v>420</v>
      </c>
      <c r="D78" s="203" t="s">
        <v>149</v>
      </c>
      <c r="E78" s="191">
        <v>1</v>
      </c>
      <c r="F78" s="355" t="s">
        <v>616</v>
      </c>
      <c r="G78" s="193" t="s">
        <v>365</v>
      </c>
      <c r="H78" s="194"/>
      <c r="I78" s="194">
        <v>232.56</v>
      </c>
      <c r="J78" s="194">
        <v>930.22</v>
      </c>
      <c r="K78" s="194">
        <f>Tabela21628344046[[#This Row],[REPRESENTAÇÃO]]+Tabela21628344046[[#This Row],[VENCIMENTO]]</f>
        <v>1162.78</v>
      </c>
    </row>
    <row r="79" spans="1:11" ht="14.4">
      <c r="A79" s="200"/>
      <c r="B79" s="201"/>
      <c r="C79" s="201"/>
      <c r="D79" s="203"/>
      <c r="E79" s="200"/>
      <c r="F79" s="204"/>
      <c r="G79" s="221"/>
      <c r="H79" s="222"/>
      <c r="I79" s="227">
        <v>57341.020000000019</v>
      </c>
      <c r="J79" s="228">
        <v>229293.19999999958</v>
      </c>
      <c r="K79" s="226">
        <f>SUM(K8:K78)</f>
        <v>299756.96000000002</v>
      </c>
    </row>
    <row r="80" spans="1:11" ht="15" thickBot="1">
      <c r="A80" s="223" t="s">
        <v>51</v>
      </c>
      <c r="B80" s="224"/>
      <c r="C80" s="224"/>
      <c r="D80" s="224"/>
      <c r="E80" s="225">
        <v>66</v>
      </c>
      <c r="F80" s="223"/>
      <c r="G80" s="224"/>
      <c r="H80" s="226">
        <v>0</v>
      </c>
      <c r="I80" s="328"/>
      <c r="J80" s="329"/>
      <c r="K80" s="330">
        <f>K79+J79+I79</f>
        <v>586391.17999999959</v>
      </c>
    </row>
    <row r="81" spans="1:11" ht="14.4">
      <c r="A81" s="565" t="s">
        <v>20</v>
      </c>
      <c r="B81" s="565"/>
      <c r="C81" s="565"/>
      <c r="D81" s="565"/>
      <c r="E81" s="565"/>
      <c r="F81" s="565"/>
      <c r="G81" s="565"/>
      <c r="H81" s="569"/>
      <c r="I81" s="323"/>
      <c r="J81" s="200"/>
      <c r="K81" s="324"/>
    </row>
    <row r="82" spans="1:11" ht="14.4">
      <c r="A82" s="233" t="s">
        <v>373</v>
      </c>
      <c r="B82" s="208" t="s">
        <v>374</v>
      </c>
      <c r="C82" s="208" t="s">
        <v>375</v>
      </c>
      <c r="D82" s="208" t="s">
        <v>578</v>
      </c>
      <c r="E82" s="208" t="s">
        <v>579</v>
      </c>
      <c r="F82" s="233" t="s">
        <v>580</v>
      </c>
      <c r="G82" s="208" t="s">
        <v>366</v>
      </c>
      <c r="H82" s="234" t="s">
        <v>581</v>
      </c>
      <c r="I82" s="233"/>
      <c r="J82" s="233"/>
      <c r="K82" s="325"/>
    </row>
    <row r="83" spans="1:11" ht="14.4">
      <c r="A83" s="200" t="s">
        <v>54</v>
      </c>
      <c r="B83" s="201" t="s">
        <v>93</v>
      </c>
      <c r="C83" s="201" t="s">
        <v>476</v>
      </c>
      <c r="D83" s="203" t="s">
        <v>200</v>
      </c>
      <c r="E83" s="201">
        <v>1</v>
      </c>
      <c r="F83" s="204" t="s">
        <v>151</v>
      </c>
      <c r="G83" s="193" t="s">
        <v>366</v>
      </c>
      <c r="H83" s="239">
        <v>5847.08</v>
      </c>
      <c r="I83" s="219"/>
      <c r="J83" s="219"/>
      <c r="K83" s="326"/>
    </row>
    <row r="84" spans="1:11" ht="14.4">
      <c r="A84" s="200" t="s">
        <v>201</v>
      </c>
      <c r="B84" s="201" t="s">
        <v>202</v>
      </c>
      <c r="C84" s="201" t="s">
        <v>500</v>
      </c>
      <c r="D84" s="203" t="s">
        <v>200</v>
      </c>
      <c r="E84" s="345">
        <v>1</v>
      </c>
      <c r="F84" s="204" t="s">
        <v>238</v>
      </c>
      <c r="G84" s="205" t="s">
        <v>366</v>
      </c>
      <c r="H84" s="239">
        <v>5847.08</v>
      </c>
      <c r="I84" s="200"/>
      <c r="J84" s="200"/>
      <c r="K84" s="327"/>
    </row>
    <row r="85" spans="1:11" ht="14.4">
      <c r="A85" s="200" t="s">
        <v>597</v>
      </c>
      <c r="B85" s="201" t="s">
        <v>408</v>
      </c>
      <c r="C85" s="201" t="s">
        <v>598</v>
      </c>
      <c r="D85" s="203" t="s">
        <v>21</v>
      </c>
      <c r="E85" s="201">
        <v>1</v>
      </c>
      <c r="F85" s="204" t="s">
        <v>243</v>
      </c>
      <c r="G85" s="205" t="s">
        <v>366</v>
      </c>
      <c r="H85" s="239">
        <v>4916.8599999999997</v>
      </c>
      <c r="I85" s="200"/>
      <c r="J85" s="200"/>
      <c r="K85" s="327"/>
    </row>
    <row r="86" spans="1:11" ht="14.4">
      <c r="A86" s="200" t="s">
        <v>203</v>
      </c>
      <c r="B86" s="201" t="s">
        <v>204</v>
      </c>
      <c r="C86" s="201" t="s">
        <v>205</v>
      </c>
      <c r="D86" s="203" t="s">
        <v>21</v>
      </c>
      <c r="E86" s="201">
        <v>1</v>
      </c>
      <c r="F86" s="204" t="s">
        <v>239</v>
      </c>
      <c r="G86" s="205" t="s">
        <v>366</v>
      </c>
      <c r="H86" s="239">
        <v>4916.8599999999997</v>
      </c>
      <c r="I86" s="200"/>
      <c r="J86" s="200"/>
      <c r="K86" s="327"/>
    </row>
    <row r="87" spans="1:11" ht="14.4">
      <c r="A87" s="200" t="s">
        <v>208</v>
      </c>
      <c r="B87" s="201" t="s">
        <v>209</v>
      </c>
      <c r="C87" s="201" t="s">
        <v>210</v>
      </c>
      <c r="D87" s="203" t="s">
        <v>22</v>
      </c>
      <c r="E87" s="201">
        <v>1</v>
      </c>
      <c r="F87" s="204" t="s">
        <v>241</v>
      </c>
      <c r="G87" s="205" t="s">
        <v>366</v>
      </c>
      <c r="H87" s="239">
        <v>4518.2</v>
      </c>
      <c r="I87" s="231"/>
      <c r="J87" s="231"/>
      <c r="K87" s="240"/>
    </row>
    <row r="88" spans="1:11" ht="14.4">
      <c r="A88" s="200" t="s">
        <v>423</v>
      </c>
      <c r="B88" s="201" t="s">
        <v>424</v>
      </c>
      <c r="C88" s="201" t="s">
        <v>503</v>
      </c>
      <c r="D88" s="203" t="s">
        <v>22</v>
      </c>
      <c r="E88" s="201">
        <v>1</v>
      </c>
      <c r="F88" s="204" t="s">
        <v>377</v>
      </c>
      <c r="G88" s="205" t="s">
        <v>366</v>
      </c>
      <c r="H88" s="239">
        <v>4518.2</v>
      </c>
      <c r="I88" s="231"/>
      <c r="J88" s="231"/>
      <c r="K88" s="240"/>
    </row>
    <row r="89" spans="1:11" ht="14.4">
      <c r="A89" s="200" t="s">
        <v>214</v>
      </c>
      <c r="B89" s="201" t="s">
        <v>215</v>
      </c>
      <c r="C89" s="201" t="s">
        <v>479</v>
      </c>
      <c r="D89" s="203" t="s">
        <v>22</v>
      </c>
      <c r="E89" s="201">
        <v>1</v>
      </c>
      <c r="F89" s="204" t="s">
        <v>250</v>
      </c>
      <c r="G89" s="205" t="s">
        <v>367</v>
      </c>
      <c r="H89" s="239">
        <v>4518.2</v>
      </c>
      <c r="I89" s="231"/>
      <c r="J89" s="231"/>
      <c r="K89" s="240"/>
    </row>
    <row r="90" spans="1:11" ht="14.4">
      <c r="A90" s="200" t="s">
        <v>62</v>
      </c>
      <c r="B90" s="201" t="s">
        <v>100</v>
      </c>
      <c r="C90" s="201" t="s">
        <v>522</v>
      </c>
      <c r="D90" s="203" t="s">
        <v>22</v>
      </c>
      <c r="E90" s="201">
        <v>1</v>
      </c>
      <c r="F90" s="204" t="s">
        <v>244</v>
      </c>
      <c r="G90" s="205" t="s">
        <v>366</v>
      </c>
      <c r="H90" s="239">
        <v>4518.2</v>
      </c>
      <c r="I90" s="231"/>
      <c r="J90" s="231"/>
      <c r="K90" s="240"/>
    </row>
    <row r="91" spans="1:11" ht="14.4">
      <c r="A91" s="200" t="s">
        <v>206</v>
      </c>
      <c r="B91" s="201" t="s">
        <v>207</v>
      </c>
      <c r="C91" s="201" t="s">
        <v>478</v>
      </c>
      <c r="D91" s="203" t="s">
        <v>22</v>
      </c>
      <c r="E91" s="201">
        <v>1</v>
      </c>
      <c r="F91" s="204" t="s">
        <v>240</v>
      </c>
      <c r="G91" s="205" t="s">
        <v>366</v>
      </c>
      <c r="H91" s="239">
        <v>4518.2</v>
      </c>
      <c r="I91" s="231"/>
      <c r="J91" s="231"/>
      <c r="K91" s="240"/>
    </row>
    <row r="92" spans="1:11" ht="14.4">
      <c r="A92" s="200" t="s">
        <v>211</v>
      </c>
      <c r="B92" s="201" t="s">
        <v>212</v>
      </c>
      <c r="C92" s="201" t="s">
        <v>213</v>
      </c>
      <c r="D92" s="203" t="s">
        <v>22</v>
      </c>
      <c r="E92" s="201">
        <v>1</v>
      </c>
      <c r="F92" s="204" t="s">
        <v>242</v>
      </c>
      <c r="G92" s="205" t="s">
        <v>366</v>
      </c>
      <c r="H92" s="239">
        <v>4518.2</v>
      </c>
      <c r="I92" s="231"/>
      <c r="J92" s="231"/>
      <c r="K92" s="240"/>
    </row>
    <row r="93" spans="1:11" ht="14.4">
      <c r="A93" s="200" t="s">
        <v>216</v>
      </c>
      <c r="B93" s="201" t="s">
        <v>217</v>
      </c>
      <c r="C93" s="201" t="s">
        <v>523</v>
      </c>
      <c r="D93" s="203" t="s">
        <v>23</v>
      </c>
      <c r="E93" s="201">
        <v>1</v>
      </c>
      <c r="F93" s="204" t="s">
        <v>245</v>
      </c>
      <c r="G93" s="205" t="s">
        <v>366</v>
      </c>
      <c r="H93" s="239">
        <v>3720.87</v>
      </c>
      <c r="I93" s="231"/>
      <c r="J93" s="231"/>
      <c r="K93" s="240"/>
    </row>
    <row r="94" spans="1:11" ht="14.4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</row>
    <row r="95" spans="1:11" s="1" customFormat="1" ht="14.4">
      <c r="A95" s="200" t="s">
        <v>221</v>
      </c>
      <c r="B95" s="201" t="s">
        <v>222</v>
      </c>
      <c r="C95" s="201" t="s">
        <v>644</v>
      </c>
      <c r="D95" s="365" t="s">
        <v>23</v>
      </c>
      <c r="E95" s="201">
        <v>1</v>
      </c>
      <c r="F95" s="366" t="s">
        <v>645</v>
      </c>
      <c r="G95" s="205" t="s">
        <v>366</v>
      </c>
      <c r="H95" s="239">
        <v>3720.87</v>
      </c>
      <c r="I95" s="231"/>
      <c r="J95" s="231"/>
      <c r="K95" s="240"/>
    </row>
    <row r="96" spans="1:11" ht="14.4">
      <c r="A96" s="200" t="s">
        <v>226</v>
      </c>
      <c r="B96" s="201" t="s">
        <v>204</v>
      </c>
      <c r="C96" s="201" t="s">
        <v>227</v>
      </c>
      <c r="D96" s="203" t="s">
        <v>23</v>
      </c>
      <c r="E96" s="201">
        <v>1</v>
      </c>
      <c r="F96" s="204" t="s">
        <v>249</v>
      </c>
      <c r="G96" s="205" t="s">
        <v>366</v>
      </c>
      <c r="H96" s="239">
        <v>3720.87</v>
      </c>
      <c r="I96" s="231"/>
      <c r="J96" s="231"/>
      <c r="K96" s="240"/>
    </row>
    <row r="97" spans="1:11" ht="14.4">
      <c r="A97" s="200" t="s">
        <v>63</v>
      </c>
      <c r="B97" s="201" t="s">
        <v>224</v>
      </c>
      <c r="C97" s="201" t="s">
        <v>225</v>
      </c>
      <c r="D97" s="203" t="s">
        <v>23</v>
      </c>
      <c r="E97" s="201">
        <v>1</v>
      </c>
      <c r="F97" s="204" t="s">
        <v>248</v>
      </c>
      <c r="G97" s="205" t="s">
        <v>366</v>
      </c>
      <c r="H97" s="239">
        <v>3720.87</v>
      </c>
      <c r="I97" s="231"/>
      <c r="J97" s="231"/>
      <c r="K97" s="240"/>
    </row>
    <row r="98" spans="1:11" ht="14.4">
      <c r="A98" s="241" t="s">
        <v>456</v>
      </c>
      <c r="B98" s="216" t="s">
        <v>457</v>
      </c>
      <c r="C98" s="216" t="s">
        <v>480</v>
      </c>
      <c r="D98" s="242" t="s">
        <v>23</v>
      </c>
      <c r="E98" s="216">
        <v>1</v>
      </c>
      <c r="F98" s="213" t="s">
        <v>440</v>
      </c>
      <c r="G98" s="243" t="s">
        <v>366</v>
      </c>
      <c r="H98" s="244">
        <v>3720.87</v>
      </c>
      <c r="I98" s="231"/>
      <c r="J98" s="231"/>
      <c r="K98" s="240"/>
    </row>
    <row r="99" spans="1:11" ht="14.4">
      <c r="A99" s="200" t="s">
        <v>218</v>
      </c>
      <c r="B99" s="201" t="s">
        <v>219</v>
      </c>
      <c r="C99" s="201" t="s">
        <v>220</v>
      </c>
      <c r="D99" s="203" t="s">
        <v>23</v>
      </c>
      <c r="E99" s="201">
        <v>1</v>
      </c>
      <c r="F99" s="204" t="s">
        <v>246</v>
      </c>
      <c r="G99" s="205" t="s">
        <v>366</v>
      </c>
      <c r="H99" s="239">
        <v>3720.87</v>
      </c>
      <c r="I99" s="231"/>
      <c r="J99" s="231"/>
      <c r="K99" s="240"/>
    </row>
    <row r="100" spans="1:11" ht="14.4">
      <c r="A100" s="200" t="s">
        <v>76</v>
      </c>
      <c r="B100" s="201" t="s">
        <v>113</v>
      </c>
      <c r="C100" s="201" t="s">
        <v>501</v>
      </c>
      <c r="D100" s="203" t="s">
        <v>24</v>
      </c>
      <c r="E100" s="201">
        <v>1</v>
      </c>
      <c r="F100" s="204" t="s">
        <v>254</v>
      </c>
      <c r="G100" s="205" t="s">
        <v>366</v>
      </c>
      <c r="H100" s="239">
        <v>2657.77</v>
      </c>
      <c r="I100" s="231"/>
      <c r="J100" s="231"/>
      <c r="K100" s="240"/>
    </row>
    <row r="101" spans="1:11" ht="14.4">
      <c r="A101" s="200" t="s">
        <v>236</v>
      </c>
      <c r="B101" s="201" t="s">
        <v>25</v>
      </c>
      <c r="C101" s="201" t="s">
        <v>496</v>
      </c>
      <c r="D101" s="203" t="s">
        <v>24</v>
      </c>
      <c r="E101" s="201">
        <v>1</v>
      </c>
      <c r="F101" s="204" t="s">
        <v>256</v>
      </c>
      <c r="G101" s="205" t="s">
        <v>366</v>
      </c>
      <c r="H101" s="239">
        <v>2657.77</v>
      </c>
      <c r="I101" s="231"/>
      <c r="J101" s="231"/>
      <c r="K101" s="240"/>
    </row>
    <row r="102" spans="1:11" ht="14.4">
      <c r="A102" s="200" t="s">
        <v>233</v>
      </c>
      <c r="B102" s="201" t="s">
        <v>234</v>
      </c>
      <c r="C102" s="201" t="s">
        <v>483</v>
      </c>
      <c r="D102" s="203" t="s">
        <v>24</v>
      </c>
      <c r="E102" s="201">
        <v>1</v>
      </c>
      <c r="F102" s="204" t="s">
        <v>253</v>
      </c>
      <c r="G102" s="205" t="s">
        <v>367</v>
      </c>
      <c r="H102" s="239">
        <v>2657.77</v>
      </c>
      <c r="I102" s="231"/>
      <c r="J102" s="231"/>
      <c r="K102" s="240"/>
    </row>
    <row r="103" spans="1:11" ht="14.4">
      <c r="A103" s="200" t="s">
        <v>235</v>
      </c>
      <c r="B103" s="201" t="s">
        <v>26</v>
      </c>
      <c r="C103" s="201" t="s">
        <v>232</v>
      </c>
      <c r="D103" s="203" t="s">
        <v>24</v>
      </c>
      <c r="E103" s="201">
        <v>1</v>
      </c>
      <c r="F103" s="204" t="s">
        <v>255</v>
      </c>
      <c r="G103" s="205" t="s">
        <v>366</v>
      </c>
      <c r="H103" s="239">
        <v>2657.77</v>
      </c>
      <c r="I103" s="231"/>
      <c r="J103" s="231"/>
      <c r="K103" s="240"/>
    </row>
    <row r="104" spans="1:11" ht="15" thickBot="1">
      <c r="A104" s="200" t="s">
        <v>229</v>
      </c>
      <c r="B104" s="201" t="s">
        <v>230</v>
      </c>
      <c r="C104" s="201" t="s">
        <v>231</v>
      </c>
      <c r="D104" s="203" t="s">
        <v>24</v>
      </c>
      <c r="E104" s="201">
        <v>1</v>
      </c>
      <c r="F104" s="204" t="s">
        <v>252</v>
      </c>
      <c r="G104" s="205" t="s">
        <v>366</v>
      </c>
      <c r="H104" s="239">
        <v>2657.77</v>
      </c>
      <c r="I104" s="231"/>
      <c r="J104" s="231"/>
      <c r="K104" s="240"/>
    </row>
    <row r="105" spans="1:11" ht="15" thickBot="1">
      <c r="A105" s="223"/>
      <c r="B105" s="224"/>
      <c r="C105" s="224"/>
      <c r="D105" s="224"/>
      <c r="E105" s="245">
        <v>22</v>
      </c>
      <c r="F105" s="246"/>
      <c r="G105" s="224"/>
      <c r="H105" s="341">
        <f>SUM(H83:H104)</f>
        <v>87972.020000000019</v>
      </c>
      <c r="I105" s="231"/>
      <c r="J105" s="231"/>
      <c r="K105" s="240"/>
    </row>
    <row r="106" spans="1:11" ht="14.4">
      <c r="A106" s="231"/>
      <c r="B106" s="248"/>
      <c r="C106" s="248"/>
      <c r="D106" s="248"/>
      <c r="E106" s="248"/>
      <c r="F106" s="248"/>
      <c r="G106" s="231"/>
      <c r="H106" s="248"/>
      <c r="I106" s="230"/>
      <c r="J106" s="231"/>
      <c r="K106" s="232"/>
    </row>
    <row r="107" spans="1:11" ht="14.4">
      <c r="A107" s="249"/>
      <c r="B107" s="249" t="s">
        <v>27</v>
      </c>
      <c r="C107" s="249"/>
      <c r="D107" s="249"/>
      <c r="E107" s="249"/>
      <c r="F107" s="249"/>
      <c r="G107" s="249"/>
      <c r="H107" s="249"/>
      <c r="I107" s="249"/>
      <c r="J107" s="249"/>
      <c r="K107" s="249"/>
    </row>
    <row r="108" spans="1:11" ht="14.4">
      <c r="A108" s="206" t="s">
        <v>1</v>
      </c>
      <c r="B108" s="206" t="s">
        <v>2</v>
      </c>
      <c r="C108" s="206" t="s">
        <v>3</v>
      </c>
      <c r="D108" s="206" t="s">
        <v>4</v>
      </c>
      <c r="E108" s="206" t="s">
        <v>5</v>
      </c>
      <c r="F108" s="206" t="s">
        <v>6</v>
      </c>
      <c r="G108" s="206" t="s">
        <v>7</v>
      </c>
      <c r="H108" s="206" t="s">
        <v>28</v>
      </c>
      <c r="I108" s="250"/>
      <c r="J108" s="250"/>
      <c r="K108" s="251" t="s">
        <v>592</v>
      </c>
    </row>
    <row r="109" spans="1:11" ht="14.4">
      <c r="A109" s="252" t="s">
        <v>373</v>
      </c>
      <c r="B109" s="253" t="s">
        <v>374</v>
      </c>
      <c r="C109" s="253" t="s">
        <v>375</v>
      </c>
      <c r="D109" s="253" t="s">
        <v>578</v>
      </c>
      <c r="E109" s="253" t="s">
        <v>579</v>
      </c>
      <c r="F109" s="252" t="s">
        <v>580</v>
      </c>
      <c r="G109" s="254" t="s">
        <v>581</v>
      </c>
      <c r="H109" s="255" t="s">
        <v>582</v>
      </c>
      <c r="I109" s="233" t="s">
        <v>587</v>
      </c>
      <c r="J109" s="208" t="s">
        <v>588</v>
      </c>
      <c r="K109" s="253" t="s">
        <v>589</v>
      </c>
    </row>
    <row r="110" spans="1:11" ht="14.4">
      <c r="A110" s="200" t="s">
        <v>516</v>
      </c>
      <c r="B110" s="201" t="s">
        <v>517</v>
      </c>
      <c r="C110" s="201" t="s">
        <v>518</v>
      </c>
      <c r="D110" s="203" t="s">
        <v>29</v>
      </c>
      <c r="E110" s="345">
        <v>1</v>
      </c>
      <c r="F110" s="204" t="s">
        <v>515</v>
      </c>
      <c r="G110" s="205" t="s">
        <v>366</v>
      </c>
      <c r="H110" s="239">
        <v>1200.69</v>
      </c>
      <c r="I110" s="256" t="s">
        <v>373</v>
      </c>
      <c r="J110" s="257" t="s">
        <v>374</v>
      </c>
      <c r="K110" s="239">
        <v>1200.69</v>
      </c>
    </row>
    <row r="111" spans="1:11" ht="14.4">
      <c r="A111" s="200" t="s">
        <v>584</v>
      </c>
      <c r="B111" s="201" t="s">
        <v>554</v>
      </c>
      <c r="C111" s="201" t="s">
        <v>555</v>
      </c>
      <c r="D111" s="203" t="s">
        <v>29</v>
      </c>
      <c r="E111" s="345">
        <v>1</v>
      </c>
      <c r="F111" s="204" t="s">
        <v>343</v>
      </c>
      <c r="G111" s="193" t="s">
        <v>367</v>
      </c>
      <c r="H111" s="239">
        <v>1200.69</v>
      </c>
      <c r="I111" s="200"/>
      <c r="J111" s="201"/>
      <c r="K111" s="239">
        <v>1200.69</v>
      </c>
    </row>
    <row r="112" spans="1:11" ht="14.4">
      <c r="A112" s="200" t="s">
        <v>257</v>
      </c>
      <c r="B112" s="201" t="s">
        <v>207</v>
      </c>
      <c r="C112" s="201" t="s">
        <v>487</v>
      </c>
      <c r="D112" s="203" t="s">
        <v>29</v>
      </c>
      <c r="E112" s="201">
        <v>1</v>
      </c>
      <c r="F112" s="204" t="s">
        <v>330</v>
      </c>
      <c r="G112" s="205" t="s">
        <v>366</v>
      </c>
      <c r="H112" s="239">
        <v>1200.69</v>
      </c>
      <c r="I112" s="200"/>
      <c r="J112" s="201"/>
      <c r="K112" s="239">
        <v>1200.69</v>
      </c>
    </row>
    <row r="113" spans="1:11" ht="14.4">
      <c r="A113" s="200" t="s">
        <v>258</v>
      </c>
      <c r="B113" s="201" t="s">
        <v>259</v>
      </c>
      <c r="C113" s="201" t="s">
        <v>481</v>
      </c>
      <c r="D113" s="203" t="s">
        <v>29</v>
      </c>
      <c r="E113" s="201">
        <v>1</v>
      </c>
      <c r="F113" s="204" t="s">
        <v>305</v>
      </c>
      <c r="G113" s="205" t="s">
        <v>367</v>
      </c>
      <c r="H113" s="239">
        <v>1200.69</v>
      </c>
      <c r="I113" s="200"/>
      <c r="J113" s="201"/>
      <c r="K113" s="239">
        <v>1200.69</v>
      </c>
    </row>
    <row r="114" spans="1:11" ht="14.4">
      <c r="A114" s="200" t="s">
        <v>389</v>
      </c>
      <c r="B114" s="201" t="s">
        <v>393</v>
      </c>
      <c r="C114" s="201" t="s">
        <v>482</v>
      </c>
      <c r="D114" s="203" t="s">
        <v>29</v>
      </c>
      <c r="E114" s="201">
        <v>1</v>
      </c>
      <c r="F114" s="204" t="s">
        <v>331</v>
      </c>
      <c r="G114" s="205" t="s">
        <v>366</v>
      </c>
      <c r="H114" s="239">
        <v>1200.69</v>
      </c>
      <c r="I114" s="200"/>
      <c r="J114" s="201"/>
      <c r="K114" s="239">
        <v>1200.69</v>
      </c>
    </row>
    <row r="115" spans="1:11" ht="14.4">
      <c r="A115" s="200" t="s">
        <v>262</v>
      </c>
      <c r="B115" s="201" t="s">
        <v>263</v>
      </c>
      <c r="C115" s="201" t="s">
        <v>476</v>
      </c>
      <c r="D115" s="203" t="s">
        <v>29</v>
      </c>
      <c r="E115" s="201">
        <v>1</v>
      </c>
      <c r="F115" s="204" t="s">
        <v>308</v>
      </c>
      <c r="G115" s="205" t="s">
        <v>367</v>
      </c>
      <c r="H115" s="239">
        <v>1200.69</v>
      </c>
      <c r="I115" s="200"/>
      <c r="J115" s="201"/>
      <c r="K115" s="239">
        <v>1200.69</v>
      </c>
    </row>
    <row r="116" spans="1:11" ht="14.4">
      <c r="A116" s="200" t="s">
        <v>262</v>
      </c>
      <c r="B116" s="201" t="s">
        <v>263</v>
      </c>
      <c r="C116" s="201" t="s">
        <v>498</v>
      </c>
      <c r="D116" s="203" t="s">
        <v>29</v>
      </c>
      <c r="E116" s="201">
        <v>1</v>
      </c>
      <c r="F116" s="204" t="s">
        <v>332</v>
      </c>
      <c r="G116" s="205" t="s">
        <v>366</v>
      </c>
      <c r="H116" s="239">
        <v>1200.69</v>
      </c>
      <c r="I116" s="200"/>
      <c r="J116" s="201"/>
      <c r="K116" s="239">
        <v>1200.69</v>
      </c>
    </row>
    <row r="117" spans="1:11" ht="14.4">
      <c r="A117" s="200" t="s">
        <v>262</v>
      </c>
      <c r="B117" s="201" t="s">
        <v>263</v>
      </c>
      <c r="C117" s="201" t="s">
        <v>476</v>
      </c>
      <c r="D117" s="203" t="s">
        <v>29</v>
      </c>
      <c r="E117" s="201">
        <v>1</v>
      </c>
      <c r="F117" s="204" t="s">
        <v>372</v>
      </c>
      <c r="G117" s="205" t="s">
        <v>366</v>
      </c>
      <c r="H117" s="239">
        <v>1200.69</v>
      </c>
      <c r="I117" s="200"/>
      <c r="J117" s="201"/>
      <c r="K117" s="239">
        <v>1200.69</v>
      </c>
    </row>
    <row r="118" spans="1:11" ht="14.4">
      <c r="A118" s="200" t="s">
        <v>264</v>
      </c>
      <c r="B118" s="201" t="s">
        <v>259</v>
      </c>
      <c r="C118" s="201" t="s">
        <v>483</v>
      </c>
      <c r="D118" s="203" t="s">
        <v>29</v>
      </c>
      <c r="E118" s="201">
        <v>1</v>
      </c>
      <c r="F118" s="204" t="s">
        <v>333</v>
      </c>
      <c r="G118" s="205" t="s">
        <v>366</v>
      </c>
      <c r="H118" s="239">
        <v>1200.69</v>
      </c>
      <c r="I118" s="200"/>
      <c r="J118" s="201"/>
      <c r="K118" s="239">
        <v>1200.69</v>
      </c>
    </row>
    <row r="119" spans="1:11" ht="14.4">
      <c r="A119" s="200" t="s">
        <v>262</v>
      </c>
      <c r="B119" s="201" t="s">
        <v>265</v>
      </c>
      <c r="C119" s="201" t="s">
        <v>266</v>
      </c>
      <c r="D119" s="203" t="s">
        <v>29</v>
      </c>
      <c r="E119" s="201">
        <v>1</v>
      </c>
      <c r="F119" s="204" t="s">
        <v>432</v>
      </c>
      <c r="G119" s="205" t="s">
        <v>366</v>
      </c>
      <c r="H119" s="239">
        <v>1200.69</v>
      </c>
      <c r="I119" s="200"/>
      <c r="J119" s="201"/>
      <c r="K119" s="239">
        <v>1200.69</v>
      </c>
    </row>
    <row r="120" spans="1:11" ht="14.4">
      <c r="A120" s="200" t="s">
        <v>267</v>
      </c>
      <c r="B120" s="201" t="s">
        <v>268</v>
      </c>
      <c r="C120" s="201" t="s">
        <v>269</v>
      </c>
      <c r="D120" s="203" t="s">
        <v>29</v>
      </c>
      <c r="E120" s="201">
        <v>1</v>
      </c>
      <c r="F120" s="204" t="s">
        <v>334</v>
      </c>
      <c r="G120" s="205" t="s">
        <v>366</v>
      </c>
      <c r="H120" s="239">
        <v>1200.69</v>
      </c>
      <c r="I120" s="200"/>
      <c r="J120" s="201"/>
      <c r="K120" s="239">
        <v>1200.69</v>
      </c>
    </row>
    <row r="121" spans="1:11" ht="14.4">
      <c r="A121" s="200" t="s">
        <v>270</v>
      </c>
      <c r="B121" s="201" t="s">
        <v>271</v>
      </c>
      <c r="C121" s="201" t="s">
        <v>484</v>
      </c>
      <c r="D121" s="203" t="s">
        <v>29</v>
      </c>
      <c r="E121" s="201">
        <v>1</v>
      </c>
      <c r="F121" s="204" t="s">
        <v>561</v>
      </c>
      <c r="G121" s="205" t="s">
        <v>366</v>
      </c>
      <c r="H121" s="239">
        <v>1200.69</v>
      </c>
      <c r="I121" s="200"/>
      <c r="J121" s="201"/>
      <c r="K121" s="239">
        <v>1200.69</v>
      </c>
    </row>
    <row r="122" spans="1:11" ht="14.4">
      <c r="A122" s="200" t="s">
        <v>272</v>
      </c>
      <c r="B122" s="201" t="s">
        <v>273</v>
      </c>
      <c r="C122" s="201" t="s">
        <v>274</v>
      </c>
      <c r="D122" s="203" t="s">
        <v>29</v>
      </c>
      <c r="E122" s="201">
        <v>1</v>
      </c>
      <c r="F122" s="204" t="s">
        <v>307</v>
      </c>
      <c r="G122" s="205" t="s">
        <v>366</v>
      </c>
      <c r="H122" s="239">
        <v>1200.69</v>
      </c>
      <c r="I122" s="200"/>
      <c r="J122" s="201"/>
      <c r="K122" s="239">
        <v>1200.69</v>
      </c>
    </row>
    <row r="123" spans="1:11" ht="14.4">
      <c r="A123" s="200" t="s">
        <v>275</v>
      </c>
      <c r="B123" s="201" t="s">
        <v>276</v>
      </c>
      <c r="C123" s="201" t="s">
        <v>277</v>
      </c>
      <c r="D123" s="203" t="s">
        <v>29</v>
      </c>
      <c r="E123" s="201">
        <v>1</v>
      </c>
      <c r="F123" s="204" t="s">
        <v>335</v>
      </c>
      <c r="G123" s="205" t="s">
        <v>366</v>
      </c>
      <c r="H123" s="239">
        <v>1200.69</v>
      </c>
      <c r="I123" s="200"/>
      <c r="J123" s="201"/>
      <c r="K123" s="239">
        <v>1200.69</v>
      </c>
    </row>
    <row r="124" spans="1:11" ht="14.4">
      <c r="A124" s="200" t="s">
        <v>278</v>
      </c>
      <c r="B124" s="201" t="s">
        <v>279</v>
      </c>
      <c r="C124" s="201" t="s">
        <v>280</v>
      </c>
      <c r="D124" s="203" t="s">
        <v>29</v>
      </c>
      <c r="E124" s="201">
        <v>1</v>
      </c>
      <c r="F124" s="204" t="s">
        <v>336</v>
      </c>
      <c r="G124" s="205" t="s">
        <v>366</v>
      </c>
      <c r="H124" s="239">
        <v>1200.69</v>
      </c>
      <c r="I124" s="200"/>
      <c r="J124" s="201"/>
      <c r="K124" s="239">
        <v>1200.69</v>
      </c>
    </row>
    <row r="125" spans="1:11" ht="14.4">
      <c r="A125" s="219" t="s">
        <v>281</v>
      </c>
      <c r="B125" s="217" t="s">
        <v>282</v>
      </c>
      <c r="C125" s="217" t="s">
        <v>283</v>
      </c>
      <c r="D125" s="218" t="s">
        <v>29</v>
      </c>
      <c r="E125" s="217">
        <v>1</v>
      </c>
      <c r="F125" s="220" t="s">
        <v>316</v>
      </c>
      <c r="G125" s="258" t="s">
        <v>366</v>
      </c>
      <c r="H125" s="259">
        <v>1200.69</v>
      </c>
      <c r="I125" s="219"/>
      <c r="J125" s="217"/>
      <c r="K125" s="259">
        <v>1200.69</v>
      </c>
    </row>
    <row r="126" spans="1:11" ht="14.4">
      <c r="A126" s="200" t="s">
        <v>284</v>
      </c>
      <c r="B126" s="201" t="s">
        <v>285</v>
      </c>
      <c r="C126" s="201" t="s">
        <v>286</v>
      </c>
      <c r="D126" s="203" t="s">
        <v>29</v>
      </c>
      <c r="E126" s="201">
        <v>1</v>
      </c>
      <c r="F126" s="204" t="s">
        <v>318</v>
      </c>
      <c r="G126" s="205" t="s">
        <v>366</v>
      </c>
      <c r="H126" s="239">
        <v>1200.69</v>
      </c>
      <c r="I126" s="241"/>
      <c r="J126" s="216"/>
      <c r="K126" s="244">
        <v>1200.69</v>
      </c>
    </row>
    <row r="127" spans="1:11" ht="14.4">
      <c r="A127" s="200" t="s">
        <v>287</v>
      </c>
      <c r="B127" s="201" t="s">
        <v>288</v>
      </c>
      <c r="C127" s="201" t="s">
        <v>289</v>
      </c>
      <c r="D127" s="203" t="s">
        <v>29</v>
      </c>
      <c r="E127" s="201">
        <v>1</v>
      </c>
      <c r="F127" s="204" t="s">
        <v>317</v>
      </c>
      <c r="G127" s="205" t="s">
        <v>366</v>
      </c>
      <c r="H127" s="239">
        <v>1200.69</v>
      </c>
      <c r="I127" s="200"/>
      <c r="J127" s="201"/>
      <c r="K127" s="239">
        <v>1200.69</v>
      </c>
    </row>
    <row r="128" spans="1:11" ht="14.4">
      <c r="A128" s="200" t="s">
        <v>290</v>
      </c>
      <c r="B128" s="201" t="s">
        <v>291</v>
      </c>
      <c r="C128" s="201" t="s">
        <v>292</v>
      </c>
      <c r="D128" s="203" t="s">
        <v>29</v>
      </c>
      <c r="E128" s="201">
        <v>1</v>
      </c>
      <c r="F128" s="204" t="s">
        <v>337</v>
      </c>
      <c r="G128" s="205" t="s">
        <v>366</v>
      </c>
      <c r="H128" s="239">
        <v>1200.69</v>
      </c>
      <c r="I128" s="200"/>
      <c r="J128" s="201"/>
      <c r="K128" s="239">
        <v>1200.69</v>
      </c>
    </row>
    <row r="129" spans="1:11" ht="14.4">
      <c r="A129" s="200" t="s">
        <v>284</v>
      </c>
      <c r="B129" s="201" t="s">
        <v>324</v>
      </c>
      <c r="C129" s="201" t="s">
        <v>286</v>
      </c>
      <c r="D129" s="203" t="s">
        <v>29</v>
      </c>
      <c r="E129" s="201">
        <v>1</v>
      </c>
      <c r="F129" s="204" t="s">
        <v>315</v>
      </c>
      <c r="G129" s="205" t="s">
        <v>366</v>
      </c>
      <c r="H129" s="239">
        <v>1200.69</v>
      </c>
      <c r="I129" s="200"/>
      <c r="J129" s="201"/>
      <c r="K129" s="239">
        <v>1200.69</v>
      </c>
    </row>
    <row r="130" spans="1:11" ht="14.4">
      <c r="A130" s="200" t="s">
        <v>293</v>
      </c>
      <c r="B130" s="201" t="s">
        <v>294</v>
      </c>
      <c r="C130" s="201" t="s">
        <v>295</v>
      </c>
      <c r="D130" s="203" t="s">
        <v>29</v>
      </c>
      <c r="E130" s="201">
        <v>1</v>
      </c>
      <c r="F130" s="204" t="s">
        <v>338</v>
      </c>
      <c r="G130" s="205" t="s">
        <v>367</v>
      </c>
      <c r="H130" s="239">
        <v>1200.69</v>
      </c>
      <c r="I130" s="200"/>
      <c r="J130" s="201"/>
      <c r="K130" s="239">
        <v>1200.69</v>
      </c>
    </row>
    <row r="131" spans="1:11" ht="14.4">
      <c r="A131" s="200" t="s">
        <v>394</v>
      </c>
      <c r="B131" s="201" t="s">
        <v>395</v>
      </c>
      <c r="C131" s="201" t="s">
        <v>296</v>
      </c>
      <c r="D131" s="203" t="s">
        <v>29</v>
      </c>
      <c r="E131" s="201">
        <v>1</v>
      </c>
      <c r="F131" s="204" t="s">
        <v>339</v>
      </c>
      <c r="G131" s="205" t="s">
        <v>366</v>
      </c>
      <c r="H131" s="239">
        <v>1200.69</v>
      </c>
      <c r="I131" s="200"/>
      <c r="J131" s="201"/>
      <c r="K131" s="239">
        <v>1200.69</v>
      </c>
    </row>
    <row r="132" spans="1:11" ht="14.4">
      <c r="A132" s="200" t="s">
        <v>381</v>
      </c>
      <c r="B132" s="201" t="s">
        <v>382</v>
      </c>
      <c r="C132" s="201" t="s">
        <v>383</v>
      </c>
      <c r="D132" s="203" t="s">
        <v>30</v>
      </c>
      <c r="E132" s="201">
        <v>1</v>
      </c>
      <c r="F132" s="204" t="s">
        <v>360</v>
      </c>
      <c r="G132" s="205" t="s">
        <v>366</v>
      </c>
      <c r="H132" s="239">
        <v>732.55</v>
      </c>
      <c r="I132" s="200"/>
      <c r="J132" s="201"/>
      <c r="K132" s="239">
        <v>732.55</v>
      </c>
    </row>
    <row r="133" spans="1:11" ht="14.4">
      <c r="A133" s="200" t="s">
        <v>298</v>
      </c>
      <c r="B133" s="201" t="s">
        <v>324</v>
      </c>
      <c r="C133" s="201" t="s">
        <v>379</v>
      </c>
      <c r="D133" s="203" t="s">
        <v>30</v>
      </c>
      <c r="E133" s="201">
        <v>1</v>
      </c>
      <c r="F133" s="204" t="s">
        <v>380</v>
      </c>
      <c r="G133" s="193" t="s">
        <v>366</v>
      </c>
      <c r="H133" s="239">
        <v>732.55</v>
      </c>
      <c r="I133" s="200"/>
      <c r="J133" s="201"/>
      <c r="K133" s="239">
        <v>732.55</v>
      </c>
    </row>
    <row r="134" spans="1:11" ht="14.4">
      <c r="A134" s="200" t="s">
        <v>264</v>
      </c>
      <c r="B134" s="201" t="s">
        <v>361</v>
      </c>
      <c r="C134" s="201" t="s">
        <v>485</v>
      </c>
      <c r="D134" s="203" t="s">
        <v>30</v>
      </c>
      <c r="E134" s="201">
        <v>1</v>
      </c>
      <c r="F134" s="204" t="s">
        <v>340</v>
      </c>
      <c r="G134" s="205" t="s">
        <v>367</v>
      </c>
      <c r="H134" s="239">
        <v>732.55</v>
      </c>
      <c r="I134" s="200"/>
      <c r="J134" s="201"/>
      <c r="K134" s="239">
        <v>732.55</v>
      </c>
    </row>
    <row r="135" spans="1:11" ht="14.4">
      <c r="A135" s="200" t="s">
        <v>299</v>
      </c>
      <c r="B135" s="201" t="s">
        <v>362</v>
      </c>
      <c r="C135" s="201" t="s">
        <v>129</v>
      </c>
      <c r="D135" s="203" t="s">
        <v>30</v>
      </c>
      <c r="E135" s="201">
        <v>1</v>
      </c>
      <c r="F135" s="204" t="s">
        <v>341</v>
      </c>
      <c r="G135" s="205" t="s">
        <v>366</v>
      </c>
      <c r="H135" s="239">
        <v>732.55</v>
      </c>
      <c r="I135" s="200"/>
      <c r="J135" s="201"/>
      <c r="K135" s="239">
        <v>732.55</v>
      </c>
    </row>
    <row r="136" spans="1:11" ht="14.4">
      <c r="A136" s="200" t="s">
        <v>300</v>
      </c>
      <c r="B136" s="201" t="s">
        <v>363</v>
      </c>
      <c r="C136" s="201" t="s">
        <v>486</v>
      </c>
      <c r="D136" s="203" t="s">
        <v>30</v>
      </c>
      <c r="E136" s="201">
        <v>1</v>
      </c>
      <c r="F136" s="204" t="s">
        <v>342</v>
      </c>
      <c r="G136" s="205" t="s">
        <v>366</v>
      </c>
      <c r="H136" s="239">
        <v>732.55</v>
      </c>
      <c r="I136" s="200"/>
      <c r="J136" s="201"/>
      <c r="K136" s="239">
        <v>732.55</v>
      </c>
    </row>
    <row r="137" spans="1:11" ht="14.4">
      <c r="A137" s="200" t="s">
        <v>553</v>
      </c>
      <c r="B137" s="201" t="s">
        <v>119</v>
      </c>
      <c r="C137" s="201" t="s">
        <v>487</v>
      </c>
      <c r="D137" s="203" t="s">
        <v>30</v>
      </c>
      <c r="E137" s="201">
        <v>1</v>
      </c>
      <c r="F137" s="204" t="s">
        <v>319</v>
      </c>
      <c r="G137" s="205" t="s">
        <v>366</v>
      </c>
      <c r="H137" s="239">
        <v>732.55</v>
      </c>
      <c r="I137" s="200"/>
      <c r="J137" s="201"/>
      <c r="K137" s="239">
        <v>732.55</v>
      </c>
    </row>
    <row r="138" spans="1:11" ht="14.4">
      <c r="A138" s="200" t="s">
        <v>301</v>
      </c>
      <c r="B138" s="201" t="s">
        <v>392</v>
      </c>
      <c r="C138" s="201" t="s">
        <v>494</v>
      </c>
      <c r="D138" s="203" t="s">
        <v>302</v>
      </c>
      <c r="E138" s="201">
        <v>1</v>
      </c>
      <c r="F138" s="204" t="s">
        <v>344</v>
      </c>
      <c r="G138" s="205" t="s">
        <v>366</v>
      </c>
      <c r="H138" s="239">
        <v>488.36</v>
      </c>
      <c r="I138" s="200"/>
      <c r="J138" s="201"/>
      <c r="K138" s="239">
        <v>488.36</v>
      </c>
    </row>
    <row r="139" spans="1:11" ht="14.4">
      <c r="A139" s="200" t="s">
        <v>390</v>
      </c>
      <c r="B139" s="201" t="s">
        <v>361</v>
      </c>
      <c r="C139" s="201" t="s">
        <v>488</v>
      </c>
      <c r="D139" s="203" t="s">
        <v>302</v>
      </c>
      <c r="E139" s="201">
        <v>1</v>
      </c>
      <c r="F139" s="204" t="s">
        <v>346</v>
      </c>
      <c r="G139" s="205" t="s">
        <v>367</v>
      </c>
      <c r="H139" s="239">
        <v>488.36</v>
      </c>
      <c r="I139" s="200"/>
      <c r="J139" s="201"/>
      <c r="K139" s="239">
        <v>488.36</v>
      </c>
    </row>
    <row r="140" spans="1:11" ht="14.4">
      <c r="A140" s="200" t="s">
        <v>260</v>
      </c>
      <c r="B140" s="201" t="s">
        <v>261</v>
      </c>
      <c r="C140" s="201" t="s">
        <v>489</v>
      </c>
      <c r="D140" s="203" t="s">
        <v>302</v>
      </c>
      <c r="E140" s="201">
        <v>1</v>
      </c>
      <c r="F140" s="204" t="s">
        <v>347</v>
      </c>
      <c r="G140" s="205" t="s">
        <v>366</v>
      </c>
      <c r="H140" s="239">
        <v>488.36</v>
      </c>
      <c r="I140" s="200"/>
      <c r="J140" s="201"/>
      <c r="K140" s="239">
        <v>488.36</v>
      </c>
    </row>
    <row r="141" spans="1:11" ht="14.4">
      <c r="A141" s="200" t="s">
        <v>260</v>
      </c>
      <c r="B141" s="201" t="s">
        <v>261</v>
      </c>
      <c r="C141" s="201" t="s">
        <v>489</v>
      </c>
      <c r="D141" s="203" t="s">
        <v>302</v>
      </c>
      <c r="E141" s="201">
        <v>1</v>
      </c>
      <c r="F141" s="204" t="s">
        <v>348</v>
      </c>
      <c r="G141" s="205" t="s">
        <v>367</v>
      </c>
      <c r="H141" s="239">
        <v>488.36</v>
      </c>
      <c r="I141" s="200"/>
      <c r="J141" s="201"/>
      <c r="K141" s="239">
        <v>488.36</v>
      </c>
    </row>
    <row r="142" spans="1:11" ht="14.4">
      <c r="A142" s="200" t="s">
        <v>257</v>
      </c>
      <c r="B142" s="201" t="s">
        <v>207</v>
      </c>
      <c r="C142" s="201" t="s">
        <v>487</v>
      </c>
      <c r="D142" s="203" t="s">
        <v>302</v>
      </c>
      <c r="E142" s="201">
        <v>1</v>
      </c>
      <c r="F142" s="204" t="s">
        <v>349</v>
      </c>
      <c r="G142" s="205" t="s">
        <v>366</v>
      </c>
      <c r="H142" s="239">
        <v>488.36</v>
      </c>
      <c r="I142" s="200"/>
      <c r="J142" s="201"/>
      <c r="K142" s="239">
        <v>488.36</v>
      </c>
    </row>
    <row r="143" spans="1:11" ht="14.4">
      <c r="A143" s="200" t="s">
        <v>257</v>
      </c>
      <c r="B143" s="201" t="s">
        <v>207</v>
      </c>
      <c r="C143" s="201" t="s">
        <v>487</v>
      </c>
      <c r="D143" s="203" t="s">
        <v>302</v>
      </c>
      <c r="E143" s="201">
        <v>1</v>
      </c>
      <c r="F143" s="204" t="s">
        <v>350</v>
      </c>
      <c r="G143" s="205" t="s">
        <v>367</v>
      </c>
      <c r="H143" s="239">
        <v>488.36</v>
      </c>
      <c r="I143" s="200"/>
      <c r="J143" s="201"/>
      <c r="K143" s="239">
        <v>488.36</v>
      </c>
    </row>
    <row r="144" spans="1:11" ht="14.4">
      <c r="A144" s="200" t="s">
        <v>626</v>
      </c>
      <c r="B144" s="201" t="s">
        <v>628</v>
      </c>
      <c r="C144" s="201" t="s">
        <v>627</v>
      </c>
      <c r="D144" s="357" t="s">
        <v>302</v>
      </c>
      <c r="E144" s="201">
        <v>1</v>
      </c>
      <c r="F144" s="358" t="s">
        <v>358</v>
      </c>
      <c r="G144" s="205" t="s">
        <v>367</v>
      </c>
      <c r="H144" s="239">
        <v>488.36</v>
      </c>
      <c r="I144" s="200"/>
      <c r="J144" s="201"/>
      <c r="K144" s="239">
        <v>488.36</v>
      </c>
    </row>
    <row r="145" spans="1:11" ht="14.4">
      <c r="A145" s="200" t="s">
        <v>86</v>
      </c>
      <c r="B145" s="201" t="s">
        <v>121</v>
      </c>
      <c r="C145" s="201" t="s">
        <v>474</v>
      </c>
      <c r="D145" s="203" t="s">
        <v>31</v>
      </c>
      <c r="E145" s="201">
        <v>1</v>
      </c>
      <c r="F145" s="204" t="s">
        <v>351</v>
      </c>
      <c r="G145" s="205" t="s">
        <v>366</v>
      </c>
      <c r="H145" s="239">
        <v>436.04</v>
      </c>
      <c r="I145" s="200"/>
      <c r="J145" s="201"/>
      <c r="K145" s="239">
        <v>436.04</v>
      </c>
    </row>
    <row r="146" spans="1:11" ht="14.4">
      <c r="A146" s="331" t="s">
        <v>86</v>
      </c>
      <c r="B146" s="332" t="s">
        <v>121</v>
      </c>
      <c r="C146" s="332" t="s">
        <v>474</v>
      </c>
      <c r="D146" s="333" t="s">
        <v>31</v>
      </c>
      <c r="E146" s="332">
        <v>1</v>
      </c>
      <c r="F146" s="334" t="s">
        <v>352</v>
      </c>
      <c r="G146" s="335" t="s">
        <v>366</v>
      </c>
      <c r="H146" s="336">
        <v>436.04</v>
      </c>
      <c r="I146" s="331"/>
      <c r="J146" s="332"/>
      <c r="K146" s="336">
        <v>436.04</v>
      </c>
    </row>
    <row r="147" spans="1:11" ht="14.4">
      <c r="A147" s="200" t="s">
        <v>390</v>
      </c>
      <c r="B147" s="201" t="s">
        <v>391</v>
      </c>
      <c r="C147" s="201" t="s">
        <v>497</v>
      </c>
      <c r="D147" s="203" t="s">
        <v>31</v>
      </c>
      <c r="E147" s="201">
        <v>1</v>
      </c>
      <c r="F147" s="204" t="s">
        <v>353</v>
      </c>
      <c r="G147" s="205" t="s">
        <v>367</v>
      </c>
      <c r="H147" s="239">
        <v>436.04</v>
      </c>
      <c r="I147" s="219"/>
      <c r="J147" s="217"/>
      <c r="K147" s="239">
        <v>436.04</v>
      </c>
    </row>
    <row r="148" spans="1:11" ht="14.4">
      <c r="A148" s="200" t="s">
        <v>303</v>
      </c>
      <c r="B148" s="201" t="s">
        <v>364</v>
      </c>
      <c r="C148" s="201" t="s">
        <v>502</v>
      </c>
      <c r="D148" s="203" t="s">
        <v>31</v>
      </c>
      <c r="E148" s="201">
        <v>1</v>
      </c>
      <c r="F148" s="204" t="s">
        <v>354</v>
      </c>
      <c r="G148" s="205" t="s">
        <v>367</v>
      </c>
      <c r="H148" s="239">
        <v>436.04</v>
      </c>
      <c r="I148" s="200"/>
      <c r="J148" s="201"/>
      <c r="K148" s="239">
        <v>436.04</v>
      </c>
    </row>
    <row r="149" spans="1:11" ht="14.4">
      <c r="A149" s="200" t="s">
        <v>387</v>
      </c>
      <c r="B149" s="201" t="s">
        <v>388</v>
      </c>
      <c r="C149" s="201" t="s">
        <v>490</v>
      </c>
      <c r="D149" s="203" t="s">
        <v>31</v>
      </c>
      <c r="E149" s="201">
        <v>1</v>
      </c>
      <c r="F149" s="204" t="s">
        <v>368</v>
      </c>
      <c r="G149" s="205" t="s">
        <v>366</v>
      </c>
      <c r="H149" s="239">
        <v>436.04</v>
      </c>
      <c r="I149" s="200"/>
      <c r="J149" s="201"/>
      <c r="K149" s="239">
        <v>436.04</v>
      </c>
    </row>
    <row r="150" spans="1:11" ht="14.4">
      <c r="A150" s="200" t="s">
        <v>390</v>
      </c>
      <c r="B150" s="201" t="s">
        <v>391</v>
      </c>
      <c r="C150" s="201" t="s">
        <v>497</v>
      </c>
      <c r="D150" s="203" t="s">
        <v>31</v>
      </c>
      <c r="E150" s="201">
        <v>1</v>
      </c>
      <c r="F150" s="204" t="s">
        <v>355</v>
      </c>
      <c r="G150" s="205" t="s">
        <v>367</v>
      </c>
      <c r="H150" s="239">
        <v>436.04</v>
      </c>
      <c r="I150" s="200"/>
      <c r="J150" s="201"/>
      <c r="K150" s="239">
        <v>436.04</v>
      </c>
    </row>
    <row r="151" spans="1:11" ht="14.4">
      <c r="A151" s="200" t="s">
        <v>304</v>
      </c>
      <c r="B151" s="201" t="s">
        <v>104</v>
      </c>
      <c r="C151" s="201" t="s">
        <v>130</v>
      </c>
      <c r="D151" s="203" t="s">
        <v>31</v>
      </c>
      <c r="E151" s="201">
        <v>1</v>
      </c>
      <c r="F151" s="204" t="s">
        <v>356</v>
      </c>
      <c r="G151" s="205" t="s">
        <v>366</v>
      </c>
      <c r="H151" s="239">
        <v>436.04</v>
      </c>
      <c r="I151" s="200"/>
      <c r="J151" s="201"/>
      <c r="K151" s="239">
        <v>436.04</v>
      </c>
    </row>
    <row r="152" spans="1:11" ht="14.4">
      <c r="A152" s="200" t="s">
        <v>387</v>
      </c>
      <c r="B152" s="201" t="s">
        <v>388</v>
      </c>
      <c r="C152" s="201" t="s">
        <v>490</v>
      </c>
      <c r="D152" s="203" t="s">
        <v>31</v>
      </c>
      <c r="E152" s="201">
        <v>1</v>
      </c>
      <c r="F152" s="204" t="s">
        <v>357</v>
      </c>
      <c r="G152" s="205" t="s">
        <v>366</v>
      </c>
      <c r="H152" s="239">
        <v>436.04</v>
      </c>
      <c r="I152" s="200"/>
      <c r="J152" s="201"/>
      <c r="K152" s="239">
        <v>436.04</v>
      </c>
    </row>
    <row r="153" spans="1:11" ht="14.4">
      <c r="A153" s="200" t="s">
        <v>387</v>
      </c>
      <c r="B153" s="201" t="s">
        <v>388</v>
      </c>
      <c r="C153" s="201" t="s">
        <v>490</v>
      </c>
      <c r="D153" s="203" t="s">
        <v>453</v>
      </c>
      <c r="E153" s="201">
        <v>1</v>
      </c>
      <c r="F153" s="204" t="s">
        <v>454</v>
      </c>
      <c r="G153" s="205" t="s">
        <v>366</v>
      </c>
      <c r="H153" s="239">
        <v>401.16</v>
      </c>
      <c r="I153" s="200"/>
      <c r="J153" s="201"/>
      <c r="K153" s="239">
        <v>401.16</v>
      </c>
    </row>
    <row r="154" spans="1:11" ht="14.4">
      <c r="A154" s="200" t="s">
        <v>390</v>
      </c>
      <c r="B154" s="201" t="s">
        <v>391</v>
      </c>
      <c r="C154" s="201" t="s">
        <v>497</v>
      </c>
      <c r="D154" s="203" t="s">
        <v>32</v>
      </c>
      <c r="E154" s="201">
        <v>1</v>
      </c>
      <c r="F154" s="204" t="s">
        <v>359</v>
      </c>
      <c r="G154" s="205" t="s">
        <v>367</v>
      </c>
      <c r="H154" s="239">
        <v>313.94</v>
      </c>
      <c r="I154" s="200"/>
      <c r="J154" s="201"/>
      <c r="K154" s="239">
        <v>313.94</v>
      </c>
    </row>
    <row r="155" spans="1:11" ht="15" thickBot="1">
      <c r="A155" s="260"/>
      <c r="B155" s="261"/>
      <c r="C155" s="261"/>
      <c r="D155" s="261"/>
      <c r="E155" s="262">
        <v>46</v>
      </c>
      <c r="F155" s="263"/>
      <c r="G155" s="264"/>
      <c r="H155" s="265">
        <f>SUM(H110:H154)</f>
        <v>38432.420000000006</v>
      </c>
      <c r="I155" s="266"/>
      <c r="J155" s="267"/>
      <c r="K155" s="346">
        <f>SUM(K110:K154)</f>
        <v>38432.420000000006</v>
      </c>
    </row>
    <row r="156" spans="1:11" ht="14.4">
      <c r="A156" s="269"/>
      <c r="B156" s="191"/>
      <c r="C156" s="191"/>
      <c r="D156" s="191"/>
      <c r="E156" s="191"/>
      <c r="F156" s="269"/>
      <c r="G156" s="191"/>
      <c r="H156" s="343"/>
      <c r="I156" s="271"/>
      <c r="J156" s="271"/>
      <c r="K156" s="344"/>
    </row>
    <row r="157" spans="1:11" ht="14.4">
      <c r="A157" s="565" t="s">
        <v>532</v>
      </c>
      <c r="B157" s="565"/>
      <c r="C157" s="565"/>
      <c r="D157" s="565"/>
      <c r="E157" s="565"/>
      <c r="F157" s="565"/>
      <c r="G157" s="565"/>
      <c r="H157" s="565"/>
      <c r="I157" s="230"/>
      <c r="J157" s="230"/>
      <c r="K157" s="232"/>
    </row>
    <row r="158" spans="1:11" ht="14.4">
      <c r="A158" s="273" t="s">
        <v>373</v>
      </c>
      <c r="B158" s="273" t="s">
        <v>374</v>
      </c>
      <c r="C158" s="273" t="s">
        <v>375</v>
      </c>
      <c r="D158" s="273" t="s">
        <v>578</v>
      </c>
      <c r="E158" s="273" t="s">
        <v>579</v>
      </c>
      <c r="F158" s="273" t="s">
        <v>580</v>
      </c>
      <c r="G158" s="273" t="s">
        <v>581</v>
      </c>
      <c r="H158" s="212" t="s">
        <v>582</v>
      </c>
      <c r="I158" s="274"/>
      <c r="J158" s="274"/>
      <c r="K158" s="275"/>
    </row>
    <row r="159" spans="1:11" ht="14.4">
      <c r="A159" s="193" t="s">
        <v>1</v>
      </c>
      <c r="B159" s="193" t="s">
        <v>2</v>
      </c>
      <c r="C159" s="193" t="s">
        <v>3</v>
      </c>
      <c r="D159" s="193" t="s">
        <v>4</v>
      </c>
      <c r="E159" s="193" t="s">
        <v>5</v>
      </c>
      <c r="F159" s="193" t="s">
        <v>6</v>
      </c>
      <c r="G159" s="193" t="s">
        <v>7</v>
      </c>
      <c r="H159" s="194" t="s">
        <v>28</v>
      </c>
      <c r="I159" s="230"/>
      <c r="J159" s="230" t="s">
        <v>607</v>
      </c>
      <c r="K159" s="232"/>
    </row>
    <row r="160" spans="1:11" ht="14.4">
      <c r="A160" s="219" t="s">
        <v>533</v>
      </c>
      <c r="B160" s="217" t="s">
        <v>322</v>
      </c>
      <c r="C160" s="276" t="s">
        <v>491</v>
      </c>
      <c r="D160" s="217" t="s">
        <v>14</v>
      </c>
      <c r="E160" s="209">
        <v>1</v>
      </c>
      <c r="F160" s="72" t="s">
        <v>305</v>
      </c>
      <c r="G160" s="207" t="s">
        <v>367</v>
      </c>
      <c r="H160" s="211">
        <v>514.21</v>
      </c>
      <c r="I160" s="230"/>
      <c r="J160" s="230"/>
      <c r="K160" s="232"/>
    </row>
    <row r="161" spans="1:11" ht="14.4">
      <c r="A161" s="241" t="s">
        <v>533</v>
      </c>
      <c r="B161" s="216" t="s">
        <v>322</v>
      </c>
      <c r="C161" s="277" t="s">
        <v>492</v>
      </c>
      <c r="D161" s="216" t="s">
        <v>14</v>
      </c>
      <c r="E161" s="278">
        <v>1</v>
      </c>
      <c r="F161" s="213" t="s">
        <v>561</v>
      </c>
      <c r="G161" s="214" t="s">
        <v>367</v>
      </c>
      <c r="H161" s="337">
        <v>514.21</v>
      </c>
      <c r="I161" s="230"/>
      <c r="J161" s="230"/>
      <c r="K161" s="232"/>
    </row>
    <row r="162" spans="1:11" ht="28.8">
      <c r="A162" s="279" t="s">
        <v>33</v>
      </c>
      <c r="B162" s="217" t="s">
        <v>323</v>
      </c>
      <c r="C162" s="276" t="s">
        <v>512</v>
      </c>
      <c r="D162" s="217" t="s">
        <v>14</v>
      </c>
      <c r="E162" s="209">
        <v>1</v>
      </c>
      <c r="F162" s="280" t="s">
        <v>511</v>
      </c>
      <c r="G162" s="207" t="s">
        <v>366</v>
      </c>
      <c r="H162" s="211">
        <v>514.21</v>
      </c>
      <c r="I162" s="230"/>
      <c r="J162" s="230"/>
      <c r="K162" s="232"/>
    </row>
    <row r="163" spans="1:11" ht="28.8">
      <c r="A163" s="281" t="s">
        <v>33</v>
      </c>
      <c r="B163" s="216" t="s">
        <v>323</v>
      </c>
      <c r="C163" s="277" t="s">
        <v>512</v>
      </c>
      <c r="D163" s="216" t="s">
        <v>14</v>
      </c>
      <c r="E163" s="278">
        <v>1</v>
      </c>
      <c r="F163" s="282" t="s">
        <v>307</v>
      </c>
      <c r="G163" s="214" t="s">
        <v>366</v>
      </c>
      <c r="H163" s="337">
        <v>514.21</v>
      </c>
      <c r="I163" s="230"/>
      <c r="J163" s="230"/>
      <c r="K163" s="232"/>
    </row>
    <row r="164" spans="1:11" ht="28.8">
      <c r="A164" s="279" t="s">
        <v>33</v>
      </c>
      <c r="B164" s="217" t="s">
        <v>323</v>
      </c>
      <c r="C164" s="276" t="s">
        <v>493</v>
      </c>
      <c r="D164" s="217" t="s">
        <v>14</v>
      </c>
      <c r="E164" s="209">
        <v>1</v>
      </c>
      <c r="F164" s="283" t="s">
        <v>253</v>
      </c>
      <c r="G164" s="207" t="s">
        <v>367</v>
      </c>
      <c r="H164" s="211">
        <v>514.21</v>
      </c>
      <c r="I164" s="230"/>
      <c r="J164" s="231"/>
      <c r="K164" s="232"/>
    </row>
    <row r="165" spans="1:11" ht="28.8">
      <c r="A165" s="281" t="s">
        <v>33</v>
      </c>
      <c r="B165" s="216" t="s">
        <v>323</v>
      </c>
      <c r="C165" s="277" t="s">
        <v>493</v>
      </c>
      <c r="D165" s="216" t="s">
        <v>14</v>
      </c>
      <c r="E165" s="278">
        <v>1</v>
      </c>
      <c r="F165" s="213" t="s">
        <v>308</v>
      </c>
      <c r="G165" s="214" t="s">
        <v>367</v>
      </c>
      <c r="H165" s="337">
        <v>514.21</v>
      </c>
      <c r="I165" s="230"/>
      <c r="J165" s="231"/>
      <c r="K165" s="232"/>
    </row>
    <row r="166" spans="1:11" ht="28.8">
      <c r="A166" s="279" t="s">
        <v>33</v>
      </c>
      <c r="B166" s="217" t="s">
        <v>323</v>
      </c>
      <c r="C166" s="276" t="s">
        <v>493</v>
      </c>
      <c r="D166" s="217" t="s">
        <v>14</v>
      </c>
      <c r="E166" s="209">
        <v>1</v>
      </c>
      <c r="F166" s="283" t="s">
        <v>372</v>
      </c>
      <c r="G166" s="207" t="s">
        <v>366</v>
      </c>
      <c r="H166" s="211">
        <v>514.21</v>
      </c>
      <c r="I166" s="284"/>
      <c r="J166" s="284"/>
      <c r="K166" s="285"/>
    </row>
    <row r="167" spans="1:11" ht="14.4">
      <c r="A167" s="241" t="s">
        <v>534</v>
      </c>
      <c r="B167" s="216" t="s">
        <v>535</v>
      </c>
      <c r="C167" s="277" t="s">
        <v>536</v>
      </c>
      <c r="D167" s="216" t="s">
        <v>14</v>
      </c>
      <c r="E167" s="278">
        <v>1</v>
      </c>
      <c r="F167" s="282" t="s">
        <v>537</v>
      </c>
      <c r="G167" s="214" t="s">
        <v>367</v>
      </c>
      <c r="H167" s="215">
        <v>650</v>
      </c>
      <c r="I167" s="284"/>
      <c r="J167" s="284"/>
      <c r="K167" s="285"/>
    </row>
    <row r="168" spans="1:11" ht="14.4">
      <c r="A168" s="219" t="s">
        <v>534</v>
      </c>
      <c r="B168" s="217" t="s">
        <v>535</v>
      </c>
      <c r="C168" s="276" t="s">
        <v>536</v>
      </c>
      <c r="D168" s="217" t="s">
        <v>14</v>
      </c>
      <c r="E168" s="209">
        <v>1</v>
      </c>
      <c r="F168" s="72" t="s">
        <v>538</v>
      </c>
      <c r="G168" s="207" t="s">
        <v>367</v>
      </c>
      <c r="H168" s="211">
        <v>650</v>
      </c>
      <c r="I168" s="286"/>
      <c r="J168" s="286"/>
      <c r="K168" s="212">
        <v>62148.160000000003</v>
      </c>
    </row>
    <row r="169" spans="1:11" ht="15" thickBot="1">
      <c r="A169" s="260"/>
      <c r="B169" s="261"/>
      <c r="C169" s="261"/>
      <c r="D169" s="261"/>
      <c r="E169" s="262">
        <v>9</v>
      </c>
      <c r="F169" s="263"/>
      <c r="G169" s="264"/>
      <c r="H169" s="342">
        <v>4899.47</v>
      </c>
      <c r="I169" s="284"/>
      <c r="J169" s="284"/>
      <c r="K169" s="285"/>
    </row>
    <row r="170" spans="1:11" ht="14.4">
      <c r="A170" s="219"/>
      <c r="B170" s="217"/>
      <c r="C170" s="276"/>
      <c r="D170" s="217"/>
      <c r="E170" s="209"/>
      <c r="F170" s="72"/>
      <c r="G170" s="207"/>
      <c r="H170" s="211"/>
      <c r="I170" s="230"/>
      <c r="J170" s="230"/>
      <c r="K170" s="232"/>
    </row>
    <row r="171" spans="1:11" ht="14.4">
      <c r="A171" s="565" t="s">
        <v>531</v>
      </c>
      <c r="B171" s="565"/>
      <c r="C171" s="565"/>
      <c r="D171" s="565"/>
      <c r="E171" s="565"/>
      <c r="F171" s="565"/>
      <c r="G171" s="565"/>
      <c r="H171" s="565"/>
      <c r="I171" s="230"/>
      <c r="J171" s="230"/>
      <c r="K171" s="232"/>
    </row>
    <row r="172" spans="1:11" ht="14.4">
      <c r="A172" s="287" t="s">
        <v>1</v>
      </c>
      <c r="B172" s="287" t="s">
        <v>2</v>
      </c>
      <c r="C172" s="287" t="s">
        <v>3</v>
      </c>
      <c r="D172" s="287" t="s">
        <v>4</v>
      </c>
      <c r="E172" s="287" t="s">
        <v>5</v>
      </c>
      <c r="F172" s="287" t="s">
        <v>6</v>
      </c>
      <c r="G172" s="287" t="s">
        <v>7</v>
      </c>
      <c r="H172" s="287" t="s">
        <v>28</v>
      </c>
      <c r="I172" s="288"/>
      <c r="J172" s="288"/>
      <c r="K172" s="289"/>
    </row>
    <row r="173" spans="1:11" ht="14.4">
      <c r="A173" s="290" t="s">
        <v>384</v>
      </c>
      <c r="B173" s="201" t="s">
        <v>402</v>
      </c>
      <c r="C173" s="201" t="s">
        <v>12</v>
      </c>
      <c r="D173" s="201" t="s">
        <v>385</v>
      </c>
      <c r="E173" s="201">
        <v>1</v>
      </c>
      <c r="F173" s="291" t="s">
        <v>150</v>
      </c>
      <c r="G173" s="205" t="s">
        <v>365</v>
      </c>
      <c r="H173" s="239">
        <v>3000</v>
      </c>
      <c r="I173" s="230"/>
      <c r="J173" s="230"/>
      <c r="K173" s="232"/>
    </row>
    <row r="174" spans="1:11" ht="14.4">
      <c r="A174" s="290" t="s">
        <v>311</v>
      </c>
      <c r="B174" s="201" t="s">
        <v>403</v>
      </c>
      <c r="C174" s="201" t="s">
        <v>500</v>
      </c>
      <c r="D174" s="201" t="s">
        <v>385</v>
      </c>
      <c r="E174" s="201">
        <v>1</v>
      </c>
      <c r="F174" s="292" t="s">
        <v>399</v>
      </c>
      <c r="G174" s="205" t="s">
        <v>366</v>
      </c>
      <c r="H174" s="239">
        <v>1250</v>
      </c>
      <c r="I174" s="230"/>
      <c r="J174" s="230"/>
      <c r="K174" s="232"/>
    </row>
    <row r="175" spans="1:11" ht="14.4">
      <c r="A175" s="201" t="s">
        <v>309</v>
      </c>
      <c r="B175" s="201" t="s">
        <v>320</v>
      </c>
      <c r="C175" s="201" t="s">
        <v>500</v>
      </c>
      <c r="D175" s="201" t="s">
        <v>310</v>
      </c>
      <c r="E175" s="201">
        <v>1</v>
      </c>
      <c r="F175" s="291" t="s">
        <v>238</v>
      </c>
      <c r="G175" s="205" t="s">
        <v>366</v>
      </c>
      <c r="H175" s="239">
        <v>3000</v>
      </c>
      <c r="I175" s="230"/>
      <c r="J175" s="230"/>
      <c r="K175" s="232"/>
    </row>
    <row r="176" spans="1:11" ht="14.4">
      <c r="A176" s="290" t="s">
        <v>311</v>
      </c>
      <c r="B176" s="201" t="s">
        <v>297</v>
      </c>
      <c r="C176" s="201" t="s">
        <v>500</v>
      </c>
      <c r="D176" s="201" t="s">
        <v>310</v>
      </c>
      <c r="E176" s="201">
        <v>1</v>
      </c>
      <c r="F176" s="292" t="s">
        <v>313</v>
      </c>
      <c r="G176" s="205" t="s">
        <v>365</v>
      </c>
      <c r="H176" s="239">
        <v>1250</v>
      </c>
      <c r="I176" s="230"/>
      <c r="J176" s="230"/>
      <c r="K176" s="232"/>
    </row>
    <row r="177" spans="1:11" ht="14.4">
      <c r="A177" s="290" t="s">
        <v>311</v>
      </c>
      <c r="B177" s="201" t="s">
        <v>297</v>
      </c>
      <c r="C177" s="201" t="s">
        <v>500</v>
      </c>
      <c r="D177" s="201" t="s">
        <v>310</v>
      </c>
      <c r="E177" s="201">
        <v>1</v>
      </c>
      <c r="F177" s="291" t="s">
        <v>569</v>
      </c>
      <c r="G177" s="205" t="s">
        <v>366</v>
      </c>
      <c r="H177" s="239">
        <v>1250</v>
      </c>
      <c r="I177" s="230"/>
      <c r="J177" s="230"/>
      <c r="K177" s="232"/>
    </row>
    <row r="178" spans="1:11" ht="14.4">
      <c r="A178" s="290" t="s">
        <v>311</v>
      </c>
      <c r="B178" s="201" t="s">
        <v>297</v>
      </c>
      <c r="C178" s="201" t="s">
        <v>500</v>
      </c>
      <c r="D178" s="201" t="s">
        <v>310</v>
      </c>
      <c r="E178" s="201">
        <v>1</v>
      </c>
      <c r="F178" s="292" t="s">
        <v>250</v>
      </c>
      <c r="G178" s="205" t="s">
        <v>366</v>
      </c>
      <c r="H178" s="239">
        <v>1250</v>
      </c>
      <c r="I178" s="230"/>
      <c r="J178" s="230"/>
      <c r="K178" s="232"/>
    </row>
    <row r="179" spans="1:11" ht="14.4">
      <c r="A179" s="290" t="s">
        <v>311</v>
      </c>
      <c r="B179" s="201" t="s">
        <v>297</v>
      </c>
      <c r="C179" s="201" t="s">
        <v>500</v>
      </c>
      <c r="D179" s="201" t="s">
        <v>310</v>
      </c>
      <c r="E179" s="201">
        <v>1</v>
      </c>
      <c r="F179" s="291" t="s">
        <v>573</v>
      </c>
      <c r="G179" s="205" t="s">
        <v>365</v>
      </c>
      <c r="H179" s="239">
        <v>1250</v>
      </c>
      <c r="I179" s="230"/>
      <c r="J179" s="230"/>
      <c r="K179" s="232"/>
    </row>
    <row r="180" spans="1:11" ht="14.4">
      <c r="A180" s="201" t="s">
        <v>309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2" t="s">
        <v>441</v>
      </c>
      <c r="G180" s="205" t="s">
        <v>367</v>
      </c>
      <c r="H180" s="239">
        <v>1000</v>
      </c>
      <c r="I180" s="230"/>
      <c r="J180" s="230"/>
      <c r="K180" s="232"/>
    </row>
    <row r="181" spans="1:11" ht="14.4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1" t="s">
        <v>530</v>
      </c>
      <c r="G181" s="205" t="s">
        <v>367</v>
      </c>
      <c r="H181" s="239">
        <v>2400</v>
      </c>
      <c r="I181" s="230"/>
      <c r="J181" s="230"/>
      <c r="K181" s="232"/>
    </row>
    <row r="182" spans="1:11" ht="14.4">
      <c r="A182" s="290" t="s">
        <v>311</v>
      </c>
      <c r="B182" s="201" t="s">
        <v>297</v>
      </c>
      <c r="C182" s="201" t="s">
        <v>500</v>
      </c>
      <c r="D182" s="201" t="s">
        <v>312</v>
      </c>
      <c r="E182" s="201">
        <v>1</v>
      </c>
      <c r="F182" s="292" t="s">
        <v>434</v>
      </c>
      <c r="G182" s="205" t="s">
        <v>365</v>
      </c>
      <c r="H182" s="239">
        <v>1000</v>
      </c>
      <c r="I182" s="230"/>
      <c r="J182" s="230"/>
      <c r="K182" s="232"/>
    </row>
    <row r="183" spans="1:11" ht="14.4">
      <c r="A183" s="290" t="s">
        <v>311</v>
      </c>
      <c r="B183" s="201" t="s">
        <v>297</v>
      </c>
      <c r="C183" s="201" t="s">
        <v>500</v>
      </c>
      <c r="D183" s="201" t="s">
        <v>312</v>
      </c>
      <c r="E183" s="201">
        <v>1</v>
      </c>
      <c r="F183" s="291" t="s">
        <v>185</v>
      </c>
      <c r="G183" s="205" t="s">
        <v>365</v>
      </c>
      <c r="H183" s="239">
        <v>1000</v>
      </c>
      <c r="I183" s="230"/>
      <c r="J183" s="230"/>
      <c r="K183" s="232"/>
    </row>
    <row r="184" spans="1:11" ht="14.4">
      <c r="A184" s="290" t="s">
        <v>311</v>
      </c>
      <c r="B184" s="201" t="s">
        <v>297</v>
      </c>
      <c r="C184" s="201" t="s">
        <v>500</v>
      </c>
      <c r="D184" s="201" t="s">
        <v>312</v>
      </c>
      <c r="E184" s="201">
        <v>1</v>
      </c>
      <c r="F184" s="292" t="s">
        <v>314</v>
      </c>
      <c r="G184" s="205" t="s">
        <v>366</v>
      </c>
      <c r="H184" s="239">
        <v>1000</v>
      </c>
      <c r="I184" s="230"/>
      <c r="J184" s="230"/>
      <c r="K184" s="232"/>
    </row>
    <row r="185" spans="1:11" ht="14.4">
      <c r="A185" s="201" t="s">
        <v>309</v>
      </c>
      <c r="B185" s="201" t="s">
        <v>320</v>
      </c>
      <c r="C185" s="201" t="s">
        <v>321</v>
      </c>
      <c r="D185" s="201" t="s">
        <v>557</v>
      </c>
      <c r="E185" s="201">
        <v>1</v>
      </c>
      <c r="F185" s="200" t="s">
        <v>315</v>
      </c>
      <c r="G185" s="205" t="s">
        <v>366</v>
      </c>
      <c r="H185" s="239">
        <v>3000</v>
      </c>
      <c r="I185" s="230"/>
      <c r="J185" s="230"/>
      <c r="K185" s="232"/>
    </row>
    <row r="186" spans="1:11" ht="14.4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0" t="s">
        <v>316</v>
      </c>
      <c r="G186" s="205" t="s">
        <v>366</v>
      </c>
      <c r="H186" s="239">
        <v>1250</v>
      </c>
      <c r="I186" s="230"/>
      <c r="J186" s="230"/>
      <c r="K186" s="232"/>
    </row>
    <row r="187" spans="1:11" ht="14.4">
      <c r="A187" s="290" t="s">
        <v>311</v>
      </c>
      <c r="B187" s="201" t="s">
        <v>297</v>
      </c>
      <c r="C187" s="201" t="s">
        <v>321</v>
      </c>
      <c r="D187" s="201" t="s">
        <v>557</v>
      </c>
      <c r="E187" s="201">
        <v>1</v>
      </c>
      <c r="F187" s="204" t="s">
        <v>433</v>
      </c>
      <c r="G187" s="205" t="s">
        <v>365</v>
      </c>
      <c r="H187" s="239">
        <v>1200.5</v>
      </c>
      <c r="I187" s="230"/>
      <c r="J187" s="230"/>
      <c r="K187" s="230"/>
    </row>
    <row r="188" spans="1:11" ht="14.4">
      <c r="A188" s="290" t="s">
        <v>311</v>
      </c>
      <c r="B188" s="201" t="s">
        <v>297</v>
      </c>
      <c r="C188" s="201" t="s">
        <v>321</v>
      </c>
      <c r="D188" s="201" t="s">
        <v>557</v>
      </c>
      <c r="E188" s="201">
        <v>1</v>
      </c>
      <c r="F188" s="200" t="s">
        <v>318</v>
      </c>
      <c r="G188" s="205" t="s">
        <v>366</v>
      </c>
      <c r="H188" s="239">
        <v>1250</v>
      </c>
      <c r="I188" s="230"/>
      <c r="J188" s="230"/>
      <c r="K188" s="232"/>
    </row>
    <row r="189" spans="1:11" ht="14.4">
      <c r="A189" s="290" t="s">
        <v>311</v>
      </c>
      <c r="B189" s="201" t="s">
        <v>297</v>
      </c>
      <c r="C189" s="201" t="s">
        <v>321</v>
      </c>
      <c r="D189" s="201" t="s">
        <v>557</v>
      </c>
      <c r="E189" s="201">
        <v>1</v>
      </c>
      <c r="F189" s="200" t="s">
        <v>176</v>
      </c>
      <c r="G189" s="205" t="s">
        <v>366</v>
      </c>
      <c r="H189" s="239">
        <v>1200.5</v>
      </c>
      <c r="I189" s="230"/>
      <c r="J189" s="230"/>
      <c r="K189" s="232"/>
    </row>
    <row r="190" spans="1:11" ht="14.4">
      <c r="A190" s="290" t="s">
        <v>311</v>
      </c>
      <c r="B190" s="201" t="s">
        <v>559</v>
      </c>
      <c r="C190" s="201" t="s">
        <v>321</v>
      </c>
      <c r="D190" s="201" t="s">
        <v>560</v>
      </c>
      <c r="E190" s="201">
        <v>1</v>
      </c>
      <c r="F190" s="204" t="s">
        <v>188</v>
      </c>
      <c r="G190" s="205" t="s">
        <v>365</v>
      </c>
      <c r="H190" s="239">
        <v>3000</v>
      </c>
      <c r="I190" s="230"/>
      <c r="J190" s="230"/>
      <c r="K190" s="230"/>
    </row>
    <row r="191" spans="1:11" ht="15" thickBot="1">
      <c r="A191" s="290" t="s">
        <v>311</v>
      </c>
      <c r="B191" s="201" t="s">
        <v>571</v>
      </c>
      <c r="C191" s="201" t="s">
        <v>570</v>
      </c>
      <c r="D191" s="201" t="s">
        <v>560</v>
      </c>
      <c r="E191" s="201">
        <v>1</v>
      </c>
      <c r="F191" s="200" t="s">
        <v>163</v>
      </c>
      <c r="G191" s="205" t="s">
        <v>366</v>
      </c>
      <c r="H191" s="239">
        <v>750</v>
      </c>
    </row>
    <row r="192" spans="1:11" ht="15" thickBot="1">
      <c r="A192" s="260"/>
      <c r="B192" s="261"/>
      <c r="C192" s="261"/>
      <c r="D192" s="261"/>
      <c r="E192" s="262">
        <v>20</v>
      </c>
      <c r="F192" s="263"/>
      <c r="G192" s="264"/>
      <c r="H192" s="347">
        <f>SUM(H173:H191)</f>
        <v>30301</v>
      </c>
      <c r="I192" s="348">
        <f>H192+H169+K155+H105+K80</f>
        <v>747996.08999999962</v>
      </c>
      <c r="J192" s="212"/>
      <c r="K192" s="212"/>
    </row>
    <row r="193" spans="1:11" ht="14.4">
      <c r="A193" s="295"/>
      <c r="B193" s="295"/>
      <c r="C193" s="295"/>
      <c r="D193" s="295"/>
      <c r="E193" s="295"/>
      <c r="F193" s="295"/>
      <c r="G193" s="295"/>
      <c r="H193" s="339"/>
      <c r="I193" s="231"/>
      <c r="J193" s="231"/>
      <c r="K193" s="231"/>
    </row>
    <row r="194" spans="1:11" ht="14.4">
      <c r="A194" s="296" t="s">
        <v>34</v>
      </c>
      <c r="B194" s="231"/>
      <c r="C194" s="231"/>
      <c r="D194" s="231"/>
      <c r="E194" s="231"/>
      <c r="F194" s="231"/>
      <c r="G194" s="240"/>
      <c r="H194" s="231"/>
      <c r="I194" s="231"/>
      <c r="J194" s="231"/>
      <c r="K194" s="231"/>
    </row>
    <row r="195" spans="1:11" ht="14.4">
      <c r="A195" s="296" t="s">
        <v>437</v>
      </c>
      <c r="B195" s="297" t="s">
        <v>438</v>
      </c>
      <c r="C195" s="231"/>
      <c r="D195" s="231"/>
      <c r="E195" s="231"/>
      <c r="F195" s="298"/>
      <c r="G195" s="240"/>
      <c r="H195" s="231"/>
      <c r="I195" s="299"/>
      <c r="J195" s="299"/>
      <c r="K195" s="299"/>
    </row>
    <row r="196" spans="1:11" ht="14.4">
      <c r="A196" s="296" t="s">
        <v>35</v>
      </c>
      <c r="B196" s="300" t="s">
        <v>643</v>
      </c>
      <c r="C196" s="301"/>
      <c r="D196" s="301"/>
      <c r="E196" s="301"/>
      <c r="F196" s="301"/>
      <c r="G196" s="240"/>
      <c r="H196" s="231"/>
      <c r="I196" s="231"/>
      <c r="J196" s="231"/>
      <c r="K196" s="231"/>
    </row>
    <row r="197" spans="1:11" ht="14.4">
      <c r="A197" s="296" t="s">
        <v>37</v>
      </c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1:11" ht="14.4">
      <c r="A198" s="302" t="s">
        <v>38</v>
      </c>
      <c r="B198" s="303"/>
      <c r="C198" s="303"/>
      <c r="D198" s="303"/>
      <c r="E198" s="303"/>
      <c r="F198" s="303"/>
      <c r="G198" s="299"/>
      <c r="H198" s="299"/>
      <c r="I198" s="231"/>
      <c r="J198" s="231"/>
      <c r="K198" s="231"/>
    </row>
    <row r="199" spans="1:11" ht="14.4">
      <c r="A199" s="296" t="s">
        <v>39</v>
      </c>
      <c r="B199" s="304"/>
      <c r="C199" s="305"/>
      <c r="D199" s="305"/>
      <c r="E199" s="219"/>
      <c r="F199" s="219"/>
      <c r="G199" s="231"/>
      <c r="H199" s="231"/>
      <c r="I199" s="231"/>
      <c r="J199" s="231"/>
      <c r="K199" s="231"/>
    </row>
    <row r="200" spans="1:11" ht="14.4">
      <c r="A200" s="296" t="s">
        <v>40</v>
      </c>
      <c r="B200" s="219"/>
      <c r="C200" s="219"/>
      <c r="D200" s="219"/>
      <c r="E200" s="219"/>
      <c r="F200" s="306"/>
      <c r="G200" s="231"/>
      <c r="H200" s="231"/>
      <c r="I200" s="231"/>
      <c r="J200" s="231"/>
      <c r="K200" s="231"/>
    </row>
    <row r="201" spans="1:11" ht="14.4">
      <c r="A201" s="307" t="s">
        <v>41</v>
      </c>
      <c r="B201" s="308"/>
      <c r="C201" s="303"/>
      <c r="D201" s="219"/>
      <c r="E201" s="219"/>
      <c r="F201" s="219"/>
      <c r="G201" s="231"/>
      <c r="H201" s="231"/>
      <c r="I201" s="231"/>
      <c r="J201" s="231"/>
      <c r="K201" s="231"/>
    </row>
    <row r="202" spans="1:11" ht="14.4">
      <c r="A202" s="307" t="s">
        <v>42</v>
      </c>
      <c r="B202" s="308"/>
      <c r="C202" s="303"/>
      <c r="D202" s="219"/>
      <c r="E202" s="219"/>
      <c r="F202" s="219"/>
      <c r="G202" s="231"/>
      <c r="H202" s="231"/>
      <c r="I202" s="231"/>
      <c r="J202" s="231"/>
      <c r="K202" s="231"/>
    </row>
    <row r="203" spans="1:11" ht="14.4">
      <c r="A203" s="307" t="s">
        <v>43</v>
      </c>
      <c r="B203" s="219"/>
      <c r="C203" s="219"/>
      <c r="D203" s="219"/>
      <c r="E203" s="219"/>
      <c r="F203" s="219"/>
      <c r="G203" s="231"/>
      <c r="H203" s="231"/>
      <c r="I203" s="231"/>
      <c r="J203" s="231"/>
      <c r="K203" s="231"/>
    </row>
    <row r="204" spans="1:11" ht="14.4">
      <c r="A204" s="307" t="s">
        <v>44</v>
      </c>
      <c r="B204" s="219"/>
      <c r="C204" s="219"/>
      <c r="D204" s="219"/>
      <c r="E204" s="219"/>
      <c r="F204" s="303"/>
      <c r="G204" s="231"/>
      <c r="H204" s="231"/>
      <c r="I204" s="231"/>
      <c r="J204" s="231"/>
      <c r="K204" s="231"/>
    </row>
    <row r="205" spans="1:11" ht="14.4">
      <c r="A205" s="307" t="s">
        <v>45</v>
      </c>
      <c r="B205" s="219"/>
      <c r="C205" s="219"/>
      <c r="D205" s="219"/>
      <c r="E205" s="219"/>
      <c r="F205" s="219"/>
      <c r="G205" s="231"/>
      <c r="H205" s="231"/>
      <c r="I205" s="231"/>
      <c r="J205" s="231"/>
      <c r="K205" s="231"/>
    </row>
    <row r="206" spans="1:11" ht="14.4">
      <c r="A206" s="296" t="s">
        <v>46</v>
      </c>
      <c r="B206" s="219"/>
      <c r="C206" s="219"/>
      <c r="D206" s="219"/>
      <c r="E206" s="219"/>
      <c r="F206" s="219"/>
      <c r="G206" s="231"/>
      <c r="H206" s="231"/>
      <c r="I206" s="231"/>
      <c r="J206" s="231"/>
      <c r="K206" s="231"/>
    </row>
    <row r="207" spans="1:11" ht="14.4">
      <c r="A207" s="296" t="s">
        <v>47</v>
      </c>
      <c r="B207" s="309"/>
      <c r="C207" s="303"/>
      <c r="D207" s="303"/>
      <c r="E207" s="303"/>
      <c r="F207" s="303"/>
      <c r="G207" s="231"/>
      <c r="H207" s="231"/>
      <c r="I207" s="248"/>
      <c r="J207" s="248"/>
      <c r="K207" s="248"/>
    </row>
    <row r="208" spans="1:11" ht="14.4">
      <c r="A208" s="296" t="s">
        <v>48</v>
      </c>
      <c r="B208" s="310"/>
      <c r="C208" s="231"/>
      <c r="D208" s="231"/>
      <c r="E208" s="231"/>
      <c r="F208" s="231"/>
      <c r="G208" s="231"/>
      <c r="H208" s="231"/>
      <c r="I208" s="248"/>
      <c r="J208" s="248"/>
      <c r="K208" s="248"/>
    </row>
    <row r="209" spans="1:11" ht="14.4">
      <c r="A209" s="296" t="s">
        <v>49</v>
      </c>
      <c r="B209" s="310"/>
      <c r="C209" s="231"/>
      <c r="D209" s="231"/>
      <c r="E209" s="231"/>
      <c r="F209" s="231"/>
      <c r="G209" s="231"/>
      <c r="H209" s="231"/>
      <c r="I209" s="248"/>
      <c r="J209" s="248"/>
      <c r="K209" s="295"/>
    </row>
    <row r="210" spans="1:11" ht="14.4">
      <c r="A210" s="311" t="s">
        <v>50</v>
      </c>
      <c r="B210" s="248"/>
      <c r="C210" s="248"/>
      <c r="D210" s="248"/>
      <c r="E210" s="248"/>
      <c r="F210" s="248"/>
      <c r="G210" s="248"/>
      <c r="H210" s="248"/>
      <c r="I210" s="248"/>
      <c r="J210" s="248"/>
      <c r="K210" s="295"/>
    </row>
    <row r="211" spans="1:11" ht="14.4">
      <c r="A211" s="296" t="s">
        <v>36</v>
      </c>
      <c r="B211" s="312"/>
      <c r="C211" s="248"/>
      <c r="D211" s="248"/>
      <c r="E211" s="248"/>
      <c r="F211" s="248"/>
      <c r="G211" s="248"/>
      <c r="H211" s="248"/>
      <c r="I211" s="231"/>
      <c r="J211" s="231"/>
      <c r="K211" s="231"/>
    </row>
    <row r="212" spans="1:11" ht="14.4">
      <c r="A212" s="311" t="s">
        <v>50</v>
      </c>
      <c r="B212" s="248"/>
      <c r="C212" s="248"/>
      <c r="D212" s="248"/>
      <c r="E212" s="248"/>
      <c r="F212" s="248"/>
      <c r="G212" s="248"/>
      <c r="H212" s="248"/>
    </row>
    <row r="213" spans="1:11" ht="14.4">
      <c r="A213" s="296" t="s">
        <v>540</v>
      </c>
      <c r="B213" s="231"/>
      <c r="C213" s="231"/>
      <c r="D213" s="231"/>
      <c r="E213" s="231"/>
      <c r="F213" s="231"/>
      <c r="G213" s="231"/>
      <c r="H213" s="231"/>
    </row>
  </sheetData>
  <mergeCells count="5">
    <mergeCell ref="A1:D1"/>
    <mergeCell ref="A5:K5"/>
    <mergeCell ref="A81:H81"/>
    <mergeCell ref="A157:H157"/>
    <mergeCell ref="A171:H171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13"/>
  <dimension ref="A1:K212"/>
  <sheetViews>
    <sheetView topLeftCell="B187" workbookViewId="0">
      <selection sqref="A1:K200"/>
    </sheetView>
  </sheetViews>
  <sheetFormatPr defaultRowHeight="13.8"/>
  <cols>
    <col min="1" max="1" width="75.69921875" style="1" bestFit="1" customWidth="1"/>
    <col min="2" max="2" width="23.3984375" style="1" customWidth="1"/>
    <col min="3" max="3" width="15.69921875" style="1" bestFit="1" customWidth="1"/>
    <col min="4" max="4" width="9.09765625" style="1" bestFit="1" customWidth="1"/>
    <col min="5" max="5" width="7.8984375" style="1" bestFit="1" customWidth="1"/>
    <col min="6" max="6" width="43.5" style="1" bestFit="1" customWidth="1"/>
    <col min="7" max="7" width="9" style="1"/>
    <col min="8" max="8" width="12.19921875" style="1" bestFit="1" customWidth="1"/>
    <col min="9" max="9" width="12.3984375" style="1" bestFit="1" customWidth="1"/>
    <col min="10" max="10" width="14.09765625" style="1" bestFit="1" customWidth="1"/>
    <col min="11" max="11" width="12.3984375" style="1" bestFit="1" customWidth="1"/>
  </cols>
  <sheetData>
    <row r="1" spans="1:11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1" ht="14.4">
      <c r="A2" s="189" t="s">
        <v>460</v>
      </c>
      <c r="B2" s="318" t="s">
        <v>642</v>
      </c>
      <c r="C2" s="190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</row>
    <row r="3" spans="1:11" ht="14.4">
      <c r="A3" s="367" t="s">
        <v>461</v>
      </c>
      <c r="B3" s="321">
        <v>8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1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1" ht="14.4">
      <c r="A5" s="566" t="s">
        <v>0</v>
      </c>
      <c r="B5" s="567"/>
      <c r="C5" s="567"/>
      <c r="D5" s="567"/>
      <c r="E5" s="567"/>
      <c r="F5" s="567"/>
      <c r="G5" s="567"/>
      <c r="H5" s="567"/>
      <c r="I5" s="567"/>
      <c r="J5" s="567"/>
      <c r="K5" s="568"/>
    </row>
    <row r="6" spans="1:11" ht="14.4">
      <c r="A6" s="349" t="s">
        <v>625</v>
      </c>
      <c r="B6" s="207" t="s">
        <v>608</v>
      </c>
      <c r="C6" s="207" t="s">
        <v>3</v>
      </c>
      <c r="D6" s="350" t="s">
        <v>4</v>
      </c>
      <c r="E6" s="207" t="s">
        <v>5</v>
      </c>
      <c r="F6" s="350" t="s">
        <v>6</v>
      </c>
      <c r="G6" s="207" t="s">
        <v>7</v>
      </c>
      <c r="H6" s="211" t="s">
        <v>8</v>
      </c>
      <c r="I6" s="211" t="s">
        <v>9</v>
      </c>
      <c r="J6" s="211" t="s">
        <v>10</v>
      </c>
      <c r="K6" s="211" t="s">
        <v>11</v>
      </c>
    </row>
    <row r="7" spans="1:11" ht="14.4">
      <c r="A7" s="313" t="s">
        <v>52</v>
      </c>
      <c r="B7" s="214" t="s">
        <v>634</v>
      </c>
      <c r="C7" s="214" t="s">
        <v>12</v>
      </c>
      <c r="D7" s="314" t="s">
        <v>13</v>
      </c>
      <c r="E7" s="214">
        <v>1</v>
      </c>
      <c r="F7" s="315" t="s">
        <v>150</v>
      </c>
      <c r="G7" s="214" t="s">
        <v>8</v>
      </c>
      <c r="H7" s="353">
        <v>10570</v>
      </c>
      <c r="I7" s="322"/>
      <c r="J7" s="322"/>
      <c r="K7" s="215">
        <f>Tabela2162834404652[[#This Row],[AGP]]</f>
        <v>10570</v>
      </c>
    </row>
    <row r="8" spans="1:11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f>Tabela2162834404652[[#This Row],[REPRESENTAÇÃO]]+Tabela2162834404652[[#This Row],[VENCIMENTO]]</f>
        <v>9930.6200000000008</v>
      </c>
    </row>
    <row r="9" spans="1:11" ht="14.4">
      <c r="A9" s="200" t="s">
        <v>526</v>
      </c>
      <c r="B9" s="201" t="s">
        <v>91</v>
      </c>
      <c r="C9" s="201" t="s">
        <v>91</v>
      </c>
      <c r="D9" s="203" t="s">
        <v>15</v>
      </c>
      <c r="E9" s="191">
        <v>1</v>
      </c>
      <c r="F9" s="204" t="s">
        <v>462</v>
      </c>
      <c r="G9" s="193" t="s">
        <v>365</v>
      </c>
      <c r="H9" s="194"/>
      <c r="I9" s="194">
        <v>1993.32</v>
      </c>
      <c r="J9" s="194">
        <v>7973.3</v>
      </c>
      <c r="K9" s="194">
        <f>Tabela2162834404652[[#This Row],[REPRESENTAÇÃO]]+Tabela2162834404652[[#This Row],[VENCIMENTO]]</f>
        <v>9966.6200000000008</v>
      </c>
    </row>
    <row r="10" spans="1:11" ht="14.4">
      <c r="A10" s="200" t="s">
        <v>548</v>
      </c>
      <c r="B10" s="201" t="s">
        <v>549</v>
      </c>
      <c r="C10" s="202" t="s">
        <v>550</v>
      </c>
      <c r="D10" s="203" t="s">
        <v>15</v>
      </c>
      <c r="E10" s="201">
        <v>1</v>
      </c>
      <c r="F10" s="204" t="s">
        <v>551</v>
      </c>
      <c r="G10" s="205" t="s">
        <v>365</v>
      </c>
      <c r="H10" s="194"/>
      <c r="I10" s="194">
        <v>1993.32</v>
      </c>
      <c r="J10" s="194">
        <v>7937.3</v>
      </c>
      <c r="K10" s="194">
        <f>Tabela2162834404652[[#This Row],[REPRESENTAÇÃO]]+Tabela2162834404652[[#This Row],[VENCIMENTO]]</f>
        <v>9930.6200000000008</v>
      </c>
    </row>
    <row r="11" spans="1:11" ht="14.4">
      <c r="A11" s="200" t="s">
        <v>53</v>
      </c>
      <c r="B11" s="201" t="s">
        <v>92</v>
      </c>
      <c r="C11" s="201" t="s">
        <v>126</v>
      </c>
      <c r="D11" s="203" t="s">
        <v>145</v>
      </c>
      <c r="E11" s="191">
        <v>1</v>
      </c>
      <c r="F11" s="213" t="s">
        <v>439</v>
      </c>
      <c r="G11" s="214" t="s">
        <v>365</v>
      </c>
      <c r="H11" s="215"/>
      <c r="I11" s="215">
        <v>1461.77</v>
      </c>
      <c r="J11" s="215">
        <v>5847.08</v>
      </c>
      <c r="K11" s="215">
        <f>Tabela2162834404652[[#This Row],[REPRESENTAÇÃO]]+Tabela2162834404652[[#This Row],[VENCIMENTO]]</f>
        <v>7308.85</v>
      </c>
    </row>
    <row r="12" spans="1:11" ht="14.4">
      <c r="A12" s="200" t="s">
        <v>55</v>
      </c>
      <c r="B12" s="201" t="s">
        <v>94</v>
      </c>
      <c r="C12" s="217" t="s">
        <v>94</v>
      </c>
      <c r="D12" s="203" t="s">
        <v>510</v>
      </c>
      <c r="E12" s="191">
        <v>1</v>
      </c>
      <c r="F12" s="355" t="s">
        <v>615</v>
      </c>
      <c r="G12" s="193" t="s">
        <v>365</v>
      </c>
      <c r="H12" s="194"/>
      <c r="I12" s="194">
        <v>1461.77</v>
      </c>
      <c r="J12" s="194">
        <v>5847.08</v>
      </c>
      <c r="K12" s="194">
        <f>Tabela2162834404652[[#This Row],[REPRESENTAÇÃO]]+Tabela2162834404652[[#This Row],[VENCIMENTO]]</f>
        <v>7308.85</v>
      </c>
    </row>
    <row r="13" spans="1:11" ht="14.4">
      <c r="A13" s="200" t="s">
        <v>458</v>
      </c>
      <c r="B13" s="201" t="s">
        <v>467</v>
      </c>
      <c r="C13" s="201" t="s">
        <v>499</v>
      </c>
      <c r="D13" s="203" t="s">
        <v>145</v>
      </c>
      <c r="E13" s="191">
        <v>1</v>
      </c>
      <c r="F13" s="204" t="s">
        <v>155</v>
      </c>
      <c r="G13" s="193" t="s">
        <v>365</v>
      </c>
      <c r="H13" s="194"/>
      <c r="I13" s="194">
        <v>1461.77</v>
      </c>
      <c r="J13" s="194">
        <v>5847.08</v>
      </c>
      <c r="K13" s="194">
        <f>Tabela2162834404652[[#This Row],[REPRESENTAÇÃO]]+Tabela2162834404652[[#This Row],[VENCIMENTO]]</f>
        <v>7308.85</v>
      </c>
    </row>
    <row r="14" spans="1:11" ht="14.4">
      <c r="A14" s="200" t="s">
        <v>600</v>
      </c>
      <c r="B14" s="201" t="s">
        <v>601</v>
      </c>
      <c r="C14" s="201" t="s">
        <v>602</v>
      </c>
      <c r="D14" s="203" t="s">
        <v>145</v>
      </c>
      <c r="E14" s="191">
        <v>1</v>
      </c>
      <c r="F14" s="364" t="s">
        <v>640</v>
      </c>
      <c r="G14" s="193" t="s">
        <v>365</v>
      </c>
      <c r="H14" s="194"/>
      <c r="I14" s="194">
        <v>1461.77</v>
      </c>
      <c r="J14" s="194">
        <v>5847.08</v>
      </c>
      <c r="K14" s="194">
        <f>Tabela2162834404652[[#This Row],[REPRESENTAÇÃO]]+Tabela2162834404652[[#This Row],[VENCIMENTO]]</f>
        <v>7308.85</v>
      </c>
    </row>
    <row r="15" spans="1:11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f>Tabela2162834404652[[#This Row],[REPRESENTAÇÃO]]+Tabela2162834404652[[#This Row],[VENCIMENTO]]</f>
        <v>6146.08</v>
      </c>
    </row>
    <row r="16" spans="1:11" ht="14.4">
      <c r="A16" s="200" t="s">
        <v>425</v>
      </c>
      <c r="B16" s="201" t="s">
        <v>426</v>
      </c>
      <c r="C16" s="201" t="s">
        <v>427</v>
      </c>
      <c r="D16" s="203" t="s">
        <v>146</v>
      </c>
      <c r="E16" s="191">
        <v>1</v>
      </c>
      <c r="F16" s="204" t="s">
        <v>583</v>
      </c>
      <c r="G16" s="193" t="s">
        <v>365</v>
      </c>
      <c r="H16" s="194"/>
      <c r="I16" s="194">
        <v>1229.22</v>
      </c>
      <c r="J16" s="194">
        <v>4916.8599999999997</v>
      </c>
      <c r="K16" s="194">
        <f>Tabela2162834404652[[#This Row],[REPRESENTAÇÃO]]+Tabela2162834404652[[#This Row],[VENCIMENTO]]</f>
        <v>6146.08</v>
      </c>
    </row>
    <row r="17" spans="1:11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f>Tabela2162834404652[[#This Row],[REPRESENTAÇÃO]]+Tabela2162834404652[[#This Row],[VENCIMENTO]]</f>
        <v>6146.08</v>
      </c>
    </row>
    <row r="18" spans="1:11" ht="14.4">
      <c r="A18" s="200" t="s">
        <v>57</v>
      </c>
      <c r="B18" s="201" t="s">
        <v>95</v>
      </c>
      <c r="C18" s="201" t="s">
        <v>325</v>
      </c>
      <c r="D18" s="203" t="s">
        <v>146</v>
      </c>
      <c r="E18" s="191">
        <v>1</v>
      </c>
      <c r="F18" s="204" t="s">
        <v>574</v>
      </c>
      <c r="G18" s="193" t="s">
        <v>365</v>
      </c>
      <c r="H18" s="194"/>
      <c r="I18" s="194">
        <v>1229.22</v>
      </c>
      <c r="J18" s="194">
        <v>4916.8599999999997</v>
      </c>
      <c r="K18" s="194">
        <f>Tabela2162834404652[[#This Row],[REPRESENTAÇÃO]]+Tabela2162834404652[[#This Row],[VENCIMENTO]]</f>
        <v>6146.08</v>
      </c>
    </row>
    <row r="19" spans="1:11" ht="14.4">
      <c r="A19" s="200" t="s">
        <v>64</v>
      </c>
      <c r="B19" s="201" t="s">
        <v>514</v>
      </c>
      <c r="C19" s="201" t="s">
        <v>513</v>
      </c>
      <c r="D19" s="203" t="s">
        <v>16</v>
      </c>
      <c r="E19" s="191">
        <v>1</v>
      </c>
      <c r="F19" s="204" t="s">
        <v>527</v>
      </c>
      <c r="G19" s="193" t="s">
        <v>365</v>
      </c>
      <c r="H19" s="194"/>
      <c r="I19" s="194">
        <v>1129.55</v>
      </c>
      <c r="J19" s="194">
        <v>4518.2</v>
      </c>
      <c r="K19" s="194">
        <f>Tabela2162834404652[[#This Row],[REPRESENTAÇÃO]]+Tabela2162834404652[[#This Row],[VENCIMENTO]]</f>
        <v>5647.75</v>
      </c>
    </row>
    <row r="20" spans="1:11" ht="14.4">
      <c r="A20" s="361" t="s">
        <v>594</v>
      </c>
      <c r="B20" s="201" t="s">
        <v>104</v>
      </c>
      <c r="C20" s="201" t="s">
        <v>130</v>
      </c>
      <c r="D20" s="203" t="s">
        <v>16</v>
      </c>
      <c r="E20" s="191">
        <v>1</v>
      </c>
      <c r="F20" s="204" t="s">
        <v>161</v>
      </c>
      <c r="G20" s="193" t="s">
        <v>365</v>
      </c>
      <c r="H20" s="194"/>
      <c r="I20" s="194">
        <v>1129.22</v>
      </c>
      <c r="J20" s="194">
        <v>4518.2</v>
      </c>
      <c r="K20" s="194">
        <f>Tabela2162834404652[[#This Row],[REPRESENTAÇÃO]]+Tabela2162834404652[[#This Row],[VENCIMENTO]]</f>
        <v>5647.42</v>
      </c>
    </row>
    <row r="21" spans="1:11" ht="14.4">
      <c r="A21" s="200" t="s">
        <v>611</v>
      </c>
      <c r="B21" s="201" t="s">
        <v>612</v>
      </c>
      <c r="C21" s="201" t="s">
        <v>613</v>
      </c>
      <c r="D21" s="356" t="s">
        <v>16</v>
      </c>
      <c r="E21" s="191">
        <v>1</v>
      </c>
      <c r="F21" s="355" t="s">
        <v>614</v>
      </c>
      <c r="G21" s="193" t="s">
        <v>365</v>
      </c>
      <c r="H21" s="194"/>
      <c r="I21" s="194">
        <v>1129.55</v>
      </c>
      <c r="J21" s="194">
        <v>4518.2</v>
      </c>
      <c r="K21" s="194">
        <f>Tabela2162834404652[[#This Row],[REPRESENTAÇÃO]]+Tabela2162834404652[[#This Row],[VENCIMENTO]]</f>
        <v>5647.75</v>
      </c>
    </row>
    <row r="22" spans="1:11" ht="14.4">
      <c r="A22" s="210" t="s">
        <v>59</v>
      </c>
      <c r="B22" s="217" t="s">
        <v>97</v>
      </c>
      <c r="C22" s="217" t="s">
        <v>127</v>
      </c>
      <c r="D22" s="218" t="s">
        <v>16</v>
      </c>
      <c r="E22" s="209">
        <v>1</v>
      </c>
      <c r="F22" s="210" t="s">
        <v>156</v>
      </c>
      <c r="G22" s="207" t="s">
        <v>365</v>
      </c>
      <c r="H22" s="211"/>
      <c r="I22" s="211">
        <v>1129.55</v>
      </c>
      <c r="J22" s="211">
        <v>4518.2</v>
      </c>
      <c r="K22" s="211">
        <f>Tabela2162834404652[[#This Row],[REPRESENTAÇÃO]]+Tabela2162834404652[[#This Row],[VENCIMENTO]]</f>
        <v>5647.75</v>
      </c>
    </row>
    <row r="23" spans="1:11" ht="14.4">
      <c r="A23" s="241" t="s">
        <v>62</v>
      </c>
      <c r="B23" s="216" t="s">
        <v>100</v>
      </c>
      <c r="C23" s="216" t="s">
        <v>128</v>
      </c>
      <c r="D23" s="242" t="s">
        <v>16</v>
      </c>
      <c r="E23" s="278">
        <v>1</v>
      </c>
      <c r="F23" s="363" t="s">
        <v>565</v>
      </c>
      <c r="G23" s="214" t="s">
        <v>365</v>
      </c>
      <c r="H23" s="215"/>
      <c r="I23" s="215">
        <v>1129.55</v>
      </c>
      <c r="J23" s="215">
        <v>4518.2</v>
      </c>
      <c r="K23" s="215">
        <f>Tabela2162834404652[[#This Row],[REPRESENTAÇÃO]]+Tabela2162834404652[[#This Row],[VENCIMENTO]]</f>
        <v>5647.75</v>
      </c>
    </row>
    <row r="24" spans="1:11" ht="14.4">
      <c r="A24" s="200" t="s">
        <v>60</v>
      </c>
      <c r="B24" s="201" t="s">
        <v>98</v>
      </c>
      <c r="C24" s="201" t="s">
        <v>469</v>
      </c>
      <c r="D24" s="203" t="s">
        <v>16</v>
      </c>
      <c r="E24" s="191">
        <v>1</v>
      </c>
      <c r="F24" s="204" t="s">
        <v>157</v>
      </c>
      <c r="G24" s="193" t="s">
        <v>365</v>
      </c>
      <c r="H24" s="194"/>
      <c r="I24" s="194">
        <v>1129.55</v>
      </c>
      <c r="J24" s="194">
        <v>4518.2</v>
      </c>
      <c r="K24" s="194">
        <f>Tabela2162834404652[[#This Row],[REPRESENTAÇÃO]]+Tabela2162834404652[[#This Row],[VENCIMENTO]]</f>
        <v>5647.75</v>
      </c>
    </row>
    <row r="25" spans="1:11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368" t="s">
        <v>646</v>
      </c>
      <c r="G25" s="193" t="s">
        <v>365</v>
      </c>
      <c r="H25" s="194"/>
      <c r="I25" s="194">
        <v>1129.55</v>
      </c>
      <c r="J25" s="194">
        <v>4518.2</v>
      </c>
      <c r="K25" s="194">
        <f>Tabela2162834404652[[#This Row],[REPRESENTAÇÃO]]+Tabela2162834404652[[#This Row],[VENCIMENTO]]</f>
        <v>5647.75</v>
      </c>
    </row>
    <row r="26" spans="1:11" ht="14.4">
      <c r="A26" s="200" t="s">
        <v>63</v>
      </c>
      <c r="B26" s="201" t="s">
        <v>370</v>
      </c>
      <c r="C26" s="201" t="s">
        <v>371</v>
      </c>
      <c r="D26" s="203" t="s">
        <v>16</v>
      </c>
      <c r="E26" s="191">
        <v>1</v>
      </c>
      <c r="F26" s="204" t="s">
        <v>529</v>
      </c>
      <c r="G26" s="193" t="s">
        <v>365</v>
      </c>
      <c r="H26" s="194"/>
      <c r="I26" s="194">
        <v>1129.55</v>
      </c>
      <c r="J26" s="194">
        <v>4518.2</v>
      </c>
      <c r="K26" s="194">
        <f>Tabela2162834404652[[#This Row],[REPRESENTAÇÃO]]+Tabela2162834404652[[#This Row],[VENCIMENTO]]</f>
        <v>5647.75</v>
      </c>
    </row>
    <row r="27" spans="1:11" ht="14.4">
      <c r="A27" s="200" t="s">
        <v>63</v>
      </c>
      <c r="B27" s="201" t="s">
        <v>101</v>
      </c>
      <c r="C27" s="201" t="s">
        <v>328</v>
      </c>
      <c r="D27" s="203" t="s">
        <v>16</v>
      </c>
      <c r="E27" s="191">
        <v>1</v>
      </c>
      <c r="F27" s="204" t="s">
        <v>167</v>
      </c>
      <c r="G27" s="193" t="s">
        <v>365</v>
      </c>
      <c r="H27" s="194"/>
      <c r="I27" s="194">
        <v>1129.55</v>
      </c>
      <c r="J27" s="194">
        <v>4518.2</v>
      </c>
      <c r="K27" s="194">
        <f>Tabela2162834404652[[#This Row],[REPRESENTAÇÃO]]+Tabela2162834404652[[#This Row],[VENCIMENTO]]</f>
        <v>5647.75</v>
      </c>
    </row>
    <row r="28" spans="1:11" ht="14.4">
      <c r="A28" s="200" t="s">
        <v>407</v>
      </c>
      <c r="B28" s="201" t="s">
        <v>408</v>
      </c>
      <c r="C28" s="201" t="s">
        <v>409</v>
      </c>
      <c r="D28" s="203" t="s">
        <v>16</v>
      </c>
      <c r="E28" s="191">
        <v>1</v>
      </c>
      <c r="F28" s="364" t="s">
        <v>378</v>
      </c>
      <c r="G28" s="193" t="s">
        <v>365</v>
      </c>
      <c r="H28" s="194"/>
      <c r="I28" s="194">
        <v>1129.55</v>
      </c>
      <c r="J28" s="194">
        <v>4518.2</v>
      </c>
      <c r="K28" s="194">
        <f>Tabela2162834404652[[#This Row],[REPRESENTAÇÃO]]+Tabela2162834404652[[#This Row],[VENCIMENTO]]</f>
        <v>5647.75</v>
      </c>
    </row>
    <row r="29" spans="1:11" ht="14.4">
      <c r="A29" s="221" t="s">
        <v>71</v>
      </c>
      <c r="B29" s="201" t="s">
        <v>412</v>
      </c>
      <c r="C29" s="201" t="s">
        <v>452</v>
      </c>
      <c r="D29" s="203" t="s">
        <v>147</v>
      </c>
      <c r="E29" s="191">
        <v>1</v>
      </c>
      <c r="F29" s="359" t="s">
        <v>629</v>
      </c>
      <c r="G29" s="193" t="s">
        <v>365</v>
      </c>
      <c r="H29" s="194"/>
      <c r="I29" s="194">
        <v>1129.55</v>
      </c>
      <c r="J29" s="194">
        <v>4518.2</v>
      </c>
      <c r="K29" s="194">
        <f>Tabela2162834404652[[#This Row],[REPRESENTAÇÃO]]+Tabela2162834404652[[#This Row],[VENCIMENTO]]</f>
        <v>5647.75</v>
      </c>
    </row>
    <row r="30" spans="1:11" ht="14.4">
      <c r="A30" s="221" t="s">
        <v>464</v>
      </c>
      <c r="B30" s="201" t="s">
        <v>465</v>
      </c>
      <c r="C30" s="201" t="s">
        <v>466</v>
      </c>
      <c r="D30" s="203" t="s">
        <v>147</v>
      </c>
      <c r="E30" s="191">
        <v>1</v>
      </c>
      <c r="F30" s="204" t="s">
        <v>163</v>
      </c>
      <c r="G30" s="193" t="s">
        <v>365</v>
      </c>
      <c r="H30" s="194"/>
      <c r="I30" s="194">
        <v>1129.55</v>
      </c>
      <c r="J30" s="194">
        <v>4518.2</v>
      </c>
      <c r="K30" s="194">
        <f>Tabela2162834404652[[#This Row],[REPRESENTAÇÃO]]+Tabela2162834404652[[#This Row],[VENCIMENTO]]</f>
        <v>5647.75</v>
      </c>
    </row>
    <row r="31" spans="1:11" ht="14.4">
      <c r="A31" s="221" t="s">
        <v>396</v>
      </c>
      <c r="B31" s="201" t="s">
        <v>595</v>
      </c>
      <c r="C31" s="201" t="s">
        <v>596</v>
      </c>
      <c r="D31" s="203" t="s">
        <v>147</v>
      </c>
      <c r="E31" s="191">
        <v>1</v>
      </c>
      <c r="F31" s="204" t="s">
        <v>463</v>
      </c>
      <c r="G31" s="193" t="s">
        <v>365</v>
      </c>
      <c r="H31" s="194"/>
      <c r="I31" s="194">
        <v>930.22</v>
      </c>
      <c r="J31" s="194">
        <v>3720.87</v>
      </c>
      <c r="K31" s="194">
        <f>Tabela2162834404652[[#This Row],[REPRESENTAÇÃO]]+Tabela2162834404652[[#This Row],[VENCIMENTO]]</f>
        <v>4651.09</v>
      </c>
    </row>
    <row r="32" spans="1:11" ht="14.4">
      <c r="A32" s="221" t="s">
        <v>428</v>
      </c>
      <c r="B32" s="201" t="s">
        <v>429</v>
      </c>
      <c r="C32" s="201" t="s">
        <v>430</v>
      </c>
      <c r="D32" s="360" t="s">
        <v>633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f>Tabela2162834404652[[#This Row],[REPRESENTAÇÃO]]+Tabela2162834404652[[#This Row],[VENCIMENTO]]</f>
        <v>4651.09</v>
      </c>
    </row>
    <row r="33" spans="1:11" ht="14.4">
      <c r="A33" s="221" t="s">
        <v>65</v>
      </c>
      <c r="B33" s="201" t="s">
        <v>103</v>
      </c>
      <c r="C33" s="201" t="s">
        <v>129</v>
      </c>
      <c r="D33" s="203" t="s">
        <v>147</v>
      </c>
      <c r="E33" s="191">
        <v>1</v>
      </c>
      <c r="F33" s="204" t="s">
        <v>455</v>
      </c>
      <c r="G33" s="193" t="s">
        <v>365</v>
      </c>
      <c r="H33" s="194"/>
      <c r="I33" s="194">
        <v>930.22</v>
      </c>
      <c r="J33" s="194">
        <v>3720.87</v>
      </c>
      <c r="K33" s="194">
        <f>Tabela2162834404652[[#This Row],[REPRESENTAÇÃO]]+Tabela2162834404652[[#This Row],[VENCIMENTO]]</f>
        <v>4651.09</v>
      </c>
    </row>
    <row r="34" spans="1:11" ht="14.4">
      <c r="A34" s="361" t="s">
        <v>65</v>
      </c>
      <c r="B34" s="217" t="s">
        <v>103</v>
      </c>
      <c r="C34" s="217" t="s">
        <v>129</v>
      </c>
      <c r="D34" s="218" t="s">
        <v>147</v>
      </c>
      <c r="E34" s="209">
        <v>1</v>
      </c>
      <c r="F34" s="220" t="s">
        <v>444</v>
      </c>
      <c r="G34" s="207" t="s">
        <v>365</v>
      </c>
      <c r="H34" s="211"/>
      <c r="I34" s="211">
        <v>930.22</v>
      </c>
      <c r="J34" s="211">
        <v>3720.87</v>
      </c>
      <c r="K34" s="211">
        <f>Tabela2162834404652[[#This Row],[REPRESENTAÇÃO]]+Tabela2162834404652[[#This Row],[VENCIMENTO]]</f>
        <v>4651.09</v>
      </c>
    </row>
    <row r="35" spans="1:11" ht="14.4">
      <c r="A35" s="221" t="s">
        <v>73</v>
      </c>
      <c r="B35" s="201" t="s">
        <v>110</v>
      </c>
      <c r="C35" s="201" t="s">
        <v>470</v>
      </c>
      <c r="D35" s="203" t="s">
        <v>147</v>
      </c>
      <c r="E35" s="191">
        <v>1</v>
      </c>
      <c r="F35" s="204" t="s">
        <v>171</v>
      </c>
      <c r="G35" s="193" t="s">
        <v>365</v>
      </c>
      <c r="H35" s="194"/>
      <c r="I35" s="194">
        <v>930.22</v>
      </c>
      <c r="J35" s="194">
        <v>3720.87</v>
      </c>
      <c r="K35" s="194">
        <f>Tabela2162834404652[[#This Row],[REPRESENTAÇÃO]]+Tabela2162834404652[[#This Row],[VENCIMENTO]]</f>
        <v>4651.09</v>
      </c>
    </row>
    <row r="36" spans="1:11" ht="14.4">
      <c r="A36" s="221" t="s">
        <v>70</v>
      </c>
      <c r="B36" s="201" t="s">
        <v>108</v>
      </c>
      <c r="C36" s="201" t="s">
        <v>327</v>
      </c>
      <c r="D36" s="203" t="s">
        <v>147</v>
      </c>
      <c r="E36" s="191">
        <v>1</v>
      </c>
      <c r="F36" s="204" t="s">
        <v>168</v>
      </c>
      <c r="G36" s="193" t="s">
        <v>365</v>
      </c>
      <c r="H36" s="194"/>
      <c r="I36" s="194">
        <v>930.22</v>
      </c>
      <c r="J36" s="194">
        <v>3720.87</v>
      </c>
      <c r="K36" s="194">
        <f>Tabela2162834404652[[#This Row],[REPRESENTAÇÃO]]+Tabela2162834404652[[#This Row],[VENCIMENTO]]</f>
        <v>4651.09</v>
      </c>
    </row>
    <row r="37" spans="1:11" ht="14.4">
      <c r="A37" s="221" t="s">
        <v>72</v>
      </c>
      <c r="B37" s="201" t="s">
        <v>109</v>
      </c>
      <c r="C37" s="201" t="s">
        <v>133</v>
      </c>
      <c r="D37" s="203" t="s">
        <v>147</v>
      </c>
      <c r="E37" s="191">
        <v>1</v>
      </c>
      <c r="F37" s="204" t="s">
        <v>170</v>
      </c>
      <c r="G37" s="193" t="s">
        <v>365</v>
      </c>
      <c r="H37" s="194"/>
      <c r="I37" s="194">
        <v>930.22</v>
      </c>
      <c r="J37" s="194">
        <v>3720.87</v>
      </c>
      <c r="K37" s="194">
        <f>Tabela2162834404652[[#This Row],[REPRESENTAÇÃO]]+Tabela2162834404652[[#This Row],[VENCIMENTO]]</f>
        <v>4651.09</v>
      </c>
    </row>
    <row r="38" spans="1:11" ht="14.4">
      <c r="A38" s="221" t="s">
        <v>68</v>
      </c>
      <c r="B38" s="201" t="s">
        <v>106</v>
      </c>
      <c r="C38" s="201" t="s">
        <v>132</v>
      </c>
      <c r="D38" s="203" t="s">
        <v>147</v>
      </c>
      <c r="E38" s="191">
        <v>1</v>
      </c>
      <c r="F38" s="368" t="s">
        <v>647</v>
      </c>
      <c r="G38" s="193" t="s">
        <v>365</v>
      </c>
      <c r="H38" s="194"/>
      <c r="I38" s="194">
        <v>930.22</v>
      </c>
      <c r="J38" s="194">
        <v>3720.87</v>
      </c>
      <c r="K38" s="194">
        <f>Tabela2162834404652[[#This Row],[REPRESENTAÇÃO]]+Tabela2162834404652[[#This Row],[VENCIMENTO]]</f>
        <v>4651.09</v>
      </c>
    </row>
    <row r="39" spans="1:11" ht="14.4">
      <c r="A39" s="221" t="s">
        <v>68</v>
      </c>
      <c r="B39" s="201" t="s">
        <v>106</v>
      </c>
      <c r="C39" s="201" t="s">
        <v>132</v>
      </c>
      <c r="D39" s="203" t="s">
        <v>147</v>
      </c>
      <c r="E39" s="191">
        <v>1</v>
      </c>
      <c r="F39" s="204" t="s">
        <v>165</v>
      </c>
      <c r="G39" s="193" t="s">
        <v>365</v>
      </c>
      <c r="H39" s="194"/>
      <c r="I39" s="194">
        <v>930.22</v>
      </c>
      <c r="J39" s="194">
        <v>3720.87</v>
      </c>
      <c r="K39" s="194">
        <f>Tabela2162834404652[[#This Row],[REPRESENTAÇÃO]]+Tabela2162834404652[[#This Row],[VENCIMENTO]]</f>
        <v>4651.09</v>
      </c>
    </row>
    <row r="40" spans="1:11" ht="14.4">
      <c r="A40" s="221" t="s">
        <v>67</v>
      </c>
      <c r="B40" s="201" t="s">
        <v>105</v>
      </c>
      <c r="C40" s="201" t="s">
        <v>131</v>
      </c>
      <c r="D40" s="203" t="s">
        <v>147</v>
      </c>
      <c r="E40" s="191">
        <v>1</v>
      </c>
      <c r="F40" s="204" t="s">
        <v>162</v>
      </c>
      <c r="G40" s="193" t="s">
        <v>365</v>
      </c>
      <c r="H40" s="194"/>
      <c r="I40" s="194">
        <v>930.22</v>
      </c>
      <c r="J40" s="194">
        <v>3720.87</v>
      </c>
      <c r="K40" s="194">
        <f>Tabela2162834404652[[#This Row],[REPRESENTAÇÃO]]+Tabela2162834404652[[#This Row],[VENCIMENTO]]</f>
        <v>4651.09</v>
      </c>
    </row>
    <row r="41" spans="1:11" ht="14.4">
      <c r="A41" s="221" t="s">
        <v>443</v>
      </c>
      <c r="B41" s="201" t="s">
        <v>410</v>
      </c>
      <c r="C41" s="201" t="s">
        <v>411</v>
      </c>
      <c r="D41" s="203" t="s">
        <v>147</v>
      </c>
      <c r="E41" s="191">
        <v>1</v>
      </c>
      <c r="F41" s="204" t="s">
        <v>433</v>
      </c>
      <c r="G41" s="193" t="s">
        <v>365</v>
      </c>
      <c r="H41" s="194"/>
      <c r="I41" s="194">
        <v>930.22</v>
      </c>
      <c r="J41" s="194">
        <v>3720.87</v>
      </c>
      <c r="K41" s="194">
        <f>Tabela2162834404652[[#This Row],[REPRESENTAÇÃO]]+Tabela2162834404652[[#This Row],[VENCIMENTO]]</f>
        <v>4651.09</v>
      </c>
    </row>
    <row r="42" spans="1:11" ht="14.4">
      <c r="A42" s="221" t="s">
        <v>74</v>
      </c>
      <c r="B42" s="201" t="s">
        <v>111</v>
      </c>
      <c r="C42" s="201" t="s">
        <v>471</v>
      </c>
      <c r="D42" s="203" t="s">
        <v>147</v>
      </c>
      <c r="E42" s="191">
        <v>1</v>
      </c>
      <c r="F42" s="362" t="s">
        <v>639</v>
      </c>
      <c r="G42" s="193" t="s">
        <v>365</v>
      </c>
      <c r="H42" s="194"/>
      <c r="I42" s="194">
        <v>930.22</v>
      </c>
      <c r="J42" s="194">
        <v>3720.87</v>
      </c>
      <c r="K42" s="194">
        <f>Tabela2162834404652[[#This Row],[REPRESENTAÇÃO]]+Tabela2162834404652[[#This Row],[VENCIMENTO]]</f>
        <v>4651.09</v>
      </c>
    </row>
    <row r="43" spans="1:11" ht="14.4">
      <c r="A43" s="221" t="s">
        <v>610</v>
      </c>
      <c r="B43" s="201" t="s">
        <v>107</v>
      </c>
      <c r="C43" s="201" t="s">
        <v>505</v>
      </c>
      <c r="D43" s="203" t="s">
        <v>147</v>
      </c>
      <c r="E43" s="191">
        <v>1</v>
      </c>
      <c r="F43" s="355" t="s">
        <v>609</v>
      </c>
      <c r="G43" s="193" t="s">
        <v>365</v>
      </c>
      <c r="H43" s="194"/>
      <c r="I43" s="194">
        <v>930.22</v>
      </c>
      <c r="J43" s="194">
        <v>3720.87</v>
      </c>
      <c r="K43" s="194">
        <f>Tabela2162834404652[[#This Row],[REPRESENTAÇÃO]]+Tabela2162834404652[[#This Row],[VENCIMENTO]]</f>
        <v>4651.09</v>
      </c>
    </row>
    <row r="44" spans="1:11" ht="14.4">
      <c r="A44" s="200" t="s">
        <v>543</v>
      </c>
      <c r="B44" s="201" t="s">
        <v>544</v>
      </c>
      <c r="C44" s="201" t="s">
        <v>545</v>
      </c>
      <c r="D44" s="203" t="s">
        <v>18</v>
      </c>
      <c r="E44" s="191">
        <v>1</v>
      </c>
      <c r="F44" s="204" t="s">
        <v>546</v>
      </c>
      <c r="G44" s="193" t="s">
        <v>365</v>
      </c>
      <c r="H44" s="194"/>
      <c r="I44" s="194">
        <v>664.44</v>
      </c>
      <c r="J44" s="194">
        <v>2657.77</v>
      </c>
      <c r="K44" s="194">
        <f>Tabela2162834404652[[#This Row],[REPRESENTAÇÃO]]+Tabela2162834404652[[#This Row],[VENCIMENTO]]</f>
        <v>3322.21</v>
      </c>
    </row>
    <row r="45" spans="1:11" ht="14.4">
      <c r="A45" s="200" t="s">
        <v>77</v>
      </c>
      <c r="B45" s="201" t="s">
        <v>102</v>
      </c>
      <c r="C45" s="201" t="s">
        <v>472</v>
      </c>
      <c r="D45" s="203" t="s">
        <v>18</v>
      </c>
      <c r="E45" s="191">
        <v>1</v>
      </c>
      <c r="F45" s="204" t="s">
        <v>173</v>
      </c>
      <c r="G45" s="193" t="s">
        <v>365</v>
      </c>
      <c r="H45" s="194"/>
      <c r="I45" s="194">
        <v>664.44</v>
      </c>
      <c r="J45" s="194">
        <v>2657.77</v>
      </c>
      <c r="K45" s="194">
        <f>Tabela2162834404652[[#This Row],[REPRESENTAÇÃO]]+Tabela2162834404652[[#This Row],[VENCIMENTO]]</f>
        <v>3322.21</v>
      </c>
    </row>
    <row r="46" spans="1:11" ht="14.4">
      <c r="A46" s="200" t="s">
        <v>75</v>
      </c>
      <c r="B46" s="201" t="s">
        <v>112</v>
      </c>
      <c r="C46" s="201" t="s">
        <v>134</v>
      </c>
      <c r="D46" s="203" t="s">
        <v>18</v>
      </c>
      <c r="E46" s="191">
        <v>1</v>
      </c>
      <c r="F46" s="204" t="s">
        <v>369</v>
      </c>
      <c r="G46" s="193" t="s">
        <v>365</v>
      </c>
      <c r="H46" s="194"/>
      <c r="I46" s="194">
        <v>664.44</v>
      </c>
      <c r="J46" s="194">
        <v>2657.77</v>
      </c>
      <c r="K46" s="194">
        <f>Tabela2162834404652[[#This Row],[REPRESENTAÇÃO]]+Tabela2162834404652[[#This Row],[VENCIMENTO]]</f>
        <v>3322.21</v>
      </c>
    </row>
    <row r="47" spans="1:11" ht="14.4">
      <c r="A47" s="200" t="s">
        <v>635</v>
      </c>
      <c r="B47" s="201" t="s">
        <v>121</v>
      </c>
      <c r="C47" s="201" t="s">
        <v>445</v>
      </c>
      <c r="D47" s="203" t="s">
        <v>18</v>
      </c>
      <c r="E47" s="191">
        <v>1</v>
      </c>
      <c r="F47" s="204" t="s">
        <v>185</v>
      </c>
      <c r="G47" s="193" t="s">
        <v>365</v>
      </c>
      <c r="H47" s="194"/>
      <c r="I47" s="194">
        <v>664.44</v>
      </c>
      <c r="J47" s="194">
        <v>2657.77</v>
      </c>
      <c r="K47" s="194">
        <f>Tabela2162834404652[[#This Row],[REPRESENTAÇÃO]]+Tabela2162834404652[[#This Row],[VENCIMENTO]]</f>
        <v>3322.21</v>
      </c>
    </row>
    <row r="48" spans="1:11" ht="14.4">
      <c r="A48" s="200" t="s">
        <v>635</v>
      </c>
      <c r="B48" s="201" t="s">
        <v>412</v>
      </c>
      <c r="C48" s="201" t="s">
        <v>436</v>
      </c>
      <c r="D48" s="203" t="s">
        <v>18</v>
      </c>
      <c r="E48" s="191">
        <v>1</v>
      </c>
      <c r="F48" s="204" t="s">
        <v>434</v>
      </c>
      <c r="G48" s="193" t="s">
        <v>365</v>
      </c>
      <c r="H48" s="194"/>
      <c r="I48" s="194">
        <v>664.44</v>
      </c>
      <c r="J48" s="194">
        <v>2657.77</v>
      </c>
      <c r="K48" s="194">
        <f>Tabela2162834404652[[#This Row],[REPRESENTAÇÃO]]+Tabela2162834404652[[#This Row],[VENCIMENTO]]</f>
        <v>3322.21</v>
      </c>
    </row>
    <row r="49" spans="1:11" ht="14.4">
      <c r="A49" s="200" t="s">
        <v>76</v>
      </c>
      <c r="B49" s="201" t="s">
        <v>113</v>
      </c>
      <c r="C49" s="201" t="s">
        <v>501</v>
      </c>
      <c r="D49" s="203" t="s">
        <v>18</v>
      </c>
      <c r="E49" s="191">
        <v>1</v>
      </c>
      <c r="F49" s="204" t="s">
        <v>313</v>
      </c>
      <c r="G49" s="193" t="s">
        <v>365</v>
      </c>
      <c r="H49" s="194"/>
      <c r="I49" s="194">
        <v>664.44</v>
      </c>
      <c r="J49" s="194">
        <v>2657.77</v>
      </c>
      <c r="K49" s="194">
        <f>Tabela2162834404652[[#This Row],[REPRESENTAÇÃO]]+Tabela2162834404652[[#This Row],[VENCIMENTO]]</f>
        <v>3322.21</v>
      </c>
    </row>
    <row r="50" spans="1:11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176</v>
      </c>
      <c r="G50" s="193" t="s">
        <v>365</v>
      </c>
      <c r="H50" s="194"/>
      <c r="I50" s="194">
        <v>664.44</v>
      </c>
      <c r="J50" s="194">
        <v>2657.77</v>
      </c>
      <c r="K50" s="194">
        <f>Tabela2162834404652[[#This Row],[REPRESENTAÇÃO]]+Tabela2162834404652[[#This Row],[VENCIMENTO]]</f>
        <v>3322.21</v>
      </c>
    </row>
    <row r="51" spans="1:11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f>Tabela2162834404652[[#This Row],[REPRESENTAÇÃO]]+Tabela2162834404652[[#This Row],[VENCIMENTO]]</f>
        <v>3322.21</v>
      </c>
    </row>
    <row r="52" spans="1:11" ht="14.4">
      <c r="A52" s="200" t="s">
        <v>404</v>
      </c>
      <c r="B52" s="201" t="s">
        <v>413</v>
      </c>
      <c r="C52" s="201" t="s">
        <v>414</v>
      </c>
      <c r="D52" s="203" t="s">
        <v>18</v>
      </c>
      <c r="E52" s="191">
        <v>1</v>
      </c>
      <c r="F52" s="364" t="s">
        <v>641</v>
      </c>
      <c r="G52" s="193" t="s">
        <v>365</v>
      </c>
      <c r="H52" s="194"/>
      <c r="I52" s="194">
        <v>664.44</v>
      </c>
      <c r="J52" s="194">
        <v>2657.77</v>
      </c>
      <c r="K52" s="194">
        <f>Tabela2162834404652[[#This Row],[REPRESENTAÇÃO]]+Tabela2162834404652[[#This Row],[VENCIMENTO]]</f>
        <v>3322.21</v>
      </c>
    </row>
    <row r="53" spans="1:11" ht="14.4">
      <c r="A53" s="200" t="s">
        <v>636</v>
      </c>
      <c r="B53" s="201" t="s">
        <v>118</v>
      </c>
      <c r="C53" s="201" t="s">
        <v>506</v>
      </c>
      <c r="D53" s="203" t="s">
        <v>18</v>
      </c>
      <c r="E53" s="191">
        <v>1</v>
      </c>
      <c r="F53" s="204" t="s">
        <v>179</v>
      </c>
      <c r="G53" s="193" t="s">
        <v>365</v>
      </c>
      <c r="H53" s="194"/>
      <c r="I53" s="194">
        <v>664.44</v>
      </c>
      <c r="J53" s="194">
        <v>2657.77</v>
      </c>
      <c r="K53" s="194">
        <f>Tabela2162834404652[[#This Row],[REPRESENTAÇÃO]]+Tabela2162834404652[[#This Row],[VENCIMENTO]]</f>
        <v>3322.21</v>
      </c>
    </row>
    <row r="54" spans="1:11" ht="14.4">
      <c r="A54" s="200" t="s">
        <v>78</v>
      </c>
      <c r="B54" s="201" t="s">
        <v>114</v>
      </c>
      <c r="C54" s="201" t="s">
        <v>135</v>
      </c>
      <c r="D54" s="203" t="s">
        <v>18</v>
      </c>
      <c r="E54" s="191">
        <v>1</v>
      </c>
      <c r="F54" s="204" t="s">
        <v>174</v>
      </c>
      <c r="G54" s="193" t="s">
        <v>365</v>
      </c>
      <c r="H54" s="194"/>
      <c r="I54" s="194">
        <v>664.44</v>
      </c>
      <c r="J54" s="194">
        <v>2657.77</v>
      </c>
      <c r="K54" s="194">
        <f>Tabela2162834404652[[#This Row],[REPRESENTAÇÃO]]+Tabela2162834404652[[#This Row],[VENCIMENTO]]</f>
        <v>3322.21</v>
      </c>
    </row>
    <row r="55" spans="1:11" ht="14.4">
      <c r="A55" s="221" t="s">
        <v>637</v>
      </c>
      <c r="B55" s="201" t="s">
        <v>117</v>
      </c>
      <c r="C55" s="201" t="s">
        <v>138</v>
      </c>
      <c r="D55" s="203" t="s">
        <v>18</v>
      </c>
      <c r="E55" s="191">
        <v>1</v>
      </c>
      <c r="F55" s="204" t="s">
        <v>178</v>
      </c>
      <c r="G55" s="193" t="s">
        <v>365</v>
      </c>
      <c r="H55" s="194"/>
      <c r="I55" s="194">
        <v>664.44</v>
      </c>
      <c r="J55" s="194">
        <v>2657.77</v>
      </c>
      <c r="K55" s="194">
        <f>Tabela2162834404652[[#This Row],[REPRESENTAÇÃO]]+Tabela2162834404652[[#This Row],[VENCIMENTO]]</f>
        <v>3322.21</v>
      </c>
    </row>
    <row r="56" spans="1:11" ht="14.4">
      <c r="A56" s="200" t="s">
        <v>79</v>
      </c>
      <c r="B56" s="201" t="s">
        <v>115</v>
      </c>
      <c r="C56" s="201" t="s">
        <v>473</v>
      </c>
      <c r="D56" s="203" t="s">
        <v>18</v>
      </c>
      <c r="E56" s="191">
        <v>1</v>
      </c>
      <c r="F56" s="204" t="s">
        <v>175</v>
      </c>
      <c r="G56" s="193" t="s">
        <v>365</v>
      </c>
      <c r="H56" s="194"/>
      <c r="I56" s="194">
        <v>664.44</v>
      </c>
      <c r="J56" s="194">
        <v>2657.77</v>
      </c>
      <c r="K56" s="194">
        <f>Tabela2162834404652[[#This Row],[REPRESENTAÇÃO]]+Tabela2162834404652[[#This Row],[VENCIMENTO]]</f>
        <v>3322.21</v>
      </c>
    </row>
    <row r="57" spans="1:11" ht="14.4">
      <c r="A57" s="200" t="s">
        <v>525</v>
      </c>
      <c r="B57" s="201" t="s">
        <v>122</v>
      </c>
      <c r="C57" s="201" t="s">
        <v>475</v>
      </c>
      <c r="D57" s="203" t="s">
        <v>19</v>
      </c>
      <c r="E57" s="191">
        <v>1</v>
      </c>
      <c r="F57" s="204" t="s">
        <v>190</v>
      </c>
      <c r="G57" s="193" t="s">
        <v>365</v>
      </c>
      <c r="H57" s="194"/>
      <c r="I57" s="194">
        <v>431.89</v>
      </c>
      <c r="J57" s="194">
        <v>1727.55</v>
      </c>
      <c r="K57" s="194">
        <f>Tabela2162834404652[[#This Row],[REPRESENTAÇÃO]]+Tabela2162834404652[[#This Row],[VENCIMENTO]]</f>
        <v>2159.44</v>
      </c>
    </row>
    <row r="58" spans="1:11" ht="14.4">
      <c r="A58" s="200" t="s">
        <v>84</v>
      </c>
      <c r="B58" s="201" t="s">
        <v>120</v>
      </c>
      <c r="C58" s="201" t="s">
        <v>140</v>
      </c>
      <c r="D58" s="203" t="s">
        <v>19</v>
      </c>
      <c r="E58" s="191">
        <v>1</v>
      </c>
      <c r="F58" s="200" t="s">
        <v>182</v>
      </c>
      <c r="G58" s="193" t="s">
        <v>365</v>
      </c>
      <c r="H58" s="194"/>
      <c r="I58" s="194">
        <v>431.89</v>
      </c>
      <c r="J58" s="194">
        <v>1727.55</v>
      </c>
      <c r="K58" s="194">
        <f>Tabela2162834404652[[#This Row],[REPRESENTAÇÃO]]+Tabela2162834404652[[#This Row],[VENCIMENTO]]</f>
        <v>2159.44</v>
      </c>
    </row>
    <row r="59" spans="1:11" ht="14.4">
      <c r="A59" s="200" t="s">
        <v>84</v>
      </c>
      <c r="B59" s="201" t="s">
        <v>120</v>
      </c>
      <c r="C59" s="201" t="s">
        <v>140</v>
      </c>
      <c r="D59" s="203" t="s">
        <v>19</v>
      </c>
      <c r="E59" s="191">
        <v>1</v>
      </c>
      <c r="F59" s="204" t="s">
        <v>186</v>
      </c>
      <c r="G59" s="193" t="s">
        <v>365</v>
      </c>
      <c r="H59" s="194"/>
      <c r="I59" s="194">
        <v>431.89</v>
      </c>
      <c r="J59" s="194">
        <v>1727.55</v>
      </c>
      <c r="K59" s="194">
        <f>Tabela2162834404652[[#This Row],[REPRESENTAÇÃO]]+Tabela2162834404652[[#This Row],[VENCIMENTO]]</f>
        <v>2159.44</v>
      </c>
    </row>
    <row r="60" spans="1:11" ht="14.4">
      <c r="A60" s="200" t="s">
        <v>638</v>
      </c>
      <c r="B60" s="201" t="s">
        <v>618</v>
      </c>
      <c r="C60" s="201" t="s">
        <v>617</v>
      </c>
      <c r="D60" s="356" t="s">
        <v>19</v>
      </c>
      <c r="E60" s="191">
        <v>1</v>
      </c>
      <c r="F60" s="355" t="s">
        <v>195</v>
      </c>
      <c r="G60" s="193" t="s">
        <v>365</v>
      </c>
      <c r="H60" s="194"/>
      <c r="I60" s="194">
        <v>431.89</v>
      </c>
      <c r="J60" s="194">
        <v>1727.55</v>
      </c>
      <c r="K60" s="194">
        <f>Tabela2162834404652[[#This Row],[REPRESENTAÇÃO]]+Tabela2162834404652[[#This Row],[VENCIMENTO]]</f>
        <v>2159.44</v>
      </c>
    </row>
    <row r="61" spans="1:11" ht="14.4">
      <c r="A61" s="200" t="s">
        <v>83</v>
      </c>
      <c r="B61" s="201" t="s">
        <v>119</v>
      </c>
      <c r="C61" s="201" t="s">
        <v>552</v>
      </c>
      <c r="D61" s="203" t="s">
        <v>19</v>
      </c>
      <c r="E61" s="191">
        <v>1</v>
      </c>
      <c r="F61" s="204" t="s">
        <v>568</v>
      </c>
      <c r="G61" s="193" t="s">
        <v>365</v>
      </c>
      <c r="H61" s="194"/>
      <c r="I61" s="194">
        <v>431.89</v>
      </c>
      <c r="J61" s="194">
        <v>1727.55</v>
      </c>
      <c r="K61" s="194">
        <f>Tabela2162834404652[[#This Row],[REPRESENTAÇÃO]]+Tabela2162834404652[[#This Row],[VENCIMENTO]]</f>
        <v>2159.44</v>
      </c>
    </row>
    <row r="62" spans="1:11" ht="14.4">
      <c r="A62" s="200" t="s">
        <v>83</v>
      </c>
      <c r="B62" s="201" t="s">
        <v>119</v>
      </c>
      <c r="C62" s="201" t="s">
        <v>139</v>
      </c>
      <c r="D62" s="203" t="s">
        <v>19</v>
      </c>
      <c r="E62" s="191">
        <v>1</v>
      </c>
      <c r="F62" s="204" t="s">
        <v>181</v>
      </c>
      <c r="G62" s="193" t="s">
        <v>365</v>
      </c>
      <c r="H62" s="194"/>
      <c r="I62" s="194">
        <v>431.89</v>
      </c>
      <c r="J62" s="194">
        <v>1727.55</v>
      </c>
      <c r="K62" s="194">
        <f>Tabela2162834404652[[#This Row],[REPRESENTAÇÃO]]+Tabela2162834404652[[#This Row],[VENCIMENTO]]</f>
        <v>2159.44</v>
      </c>
    </row>
    <row r="63" spans="1:11" ht="14.4">
      <c r="A63" s="200" t="s">
        <v>83</v>
      </c>
      <c r="B63" s="201" t="s">
        <v>119</v>
      </c>
      <c r="C63" s="201" t="s">
        <v>139</v>
      </c>
      <c r="D63" s="203" t="s">
        <v>19</v>
      </c>
      <c r="E63" s="191">
        <v>1</v>
      </c>
      <c r="F63" s="204" t="s">
        <v>184</v>
      </c>
      <c r="G63" s="193" t="s">
        <v>365</v>
      </c>
      <c r="H63" s="194"/>
      <c r="I63" s="194">
        <v>431.89</v>
      </c>
      <c r="J63" s="194">
        <v>1727.55</v>
      </c>
      <c r="K63" s="194">
        <f>Tabela2162834404652[[#This Row],[REPRESENTAÇÃO]]+Tabela2162834404652[[#This Row],[VENCIMENTO]]</f>
        <v>2159.44</v>
      </c>
    </row>
    <row r="64" spans="1:11" ht="14.4">
      <c r="A64" s="200" t="s">
        <v>83</v>
      </c>
      <c r="B64" s="201" t="s">
        <v>119</v>
      </c>
      <c r="C64" s="201" t="s">
        <v>139</v>
      </c>
      <c r="D64" s="203" t="s">
        <v>19</v>
      </c>
      <c r="E64" s="191">
        <v>1</v>
      </c>
      <c r="F64" s="204" t="s">
        <v>542</v>
      </c>
      <c r="G64" s="193" t="s">
        <v>365</v>
      </c>
      <c r="H64" s="194"/>
      <c r="I64" s="194">
        <v>431.89</v>
      </c>
      <c r="J64" s="194">
        <v>1727.55</v>
      </c>
      <c r="K64" s="194">
        <f>Tabela2162834404652[[#This Row],[REPRESENTAÇÃO]]+Tabela2162834404652[[#This Row],[VENCIMENTO]]</f>
        <v>2159.44</v>
      </c>
    </row>
    <row r="65" spans="1:11" ht="14.4">
      <c r="A65" s="200" t="s">
        <v>86</v>
      </c>
      <c r="B65" s="201" t="s">
        <v>121</v>
      </c>
      <c r="C65" s="201" t="s">
        <v>445</v>
      </c>
      <c r="D65" s="360" t="s">
        <v>19</v>
      </c>
      <c r="E65" s="191">
        <v>1</v>
      </c>
      <c r="F65" s="359" t="s">
        <v>630</v>
      </c>
      <c r="G65" s="193" t="s">
        <v>365</v>
      </c>
      <c r="H65" s="194"/>
      <c r="I65" s="194">
        <v>664.44</v>
      </c>
      <c r="J65" s="194">
        <v>2657.77</v>
      </c>
      <c r="K65" s="194">
        <f>Tabela2162834404652[[#This Row],[REPRESENTAÇÃO]]+Tabela2162834404652[[#This Row],[VENCIMENTO]]</f>
        <v>3322.21</v>
      </c>
    </row>
    <row r="66" spans="1:11" ht="14.4">
      <c r="A66" s="200" t="s">
        <v>86</v>
      </c>
      <c r="B66" s="201" t="s">
        <v>121</v>
      </c>
      <c r="C66" s="201" t="s">
        <v>445</v>
      </c>
      <c r="D66" s="360" t="s">
        <v>19</v>
      </c>
      <c r="E66" s="191">
        <v>1</v>
      </c>
      <c r="F66" s="359" t="s">
        <v>631</v>
      </c>
      <c r="G66" s="193" t="s">
        <v>365</v>
      </c>
      <c r="H66" s="194"/>
      <c r="I66" s="194">
        <v>664.44</v>
      </c>
      <c r="J66" s="194">
        <v>2657.77</v>
      </c>
      <c r="K66" s="194">
        <f>Tabela2162834404652[[#This Row],[REPRESENTAÇÃO]]+Tabela2162834404652[[#This Row],[VENCIMENTO]]</f>
        <v>3322.21</v>
      </c>
    </row>
    <row r="67" spans="1:11" ht="14.4">
      <c r="A67" s="200" t="s">
        <v>86</v>
      </c>
      <c r="B67" s="201" t="s">
        <v>121</v>
      </c>
      <c r="C67" s="201" t="s">
        <v>620</v>
      </c>
      <c r="D67" s="360" t="s">
        <v>19</v>
      </c>
      <c r="E67" s="191">
        <v>1</v>
      </c>
      <c r="F67" s="355" t="s">
        <v>623</v>
      </c>
      <c r="G67" s="193" t="s">
        <v>365</v>
      </c>
      <c r="H67" s="194"/>
      <c r="I67" s="194">
        <v>431.89</v>
      </c>
      <c r="J67" s="194">
        <v>1727.55</v>
      </c>
      <c r="K67" s="194">
        <f>Tabela2162834404652[[#This Row],[REPRESENTAÇÃO]]+Tabela2162834404652[[#This Row],[VENCIMENTO]]</f>
        <v>2159.44</v>
      </c>
    </row>
    <row r="68" spans="1:11" ht="14.4">
      <c r="A68" s="200" t="s">
        <v>86</v>
      </c>
      <c r="B68" s="201" t="s">
        <v>121</v>
      </c>
      <c r="C68" s="201" t="s">
        <v>621</v>
      </c>
      <c r="D68" s="360" t="s">
        <v>19</v>
      </c>
      <c r="E68" s="191">
        <v>1</v>
      </c>
      <c r="F68" s="355" t="s">
        <v>624</v>
      </c>
      <c r="G68" s="193" t="s">
        <v>365</v>
      </c>
      <c r="H68" s="194"/>
      <c r="I68" s="194">
        <v>431.89</v>
      </c>
      <c r="J68" s="194">
        <v>1727.55</v>
      </c>
      <c r="K68" s="194">
        <f>Tabela2162834404652[[#This Row],[REPRESENTAÇÃO]]+Tabela2162834404652[[#This Row],[VENCIMENTO]]</f>
        <v>2159.44</v>
      </c>
    </row>
    <row r="69" spans="1:11" ht="14.4">
      <c r="A69" s="200" t="s">
        <v>86</v>
      </c>
      <c r="B69" s="201" t="s">
        <v>121</v>
      </c>
      <c r="C69" s="201" t="s">
        <v>141</v>
      </c>
      <c r="D69" s="203" t="s">
        <v>19</v>
      </c>
      <c r="E69" s="191">
        <v>1</v>
      </c>
      <c r="F69" s="204" t="s">
        <v>187</v>
      </c>
      <c r="G69" s="193" t="s">
        <v>365</v>
      </c>
      <c r="H69" s="194"/>
      <c r="I69" s="194">
        <v>431.89</v>
      </c>
      <c r="J69" s="194">
        <v>1727.55</v>
      </c>
      <c r="K69" s="194">
        <f>Tabela2162834404652[[#This Row],[REPRESENTAÇÃO]]+Tabela2162834404652[[#This Row],[VENCIMENTO]]</f>
        <v>2159.44</v>
      </c>
    </row>
    <row r="70" spans="1:11" ht="14.4">
      <c r="A70" s="200" t="s">
        <v>86</v>
      </c>
      <c r="B70" s="201" t="s">
        <v>121</v>
      </c>
      <c r="C70" s="201" t="s">
        <v>141</v>
      </c>
      <c r="D70" s="203" t="s">
        <v>19</v>
      </c>
      <c r="E70" s="191">
        <v>1</v>
      </c>
      <c r="F70" s="204" t="s">
        <v>188</v>
      </c>
      <c r="G70" s="193" t="s">
        <v>365</v>
      </c>
      <c r="H70" s="194"/>
      <c r="I70" s="194">
        <v>431.89</v>
      </c>
      <c r="J70" s="194">
        <v>1727.55</v>
      </c>
      <c r="K70" s="194">
        <f>Tabela2162834404652[[#This Row],[REPRESENTAÇÃO]]+Tabela2162834404652[[#This Row],[VENCIMENTO]]</f>
        <v>2159.44</v>
      </c>
    </row>
    <row r="71" spans="1:11" ht="14.4">
      <c r="A71" s="200" t="s">
        <v>86</v>
      </c>
      <c r="B71" s="201" t="s">
        <v>121</v>
      </c>
      <c r="C71" s="201" t="s">
        <v>474</v>
      </c>
      <c r="D71" s="203" t="s">
        <v>19</v>
      </c>
      <c r="E71" s="191">
        <v>1</v>
      </c>
      <c r="F71" s="204" t="s">
        <v>189</v>
      </c>
      <c r="G71" s="193" t="s">
        <v>365</v>
      </c>
      <c r="H71" s="194"/>
      <c r="I71" s="194">
        <v>431.89</v>
      </c>
      <c r="J71" s="194">
        <v>1727.55</v>
      </c>
      <c r="K71" s="194">
        <f>Tabela2162834404652[[#This Row],[REPRESENTAÇÃO]]+Tabela2162834404652[[#This Row],[VENCIMENTO]]</f>
        <v>2159.44</v>
      </c>
    </row>
    <row r="72" spans="1:11" ht="14.4">
      <c r="A72" s="200" t="s">
        <v>86</v>
      </c>
      <c r="B72" s="201" t="s">
        <v>121</v>
      </c>
      <c r="C72" s="201" t="s">
        <v>599</v>
      </c>
      <c r="D72" s="203" t="s">
        <v>19</v>
      </c>
      <c r="E72" s="191">
        <v>1</v>
      </c>
      <c r="F72" s="204" t="s">
        <v>191</v>
      </c>
      <c r="G72" s="193" t="s">
        <v>365</v>
      </c>
      <c r="H72" s="194"/>
      <c r="I72" s="194">
        <v>431.89</v>
      </c>
      <c r="J72" s="194">
        <v>1727.55</v>
      </c>
      <c r="K72" s="194">
        <f>Tabela2162834404652[[#This Row],[REPRESENTAÇÃO]]+Tabela2162834404652[[#This Row],[VENCIMENTO]]</f>
        <v>2159.44</v>
      </c>
    </row>
    <row r="73" spans="1:11" ht="14.4">
      <c r="A73" s="200" t="s">
        <v>87</v>
      </c>
      <c r="B73" s="201" t="s">
        <v>123</v>
      </c>
      <c r="C73" s="201" t="s">
        <v>142</v>
      </c>
      <c r="D73" s="203" t="s">
        <v>148</v>
      </c>
      <c r="E73" s="191">
        <v>1</v>
      </c>
      <c r="F73" s="320" t="s">
        <v>603</v>
      </c>
      <c r="G73" s="193" t="s">
        <v>365</v>
      </c>
      <c r="H73" s="194"/>
      <c r="I73" s="194">
        <v>265.77999999999997</v>
      </c>
      <c r="J73" s="194">
        <v>1063.1099999999999</v>
      </c>
      <c r="K73" s="194">
        <f>Tabela2162834404652[[#This Row],[REPRESENTAÇÃO]]+Tabela2162834404652[[#This Row],[VENCIMENTO]]</f>
        <v>1328.8899999999999</v>
      </c>
    </row>
    <row r="74" spans="1:11" ht="14.4">
      <c r="A74" s="200" t="s">
        <v>415</v>
      </c>
      <c r="B74" s="201" t="s">
        <v>416</v>
      </c>
      <c r="C74" s="201" t="s">
        <v>417</v>
      </c>
      <c r="D74" s="203" t="s">
        <v>148</v>
      </c>
      <c r="E74" s="191">
        <v>1</v>
      </c>
      <c r="F74" s="204" t="s">
        <v>192</v>
      </c>
      <c r="G74" s="193" t="s">
        <v>365</v>
      </c>
      <c r="H74" s="194"/>
      <c r="I74" s="194">
        <v>265.77999999999997</v>
      </c>
      <c r="J74" s="194">
        <v>1063.1099999999999</v>
      </c>
      <c r="K74" s="194">
        <f>Tabela2162834404652[[#This Row],[REPRESENTAÇÃO]]+Tabela2162834404652[[#This Row],[VENCIMENTO]]</f>
        <v>1328.8899999999999</v>
      </c>
    </row>
    <row r="75" spans="1:11" ht="14.4">
      <c r="A75" s="200" t="s">
        <v>415</v>
      </c>
      <c r="B75" s="201" t="s">
        <v>416</v>
      </c>
      <c r="C75" s="201" t="s">
        <v>417</v>
      </c>
      <c r="D75" s="203" t="s">
        <v>148</v>
      </c>
      <c r="E75" s="191">
        <v>1</v>
      </c>
      <c r="F75" s="204" t="s">
        <v>193</v>
      </c>
      <c r="G75" s="193" t="s">
        <v>365</v>
      </c>
      <c r="H75" s="194"/>
      <c r="I75" s="194">
        <v>265.77999999999997</v>
      </c>
      <c r="J75" s="194">
        <v>1063.1099999999999</v>
      </c>
      <c r="K75" s="194">
        <f>Tabela2162834404652[[#This Row],[REPRESENTAÇÃO]]+Tabela2162834404652[[#This Row],[VENCIMENTO]]</f>
        <v>1328.8899999999999</v>
      </c>
    </row>
    <row r="76" spans="1:11" ht="14.4">
      <c r="A76" s="200" t="s">
        <v>88</v>
      </c>
      <c r="B76" s="201" t="s">
        <v>124</v>
      </c>
      <c r="C76" s="201" t="s">
        <v>143</v>
      </c>
      <c r="D76" s="203" t="s">
        <v>148</v>
      </c>
      <c r="E76" s="191">
        <v>1</v>
      </c>
      <c r="F76" s="204" t="s">
        <v>194</v>
      </c>
      <c r="G76" s="193" t="s">
        <v>365</v>
      </c>
      <c r="H76" s="194"/>
      <c r="I76" s="194">
        <v>265.77999999999997</v>
      </c>
      <c r="J76" s="194">
        <v>1063.1099999999999</v>
      </c>
      <c r="K76" s="194">
        <f>Tabela2162834404652[[#This Row],[REPRESENTAÇÃO]]+Tabela2162834404652[[#This Row],[VENCIMENTO]]</f>
        <v>1328.8899999999999</v>
      </c>
    </row>
    <row r="77" spans="1:11" ht="14.4">
      <c r="A77" s="200" t="s">
        <v>89</v>
      </c>
      <c r="B77" s="201" t="s">
        <v>125</v>
      </c>
      <c r="C77" s="201" t="s">
        <v>144</v>
      </c>
      <c r="D77" s="203" t="s">
        <v>148</v>
      </c>
      <c r="E77" s="191">
        <v>1</v>
      </c>
      <c r="F77" s="204" t="s">
        <v>196</v>
      </c>
      <c r="G77" s="193" t="s">
        <v>365</v>
      </c>
      <c r="H77" s="194"/>
      <c r="I77" s="194">
        <v>265.77999999999997</v>
      </c>
      <c r="J77" s="194">
        <v>1063.1099999999999</v>
      </c>
      <c r="K77" s="194">
        <f>Tabela2162834404652[[#This Row],[REPRESENTAÇÃO]]+Tabela2162834404652[[#This Row],[VENCIMENTO]]</f>
        <v>1328.8899999999999</v>
      </c>
    </row>
    <row r="78" spans="1:11" ht="14.4">
      <c r="A78" s="200" t="s">
        <v>418</v>
      </c>
      <c r="B78" s="201" t="s">
        <v>419</v>
      </c>
      <c r="C78" s="201" t="s">
        <v>420</v>
      </c>
      <c r="D78" s="203" t="s">
        <v>149</v>
      </c>
      <c r="E78" s="191">
        <v>1</v>
      </c>
      <c r="F78" s="355" t="s">
        <v>616</v>
      </c>
      <c r="G78" s="193" t="s">
        <v>365</v>
      </c>
      <c r="H78" s="194"/>
      <c r="I78" s="194">
        <v>232.56</v>
      </c>
      <c r="J78" s="194">
        <v>930.22</v>
      </c>
      <c r="K78" s="194">
        <f>Tabela2162834404652[[#This Row],[REPRESENTAÇÃO]]+Tabela2162834404652[[#This Row],[VENCIMENTO]]</f>
        <v>1162.78</v>
      </c>
    </row>
    <row r="79" spans="1:11" ht="14.4">
      <c r="A79" s="200"/>
      <c r="B79" s="201"/>
      <c r="C79" s="201"/>
      <c r="D79" s="203"/>
      <c r="E79" s="200"/>
      <c r="F79" s="204"/>
      <c r="G79" s="221"/>
      <c r="H79" s="222"/>
      <c r="I79" s="227">
        <v>57341.020000000019</v>
      </c>
      <c r="J79" s="228">
        <v>229293.19999999958</v>
      </c>
      <c r="K79" s="226">
        <f>SUM(K8:K78)</f>
        <v>299756.96000000002</v>
      </c>
    </row>
    <row r="80" spans="1:11" ht="15" thickBot="1">
      <c r="A80" s="223" t="s">
        <v>51</v>
      </c>
      <c r="B80" s="224"/>
      <c r="C80" s="224"/>
      <c r="D80" s="224"/>
      <c r="E80" s="225">
        <v>66</v>
      </c>
      <c r="F80" s="223"/>
      <c r="G80" s="224"/>
      <c r="H80" s="226">
        <v>0</v>
      </c>
      <c r="I80" s="328"/>
      <c r="J80" s="329"/>
      <c r="K80" s="330">
        <f>K79+J79+I79</f>
        <v>586391.17999999959</v>
      </c>
    </row>
    <row r="81" spans="1:11" ht="14.4">
      <c r="A81" s="565" t="s">
        <v>20</v>
      </c>
      <c r="B81" s="565"/>
      <c r="C81" s="565"/>
      <c r="D81" s="565"/>
      <c r="E81" s="565"/>
      <c r="F81" s="565"/>
      <c r="G81" s="565"/>
      <c r="H81" s="569"/>
      <c r="I81" s="323"/>
      <c r="J81" s="200"/>
      <c r="K81" s="324"/>
    </row>
    <row r="82" spans="1:11" ht="14.4">
      <c r="A82" s="233" t="s">
        <v>373</v>
      </c>
      <c r="B82" s="208" t="s">
        <v>374</v>
      </c>
      <c r="C82" s="208" t="s">
        <v>375</v>
      </c>
      <c r="D82" s="208" t="s">
        <v>578</v>
      </c>
      <c r="E82" s="208" t="s">
        <v>579</v>
      </c>
      <c r="F82" s="233" t="s">
        <v>580</v>
      </c>
      <c r="G82" s="208" t="s">
        <v>366</v>
      </c>
      <c r="H82" s="234" t="s">
        <v>581</v>
      </c>
      <c r="I82" s="233"/>
      <c r="J82" s="233"/>
      <c r="K82" s="325"/>
    </row>
    <row r="83" spans="1:11" ht="14.4">
      <c r="A83" s="200" t="s">
        <v>54</v>
      </c>
      <c r="B83" s="201" t="s">
        <v>93</v>
      </c>
      <c r="C83" s="201" t="s">
        <v>476</v>
      </c>
      <c r="D83" s="203" t="s">
        <v>200</v>
      </c>
      <c r="E83" s="201">
        <v>1</v>
      </c>
      <c r="F83" s="204" t="s">
        <v>151</v>
      </c>
      <c r="G83" s="193" t="s">
        <v>366</v>
      </c>
      <c r="H83" s="239">
        <v>5847.08</v>
      </c>
      <c r="I83" s="219"/>
      <c r="J83" s="219"/>
      <c r="K83" s="326"/>
    </row>
    <row r="84" spans="1:11" ht="14.4">
      <c r="A84" s="200" t="s">
        <v>201</v>
      </c>
      <c r="B84" s="201" t="s">
        <v>202</v>
      </c>
      <c r="C84" s="201" t="s">
        <v>500</v>
      </c>
      <c r="D84" s="203" t="s">
        <v>200</v>
      </c>
      <c r="E84" s="345">
        <v>1</v>
      </c>
      <c r="F84" s="204" t="s">
        <v>238</v>
      </c>
      <c r="G84" s="205" t="s">
        <v>366</v>
      </c>
      <c r="H84" s="239">
        <v>5847.08</v>
      </c>
      <c r="I84" s="200"/>
      <c r="J84" s="200"/>
      <c r="K84" s="327"/>
    </row>
    <row r="85" spans="1:11" ht="14.4">
      <c r="A85" s="200" t="s">
        <v>597</v>
      </c>
      <c r="B85" s="201" t="s">
        <v>408</v>
      </c>
      <c r="C85" s="201" t="s">
        <v>598</v>
      </c>
      <c r="D85" s="203" t="s">
        <v>21</v>
      </c>
      <c r="E85" s="201">
        <v>1</v>
      </c>
      <c r="F85" s="204" t="s">
        <v>243</v>
      </c>
      <c r="G85" s="205" t="s">
        <v>366</v>
      </c>
      <c r="H85" s="239">
        <v>4916.8599999999997</v>
      </c>
      <c r="I85" s="200"/>
      <c r="J85" s="200"/>
      <c r="K85" s="327"/>
    </row>
    <row r="86" spans="1:11" ht="14.4">
      <c r="A86" s="200" t="s">
        <v>203</v>
      </c>
      <c r="B86" s="201" t="s">
        <v>204</v>
      </c>
      <c r="C86" s="201" t="s">
        <v>205</v>
      </c>
      <c r="D86" s="203" t="s">
        <v>21</v>
      </c>
      <c r="E86" s="201">
        <v>1</v>
      </c>
      <c r="F86" s="204" t="s">
        <v>239</v>
      </c>
      <c r="G86" s="205" t="s">
        <v>366</v>
      </c>
      <c r="H86" s="239">
        <v>4916.8599999999997</v>
      </c>
      <c r="I86" s="200"/>
      <c r="J86" s="200"/>
      <c r="K86" s="327"/>
    </row>
    <row r="87" spans="1:11" ht="14.4">
      <c r="A87" s="200" t="s">
        <v>208</v>
      </c>
      <c r="B87" s="201" t="s">
        <v>209</v>
      </c>
      <c r="C87" s="201" t="s">
        <v>210</v>
      </c>
      <c r="D87" s="203" t="s">
        <v>22</v>
      </c>
      <c r="E87" s="201">
        <v>1</v>
      </c>
      <c r="F87" s="204" t="s">
        <v>241</v>
      </c>
      <c r="G87" s="205" t="s">
        <v>366</v>
      </c>
      <c r="H87" s="239">
        <v>4518.2</v>
      </c>
      <c r="I87" s="231"/>
      <c r="J87" s="231"/>
      <c r="K87" s="240"/>
    </row>
    <row r="88" spans="1:11" ht="14.4">
      <c r="A88" s="200" t="s">
        <v>423</v>
      </c>
      <c r="B88" s="201" t="s">
        <v>424</v>
      </c>
      <c r="C88" s="201" t="s">
        <v>503</v>
      </c>
      <c r="D88" s="203" t="s">
        <v>22</v>
      </c>
      <c r="E88" s="201">
        <v>1</v>
      </c>
      <c r="F88" s="204" t="s">
        <v>377</v>
      </c>
      <c r="G88" s="205" t="s">
        <v>366</v>
      </c>
      <c r="H88" s="239">
        <v>4518.2</v>
      </c>
      <c r="I88" s="231"/>
      <c r="J88" s="231"/>
      <c r="K88" s="240"/>
    </row>
    <row r="89" spans="1:11" ht="14.4">
      <c r="A89" s="200" t="s">
        <v>214</v>
      </c>
      <c r="B89" s="201" t="s">
        <v>215</v>
      </c>
      <c r="C89" s="201" t="s">
        <v>479</v>
      </c>
      <c r="D89" s="203" t="s">
        <v>22</v>
      </c>
      <c r="E89" s="201">
        <v>1</v>
      </c>
      <c r="F89" s="204" t="s">
        <v>250</v>
      </c>
      <c r="G89" s="205" t="s">
        <v>367</v>
      </c>
      <c r="H89" s="239">
        <v>4518.2</v>
      </c>
      <c r="I89" s="231"/>
      <c r="J89" s="231"/>
      <c r="K89" s="240"/>
    </row>
    <row r="90" spans="1:11" ht="14.4">
      <c r="A90" s="200" t="s">
        <v>62</v>
      </c>
      <c r="B90" s="201" t="s">
        <v>100</v>
      </c>
      <c r="C90" s="201" t="s">
        <v>522</v>
      </c>
      <c r="D90" s="203" t="s">
        <v>22</v>
      </c>
      <c r="E90" s="201">
        <v>1</v>
      </c>
      <c r="F90" s="204" t="s">
        <v>244</v>
      </c>
      <c r="G90" s="205" t="s">
        <v>366</v>
      </c>
      <c r="H90" s="239">
        <v>4518.2</v>
      </c>
      <c r="I90" s="231"/>
      <c r="J90" s="231"/>
      <c r="K90" s="240"/>
    </row>
    <row r="91" spans="1:11" ht="14.4">
      <c r="A91" s="200" t="s">
        <v>206</v>
      </c>
      <c r="B91" s="201" t="s">
        <v>207</v>
      </c>
      <c r="C91" s="201" t="s">
        <v>478</v>
      </c>
      <c r="D91" s="203" t="s">
        <v>22</v>
      </c>
      <c r="E91" s="201">
        <v>1</v>
      </c>
      <c r="F91" s="204" t="s">
        <v>240</v>
      </c>
      <c r="G91" s="205" t="s">
        <v>366</v>
      </c>
      <c r="H91" s="239">
        <v>4518.2</v>
      </c>
      <c r="I91" s="231"/>
      <c r="J91" s="231"/>
      <c r="K91" s="240"/>
    </row>
    <row r="92" spans="1:11" ht="14.4">
      <c r="A92" s="200" t="s">
        <v>211</v>
      </c>
      <c r="B92" s="201" t="s">
        <v>212</v>
      </c>
      <c r="C92" s="201" t="s">
        <v>213</v>
      </c>
      <c r="D92" s="203" t="s">
        <v>22</v>
      </c>
      <c r="E92" s="201">
        <v>1</v>
      </c>
      <c r="F92" s="204" t="s">
        <v>242</v>
      </c>
      <c r="G92" s="205" t="s">
        <v>366</v>
      </c>
      <c r="H92" s="239">
        <v>4518.2</v>
      </c>
      <c r="I92" s="231"/>
      <c r="J92" s="231"/>
      <c r="K92" s="240"/>
    </row>
    <row r="93" spans="1:11" ht="14.4">
      <c r="A93" s="200" t="s">
        <v>216</v>
      </c>
      <c r="B93" s="201" t="s">
        <v>217</v>
      </c>
      <c r="C93" s="201" t="s">
        <v>523</v>
      </c>
      <c r="D93" s="203" t="s">
        <v>23</v>
      </c>
      <c r="E93" s="201">
        <v>1</v>
      </c>
      <c r="F93" s="204" t="s">
        <v>245</v>
      </c>
      <c r="G93" s="205" t="s">
        <v>366</v>
      </c>
      <c r="H93" s="239">
        <v>3720.87</v>
      </c>
      <c r="I93" s="231"/>
      <c r="J93" s="231"/>
      <c r="K93" s="240"/>
    </row>
    <row r="94" spans="1:11" ht="14.4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</row>
    <row r="95" spans="1:11" ht="14.4">
      <c r="A95" s="200" t="s">
        <v>221</v>
      </c>
      <c r="B95" s="201" t="s">
        <v>222</v>
      </c>
      <c r="C95" s="201" t="s">
        <v>644</v>
      </c>
      <c r="D95" s="365" t="s">
        <v>23</v>
      </c>
      <c r="E95" s="201">
        <v>1</v>
      </c>
      <c r="F95" s="366" t="s">
        <v>645</v>
      </c>
      <c r="G95" s="205" t="s">
        <v>366</v>
      </c>
      <c r="H95" s="239">
        <v>3720.87</v>
      </c>
      <c r="I95" s="231"/>
      <c r="J95" s="231"/>
      <c r="K95" s="240"/>
    </row>
    <row r="96" spans="1:11" ht="14.4">
      <c r="A96" s="200" t="s">
        <v>226</v>
      </c>
      <c r="B96" s="201" t="s">
        <v>204</v>
      </c>
      <c r="C96" s="201" t="s">
        <v>227</v>
      </c>
      <c r="D96" s="203" t="s">
        <v>23</v>
      </c>
      <c r="E96" s="201">
        <v>1</v>
      </c>
      <c r="F96" s="204" t="s">
        <v>249</v>
      </c>
      <c r="G96" s="205" t="s">
        <v>366</v>
      </c>
      <c r="H96" s="239">
        <v>3720.87</v>
      </c>
      <c r="I96" s="231"/>
      <c r="J96" s="231"/>
      <c r="K96" s="240"/>
    </row>
    <row r="97" spans="1:11" ht="14.4">
      <c r="A97" s="200" t="s">
        <v>63</v>
      </c>
      <c r="B97" s="201" t="s">
        <v>224</v>
      </c>
      <c r="C97" s="201" t="s">
        <v>225</v>
      </c>
      <c r="D97" s="203" t="s">
        <v>23</v>
      </c>
      <c r="E97" s="201">
        <v>1</v>
      </c>
      <c r="F97" s="204" t="s">
        <v>248</v>
      </c>
      <c r="G97" s="205" t="s">
        <v>366</v>
      </c>
      <c r="H97" s="239">
        <v>3720.87</v>
      </c>
      <c r="I97" s="231"/>
      <c r="J97" s="231"/>
      <c r="K97" s="240"/>
    </row>
    <row r="98" spans="1:11" ht="14.4">
      <c r="A98" s="241" t="s">
        <v>456</v>
      </c>
      <c r="B98" s="216" t="s">
        <v>457</v>
      </c>
      <c r="C98" s="216" t="s">
        <v>480</v>
      </c>
      <c r="D98" s="242" t="s">
        <v>23</v>
      </c>
      <c r="E98" s="216">
        <v>1</v>
      </c>
      <c r="F98" s="213" t="s">
        <v>440</v>
      </c>
      <c r="G98" s="243" t="s">
        <v>366</v>
      </c>
      <c r="H98" s="244">
        <v>3720.87</v>
      </c>
      <c r="I98" s="231"/>
      <c r="J98" s="231"/>
      <c r="K98" s="240"/>
    </row>
    <row r="99" spans="1:11" ht="14.4">
      <c r="A99" s="200" t="s">
        <v>218</v>
      </c>
      <c r="B99" s="201" t="s">
        <v>219</v>
      </c>
      <c r="C99" s="201" t="s">
        <v>220</v>
      </c>
      <c r="D99" s="203" t="s">
        <v>23</v>
      </c>
      <c r="E99" s="201">
        <v>1</v>
      </c>
      <c r="F99" s="204" t="s">
        <v>246</v>
      </c>
      <c r="G99" s="205" t="s">
        <v>366</v>
      </c>
      <c r="H99" s="239">
        <v>3720.87</v>
      </c>
      <c r="I99" s="231"/>
      <c r="J99" s="231"/>
      <c r="K99" s="240"/>
    </row>
    <row r="100" spans="1:11" ht="14.4">
      <c r="A100" s="200" t="s">
        <v>76</v>
      </c>
      <c r="B100" s="201" t="s">
        <v>113</v>
      </c>
      <c r="C100" s="201" t="s">
        <v>501</v>
      </c>
      <c r="D100" s="203" t="s">
        <v>24</v>
      </c>
      <c r="E100" s="201">
        <v>1</v>
      </c>
      <c r="F100" s="204" t="s">
        <v>254</v>
      </c>
      <c r="G100" s="205" t="s">
        <v>366</v>
      </c>
      <c r="H100" s="239">
        <v>2657.77</v>
      </c>
      <c r="I100" s="231"/>
      <c r="J100" s="231"/>
      <c r="K100" s="240"/>
    </row>
    <row r="101" spans="1:11" ht="14.4">
      <c r="A101" s="200" t="s">
        <v>236</v>
      </c>
      <c r="B101" s="201" t="s">
        <v>25</v>
      </c>
      <c r="C101" s="201" t="s">
        <v>496</v>
      </c>
      <c r="D101" s="203" t="s">
        <v>24</v>
      </c>
      <c r="E101" s="201">
        <v>1</v>
      </c>
      <c r="F101" s="204" t="s">
        <v>256</v>
      </c>
      <c r="G101" s="205" t="s">
        <v>366</v>
      </c>
      <c r="H101" s="239">
        <v>2657.77</v>
      </c>
      <c r="I101" s="231"/>
      <c r="J101" s="231"/>
      <c r="K101" s="240"/>
    </row>
    <row r="102" spans="1:11" ht="14.4">
      <c r="A102" s="200" t="s">
        <v>233</v>
      </c>
      <c r="B102" s="201" t="s">
        <v>234</v>
      </c>
      <c r="C102" s="201" t="s">
        <v>483</v>
      </c>
      <c r="D102" s="203" t="s">
        <v>24</v>
      </c>
      <c r="E102" s="201">
        <v>1</v>
      </c>
      <c r="F102" s="204" t="s">
        <v>253</v>
      </c>
      <c r="G102" s="205" t="s">
        <v>367</v>
      </c>
      <c r="H102" s="239">
        <v>2657.77</v>
      </c>
      <c r="I102" s="231"/>
      <c r="J102" s="231"/>
      <c r="K102" s="240"/>
    </row>
    <row r="103" spans="1:11" ht="14.4">
      <c r="A103" s="200" t="s">
        <v>235</v>
      </c>
      <c r="B103" s="201" t="s">
        <v>26</v>
      </c>
      <c r="C103" s="201" t="s">
        <v>232</v>
      </c>
      <c r="D103" s="203" t="s">
        <v>24</v>
      </c>
      <c r="E103" s="201">
        <v>1</v>
      </c>
      <c r="F103" s="204" t="s">
        <v>255</v>
      </c>
      <c r="G103" s="205" t="s">
        <v>366</v>
      </c>
      <c r="H103" s="239">
        <v>2657.77</v>
      </c>
      <c r="I103" s="231"/>
      <c r="J103" s="231"/>
      <c r="K103" s="240"/>
    </row>
    <row r="104" spans="1:11" ht="15" thickBot="1">
      <c r="A104" s="200" t="s">
        <v>229</v>
      </c>
      <c r="B104" s="201" t="s">
        <v>230</v>
      </c>
      <c r="C104" s="201" t="s">
        <v>231</v>
      </c>
      <c r="D104" s="203" t="s">
        <v>24</v>
      </c>
      <c r="E104" s="201">
        <v>1</v>
      </c>
      <c r="F104" s="204" t="s">
        <v>252</v>
      </c>
      <c r="G104" s="205" t="s">
        <v>366</v>
      </c>
      <c r="H104" s="239">
        <v>2657.77</v>
      </c>
      <c r="I104" s="231"/>
      <c r="J104" s="231"/>
      <c r="K104" s="240"/>
    </row>
    <row r="105" spans="1:11" ht="15" thickBot="1">
      <c r="A105" s="223"/>
      <c r="B105" s="224"/>
      <c r="C105" s="224"/>
      <c r="D105" s="224"/>
      <c r="E105" s="245">
        <v>22</v>
      </c>
      <c r="F105" s="246"/>
      <c r="G105" s="224"/>
      <c r="H105" s="341">
        <f>SUM(H83:H104)</f>
        <v>87972.020000000019</v>
      </c>
      <c r="I105" s="231"/>
      <c r="J105" s="231"/>
      <c r="K105" s="240"/>
    </row>
    <row r="106" spans="1:11" ht="14.4">
      <c r="A106" s="231"/>
      <c r="B106" s="248"/>
      <c r="C106" s="248"/>
      <c r="D106" s="248"/>
      <c r="E106" s="248"/>
      <c r="F106" s="248"/>
      <c r="G106" s="231"/>
      <c r="H106" s="248"/>
      <c r="I106" s="230"/>
      <c r="J106" s="231"/>
      <c r="K106" s="232"/>
    </row>
    <row r="107" spans="1:11" ht="14.4">
      <c r="A107" s="249"/>
      <c r="B107" s="249" t="s">
        <v>27</v>
      </c>
      <c r="C107" s="249"/>
      <c r="D107" s="249"/>
      <c r="E107" s="249"/>
      <c r="F107" s="249"/>
      <c r="G107" s="249"/>
      <c r="H107" s="249"/>
      <c r="I107" s="249"/>
      <c r="J107" s="249"/>
      <c r="K107" s="249"/>
    </row>
    <row r="108" spans="1:11" ht="14.4">
      <c r="A108" s="206" t="s">
        <v>1</v>
      </c>
      <c r="B108" s="206" t="s">
        <v>2</v>
      </c>
      <c r="C108" s="206" t="s">
        <v>3</v>
      </c>
      <c r="D108" s="206" t="s">
        <v>4</v>
      </c>
      <c r="E108" s="206" t="s">
        <v>5</v>
      </c>
      <c r="F108" s="206" t="s">
        <v>6</v>
      </c>
      <c r="G108" s="206" t="s">
        <v>7</v>
      </c>
      <c r="H108" s="206" t="s">
        <v>28</v>
      </c>
      <c r="I108" s="250"/>
      <c r="J108" s="250"/>
      <c r="K108" s="251" t="s">
        <v>592</v>
      </c>
    </row>
    <row r="109" spans="1:11" ht="14.4">
      <c r="A109" s="252" t="s">
        <v>373</v>
      </c>
      <c r="B109" s="253" t="s">
        <v>374</v>
      </c>
      <c r="C109" s="253" t="s">
        <v>375</v>
      </c>
      <c r="D109" s="253" t="s">
        <v>578</v>
      </c>
      <c r="E109" s="253" t="s">
        <v>579</v>
      </c>
      <c r="F109" s="252" t="s">
        <v>580</v>
      </c>
      <c r="G109" s="254" t="s">
        <v>581</v>
      </c>
      <c r="H109" s="255" t="s">
        <v>582</v>
      </c>
      <c r="I109" s="233" t="s">
        <v>587</v>
      </c>
      <c r="J109" s="208" t="s">
        <v>588</v>
      </c>
      <c r="K109" s="253" t="s">
        <v>589</v>
      </c>
    </row>
    <row r="110" spans="1:11" ht="14.4">
      <c r="A110" s="200" t="s">
        <v>516</v>
      </c>
      <c r="B110" s="201" t="s">
        <v>517</v>
      </c>
      <c r="C110" s="201" t="s">
        <v>518</v>
      </c>
      <c r="D110" s="203" t="s">
        <v>29</v>
      </c>
      <c r="E110" s="345">
        <v>1</v>
      </c>
      <c r="F110" s="204" t="s">
        <v>515</v>
      </c>
      <c r="G110" s="205" t="s">
        <v>366</v>
      </c>
      <c r="H110" s="239">
        <v>1200.69</v>
      </c>
      <c r="I110" s="256" t="s">
        <v>373</v>
      </c>
      <c r="J110" s="257" t="s">
        <v>374</v>
      </c>
      <c r="K110" s="239">
        <v>1200.69</v>
      </c>
    </row>
    <row r="111" spans="1:11" ht="14.4">
      <c r="A111" s="200" t="s">
        <v>584</v>
      </c>
      <c r="B111" s="201" t="s">
        <v>554</v>
      </c>
      <c r="C111" s="201" t="s">
        <v>555</v>
      </c>
      <c r="D111" s="203" t="s">
        <v>29</v>
      </c>
      <c r="E111" s="345">
        <v>1</v>
      </c>
      <c r="F111" s="204" t="s">
        <v>343</v>
      </c>
      <c r="G111" s="193" t="s">
        <v>367</v>
      </c>
      <c r="H111" s="239">
        <v>1200.69</v>
      </c>
      <c r="I111" s="200"/>
      <c r="J111" s="201"/>
      <c r="K111" s="239">
        <v>1200.69</v>
      </c>
    </row>
    <row r="112" spans="1:11" ht="14.4">
      <c r="A112" s="200" t="s">
        <v>257</v>
      </c>
      <c r="B112" s="201" t="s">
        <v>207</v>
      </c>
      <c r="C112" s="201" t="s">
        <v>487</v>
      </c>
      <c r="D112" s="203" t="s">
        <v>29</v>
      </c>
      <c r="E112" s="201">
        <v>1</v>
      </c>
      <c r="F112" s="204" t="s">
        <v>330</v>
      </c>
      <c r="G112" s="205" t="s">
        <v>366</v>
      </c>
      <c r="H112" s="239">
        <v>1200.69</v>
      </c>
      <c r="I112" s="200"/>
      <c r="J112" s="201"/>
      <c r="K112" s="239">
        <v>1200.69</v>
      </c>
    </row>
    <row r="113" spans="1:11" ht="14.4">
      <c r="A113" s="200" t="s">
        <v>258</v>
      </c>
      <c r="B113" s="201" t="s">
        <v>259</v>
      </c>
      <c r="C113" s="201" t="s">
        <v>481</v>
      </c>
      <c r="D113" s="203" t="s">
        <v>29</v>
      </c>
      <c r="E113" s="201">
        <v>1</v>
      </c>
      <c r="F113" s="204" t="s">
        <v>305</v>
      </c>
      <c r="G113" s="205" t="s">
        <v>367</v>
      </c>
      <c r="H113" s="239">
        <v>1200.69</v>
      </c>
      <c r="I113" s="200"/>
      <c r="J113" s="201"/>
      <c r="K113" s="239">
        <v>1200.69</v>
      </c>
    </row>
    <row r="114" spans="1:11" ht="14.4">
      <c r="A114" s="200" t="s">
        <v>389</v>
      </c>
      <c r="B114" s="201" t="s">
        <v>393</v>
      </c>
      <c r="C114" s="201" t="s">
        <v>482</v>
      </c>
      <c r="D114" s="203" t="s">
        <v>29</v>
      </c>
      <c r="E114" s="201">
        <v>1</v>
      </c>
      <c r="F114" s="204" t="s">
        <v>331</v>
      </c>
      <c r="G114" s="205" t="s">
        <v>366</v>
      </c>
      <c r="H114" s="239">
        <v>1200.69</v>
      </c>
      <c r="I114" s="200"/>
      <c r="J114" s="201"/>
      <c r="K114" s="239">
        <v>1200.69</v>
      </c>
    </row>
    <row r="115" spans="1:11" ht="14.4">
      <c r="A115" s="200" t="s">
        <v>262</v>
      </c>
      <c r="B115" s="201" t="s">
        <v>263</v>
      </c>
      <c r="C115" s="201" t="s">
        <v>476</v>
      </c>
      <c r="D115" s="203" t="s">
        <v>29</v>
      </c>
      <c r="E115" s="201">
        <v>1</v>
      </c>
      <c r="F115" s="204" t="s">
        <v>308</v>
      </c>
      <c r="G115" s="205" t="s">
        <v>367</v>
      </c>
      <c r="H115" s="239">
        <v>1200.69</v>
      </c>
      <c r="I115" s="200"/>
      <c r="J115" s="201"/>
      <c r="K115" s="239">
        <v>1200.69</v>
      </c>
    </row>
    <row r="116" spans="1:11" ht="14.4">
      <c r="A116" s="200" t="s">
        <v>262</v>
      </c>
      <c r="B116" s="201" t="s">
        <v>263</v>
      </c>
      <c r="C116" s="201" t="s">
        <v>498</v>
      </c>
      <c r="D116" s="203" t="s">
        <v>29</v>
      </c>
      <c r="E116" s="201">
        <v>1</v>
      </c>
      <c r="F116" s="204" t="s">
        <v>332</v>
      </c>
      <c r="G116" s="205" t="s">
        <v>366</v>
      </c>
      <c r="H116" s="239">
        <v>1200.69</v>
      </c>
      <c r="I116" s="200"/>
      <c r="J116" s="201"/>
      <c r="K116" s="239">
        <v>1200.69</v>
      </c>
    </row>
    <row r="117" spans="1:11" ht="14.4">
      <c r="A117" s="200" t="s">
        <v>262</v>
      </c>
      <c r="B117" s="201" t="s">
        <v>263</v>
      </c>
      <c r="C117" s="201" t="s">
        <v>476</v>
      </c>
      <c r="D117" s="203" t="s">
        <v>29</v>
      </c>
      <c r="E117" s="201">
        <v>1</v>
      </c>
      <c r="F117" s="204" t="s">
        <v>372</v>
      </c>
      <c r="G117" s="205" t="s">
        <v>366</v>
      </c>
      <c r="H117" s="239">
        <v>1200.69</v>
      </c>
      <c r="I117" s="200"/>
      <c r="J117" s="201"/>
      <c r="K117" s="239">
        <v>1200.69</v>
      </c>
    </row>
    <row r="118" spans="1:11" ht="14.4">
      <c r="A118" s="200" t="s">
        <v>264</v>
      </c>
      <c r="B118" s="201" t="s">
        <v>259</v>
      </c>
      <c r="C118" s="201" t="s">
        <v>483</v>
      </c>
      <c r="D118" s="203" t="s">
        <v>29</v>
      </c>
      <c r="E118" s="201">
        <v>1</v>
      </c>
      <c r="F118" s="204" t="s">
        <v>333</v>
      </c>
      <c r="G118" s="205" t="s">
        <v>366</v>
      </c>
      <c r="H118" s="239">
        <v>1200.69</v>
      </c>
      <c r="I118" s="200"/>
      <c r="J118" s="201"/>
      <c r="K118" s="239">
        <v>1200.69</v>
      </c>
    </row>
    <row r="119" spans="1:11" ht="14.4">
      <c r="A119" s="200" t="s">
        <v>262</v>
      </c>
      <c r="B119" s="201" t="s">
        <v>265</v>
      </c>
      <c r="C119" s="201" t="s">
        <v>266</v>
      </c>
      <c r="D119" s="203" t="s">
        <v>29</v>
      </c>
      <c r="E119" s="201">
        <v>1</v>
      </c>
      <c r="F119" s="204" t="s">
        <v>432</v>
      </c>
      <c r="G119" s="205" t="s">
        <v>366</v>
      </c>
      <c r="H119" s="239">
        <v>1200.69</v>
      </c>
      <c r="I119" s="200"/>
      <c r="J119" s="201"/>
      <c r="K119" s="239">
        <v>1200.69</v>
      </c>
    </row>
    <row r="120" spans="1:11" ht="14.4">
      <c r="A120" s="200" t="s">
        <v>267</v>
      </c>
      <c r="B120" s="201" t="s">
        <v>268</v>
      </c>
      <c r="C120" s="201" t="s">
        <v>269</v>
      </c>
      <c r="D120" s="203" t="s">
        <v>29</v>
      </c>
      <c r="E120" s="201">
        <v>1</v>
      </c>
      <c r="F120" s="204" t="s">
        <v>334</v>
      </c>
      <c r="G120" s="205" t="s">
        <v>366</v>
      </c>
      <c r="H120" s="239">
        <v>1200.69</v>
      </c>
      <c r="I120" s="200"/>
      <c r="J120" s="201"/>
      <c r="K120" s="239">
        <v>1200.69</v>
      </c>
    </row>
    <row r="121" spans="1:11" ht="14.4">
      <c r="A121" s="200" t="s">
        <v>270</v>
      </c>
      <c r="B121" s="201" t="s">
        <v>271</v>
      </c>
      <c r="C121" s="201" t="s">
        <v>484</v>
      </c>
      <c r="D121" s="203" t="s">
        <v>29</v>
      </c>
      <c r="E121" s="201">
        <v>1</v>
      </c>
      <c r="F121" s="204" t="s">
        <v>561</v>
      </c>
      <c r="G121" s="205" t="s">
        <v>366</v>
      </c>
      <c r="H121" s="239">
        <v>1200.69</v>
      </c>
      <c r="I121" s="200"/>
      <c r="J121" s="201"/>
      <c r="K121" s="239">
        <v>1200.69</v>
      </c>
    </row>
    <row r="122" spans="1:11" ht="14.4">
      <c r="A122" s="200" t="s">
        <v>272</v>
      </c>
      <c r="B122" s="201" t="s">
        <v>273</v>
      </c>
      <c r="C122" s="201" t="s">
        <v>274</v>
      </c>
      <c r="D122" s="203" t="s">
        <v>29</v>
      </c>
      <c r="E122" s="201">
        <v>1</v>
      </c>
      <c r="F122" s="204" t="s">
        <v>307</v>
      </c>
      <c r="G122" s="205" t="s">
        <v>366</v>
      </c>
      <c r="H122" s="239">
        <v>1200.69</v>
      </c>
      <c r="I122" s="200"/>
      <c r="J122" s="201"/>
      <c r="K122" s="239">
        <v>1200.69</v>
      </c>
    </row>
    <row r="123" spans="1:11" ht="14.4">
      <c r="A123" s="200" t="s">
        <v>275</v>
      </c>
      <c r="B123" s="201" t="s">
        <v>276</v>
      </c>
      <c r="C123" s="201" t="s">
        <v>277</v>
      </c>
      <c r="D123" s="203" t="s">
        <v>29</v>
      </c>
      <c r="E123" s="201">
        <v>1</v>
      </c>
      <c r="F123" s="204" t="s">
        <v>335</v>
      </c>
      <c r="G123" s="205" t="s">
        <v>366</v>
      </c>
      <c r="H123" s="239">
        <v>1200.69</v>
      </c>
      <c r="I123" s="200"/>
      <c r="J123" s="201"/>
      <c r="K123" s="239">
        <v>1200.69</v>
      </c>
    </row>
    <row r="124" spans="1:11" ht="14.4">
      <c r="A124" s="200" t="s">
        <v>278</v>
      </c>
      <c r="B124" s="201" t="s">
        <v>279</v>
      </c>
      <c r="C124" s="201" t="s">
        <v>280</v>
      </c>
      <c r="D124" s="203" t="s">
        <v>29</v>
      </c>
      <c r="E124" s="201">
        <v>1</v>
      </c>
      <c r="F124" s="204" t="s">
        <v>336</v>
      </c>
      <c r="G124" s="205" t="s">
        <v>366</v>
      </c>
      <c r="H124" s="239">
        <v>1200.69</v>
      </c>
      <c r="I124" s="200"/>
      <c r="J124" s="201"/>
      <c r="K124" s="239">
        <v>1200.69</v>
      </c>
    </row>
    <row r="125" spans="1:11" ht="14.4">
      <c r="A125" s="219" t="s">
        <v>281</v>
      </c>
      <c r="B125" s="217" t="s">
        <v>282</v>
      </c>
      <c r="C125" s="217" t="s">
        <v>283</v>
      </c>
      <c r="D125" s="218" t="s">
        <v>29</v>
      </c>
      <c r="E125" s="217">
        <v>1</v>
      </c>
      <c r="F125" s="220" t="s">
        <v>316</v>
      </c>
      <c r="G125" s="258" t="s">
        <v>366</v>
      </c>
      <c r="H125" s="259">
        <v>1200.69</v>
      </c>
      <c r="I125" s="219"/>
      <c r="J125" s="217"/>
      <c r="K125" s="259">
        <v>1200.69</v>
      </c>
    </row>
    <row r="126" spans="1:11" ht="14.4">
      <c r="A126" s="200" t="s">
        <v>284</v>
      </c>
      <c r="B126" s="201" t="s">
        <v>285</v>
      </c>
      <c r="C126" s="201" t="s">
        <v>286</v>
      </c>
      <c r="D126" s="203" t="s">
        <v>29</v>
      </c>
      <c r="E126" s="201">
        <v>1</v>
      </c>
      <c r="F126" s="204" t="s">
        <v>318</v>
      </c>
      <c r="G126" s="205" t="s">
        <v>366</v>
      </c>
      <c r="H126" s="239">
        <v>1200.69</v>
      </c>
      <c r="I126" s="241"/>
      <c r="J126" s="216"/>
      <c r="K126" s="244">
        <v>1200.69</v>
      </c>
    </row>
    <row r="127" spans="1:11" ht="14.4">
      <c r="A127" s="200" t="s">
        <v>287</v>
      </c>
      <c r="B127" s="201" t="s">
        <v>288</v>
      </c>
      <c r="C127" s="201" t="s">
        <v>289</v>
      </c>
      <c r="D127" s="203" t="s">
        <v>29</v>
      </c>
      <c r="E127" s="201">
        <v>1</v>
      </c>
      <c r="F127" s="204" t="s">
        <v>317</v>
      </c>
      <c r="G127" s="205" t="s">
        <v>366</v>
      </c>
      <c r="H127" s="239">
        <v>1200.69</v>
      </c>
      <c r="I127" s="200"/>
      <c r="J127" s="201"/>
      <c r="K127" s="239">
        <v>1200.69</v>
      </c>
    </row>
    <row r="128" spans="1:11" ht="14.4">
      <c r="A128" s="200" t="s">
        <v>290</v>
      </c>
      <c r="B128" s="201" t="s">
        <v>291</v>
      </c>
      <c r="C128" s="201" t="s">
        <v>292</v>
      </c>
      <c r="D128" s="203" t="s">
        <v>29</v>
      </c>
      <c r="E128" s="201">
        <v>1</v>
      </c>
      <c r="F128" s="204" t="s">
        <v>337</v>
      </c>
      <c r="G128" s="205" t="s">
        <v>366</v>
      </c>
      <c r="H128" s="239">
        <v>1200.69</v>
      </c>
      <c r="I128" s="200"/>
      <c r="J128" s="201"/>
      <c r="K128" s="239">
        <v>1200.69</v>
      </c>
    </row>
    <row r="129" spans="1:11" ht="14.4">
      <c r="A129" s="200" t="s">
        <v>284</v>
      </c>
      <c r="B129" s="201" t="s">
        <v>324</v>
      </c>
      <c r="C129" s="201" t="s">
        <v>286</v>
      </c>
      <c r="D129" s="203" t="s">
        <v>29</v>
      </c>
      <c r="E129" s="201">
        <v>1</v>
      </c>
      <c r="F129" s="204" t="s">
        <v>315</v>
      </c>
      <c r="G129" s="205" t="s">
        <v>366</v>
      </c>
      <c r="H129" s="239">
        <v>1200.69</v>
      </c>
      <c r="I129" s="200"/>
      <c r="J129" s="201"/>
      <c r="K129" s="239">
        <v>1200.69</v>
      </c>
    </row>
    <row r="130" spans="1:11" ht="14.4">
      <c r="A130" s="200" t="s">
        <v>293</v>
      </c>
      <c r="B130" s="201" t="s">
        <v>294</v>
      </c>
      <c r="C130" s="201" t="s">
        <v>295</v>
      </c>
      <c r="D130" s="203" t="s">
        <v>29</v>
      </c>
      <c r="E130" s="201">
        <v>1</v>
      </c>
      <c r="F130" s="204" t="s">
        <v>338</v>
      </c>
      <c r="G130" s="205" t="s">
        <v>367</v>
      </c>
      <c r="H130" s="239">
        <v>1200.69</v>
      </c>
      <c r="I130" s="200"/>
      <c r="J130" s="201"/>
      <c r="K130" s="239">
        <v>1200.69</v>
      </c>
    </row>
    <row r="131" spans="1:11" ht="14.4">
      <c r="A131" s="200" t="s">
        <v>381</v>
      </c>
      <c r="B131" s="201" t="s">
        <v>382</v>
      </c>
      <c r="C131" s="201" t="s">
        <v>383</v>
      </c>
      <c r="D131" s="203" t="s">
        <v>30</v>
      </c>
      <c r="E131" s="201">
        <v>1</v>
      </c>
      <c r="F131" s="204" t="s">
        <v>360</v>
      </c>
      <c r="G131" s="205" t="s">
        <v>366</v>
      </c>
      <c r="H131" s="239">
        <v>732.55</v>
      </c>
      <c r="I131" s="200"/>
      <c r="J131" s="201"/>
      <c r="K131" s="239">
        <v>732.55</v>
      </c>
    </row>
    <row r="132" spans="1:11" ht="14.4">
      <c r="A132" s="200" t="s">
        <v>298</v>
      </c>
      <c r="B132" s="201" t="s">
        <v>324</v>
      </c>
      <c r="C132" s="201" t="s">
        <v>379</v>
      </c>
      <c r="D132" s="203" t="s">
        <v>30</v>
      </c>
      <c r="E132" s="201">
        <v>1</v>
      </c>
      <c r="F132" s="204" t="s">
        <v>380</v>
      </c>
      <c r="G132" s="193" t="s">
        <v>366</v>
      </c>
      <c r="H132" s="239">
        <v>732.55</v>
      </c>
      <c r="I132" s="200"/>
      <c r="J132" s="201"/>
      <c r="K132" s="239">
        <v>732.55</v>
      </c>
    </row>
    <row r="133" spans="1:11" ht="14.4">
      <c r="A133" s="200" t="s">
        <v>264</v>
      </c>
      <c r="B133" s="201" t="s">
        <v>361</v>
      </c>
      <c r="C133" s="201" t="s">
        <v>485</v>
      </c>
      <c r="D133" s="203" t="s">
        <v>30</v>
      </c>
      <c r="E133" s="201">
        <v>1</v>
      </c>
      <c r="F133" s="204" t="s">
        <v>340</v>
      </c>
      <c r="G133" s="205" t="s">
        <v>367</v>
      </c>
      <c r="H133" s="239">
        <v>732.55</v>
      </c>
      <c r="I133" s="200"/>
      <c r="J133" s="201"/>
      <c r="K133" s="239">
        <v>732.55</v>
      </c>
    </row>
    <row r="134" spans="1:11" ht="14.4">
      <c r="A134" s="200" t="s">
        <v>299</v>
      </c>
      <c r="B134" s="201" t="s">
        <v>362</v>
      </c>
      <c r="C134" s="201" t="s">
        <v>129</v>
      </c>
      <c r="D134" s="203" t="s">
        <v>30</v>
      </c>
      <c r="E134" s="201">
        <v>1</v>
      </c>
      <c r="F134" s="204" t="s">
        <v>341</v>
      </c>
      <c r="G134" s="205" t="s">
        <v>366</v>
      </c>
      <c r="H134" s="239">
        <v>732.55</v>
      </c>
      <c r="I134" s="200"/>
      <c r="J134" s="201"/>
      <c r="K134" s="239">
        <v>732.55</v>
      </c>
    </row>
    <row r="135" spans="1:11" ht="14.4">
      <c r="A135" s="200" t="s">
        <v>300</v>
      </c>
      <c r="B135" s="201" t="s">
        <v>363</v>
      </c>
      <c r="C135" s="201" t="s">
        <v>486</v>
      </c>
      <c r="D135" s="203" t="s">
        <v>30</v>
      </c>
      <c r="E135" s="201">
        <v>1</v>
      </c>
      <c r="F135" s="204" t="s">
        <v>342</v>
      </c>
      <c r="G135" s="205" t="s">
        <v>366</v>
      </c>
      <c r="H135" s="239">
        <v>732.55</v>
      </c>
      <c r="I135" s="200"/>
      <c r="J135" s="201"/>
      <c r="K135" s="239">
        <v>732.55</v>
      </c>
    </row>
    <row r="136" spans="1:11" ht="14.4">
      <c r="A136" s="200" t="s">
        <v>553</v>
      </c>
      <c r="B136" s="201" t="s">
        <v>119</v>
      </c>
      <c r="C136" s="201" t="s">
        <v>487</v>
      </c>
      <c r="D136" s="203" t="s">
        <v>30</v>
      </c>
      <c r="E136" s="201">
        <v>1</v>
      </c>
      <c r="F136" s="204" t="s">
        <v>319</v>
      </c>
      <c r="G136" s="205" t="s">
        <v>366</v>
      </c>
      <c r="H136" s="239">
        <v>732.55</v>
      </c>
      <c r="I136" s="200"/>
      <c r="J136" s="201"/>
      <c r="K136" s="239">
        <v>732.55</v>
      </c>
    </row>
    <row r="137" spans="1:11" ht="14.4">
      <c r="A137" s="200" t="s">
        <v>301</v>
      </c>
      <c r="B137" s="201" t="s">
        <v>392</v>
      </c>
      <c r="C137" s="201" t="s">
        <v>494</v>
      </c>
      <c r="D137" s="203" t="s">
        <v>302</v>
      </c>
      <c r="E137" s="201">
        <v>1</v>
      </c>
      <c r="F137" s="204" t="s">
        <v>344</v>
      </c>
      <c r="G137" s="205" t="s">
        <v>366</v>
      </c>
      <c r="H137" s="239">
        <v>488.36</v>
      </c>
      <c r="I137" s="200"/>
      <c r="J137" s="201"/>
      <c r="K137" s="239">
        <v>488.36</v>
      </c>
    </row>
    <row r="138" spans="1:11" ht="14.4">
      <c r="A138" s="200" t="s">
        <v>390</v>
      </c>
      <c r="B138" s="201" t="s">
        <v>361</v>
      </c>
      <c r="C138" s="201" t="s">
        <v>488</v>
      </c>
      <c r="D138" s="203" t="s">
        <v>302</v>
      </c>
      <c r="E138" s="201">
        <v>1</v>
      </c>
      <c r="F138" s="204" t="s">
        <v>346</v>
      </c>
      <c r="G138" s="205" t="s">
        <v>367</v>
      </c>
      <c r="H138" s="239">
        <v>488.36</v>
      </c>
      <c r="I138" s="200"/>
      <c r="J138" s="201"/>
      <c r="K138" s="239">
        <v>488.36</v>
      </c>
    </row>
    <row r="139" spans="1:11" ht="14.4">
      <c r="A139" s="200" t="s">
        <v>260</v>
      </c>
      <c r="B139" s="201" t="s">
        <v>261</v>
      </c>
      <c r="C139" s="201" t="s">
        <v>489</v>
      </c>
      <c r="D139" s="203" t="s">
        <v>302</v>
      </c>
      <c r="E139" s="201">
        <v>1</v>
      </c>
      <c r="F139" s="204" t="s">
        <v>347</v>
      </c>
      <c r="G139" s="205" t="s">
        <v>366</v>
      </c>
      <c r="H139" s="239">
        <v>488.36</v>
      </c>
      <c r="I139" s="200"/>
      <c r="J139" s="201"/>
      <c r="K139" s="239">
        <v>488.36</v>
      </c>
    </row>
    <row r="140" spans="1:11" ht="14.4">
      <c r="A140" s="200" t="s">
        <v>260</v>
      </c>
      <c r="B140" s="201" t="s">
        <v>261</v>
      </c>
      <c r="C140" s="201" t="s">
        <v>489</v>
      </c>
      <c r="D140" s="203" t="s">
        <v>302</v>
      </c>
      <c r="E140" s="201">
        <v>1</v>
      </c>
      <c r="F140" s="204" t="s">
        <v>348</v>
      </c>
      <c r="G140" s="205" t="s">
        <v>367</v>
      </c>
      <c r="H140" s="239">
        <v>488.36</v>
      </c>
      <c r="I140" s="200"/>
      <c r="J140" s="201"/>
      <c r="K140" s="239">
        <v>488.36</v>
      </c>
    </row>
    <row r="141" spans="1:11" ht="14.4">
      <c r="A141" s="200" t="s">
        <v>257</v>
      </c>
      <c r="B141" s="201" t="s">
        <v>207</v>
      </c>
      <c r="C141" s="201" t="s">
        <v>487</v>
      </c>
      <c r="D141" s="203" t="s">
        <v>302</v>
      </c>
      <c r="E141" s="201">
        <v>1</v>
      </c>
      <c r="F141" s="204" t="s">
        <v>349</v>
      </c>
      <c r="G141" s="205" t="s">
        <v>366</v>
      </c>
      <c r="H141" s="239">
        <v>488.36</v>
      </c>
      <c r="I141" s="200"/>
      <c r="J141" s="201"/>
      <c r="K141" s="239">
        <v>488.36</v>
      </c>
    </row>
    <row r="142" spans="1:11" ht="14.4">
      <c r="A142" s="200" t="s">
        <v>257</v>
      </c>
      <c r="B142" s="201" t="s">
        <v>207</v>
      </c>
      <c r="C142" s="201" t="s">
        <v>487</v>
      </c>
      <c r="D142" s="203" t="s">
        <v>302</v>
      </c>
      <c r="E142" s="201">
        <v>1</v>
      </c>
      <c r="F142" s="204" t="s">
        <v>350</v>
      </c>
      <c r="G142" s="205" t="s">
        <v>367</v>
      </c>
      <c r="H142" s="239">
        <v>488.36</v>
      </c>
      <c r="I142" s="200"/>
      <c r="J142" s="201"/>
      <c r="K142" s="239">
        <v>488.36</v>
      </c>
    </row>
    <row r="143" spans="1:11" ht="14.4">
      <c r="A143" s="200" t="s">
        <v>626</v>
      </c>
      <c r="B143" s="201" t="s">
        <v>628</v>
      </c>
      <c r="C143" s="201" t="s">
        <v>627</v>
      </c>
      <c r="D143" s="357" t="s">
        <v>302</v>
      </c>
      <c r="E143" s="201">
        <v>1</v>
      </c>
      <c r="F143" s="358" t="s">
        <v>358</v>
      </c>
      <c r="G143" s="205" t="s">
        <v>367</v>
      </c>
      <c r="H143" s="239">
        <v>488.36</v>
      </c>
      <c r="I143" s="200"/>
      <c r="J143" s="201"/>
      <c r="K143" s="239">
        <v>488.36</v>
      </c>
    </row>
    <row r="144" spans="1:11" ht="14.4">
      <c r="A144" s="200" t="s">
        <v>86</v>
      </c>
      <c r="B144" s="201" t="s">
        <v>121</v>
      </c>
      <c r="C144" s="201" t="s">
        <v>474</v>
      </c>
      <c r="D144" s="203" t="s">
        <v>31</v>
      </c>
      <c r="E144" s="201">
        <v>1</v>
      </c>
      <c r="F144" s="204" t="s">
        <v>351</v>
      </c>
      <c r="G144" s="205" t="s">
        <v>366</v>
      </c>
      <c r="H144" s="239">
        <v>436.04</v>
      </c>
      <c r="I144" s="200"/>
      <c r="J144" s="201"/>
      <c r="K144" s="239">
        <v>436.04</v>
      </c>
    </row>
    <row r="145" spans="1:11" ht="14.4">
      <c r="A145" s="331" t="s">
        <v>86</v>
      </c>
      <c r="B145" s="332" t="s">
        <v>121</v>
      </c>
      <c r="C145" s="332" t="s">
        <v>474</v>
      </c>
      <c r="D145" s="333" t="s">
        <v>31</v>
      </c>
      <c r="E145" s="332">
        <v>1</v>
      </c>
      <c r="F145" s="334" t="s">
        <v>352</v>
      </c>
      <c r="G145" s="335" t="s">
        <v>366</v>
      </c>
      <c r="H145" s="336">
        <v>436.04</v>
      </c>
      <c r="I145" s="331"/>
      <c r="J145" s="332"/>
      <c r="K145" s="336">
        <v>436.04</v>
      </c>
    </row>
    <row r="146" spans="1:11" ht="14.4">
      <c r="A146" s="200" t="s">
        <v>390</v>
      </c>
      <c r="B146" s="201" t="s">
        <v>391</v>
      </c>
      <c r="C146" s="201" t="s">
        <v>497</v>
      </c>
      <c r="D146" s="203" t="s">
        <v>31</v>
      </c>
      <c r="E146" s="201">
        <v>1</v>
      </c>
      <c r="F146" s="204" t="s">
        <v>353</v>
      </c>
      <c r="G146" s="205" t="s">
        <v>367</v>
      </c>
      <c r="H146" s="239">
        <v>436.04</v>
      </c>
      <c r="I146" s="219"/>
      <c r="J146" s="217"/>
      <c r="K146" s="239">
        <v>436.04</v>
      </c>
    </row>
    <row r="147" spans="1:11" ht="14.4">
      <c r="A147" s="200" t="s">
        <v>303</v>
      </c>
      <c r="B147" s="201" t="s">
        <v>364</v>
      </c>
      <c r="C147" s="201" t="s">
        <v>502</v>
      </c>
      <c r="D147" s="203" t="s">
        <v>31</v>
      </c>
      <c r="E147" s="201">
        <v>1</v>
      </c>
      <c r="F147" s="204" t="s">
        <v>354</v>
      </c>
      <c r="G147" s="205" t="s">
        <v>367</v>
      </c>
      <c r="H147" s="239">
        <v>436.04</v>
      </c>
      <c r="I147" s="200"/>
      <c r="J147" s="201"/>
      <c r="K147" s="239">
        <v>436.04</v>
      </c>
    </row>
    <row r="148" spans="1:11" ht="14.4">
      <c r="A148" s="200" t="s">
        <v>387</v>
      </c>
      <c r="B148" s="201" t="s">
        <v>388</v>
      </c>
      <c r="C148" s="201" t="s">
        <v>490</v>
      </c>
      <c r="D148" s="203" t="s">
        <v>31</v>
      </c>
      <c r="E148" s="201">
        <v>1</v>
      </c>
      <c r="F148" s="204" t="s">
        <v>368</v>
      </c>
      <c r="G148" s="205" t="s">
        <v>366</v>
      </c>
      <c r="H148" s="239">
        <v>436.04</v>
      </c>
      <c r="I148" s="200"/>
      <c r="J148" s="201"/>
      <c r="K148" s="239">
        <v>436.04</v>
      </c>
    </row>
    <row r="149" spans="1:11" ht="14.4">
      <c r="A149" s="200" t="s">
        <v>390</v>
      </c>
      <c r="B149" s="201" t="s">
        <v>391</v>
      </c>
      <c r="C149" s="201" t="s">
        <v>497</v>
      </c>
      <c r="D149" s="203" t="s">
        <v>31</v>
      </c>
      <c r="E149" s="201">
        <v>1</v>
      </c>
      <c r="F149" s="204" t="s">
        <v>355</v>
      </c>
      <c r="G149" s="205" t="s">
        <v>367</v>
      </c>
      <c r="H149" s="239">
        <v>436.04</v>
      </c>
      <c r="I149" s="200"/>
      <c r="J149" s="201"/>
      <c r="K149" s="239">
        <v>436.04</v>
      </c>
    </row>
    <row r="150" spans="1:11" ht="14.4">
      <c r="A150" s="200" t="s">
        <v>304</v>
      </c>
      <c r="B150" s="201" t="s">
        <v>104</v>
      </c>
      <c r="C150" s="201" t="s">
        <v>130</v>
      </c>
      <c r="D150" s="203" t="s">
        <v>31</v>
      </c>
      <c r="E150" s="201">
        <v>1</v>
      </c>
      <c r="F150" s="204" t="s">
        <v>356</v>
      </c>
      <c r="G150" s="205" t="s">
        <v>366</v>
      </c>
      <c r="H150" s="239">
        <v>436.04</v>
      </c>
      <c r="I150" s="200"/>
      <c r="J150" s="201"/>
      <c r="K150" s="239">
        <v>436.04</v>
      </c>
    </row>
    <row r="151" spans="1:11" ht="14.4">
      <c r="A151" s="200" t="s">
        <v>387</v>
      </c>
      <c r="B151" s="201" t="s">
        <v>388</v>
      </c>
      <c r="C151" s="201" t="s">
        <v>490</v>
      </c>
      <c r="D151" s="203" t="s">
        <v>31</v>
      </c>
      <c r="E151" s="201">
        <v>1</v>
      </c>
      <c r="F151" s="204" t="s">
        <v>357</v>
      </c>
      <c r="G151" s="205" t="s">
        <v>366</v>
      </c>
      <c r="H151" s="239">
        <v>436.04</v>
      </c>
      <c r="I151" s="200"/>
      <c r="J151" s="201"/>
      <c r="K151" s="239">
        <v>436.04</v>
      </c>
    </row>
    <row r="152" spans="1:11" ht="14.4">
      <c r="A152" s="200" t="s">
        <v>387</v>
      </c>
      <c r="B152" s="201" t="s">
        <v>388</v>
      </c>
      <c r="C152" s="201" t="s">
        <v>490</v>
      </c>
      <c r="D152" s="203" t="s">
        <v>453</v>
      </c>
      <c r="E152" s="201">
        <v>1</v>
      </c>
      <c r="F152" s="204" t="s">
        <v>454</v>
      </c>
      <c r="G152" s="205" t="s">
        <v>366</v>
      </c>
      <c r="H152" s="239">
        <v>401.16</v>
      </c>
      <c r="I152" s="200"/>
      <c r="J152" s="201"/>
      <c r="K152" s="239">
        <v>401.16</v>
      </c>
    </row>
    <row r="153" spans="1:11" ht="14.4">
      <c r="A153" s="200" t="s">
        <v>390</v>
      </c>
      <c r="B153" s="201" t="s">
        <v>391</v>
      </c>
      <c r="C153" s="201" t="s">
        <v>497</v>
      </c>
      <c r="D153" s="203" t="s">
        <v>32</v>
      </c>
      <c r="E153" s="201">
        <v>1</v>
      </c>
      <c r="F153" s="204" t="s">
        <v>359</v>
      </c>
      <c r="G153" s="205" t="s">
        <v>367</v>
      </c>
      <c r="H153" s="239">
        <v>313.94</v>
      </c>
      <c r="I153" s="200"/>
      <c r="J153" s="201"/>
      <c r="K153" s="239">
        <v>313.94</v>
      </c>
    </row>
    <row r="154" spans="1:11" ht="15" thickBot="1">
      <c r="A154" s="260"/>
      <c r="B154" s="261"/>
      <c r="C154" s="261"/>
      <c r="D154" s="261"/>
      <c r="E154" s="262">
        <v>46</v>
      </c>
      <c r="F154" s="263"/>
      <c r="G154" s="264"/>
      <c r="H154" s="265">
        <f>SUM(H110:H153)</f>
        <v>37231.730000000003</v>
      </c>
      <c r="I154" s="266"/>
      <c r="J154" s="267"/>
      <c r="K154" s="346">
        <f>SUM(K110:K153)</f>
        <v>37231.730000000003</v>
      </c>
    </row>
    <row r="155" spans="1:11" ht="14.4">
      <c r="A155" s="269"/>
      <c r="B155" s="191"/>
      <c r="C155" s="191"/>
      <c r="D155" s="191"/>
      <c r="E155" s="191"/>
      <c r="F155" s="269"/>
      <c r="G155" s="191"/>
      <c r="H155" s="343"/>
      <c r="I155" s="271"/>
      <c r="J155" s="271"/>
      <c r="K155" s="344"/>
    </row>
    <row r="156" spans="1:11" ht="14.4">
      <c r="A156" s="565" t="s">
        <v>532</v>
      </c>
      <c r="B156" s="565"/>
      <c r="C156" s="565"/>
      <c r="D156" s="565"/>
      <c r="E156" s="565"/>
      <c r="F156" s="565"/>
      <c r="G156" s="565"/>
      <c r="H156" s="565"/>
      <c r="I156" s="230"/>
      <c r="J156" s="230"/>
      <c r="K156" s="232"/>
    </row>
    <row r="157" spans="1:11" ht="14.4">
      <c r="A157" s="273" t="s">
        <v>373</v>
      </c>
      <c r="B157" s="273" t="s">
        <v>374</v>
      </c>
      <c r="C157" s="273" t="s">
        <v>375</v>
      </c>
      <c r="D157" s="273" t="s">
        <v>578</v>
      </c>
      <c r="E157" s="273" t="s">
        <v>579</v>
      </c>
      <c r="F157" s="273" t="s">
        <v>580</v>
      </c>
      <c r="G157" s="273" t="s">
        <v>581</v>
      </c>
      <c r="H157" s="212" t="s">
        <v>582</v>
      </c>
      <c r="I157" s="274"/>
      <c r="J157" s="274"/>
      <c r="K157" s="275"/>
    </row>
    <row r="158" spans="1:11" ht="14.4">
      <c r="A158" s="193" t="s">
        <v>1</v>
      </c>
      <c r="B158" s="193" t="s">
        <v>2</v>
      </c>
      <c r="C158" s="193" t="s">
        <v>3</v>
      </c>
      <c r="D158" s="193" t="s">
        <v>4</v>
      </c>
      <c r="E158" s="193" t="s">
        <v>5</v>
      </c>
      <c r="F158" s="193" t="s">
        <v>6</v>
      </c>
      <c r="G158" s="193" t="s">
        <v>7</v>
      </c>
      <c r="H158" s="194" t="s">
        <v>28</v>
      </c>
      <c r="I158" s="230"/>
      <c r="J158" s="230" t="s">
        <v>607</v>
      </c>
      <c r="K158" s="232"/>
    </row>
    <row r="159" spans="1:11" ht="14.4">
      <c r="A159" s="219" t="s">
        <v>533</v>
      </c>
      <c r="B159" s="217" t="s">
        <v>322</v>
      </c>
      <c r="C159" s="276" t="s">
        <v>491</v>
      </c>
      <c r="D159" s="217" t="s">
        <v>14</v>
      </c>
      <c r="E159" s="209">
        <v>1</v>
      </c>
      <c r="F159" s="72" t="s">
        <v>305</v>
      </c>
      <c r="G159" s="207" t="s">
        <v>367</v>
      </c>
      <c r="H159" s="211">
        <v>514.21</v>
      </c>
      <c r="I159" s="230"/>
      <c r="J159" s="230"/>
      <c r="K159" s="232"/>
    </row>
    <row r="160" spans="1:11" ht="14.4">
      <c r="A160" s="241" t="s">
        <v>533</v>
      </c>
      <c r="B160" s="216" t="s">
        <v>322</v>
      </c>
      <c r="C160" s="277" t="s">
        <v>492</v>
      </c>
      <c r="D160" s="216" t="s">
        <v>14</v>
      </c>
      <c r="E160" s="278">
        <v>1</v>
      </c>
      <c r="F160" s="213" t="s">
        <v>561</v>
      </c>
      <c r="G160" s="214" t="s">
        <v>367</v>
      </c>
      <c r="H160" s="337">
        <v>514.21</v>
      </c>
      <c r="I160" s="230"/>
      <c r="J160" s="230"/>
      <c r="K160" s="232"/>
    </row>
    <row r="161" spans="1:11" ht="28.8">
      <c r="A161" s="279" t="s">
        <v>33</v>
      </c>
      <c r="B161" s="217" t="s">
        <v>323</v>
      </c>
      <c r="C161" s="276" t="s">
        <v>512</v>
      </c>
      <c r="D161" s="217" t="s">
        <v>14</v>
      </c>
      <c r="E161" s="209">
        <v>1</v>
      </c>
      <c r="F161" s="280" t="s">
        <v>511</v>
      </c>
      <c r="G161" s="207" t="s">
        <v>366</v>
      </c>
      <c r="H161" s="211">
        <v>514.21</v>
      </c>
      <c r="I161" s="230"/>
      <c r="J161" s="230"/>
      <c r="K161" s="232"/>
    </row>
    <row r="162" spans="1:11" ht="28.8">
      <c r="A162" s="281" t="s">
        <v>33</v>
      </c>
      <c r="B162" s="216" t="s">
        <v>323</v>
      </c>
      <c r="C162" s="277" t="s">
        <v>512</v>
      </c>
      <c r="D162" s="216" t="s">
        <v>14</v>
      </c>
      <c r="E162" s="278">
        <v>1</v>
      </c>
      <c r="F162" s="282" t="s">
        <v>307</v>
      </c>
      <c r="G162" s="214" t="s">
        <v>366</v>
      </c>
      <c r="H162" s="337">
        <v>514.21</v>
      </c>
      <c r="I162" s="230"/>
      <c r="J162" s="230"/>
      <c r="K162" s="232"/>
    </row>
    <row r="163" spans="1:11" ht="28.8">
      <c r="A163" s="279" t="s">
        <v>33</v>
      </c>
      <c r="B163" s="217" t="s">
        <v>323</v>
      </c>
      <c r="C163" s="276" t="s">
        <v>493</v>
      </c>
      <c r="D163" s="217" t="s">
        <v>14</v>
      </c>
      <c r="E163" s="209">
        <v>1</v>
      </c>
      <c r="F163" s="283" t="s">
        <v>253</v>
      </c>
      <c r="G163" s="207" t="s">
        <v>367</v>
      </c>
      <c r="H163" s="211">
        <v>514.21</v>
      </c>
      <c r="I163" s="230"/>
      <c r="J163" s="231"/>
      <c r="K163" s="232"/>
    </row>
    <row r="164" spans="1:11" ht="28.8">
      <c r="A164" s="281" t="s">
        <v>33</v>
      </c>
      <c r="B164" s="216" t="s">
        <v>323</v>
      </c>
      <c r="C164" s="277" t="s">
        <v>493</v>
      </c>
      <c r="D164" s="216" t="s">
        <v>14</v>
      </c>
      <c r="E164" s="278">
        <v>1</v>
      </c>
      <c r="F164" s="213" t="s">
        <v>308</v>
      </c>
      <c r="G164" s="214" t="s">
        <v>367</v>
      </c>
      <c r="H164" s="337">
        <v>514.21</v>
      </c>
      <c r="I164" s="230"/>
      <c r="J164" s="231"/>
      <c r="K164" s="232"/>
    </row>
    <row r="165" spans="1:11" ht="28.8">
      <c r="A165" s="279" t="s">
        <v>33</v>
      </c>
      <c r="B165" s="217" t="s">
        <v>323</v>
      </c>
      <c r="C165" s="276" t="s">
        <v>493</v>
      </c>
      <c r="D165" s="217" t="s">
        <v>14</v>
      </c>
      <c r="E165" s="209">
        <v>1</v>
      </c>
      <c r="F165" s="283" t="s">
        <v>372</v>
      </c>
      <c r="G165" s="207" t="s">
        <v>366</v>
      </c>
      <c r="H165" s="211">
        <v>514.21</v>
      </c>
      <c r="I165" s="284"/>
      <c r="J165" s="284"/>
      <c r="K165" s="285"/>
    </row>
    <row r="166" spans="1:11" ht="14.4">
      <c r="A166" s="241" t="s">
        <v>534</v>
      </c>
      <c r="B166" s="216" t="s">
        <v>535</v>
      </c>
      <c r="C166" s="277" t="s">
        <v>536</v>
      </c>
      <c r="D166" s="216" t="s">
        <v>14</v>
      </c>
      <c r="E166" s="278">
        <v>1</v>
      </c>
      <c r="F166" s="282" t="s">
        <v>353</v>
      </c>
      <c r="G166" s="214" t="s">
        <v>367</v>
      </c>
      <c r="H166" s="215">
        <v>650</v>
      </c>
      <c r="I166" s="284"/>
      <c r="J166" s="284"/>
      <c r="K166" s="285"/>
    </row>
    <row r="167" spans="1:11" ht="14.4">
      <c r="A167" s="219" t="s">
        <v>534</v>
      </c>
      <c r="B167" s="217" t="s">
        <v>535</v>
      </c>
      <c r="C167" s="276" t="s">
        <v>536</v>
      </c>
      <c r="D167" s="217" t="s">
        <v>14</v>
      </c>
      <c r="E167" s="209">
        <v>1</v>
      </c>
      <c r="F167" s="72" t="s">
        <v>538</v>
      </c>
      <c r="G167" s="207" t="s">
        <v>367</v>
      </c>
      <c r="H167" s="211">
        <v>650</v>
      </c>
      <c r="I167" s="286"/>
      <c r="J167" s="286"/>
      <c r="K167" s="212">
        <v>62148.160000000003</v>
      </c>
    </row>
    <row r="168" spans="1:11" ht="15" thickBot="1">
      <c r="A168" s="260"/>
      <c r="B168" s="261"/>
      <c r="C168" s="261"/>
      <c r="D168" s="261"/>
      <c r="E168" s="262">
        <v>9</v>
      </c>
      <c r="F168" s="263"/>
      <c r="G168" s="264"/>
      <c r="H168" s="342">
        <v>4899.47</v>
      </c>
      <c r="I168" s="284"/>
      <c r="J168" s="284"/>
      <c r="K168" s="285"/>
    </row>
    <row r="169" spans="1:11" ht="14.4">
      <c r="A169" s="219"/>
      <c r="B169" s="217"/>
      <c r="C169" s="276"/>
      <c r="D169" s="217"/>
      <c r="E169" s="209"/>
      <c r="F169" s="72"/>
      <c r="G169" s="207"/>
      <c r="H169" s="211"/>
      <c r="I169" s="230"/>
      <c r="J169" s="230"/>
      <c r="K169" s="232"/>
    </row>
    <row r="170" spans="1:11" ht="14.4">
      <c r="A170" s="565" t="s">
        <v>531</v>
      </c>
      <c r="B170" s="565"/>
      <c r="C170" s="565"/>
      <c r="D170" s="565"/>
      <c r="E170" s="565"/>
      <c r="F170" s="565"/>
      <c r="G170" s="565"/>
      <c r="H170" s="565"/>
      <c r="I170" s="230"/>
      <c r="J170" s="230"/>
      <c r="K170" s="232"/>
    </row>
    <row r="171" spans="1:11" ht="14.4">
      <c r="A171" s="287" t="s">
        <v>1</v>
      </c>
      <c r="B171" s="287" t="s">
        <v>2</v>
      </c>
      <c r="C171" s="287" t="s">
        <v>3</v>
      </c>
      <c r="D171" s="287" t="s">
        <v>4</v>
      </c>
      <c r="E171" s="287" t="s">
        <v>5</v>
      </c>
      <c r="F171" s="287" t="s">
        <v>6</v>
      </c>
      <c r="G171" s="287" t="s">
        <v>7</v>
      </c>
      <c r="H171" s="287" t="s">
        <v>28</v>
      </c>
      <c r="I171" s="288"/>
      <c r="J171" s="288"/>
      <c r="K171" s="289"/>
    </row>
    <row r="172" spans="1:11" ht="14.4">
      <c r="A172" s="290" t="s">
        <v>384</v>
      </c>
      <c r="B172" s="201" t="s">
        <v>402</v>
      </c>
      <c r="C172" s="201" t="s">
        <v>12</v>
      </c>
      <c r="D172" s="201" t="s">
        <v>385</v>
      </c>
      <c r="E172" s="201">
        <v>1</v>
      </c>
      <c r="F172" s="291" t="s">
        <v>150</v>
      </c>
      <c r="G172" s="205" t="s">
        <v>365</v>
      </c>
      <c r="H172" s="239">
        <v>3000</v>
      </c>
      <c r="I172" s="230"/>
      <c r="J172" s="230"/>
      <c r="K172" s="232"/>
    </row>
    <row r="173" spans="1:11" ht="14.4">
      <c r="A173" s="290" t="s">
        <v>311</v>
      </c>
      <c r="B173" s="201" t="s">
        <v>403</v>
      </c>
      <c r="C173" s="201" t="s">
        <v>500</v>
      </c>
      <c r="D173" s="201" t="s">
        <v>385</v>
      </c>
      <c r="E173" s="201">
        <v>1</v>
      </c>
      <c r="F173" s="292" t="s">
        <v>399</v>
      </c>
      <c r="G173" s="205" t="s">
        <v>366</v>
      </c>
      <c r="H173" s="239">
        <v>1250</v>
      </c>
      <c r="I173" s="230"/>
      <c r="J173" s="230"/>
      <c r="K173" s="232"/>
    </row>
    <row r="174" spans="1:11" ht="14.4">
      <c r="A174" s="201" t="s">
        <v>309</v>
      </c>
      <c r="B174" s="201" t="s">
        <v>320</v>
      </c>
      <c r="C174" s="201" t="s">
        <v>500</v>
      </c>
      <c r="D174" s="201" t="s">
        <v>310</v>
      </c>
      <c r="E174" s="201">
        <v>1</v>
      </c>
      <c r="F174" s="291" t="s">
        <v>238</v>
      </c>
      <c r="G174" s="205" t="s">
        <v>366</v>
      </c>
      <c r="H174" s="239">
        <v>3000</v>
      </c>
      <c r="I174" s="230"/>
      <c r="J174" s="230"/>
      <c r="K174" s="232"/>
    </row>
    <row r="175" spans="1:11" ht="14.4">
      <c r="A175" s="290" t="s">
        <v>311</v>
      </c>
      <c r="B175" s="201" t="s">
        <v>297</v>
      </c>
      <c r="C175" s="201" t="s">
        <v>500</v>
      </c>
      <c r="D175" s="201" t="s">
        <v>310</v>
      </c>
      <c r="E175" s="201">
        <v>1</v>
      </c>
      <c r="F175" s="292" t="s">
        <v>313</v>
      </c>
      <c r="G175" s="205" t="s">
        <v>365</v>
      </c>
      <c r="H175" s="239">
        <v>1250</v>
      </c>
      <c r="I175" s="230"/>
      <c r="J175" s="230"/>
      <c r="K175" s="232"/>
    </row>
    <row r="176" spans="1:11" ht="14.4">
      <c r="A176" s="290" t="s">
        <v>311</v>
      </c>
      <c r="B176" s="201" t="s">
        <v>297</v>
      </c>
      <c r="C176" s="201" t="s">
        <v>500</v>
      </c>
      <c r="D176" s="201" t="s">
        <v>310</v>
      </c>
      <c r="E176" s="201">
        <v>1</v>
      </c>
      <c r="F176" s="291" t="s">
        <v>569</v>
      </c>
      <c r="G176" s="205" t="s">
        <v>366</v>
      </c>
      <c r="H176" s="239">
        <v>1250</v>
      </c>
      <c r="I176" s="230"/>
      <c r="J176" s="230"/>
      <c r="K176" s="232"/>
    </row>
    <row r="177" spans="1:11" ht="14.4">
      <c r="A177" s="290" t="s">
        <v>311</v>
      </c>
      <c r="B177" s="201" t="s">
        <v>297</v>
      </c>
      <c r="C177" s="201" t="s">
        <v>500</v>
      </c>
      <c r="D177" s="201" t="s">
        <v>310</v>
      </c>
      <c r="E177" s="201">
        <v>1</v>
      </c>
      <c r="F177" s="292" t="s">
        <v>250</v>
      </c>
      <c r="G177" s="205" t="s">
        <v>366</v>
      </c>
      <c r="H177" s="239">
        <v>1250</v>
      </c>
      <c r="I177" s="230"/>
      <c r="J177" s="230"/>
      <c r="K177" s="232"/>
    </row>
    <row r="178" spans="1:11" ht="14.4">
      <c r="A178" s="290" t="s">
        <v>311</v>
      </c>
      <c r="B178" s="201" t="s">
        <v>297</v>
      </c>
      <c r="C178" s="201" t="s">
        <v>500</v>
      </c>
      <c r="D178" s="201" t="s">
        <v>310</v>
      </c>
      <c r="E178" s="201">
        <v>1</v>
      </c>
      <c r="F178" s="291" t="s">
        <v>573</v>
      </c>
      <c r="G178" s="205" t="s">
        <v>365</v>
      </c>
      <c r="H178" s="239">
        <v>1250</v>
      </c>
      <c r="I178" s="230"/>
      <c r="J178" s="230"/>
      <c r="K178" s="232"/>
    </row>
    <row r="179" spans="1:11" ht="14.4">
      <c r="A179" s="201" t="s">
        <v>309</v>
      </c>
      <c r="B179" s="201" t="s">
        <v>297</v>
      </c>
      <c r="C179" s="201" t="s">
        <v>500</v>
      </c>
      <c r="D179" s="201" t="s">
        <v>312</v>
      </c>
      <c r="E179" s="201">
        <v>1</v>
      </c>
      <c r="F179" s="292" t="s">
        <v>441</v>
      </c>
      <c r="G179" s="205" t="s">
        <v>367</v>
      </c>
      <c r="H179" s="239">
        <v>1000</v>
      </c>
      <c r="I179" s="230"/>
      <c r="J179" s="230"/>
      <c r="K179" s="232"/>
    </row>
    <row r="180" spans="1:11" ht="14.4">
      <c r="A180" s="290" t="s">
        <v>311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1" t="s">
        <v>530</v>
      </c>
      <c r="G180" s="205" t="s">
        <v>367</v>
      </c>
      <c r="H180" s="239">
        <v>2400</v>
      </c>
      <c r="I180" s="230"/>
      <c r="J180" s="230"/>
      <c r="K180" s="232"/>
    </row>
    <row r="181" spans="1:11" ht="14.4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2" t="s">
        <v>434</v>
      </c>
      <c r="G181" s="205" t="s">
        <v>365</v>
      </c>
      <c r="H181" s="239">
        <v>1000</v>
      </c>
      <c r="I181" s="230"/>
      <c r="J181" s="230"/>
      <c r="K181" s="232"/>
    </row>
    <row r="182" spans="1:11" ht="14.4">
      <c r="A182" s="290" t="s">
        <v>311</v>
      </c>
      <c r="B182" s="201" t="s">
        <v>297</v>
      </c>
      <c r="C182" s="201" t="s">
        <v>500</v>
      </c>
      <c r="D182" s="201" t="s">
        <v>312</v>
      </c>
      <c r="E182" s="201">
        <v>1</v>
      </c>
      <c r="F182" s="291" t="s">
        <v>185</v>
      </c>
      <c r="G182" s="205" t="s">
        <v>365</v>
      </c>
      <c r="H182" s="239">
        <v>1000</v>
      </c>
      <c r="I182" s="230"/>
      <c r="J182" s="230"/>
      <c r="K182" s="232"/>
    </row>
    <row r="183" spans="1:11" ht="14.4">
      <c r="A183" s="290" t="s">
        <v>311</v>
      </c>
      <c r="B183" s="201" t="s">
        <v>297</v>
      </c>
      <c r="C183" s="201" t="s">
        <v>500</v>
      </c>
      <c r="D183" s="201" t="s">
        <v>312</v>
      </c>
      <c r="E183" s="201">
        <v>1</v>
      </c>
      <c r="F183" s="292" t="s">
        <v>314</v>
      </c>
      <c r="G183" s="205" t="s">
        <v>366</v>
      </c>
      <c r="H183" s="239">
        <v>1000</v>
      </c>
      <c r="I183" s="230"/>
      <c r="J183" s="230"/>
      <c r="K183" s="232"/>
    </row>
    <row r="184" spans="1:11" ht="14.4">
      <c r="A184" s="201" t="s">
        <v>309</v>
      </c>
      <c r="B184" s="201" t="s">
        <v>320</v>
      </c>
      <c r="C184" s="201" t="s">
        <v>321</v>
      </c>
      <c r="D184" s="201" t="s">
        <v>557</v>
      </c>
      <c r="E184" s="201">
        <v>1</v>
      </c>
      <c r="F184" s="200" t="s">
        <v>315</v>
      </c>
      <c r="G184" s="205" t="s">
        <v>366</v>
      </c>
      <c r="H184" s="239">
        <v>3000</v>
      </c>
      <c r="I184" s="230"/>
      <c r="J184" s="230"/>
      <c r="K184" s="232"/>
    </row>
    <row r="185" spans="1:11" ht="14.4">
      <c r="A185" s="290" t="s">
        <v>311</v>
      </c>
      <c r="B185" s="201" t="s">
        <v>297</v>
      </c>
      <c r="C185" s="201" t="s">
        <v>321</v>
      </c>
      <c r="D185" s="201" t="s">
        <v>557</v>
      </c>
      <c r="E185" s="201">
        <v>1</v>
      </c>
      <c r="F185" s="200" t="s">
        <v>316</v>
      </c>
      <c r="G185" s="205" t="s">
        <v>366</v>
      </c>
      <c r="H185" s="239">
        <v>1250</v>
      </c>
      <c r="I185" s="230"/>
      <c r="J185" s="230"/>
      <c r="K185" s="232"/>
    </row>
    <row r="186" spans="1:11" ht="14.4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4" t="s">
        <v>433</v>
      </c>
      <c r="G186" s="205" t="s">
        <v>365</v>
      </c>
      <c r="H186" s="239">
        <v>1200.5</v>
      </c>
      <c r="I186" s="230"/>
      <c r="J186" s="230"/>
      <c r="K186" s="230"/>
    </row>
    <row r="187" spans="1:11" ht="14.4">
      <c r="A187" s="290" t="s">
        <v>311</v>
      </c>
      <c r="B187" s="201" t="s">
        <v>297</v>
      </c>
      <c r="C187" s="201" t="s">
        <v>321</v>
      </c>
      <c r="D187" s="201" t="s">
        <v>557</v>
      </c>
      <c r="E187" s="201">
        <v>1</v>
      </c>
      <c r="F187" s="200" t="s">
        <v>318</v>
      </c>
      <c r="G187" s="205" t="s">
        <v>366</v>
      </c>
      <c r="H187" s="239">
        <v>1250</v>
      </c>
      <c r="I187" s="230"/>
      <c r="J187" s="230"/>
      <c r="K187" s="232"/>
    </row>
    <row r="188" spans="1:11" ht="14.4">
      <c r="A188" s="290" t="s">
        <v>311</v>
      </c>
      <c r="B188" s="201" t="s">
        <v>297</v>
      </c>
      <c r="C188" s="201" t="s">
        <v>321</v>
      </c>
      <c r="D188" s="201" t="s">
        <v>557</v>
      </c>
      <c r="E188" s="201">
        <v>1</v>
      </c>
      <c r="F188" s="200" t="s">
        <v>176</v>
      </c>
      <c r="G188" s="205" t="s">
        <v>366</v>
      </c>
      <c r="H188" s="239">
        <v>1200.5</v>
      </c>
      <c r="I188" s="230"/>
      <c r="J188" s="230"/>
      <c r="K188" s="232"/>
    </row>
    <row r="189" spans="1:11" ht="14.4">
      <c r="A189" s="290" t="s">
        <v>311</v>
      </c>
      <c r="B189" s="201" t="s">
        <v>559</v>
      </c>
      <c r="C189" s="201" t="s">
        <v>321</v>
      </c>
      <c r="D189" s="201" t="s">
        <v>560</v>
      </c>
      <c r="E189" s="201">
        <v>1</v>
      </c>
      <c r="F189" s="204" t="s">
        <v>188</v>
      </c>
      <c r="G189" s="205" t="s">
        <v>365</v>
      </c>
      <c r="H189" s="239">
        <v>3000</v>
      </c>
      <c r="I189" s="230"/>
      <c r="J189" s="230"/>
      <c r="K189" s="230"/>
    </row>
    <row r="190" spans="1:11" ht="15" thickBot="1">
      <c r="A190" s="290" t="s">
        <v>311</v>
      </c>
      <c r="B190" s="201" t="s">
        <v>571</v>
      </c>
      <c r="C190" s="201" t="s">
        <v>570</v>
      </c>
      <c r="D190" s="201" t="s">
        <v>560</v>
      </c>
      <c r="E190" s="201">
        <v>1</v>
      </c>
      <c r="F190" s="200" t="s">
        <v>163</v>
      </c>
      <c r="G190" s="205" t="s">
        <v>366</v>
      </c>
      <c r="H190" s="239">
        <v>750</v>
      </c>
    </row>
    <row r="191" spans="1:11" ht="15" thickBot="1">
      <c r="A191" s="260"/>
      <c r="B191" s="261"/>
      <c r="C191" s="261"/>
      <c r="D191" s="261"/>
      <c r="E191" s="262">
        <v>20</v>
      </c>
      <c r="F191" s="263"/>
      <c r="G191" s="264"/>
      <c r="H191" s="347">
        <f>SUM(H172:H190)</f>
        <v>30301</v>
      </c>
      <c r="I191" s="348">
        <f>H191+H168+K154+H105+K80</f>
        <v>746795.39999999967</v>
      </c>
      <c r="J191" s="212"/>
      <c r="K191" s="212"/>
    </row>
    <row r="192" spans="1:11" ht="14.4">
      <c r="A192" s="295"/>
      <c r="B192" s="295"/>
      <c r="C192" s="295"/>
      <c r="D192" s="295"/>
      <c r="E192" s="295"/>
      <c r="F192" s="295"/>
      <c r="G192" s="295"/>
      <c r="H192" s="339"/>
      <c r="I192" s="231"/>
      <c r="J192" s="231"/>
      <c r="K192" s="231"/>
    </row>
    <row r="193" spans="1:11" ht="14.4">
      <c r="A193" s="296" t="s">
        <v>34</v>
      </c>
      <c r="B193" s="231"/>
      <c r="C193" s="231"/>
      <c r="D193" s="231"/>
      <c r="E193" s="231"/>
      <c r="F193" s="231"/>
      <c r="G193" s="240"/>
      <c r="H193" s="231"/>
      <c r="I193" s="231"/>
      <c r="J193" s="231"/>
      <c r="K193" s="231"/>
    </row>
    <row r="194" spans="1:11" ht="14.4">
      <c r="A194" s="296" t="s">
        <v>437</v>
      </c>
      <c r="B194" s="297" t="s">
        <v>438</v>
      </c>
      <c r="C194" s="231"/>
      <c r="D194" s="231"/>
      <c r="E194" s="231"/>
      <c r="F194" s="298"/>
      <c r="G194" s="240"/>
      <c r="H194" s="231"/>
      <c r="I194" s="299"/>
      <c r="J194" s="299"/>
      <c r="K194" s="299"/>
    </row>
    <row r="195" spans="1:11" ht="14.4">
      <c r="A195" s="296" t="s">
        <v>35</v>
      </c>
      <c r="B195" s="300" t="s">
        <v>643</v>
      </c>
      <c r="C195" s="301"/>
      <c r="D195" s="301"/>
      <c r="E195" s="301"/>
      <c r="F195" s="301"/>
      <c r="G195" s="240"/>
      <c r="H195" s="231"/>
      <c r="I195" s="231"/>
      <c r="J195" s="231"/>
      <c r="K195" s="231"/>
    </row>
    <row r="196" spans="1:11" ht="14.4">
      <c r="A196" s="296" t="s">
        <v>37</v>
      </c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</row>
    <row r="197" spans="1:11" ht="14.4">
      <c r="A197" s="302" t="s">
        <v>38</v>
      </c>
      <c r="B197" s="303"/>
      <c r="C197" s="303"/>
      <c r="D197" s="303"/>
      <c r="E197" s="303"/>
      <c r="F197" s="303"/>
      <c r="G197" s="299"/>
      <c r="H197" s="299"/>
      <c r="I197" s="231"/>
      <c r="J197" s="231"/>
      <c r="K197" s="231"/>
    </row>
    <row r="198" spans="1:11" ht="14.4">
      <c r="A198" s="296" t="s">
        <v>39</v>
      </c>
      <c r="B198" s="304"/>
      <c r="C198" s="305"/>
      <c r="D198" s="305"/>
      <c r="E198" s="219"/>
      <c r="F198" s="219"/>
      <c r="G198" s="231"/>
      <c r="H198" s="231"/>
      <c r="I198" s="231"/>
      <c r="J198" s="231"/>
      <c r="K198" s="231"/>
    </row>
    <row r="199" spans="1:11" ht="14.4">
      <c r="A199" s="296" t="s">
        <v>40</v>
      </c>
      <c r="B199" s="219"/>
      <c r="C199" s="219"/>
      <c r="D199" s="219"/>
      <c r="E199" s="219"/>
      <c r="F199" s="306"/>
      <c r="G199" s="231"/>
      <c r="H199" s="231"/>
      <c r="I199" s="231"/>
      <c r="J199" s="231"/>
      <c r="K199" s="231"/>
    </row>
    <row r="200" spans="1:11" ht="14.4">
      <c r="A200" s="307" t="s">
        <v>41</v>
      </c>
      <c r="B200" s="308"/>
      <c r="C200" s="303"/>
      <c r="D200" s="219"/>
      <c r="E200" s="219"/>
      <c r="F200" s="219"/>
      <c r="G200" s="231"/>
      <c r="H200" s="231"/>
      <c r="I200" s="231"/>
      <c r="J200" s="231"/>
      <c r="K200" s="231"/>
    </row>
    <row r="201" spans="1:11" ht="14.4">
      <c r="A201" s="307" t="s">
        <v>42</v>
      </c>
      <c r="B201" s="308"/>
      <c r="C201" s="303"/>
      <c r="D201" s="219"/>
      <c r="E201" s="219"/>
      <c r="F201" s="219"/>
      <c r="G201" s="231"/>
      <c r="H201" s="231"/>
      <c r="I201" s="231"/>
      <c r="J201" s="231"/>
      <c r="K201" s="231"/>
    </row>
    <row r="202" spans="1:11" ht="14.4">
      <c r="A202" s="307" t="s">
        <v>43</v>
      </c>
      <c r="B202" s="219"/>
      <c r="C202" s="219"/>
      <c r="D202" s="219"/>
      <c r="E202" s="219"/>
      <c r="F202" s="219"/>
      <c r="G202" s="231"/>
      <c r="H202" s="231"/>
      <c r="I202" s="231"/>
      <c r="J202" s="231"/>
      <c r="K202" s="231"/>
    </row>
    <row r="203" spans="1:11" ht="14.4">
      <c r="A203" s="307" t="s">
        <v>44</v>
      </c>
      <c r="B203" s="219"/>
      <c r="C203" s="219"/>
      <c r="D203" s="219"/>
      <c r="E203" s="219"/>
      <c r="F203" s="303"/>
      <c r="G203" s="231"/>
      <c r="H203" s="231"/>
      <c r="I203" s="231"/>
      <c r="J203" s="231"/>
      <c r="K203" s="231"/>
    </row>
    <row r="204" spans="1:11" ht="14.4">
      <c r="A204" s="307" t="s">
        <v>45</v>
      </c>
      <c r="B204" s="219"/>
      <c r="C204" s="219"/>
      <c r="D204" s="219"/>
      <c r="E204" s="219"/>
      <c r="F204" s="219"/>
      <c r="G204" s="231"/>
      <c r="H204" s="231"/>
      <c r="I204" s="231"/>
      <c r="J204" s="231"/>
      <c r="K204" s="231"/>
    </row>
    <row r="205" spans="1:11" ht="14.4">
      <c r="A205" s="296" t="s">
        <v>46</v>
      </c>
      <c r="B205" s="219"/>
      <c r="C205" s="219"/>
      <c r="D205" s="219"/>
      <c r="E205" s="219"/>
      <c r="F205" s="219"/>
      <c r="G205" s="231"/>
      <c r="H205" s="231"/>
      <c r="I205" s="231"/>
      <c r="J205" s="231"/>
      <c r="K205" s="231"/>
    </row>
    <row r="206" spans="1:11" ht="14.4">
      <c r="A206" s="296" t="s">
        <v>47</v>
      </c>
      <c r="B206" s="309"/>
      <c r="C206" s="303"/>
      <c r="D206" s="303"/>
      <c r="E206" s="303"/>
      <c r="F206" s="303"/>
      <c r="G206" s="231"/>
      <c r="H206" s="231"/>
      <c r="I206" s="248"/>
      <c r="J206" s="248"/>
      <c r="K206" s="248"/>
    </row>
    <row r="207" spans="1:11" ht="14.4">
      <c r="A207" s="296" t="s">
        <v>48</v>
      </c>
      <c r="B207" s="310"/>
      <c r="C207" s="231"/>
      <c r="D207" s="231"/>
      <c r="E207" s="231"/>
      <c r="F207" s="231"/>
      <c r="G207" s="231"/>
      <c r="H207" s="231"/>
      <c r="I207" s="248"/>
      <c r="J207" s="248"/>
      <c r="K207" s="248"/>
    </row>
    <row r="208" spans="1:11" ht="14.4">
      <c r="A208" s="296" t="s">
        <v>49</v>
      </c>
      <c r="B208" s="310"/>
      <c r="C208" s="231"/>
      <c r="D208" s="231"/>
      <c r="E208" s="231"/>
      <c r="F208" s="231"/>
      <c r="G208" s="231"/>
      <c r="H208" s="231"/>
      <c r="I208" s="248"/>
      <c r="J208" s="248"/>
      <c r="K208" s="295"/>
    </row>
    <row r="209" spans="1:11" ht="14.4">
      <c r="A209" s="311" t="s">
        <v>50</v>
      </c>
      <c r="B209" s="248"/>
      <c r="C209" s="248"/>
      <c r="D209" s="248"/>
      <c r="E209" s="248"/>
      <c r="F209" s="248"/>
      <c r="G209" s="248"/>
      <c r="H209" s="248"/>
      <c r="I209" s="248"/>
      <c r="J209" s="248"/>
      <c r="K209" s="295"/>
    </row>
    <row r="210" spans="1:11" ht="14.4">
      <c r="A210" s="296" t="s">
        <v>36</v>
      </c>
      <c r="B210" s="312"/>
      <c r="C210" s="248"/>
      <c r="D210" s="248"/>
      <c r="E210" s="248"/>
      <c r="F210" s="248"/>
      <c r="G210" s="248"/>
      <c r="H210" s="248"/>
      <c r="I210" s="231"/>
      <c r="J210" s="231"/>
      <c r="K210" s="231"/>
    </row>
    <row r="211" spans="1:11" ht="14.4">
      <c r="A211" s="311" t="s">
        <v>50</v>
      </c>
      <c r="B211" s="248"/>
      <c r="C211" s="248"/>
      <c r="D211" s="248"/>
      <c r="E211" s="248"/>
      <c r="F211" s="248"/>
      <c r="G211" s="248"/>
      <c r="H211" s="248"/>
    </row>
    <row r="212" spans="1:11" ht="14.4">
      <c r="A212" s="296" t="s">
        <v>540</v>
      </c>
      <c r="B212" s="231"/>
      <c r="C212" s="231"/>
      <c r="D212" s="231"/>
      <c r="E212" s="231"/>
      <c r="F212" s="231"/>
      <c r="G212" s="231"/>
      <c r="H212" s="231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codeName="Plan14"/>
  <dimension ref="A1:K200"/>
  <sheetViews>
    <sheetView topLeftCell="B1" workbookViewId="0">
      <selection activeCell="A2" sqref="A1:K1048576"/>
    </sheetView>
  </sheetViews>
  <sheetFormatPr defaultRowHeight="13.8"/>
  <cols>
    <col min="1" max="1" width="64.59765625" bestFit="1" customWidth="1"/>
    <col min="3" max="3" width="15.69921875" bestFit="1" customWidth="1"/>
    <col min="6" max="6" width="43.5" bestFit="1" customWidth="1"/>
    <col min="8" max="8" width="11.5" bestFit="1" customWidth="1"/>
    <col min="9" max="9" width="12.69921875" bestFit="1" customWidth="1"/>
    <col min="10" max="10" width="15.3984375" bestFit="1" customWidth="1"/>
    <col min="11" max="11" width="12.3984375" bestFit="1" customWidth="1"/>
  </cols>
  <sheetData>
    <row r="1" spans="1:11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1" ht="14.4">
      <c r="A2" s="189" t="s">
        <v>460</v>
      </c>
      <c r="B2" s="318" t="s">
        <v>642</v>
      </c>
      <c r="C2" s="190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</row>
    <row r="3" spans="1:11" ht="14.4">
      <c r="A3" s="367" t="s">
        <v>461</v>
      </c>
      <c r="B3" s="321">
        <v>8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1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1" ht="14.4">
      <c r="A5" s="566" t="s">
        <v>0</v>
      </c>
      <c r="B5" s="567"/>
      <c r="C5" s="567"/>
      <c r="D5" s="567"/>
      <c r="E5" s="567"/>
      <c r="F5" s="567"/>
      <c r="G5" s="567"/>
      <c r="H5" s="567"/>
      <c r="I5" s="567"/>
      <c r="J5" s="567"/>
      <c r="K5" s="568"/>
    </row>
    <row r="6" spans="1:11" ht="14.4">
      <c r="A6" s="349" t="s">
        <v>625</v>
      </c>
      <c r="B6" s="207" t="s">
        <v>608</v>
      </c>
      <c r="C6" s="207" t="s">
        <v>3</v>
      </c>
      <c r="D6" s="350" t="s">
        <v>4</v>
      </c>
      <c r="E6" s="207" t="s">
        <v>5</v>
      </c>
      <c r="F6" s="350" t="s">
        <v>6</v>
      </c>
      <c r="G6" s="207" t="s">
        <v>7</v>
      </c>
      <c r="H6" s="211" t="s">
        <v>8</v>
      </c>
      <c r="I6" s="211" t="s">
        <v>9</v>
      </c>
      <c r="J6" s="211" t="s">
        <v>10</v>
      </c>
      <c r="K6" s="211" t="s">
        <v>11</v>
      </c>
    </row>
    <row r="7" spans="1:11" ht="14.4">
      <c r="A7" s="313" t="s">
        <v>52</v>
      </c>
      <c r="B7" s="214" t="s">
        <v>634</v>
      </c>
      <c r="C7" s="214" t="s">
        <v>12</v>
      </c>
      <c r="D7" s="314" t="s">
        <v>13</v>
      </c>
      <c r="E7" s="214">
        <v>1</v>
      </c>
      <c r="F7" s="315" t="s">
        <v>150</v>
      </c>
      <c r="G7" s="214" t="s">
        <v>8</v>
      </c>
      <c r="H7" s="353">
        <v>10570</v>
      </c>
      <c r="I7" s="322"/>
      <c r="J7" s="322"/>
      <c r="K7" s="215">
        <f>Tabela216283440465258[[#This Row],[AGP]]</f>
        <v>10570</v>
      </c>
    </row>
    <row r="8" spans="1:11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f>Tabela216283440465258[[#This Row],[REPRESENTAÇÃO]]+Tabela216283440465258[[#This Row],[VENCIMENTO]]</f>
        <v>9930.6200000000008</v>
      </c>
    </row>
    <row r="9" spans="1:11" ht="14.4">
      <c r="A9" s="200" t="s">
        <v>526</v>
      </c>
      <c r="B9" s="201" t="s">
        <v>91</v>
      </c>
      <c r="C9" s="201" t="s">
        <v>91</v>
      </c>
      <c r="D9" s="203" t="s">
        <v>15</v>
      </c>
      <c r="E9" s="191">
        <v>1</v>
      </c>
      <c r="F9" s="204" t="s">
        <v>462</v>
      </c>
      <c r="G9" s="193" t="s">
        <v>365</v>
      </c>
      <c r="H9" s="194"/>
      <c r="I9" s="194">
        <v>1993.32</v>
      </c>
      <c r="J9" s="194">
        <v>7973.3</v>
      </c>
      <c r="K9" s="194">
        <f>Tabela216283440465258[[#This Row],[REPRESENTAÇÃO]]+Tabela216283440465258[[#This Row],[VENCIMENTO]]</f>
        <v>9966.6200000000008</v>
      </c>
    </row>
    <row r="10" spans="1:11" ht="14.4">
      <c r="A10" s="200" t="s">
        <v>548</v>
      </c>
      <c r="B10" s="201" t="s">
        <v>549</v>
      </c>
      <c r="C10" s="202" t="s">
        <v>550</v>
      </c>
      <c r="D10" s="203" t="s">
        <v>15</v>
      </c>
      <c r="E10" s="201">
        <v>1</v>
      </c>
      <c r="F10" s="204" t="s">
        <v>551</v>
      </c>
      <c r="G10" s="205" t="s">
        <v>365</v>
      </c>
      <c r="H10" s="194"/>
      <c r="I10" s="194">
        <v>1993.32</v>
      </c>
      <c r="J10" s="194">
        <v>7937.3</v>
      </c>
      <c r="K10" s="194">
        <f>Tabela216283440465258[[#This Row],[REPRESENTAÇÃO]]+Tabela216283440465258[[#This Row],[VENCIMENTO]]</f>
        <v>9930.6200000000008</v>
      </c>
    </row>
    <row r="11" spans="1:11" ht="14.4">
      <c r="A11" s="200" t="s">
        <v>53</v>
      </c>
      <c r="B11" s="201" t="s">
        <v>92</v>
      </c>
      <c r="C11" s="201" t="s">
        <v>126</v>
      </c>
      <c r="D11" s="203" t="s">
        <v>145</v>
      </c>
      <c r="E11" s="191">
        <v>1</v>
      </c>
      <c r="F11" s="369" t="s">
        <v>648</v>
      </c>
      <c r="G11" s="214" t="s">
        <v>365</v>
      </c>
      <c r="H11" s="215"/>
      <c r="I11" s="215">
        <v>1461.77</v>
      </c>
      <c r="J11" s="215">
        <v>5847.08</v>
      </c>
      <c r="K11" s="215">
        <f>Tabela216283440465258[[#This Row],[REPRESENTAÇÃO]]+Tabela216283440465258[[#This Row],[VENCIMENTO]]</f>
        <v>7308.85</v>
      </c>
    </row>
    <row r="12" spans="1:11" ht="14.4">
      <c r="A12" s="200" t="s">
        <v>55</v>
      </c>
      <c r="B12" s="201" t="s">
        <v>94</v>
      </c>
      <c r="C12" s="217" t="s">
        <v>94</v>
      </c>
      <c r="D12" s="203" t="s">
        <v>510</v>
      </c>
      <c r="E12" s="191">
        <v>1</v>
      </c>
      <c r="F12" s="355" t="s">
        <v>615</v>
      </c>
      <c r="G12" s="193" t="s">
        <v>365</v>
      </c>
      <c r="H12" s="194"/>
      <c r="I12" s="194">
        <v>1461.77</v>
      </c>
      <c r="J12" s="194">
        <v>5847.08</v>
      </c>
      <c r="K12" s="194">
        <f>Tabela216283440465258[[#This Row],[REPRESENTAÇÃO]]+Tabela216283440465258[[#This Row],[VENCIMENTO]]</f>
        <v>7308.85</v>
      </c>
    </row>
    <row r="13" spans="1:11" ht="14.4">
      <c r="A13" s="200" t="s">
        <v>458</v>
      </c>
      <c r="B13" s="201" t="s">
        <v>467</v>
      </c>
      <c r="C13" s="201" t="s">
        <v>499</v>
      </c>
      <c r="D13" s="203" t="s">
        <v>145</v>
      </c>
      <c r="E13" s="191">
        <v>1</v>
      </c>
      <c r="F13" s="204" t="s">
        <v>155</v>
      </c>
      <c r="G13" s="193" t="s">
        <v>365</v>
      </c>
      <c r="H13" s="194"/>
      <c r="I13" s="194">
        <v>1461.77</v>
      </c>
      <c r="J13" s="194">
        <v>5847.08</v>
      </c>
      <c r="K13" s="194">
        <f>Tabela216283440465258[[#This Row],[REPRESENTAÇÃO]]+Tabela216283440465258[[#This Row],[VENCIMENTO]]</f>
        <v>7308.85</v>
      </c>
    </row>
    <row r="14" spans="1:11" ht="14.4">
      <c r="A14" s="200" t="s">
        <v>600</v>
      </c>
      <c r="B14" s="201" t="s">
        <v>601</v>
      </c>
      <c r="C14" s="201" t="s">
        <v>602</v>
      </c>
      <c r="D14" s="203" t="s">
        <v>145</v>
      </c>
      <c r="E14" s="191">
        <v>1</v>
      </c>
      <c r="F14" s="364" t="s">
        <v>640</v>
      </c>
      <c r="G14" s="193" t="s">
        <v>365</v>
      </c>
      <c r="H14" s="194"/>
      <c r="I14" s="194">
        <v>1461.77</v>
      </c>
      <c r="J14" s="194">
        <v>5847.08</v>
      </c>
      <c r="K14" s="194">
        <f>Tabela216283440465258[[#This Row],[REPRESENTAÇÃO]]+Tabela216283440465258[[#This Row],[VENCIMENTO]]</f>
        <v>7308.85</v>
      </c>
    </row>
    <row r="15" spans="1:11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f>Tabela216283440465258[[#This Row],[REPRESENTAÇÃO]]+Tabela216283440465258[[#This Row],[VENCIMENTO]]</f>
        <v>6146.08</v>
      </c>
    </row>
    <row r="16" spans="1:11" ht="14.4">
      <c r="A16" s="200" t="s">
        <v>425</v>
      </c>
      <c r="B16" s="201" t="s">
        <v>426</v>
      </c>
      <c r="C16" s="201" t="s">
        <v>427</v>
      </c>
      <c r="D16" s="203" t="s">
        <v>146</v>
      </c>
      <c r="E16" s="191">
        <v>1</v>
      </c>
      <c r="F16" s="204" t="s">
        <v>583</v>
      </c>
      <c r="G16" s="193" t="s">
        <v>365</v>
      </c>
      <c r="H16" s="194"/>
      <c r="I16" s="194">
        <v>1229.22</v>
      </c>
      <c r="J16" s="194">
        <v>4916.8599999999997</v>
      </c>
      <c r="K16" s="194">
        <f>Tabela216283440465258[[#This Row],[REPRESENTAÇÃO]]+Tabela216283440465258[[#This Row],[VENCIMENTO]]</f>
        <v>6146.08</v>
      </c>
    </row>
    <row r="17" spans="1:11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f>Tabela216283440465258[[#This Row],[REPRESENTAÇÃO]]+Tabela216283440465258[[#This Row],[VENCIMENTO]]</f>
        <v>6146.08</v>
      </c>
    </row>
    <row r="18" spans="1:11" ht="14.4">
      <c r="A18" s="200" t="s">
        <v>57</v>
      </c>
      <c r="B18" s="201" t="s">
        <v>95</v>
      </c>
      <c r="C18" s="201" t="s">
        <v>325</v>
      </c>
      <c r="D18" s="203" t="s">
        <v>146</v>
      </c>
      <c r="E18" s="191">
        <v>1</v>
      </c>
      <c r="F18" s="204" t="s">
        <v>574</v>
      </c>
      <c r="G18" s="193" t="s">
        <v>365</v>
      </c>
      <c r="H18" s="194"/>
      <c r="I18" s="194">
        <v>1229.22</v>
      </c>
      <c r="J18" s="194">
        <v>4916.8599999999997</v>
      </c>
      <c r="K18" s="194">
        <f>Tabela216283440465258[[#This Row],[REPRESENTAÇÃO]]+Tabela216283440465258[[#This Row],[VENCIMENTO]]</f>
        <v>6146.08</v>
      </c>
    </row>
    <row r="19" spans="1:11" ht="14.4">
      <c r="A19" s="200" t="s">
        <v>64</v>
      </c>
      <c r="B19" s="201" t="s">
        <v>514</v>
      </c>
      <c r="C19" s="201" t="s">
        <v>513</v>
      </c>
      <c r="D19" s="203" t="s">
        <v>16</v>
      </c>
      <c r="E19" s="191">
        <v>1</v>
      </c>
      <c r="F19" s="204" t="s">
        <v>527</v>
      </c>
      <c r="G19" s="193" t="s">
        <v>365</v>
      </c>
      <c r="H19" s="194"/>
      <c r="I19" s="194">
        <v>1129.55</v>
      </c>
      <c r="J19" s="194">
        <v>4518.2</v>
      </c>
      <c r="K19" s="194">
        <f>Tabela216283440465258[[#This Row],[REPRESENTAÇÃO]]+Tabela216283440465258[[#This Row],[VENCIMENTO]]</f>
        <v>5647.75</v>
      </c>
    </row>
    <row r="20" spans="1:11" ht="14.4">
      <c r="A20" s="361" t="s">
        <v>594</v>
      </c>
      <c r="B20" s="201" t="s">
        <v>104</v>
      </c>
      <c r="C20" s="201" t="s">
        <v>130</v>
      </c>
      <c r="D20" s="203" t="s">
        <v>16</v>
      </c>
      <c r="E20" s="191">
        <v>1</v>
      </c>
      <c r="F20" s="204" t="s">
        <v>161</v>
      </c>
      <c r="G20" s="193" t="s">
        <v>365</v>
      </c>
      <c r="H20" s="194"/>
      <c r="I20" s="194">
        <v>1129.22</v>
      </c>
      <c r="J20" s="194">
        <v>4518.2</v>
      </c>
      <c r="K20" s="194">
        <f>Tabela216283440465258[[#This Row],[REPRESENTAÇÃO]]+Tabela216283440465258[[#This Row],[VENCIMENTO]]</f>
        <v>5647.42</v>
      </c>
    </row>
    <row r="21" spans="1:11" ht="14.4">
      <c r="A21" s="200" t="s">
        <v>611</v>
      </c>
      <c r="B21" s="201" t="s">
        <v>612</v>
      </c>
      <c r="C21" s="201" t="s">
        <v>613</v>
      </c>
      <c r="D21" s="356" t="s">
        <v>16</v>
      </c>
      <c r="E21" s="191">
        <v>1</v>
      </c>
      <c r="F21" s="355" t="s">
        <v>614</v>
      </c>
      <c r="G21" s="193" t="s">
        <v>365</v>
      </c>
      <c r="H21" s="194"/>
      <c r="I21" s="194">
        <v>1129.55</v>
      </c>
      <c r="J21" s="194">
        <v>4518.2</v>
      </c>
      <c r="K21" s="194">
        <f>Tabela216283440465258[[#This Row],[REPRESENTAÇÃO]]+Tabela216283440465258[[#This Row],[VENCIMENTO]]</f>
        <v>5647.75</v>
      </c>
    </row>
    <row r="22" spans="1:11" ht="14.4">
      <c r="A22" s="210" t="s">
        <v>59</v>
      </c>
      <c r="B22" s="217" t="s">
        <v>97</v>
      </c>
      <c r="C22" s="217" t="s">
        <v>127</v>
      </c>
      <c r="D22" s="218" t="s">
        <v>16</v>
      </c>
      <c r="E22" s="209">
        <v>1</v>
      </c>
      <c r="F22" s="204" t="s">
        <v>162</v>
      </c>
      <c r="G22" s="207" t="s">
        <v>365</v>
      </c>
      <c r="H22" s="211"/>
      <c r="I22" s="211">
        <v>1129.55</v>
      </c>
      <c r="J22" s="211">
        <v>4518.2</v>
      </c>
      <c r="K22" s="211">
        <f>Tabela216283440465258[[#This Row],[REPRESENTAÇÃO]]+Tabela216283440465258[[#This Row],[VENCIMENTO]]</f>
        <v>5647.75</v>
      </c>
    </row>
    <row r="23" spans="1:11" ht="14.4">
      <c r="A23" s="241" t="s">
        <v>62</v>
      </c>
      <c r="B23" s="216" t="s">
        <v>100</v>
      </c>
      <c r="C23" s="216" t="s">
        <v>128</v>
      </c>
      <c r="D23" s="242" t="s">
        <v>16</v>
      </c>
      <c r="E23" s="278">
        <v>1</v>
      </c>
      <c r="F23" s="363" t="s">
        <v>565</v>
      </c>
      <c r="G23" s="214" t="s">
        <v>365</v>
      </c>
      <c r="H23" s="215"/>
      <c r="I23" s="215">
        <v>1129.55</v>
      </c>
      <c r="J23" s="215">
        <v>4518.2</v>
      </c>
      <c r="K23" s="215">
        <f>Tabela216283440465258[[#This Row],[REPRESENTAÇÃO]]+Tabela216283440465258[[#This Row],[VENCIMENTO]]</f>
        <v>5647.75</v>
      </c>
    </row>
    <row r="24" spans="1:11" ht="14.4">
      <c r="A24" s="200" t="s">
        <v>60</v>
      </c>
      <c r="B24" s="201" t="s">
        <v>98</v>
      </c>
      <c r="C24" s="201" t="s">
        <v>469</v>
      </c>
      <c r="D24" s="203" t="s">
        <v>16</v>
      </c>
      <c r="E24" s="191">
        <v>1</v>
      </c>
      <c r="F24" s="204" t="s">
        <v>157</v>
      </c>
      <c r="G24" s="193" t="s">
        <v>365</v>
      </c>
      <c r="H24" s="194"/>
      <c r="I24" s="194">
        <v>1129.55</v>
      </c>
      <c r="J24" s="194">
        <v>4518.2</v>
      </c>
      <c r="K24" s="194">
        <f>Tabela216283440465258[[#This Row],[REPRESENTAÇÃO]]+Tabela216283440465258[[#This Row],[VENCIMENTO]]</f>
        <v>5647.75</v>
      </c>
    </row>
    <row r="25" spans="1:11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368" t="s">
        <v>646</v>
      </c>
      <c r="G25" s="193" t="s">
        <v>365</v>
      </c>
      <c r="H25" s="194"/>
      <c r="I25" s="194">
        <v>1129.55</v>
      </c>
      <c r="J25" s="194">
        <v>4518.2</v>
      </c>
      <c r="K25" s="194">
        <f>Tabela216283440465258[[#This Row],[REPRESENTAÇÃO]]+Tabela216283440465258[[#This Row],[VENCIMENTO]]</f>
        <v>5647.75</v>
      </c>
    </row>
    <row r="26" spans="1:11" ht="14.4">
      <c r="A26" s="200" t="s">
        <v>63</v>
      </c>
      <c r="B26" s="201" t="s">
        <v>370</v>
      </c>
      <c r="C26" s="201" t="s">
        <v>371</v>
      </c>
      <c r="D26" s="203" t="s">
        <v>16</v>
      </c>
      <c r="E26" s="191">
        <v>1</v>
      </c>
      <c r="F26" s="204" t="s">
        <v>529</v>
      </c>
      <c r="G26" s="193" t="s">
        <v>365</v>
      </c>
      <c r="H26" s="194"/>
      <c r="I26" s="194">
        <v>1129.55</v>
      </c>
      <c r="J26" s="194">
        <v>4518.2</v>
      </c>
      <c r="K26" s="194">
        <f>Tabela216283440465258[[#This Row],[REPRESENTAÇÃO]]+Tabela216283440465258[[#This Row],[VENCIMENTO]]</f>
        <v>5647.75</v>
      </c>
    </row>
    <row r="27" spans="1:11" ht="14.4">
      <c r="A27" s="200" t="s">
        <v>63</v>
      </c>
      <c r="B27" s="201" t="s">
        <v>101</v>
      </c>
      <c r="C27" s="201" t="s">
        <v>328</v>
      </c>
      <c r="D27" s="203" t="s">
        <v>16</v>
      </c>
      <c r="E27" s="191">
        <v>1</v>
      </c>
      <c r="F27" s="204" t="s">
        <v>167</v>
      </c>
      <c r="G27" s="193" t="s">
        <v>365</v>
      </c>
      <c r="H27" s="194"/>
      <c r="I27" s="194">
        <v>1129.55</v>
      </c>
      <c r="J27" s="194">
        <v>4518.2</v>
      </c>
      <c r="K27" s="194">
        <f>Tabela216283440465258[[#This Row],[REPRESENTAÇÃO]]+Tabela216283440465258[[#This Row],[VENCIMENTO]]</f>
        <v>5647.75</v>
      </c>
    </row>
    <row r="28" spans="1:11" ht="14.4">
      <c r="A28" s="200" t="s">
        <v>407</v>
      </c>
      <c r="B28" s="201" t="s">
        <v>408</v>
      </c>
      <c r="C28" s="201" t="s">
        <v>409</v>
      </c>
      <c r="D28" s="203" t="s">
        <v>16</v>
      </c>
      <c r="E28" s="191">
        <v>1</v>
      </c>
      <c r="F28" s="364" t="s">
        <v>378</v>
      </c>
      <c r="G28" s="193" t="s">
        <v>365</v>
      </c>
      <c r="H28" s="194"/>
      <c r="I28" s="194">
        <v>1129.55</v>
      </c>
      <c r="J28" s="194">
        <v>4518.2</v>
      </c>
      <c r="K28" s="194">
        <f>Tabela216283440465258[[#This Row],[REPRESENTAÇÃO]]+Tabela216283440465258[[#This Row],[VENCIMENTO]]</f>
        <v>5647.75</v>
      </c>
    </row>
    <row r="29" spans="1:11" ht="14.4">
      <c r="A29" s="221" t="s">
        <v>71</v>
      </c>
      <c r="B29" s="201" t="s">
        <v>412</v>
      </c>
      <c r="C29" s="201" t="s">
        <v>452</v>
      </c>
      <c r="D29" s="203" t="s">
        <v>147</v>
      </c>
      <c r="E29" s="191">
        <v>1</v>
      </c>
      <c r="F29" s="359" t="s">
        <v>629</v>
      </c>
      <c r="G29" s="193" t="s">
        <v>365</v>
      </c>
      <c r="H29" s="194"/>
      <c r="I29" s="194">
        <v>1129.55</v>
      </c>
      <c r="J29" s="194">
        <v>4518.2</v>
      </c>
      <c r="K29" s="194">
        <f>Tabela216283440465258[[#This Row],[REPRESENTAÇÃO]]+Tabela216283440465258[[#This Row],[VENCIMENTO]]</f>
        <v>5647.75</v>
      </c>
    </row>
    <row r="30" spans="1:11" ht="14.4">
      <c r="A30" s="221" t="s">
        <v>464</v>
      </c>
      <c r="B30" s="201" t="s">
        <v>465</v>
      </c>
      <c r="C30" s="201" t="s">
        <v>466</v>
      </c>
      <c r="D30" s="203" t="s">
        <v>147</v>
      </c>
      <c r="E30" s="191">
        <v>1</v>
      </c>
      <c r="F30" s="204" t="s">
        <v>190</v>
      </c>
      <c r="G30" s="193" t="s">
        <v>365</v>
      </c>
      <c r="H30" s="194"/>
      <c r="I30" s="194">
        <v>1129.55</v>
      </c>
      <c r="J30" s="194">
        <v>4518.2</v>
      </c>
      <c r="K30" s="194">
        <f>Tabela216283440465258[[#This Row],[REPRESENTAÇÃO]]+Tabela216283440465258[[#This Row],[VENCIMENTO]]</f>
        <v>5647.75</v>
      </c>
    </row>
    <row r="31" spans="1:11" ht="14.4">
      <c r="A31" s="221" t="s">
        <v>396</v>
      </c>
      <c r="B31" s="201" t="s">
        <v>595</v>
      </c>
      <c r="C31" s="201" t="s">
        <v>596</v>
      </c>
      <c r="D31" s="203" t="s">
        <v>147</v>
      </c>
      <c r="E31" s="191">
        <v>1</v>
      </c>
      <c r="F31" s="204" t="s">
        <v>463</v>
      </c>
      <c r="G31" s="193" t="s">
        <v>365</v>
      </c>
      <c r="H31" s="194"/>
      <c r="I31" s="194">
        <v>930.22</v>
      </c>
      <c r="J31" s="194">
        <v>3720.87</v>
      </c>
      <c r="K31" s="194">
        <f>Tabela216283440465258[[#This Row],[REPRESENTAÇÃO]]+Tabela216283440465258[[#This Row],[VENCIMENTO]]</f>
        <v>4651.09</v>
      </c>
    </row>
    <row r="32" spans="1:11" ht="14.4">
      <c r="A32" s="221" t="s">
        <v>428</v>
      </c>
      <c r="B32" s="201" t="s">
        <v>429</v>
      </c>
      <c r="C32" s="201" t="s">
        <v>430</v>
      </c>
      <c r="D32" s="360" t="s">
        <v>633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f>Tabela216283440465258[[#This Row],[REPRESENTAÇÃO]]+Tabela216283440465258[[#This Row],[VENCIMENTO]]</f>
        <v>4651.09</v>
      </c>
    </row>
    <row r="33" spans="1:11" ht="14.4">
      <c r="A33" s="221" t="s">
        <v>65</v>
      </c>
      <c r="B33" s="201" t="s">
        <v>103</v>
      </c>
      <c r="C33" s="201" t="s">
        <v>129</v>
      </c>
      <c r="D33" s="203" t="s">
        <v>147</v>
      </c>
      <c r="E33" s="191">
        <v>1</v>
      </c>
      <c r="F33" s="204" t="s">
        <v>455</v>
      </c>
      <c r="G33" s="193" t="s">
        <v>365</v>
      </c>
      <c r="H33" s="194"/>
      <c r="I33" s="194">
        <v>930.22</v>
      </c>
      <c r="J33" s="194">
        <v>3720.87</v>
      </c>
      <c r="K33" s="194">
        <f>Tabela216283440465258[[#This Row],[REPRESENTAÇÃO]]+Tabela216283440465258[[#This Row],[VENCIMENTO]]</f>
        <v>4651.09</v>
      </c>
    </row>
    <row r="34" spans="1:11" ht="14.4">
      <c r="A34" s="361" t="s">
        <v>65</v>
      </c>
      <c r="B34" s="217" t="s">
        <v>103</v>
      </c>
      <c r="C34" s="217" t="s">
        <v>129</v>
      </c>
      <c r="D34" s="218" t="s">
        <v>147</v>
      </c>
      <c r="E34" s="209">
        <v>1</v>
      </c>
      <c r="F34" s="220" t="s">
        <v>444</v>
      </c>
      <c r="G34" s="207" t="s">
        <v>365</v>
      </c>
      <c r="H34" s="211"/>
      <c r="I34" s="211">
        <v>930.22</v>
      </c>
      <c r="J34" s="211">
        <v>3720.87</v>
      </c>
      <c r="K34" s="211">
        <f>Tabela216283440465258[[#This Row],[REPRESENTAÇÃO]]+Tabela216283440465258[[#This Row],[VENCIMENTO]]</f>
        <v>4651.09</v>
      </c>
    </row>
    <row r="35" spans="1:11" ht="14.4">
      <c r="A35" s="221" t="s">
        <v>73</v>
      </c>
      <c r="B35" s="201" t="s">
        <v>110</v>
      </c>
      <c r="C35" s="201" t="s">
        <v>470</v>
      </c>
      <c r="D35" s="203" t="s">
        <v>147</v>
      </c>
      <c r="E35" s="191">
        <v>1</v>
      </c>
      <c r="F35" s="204" t="s">
        <v>171</v>
      </c>
      <c r="G35" s="193" t="s">
        <v>365</v>
      </c>
      <c r="H35" s="194"/>
      <c r="I35" s="194">
        <v>930.22</v>
      </c>
      <c r="J35" s="194">
        <v>3720.87</v>
      </c>
      <c r="K35" s="194">
        <f>Tabela216283440465258[[#This Row],[REPRESENTAÇÃO]]+Tabela216283440465258[[#This Row],[VENCIMENTO]]</f>
        <v>4651.09</v>
      </c>
    </row>
    <row r="36" spans="1:11" ht="14.4">
      <c r="A36" s="221" t="s">
        <v>70</v>
      </c>
      <c r="B36" s="201" t="s">
        <v>108</v>
      </c>
      <c r="C36" s="201" t="s">
        <v>327</v>
      </c>
      <c r="D36" s="203" t="s">
        <v>147</v>
      </c>
      <c r="E36" s="191">
        <v>1</v>
      </c>
      <c r="F36" s="204" t="s">
        <v>168</v>
      </c>
      <c r="G36" s="193" t="s">
        <v>365</v>
      </c>
      <c r="H36" s="194"/>
      <c r="I36" s="194">
        <v>930.22</v>
      </c>
      <c r="J36" s="194">
        <v>3720.87</v>
      </c>
      <c r="K36" s="194">
        <f>Tabela216283440465258[[#This Row],[REPRESENTAÇÃO]]+Tabela216283440465258[[#This Row],[VENCIMENTO]]</f>
        <v>4651.09</v>
      </c>
    </row>
    <row r="37" spans="1:11" ht="14.4">
      <c r="A37" s="221" t="s">
        <v>72</v>
      </c>
      <c r="B37" s="201" t="s">
        <v>109</v>
      </c>
      <c r="C37" s="201" t="s">
        <v>133</v>
      </c>
      <c r="D37" s="203" t="s">
        <v>147</v>
      </c>
      <c r="E37" s="191">
        <v>1</v>
      </c>
      <c r="F37" s="204" t="s">
        <v>170</v>
      </c>
      <c r="G37" s="193" t="s">
        <v>365</v>
      </c>
      <c r="H37" s="194"/>
      <c r="I37" s="194">
        <v>930.22</v>
      </c>
      <c r="J37" s="194">
        <v>3720.87</v>
      </c>
      <c r="K37" s="194">
        <f>Tabela216283440465258[[#This Row],[REPRESENTAÇÃO]]+Tabela216283440465258[[#This Row],[VENCIMENTO]]</f>
        <v>4651.09</v>
      </c>
    </row>
    <row r="38" spans="1:11" ht="14.4">
      <c r="A38" s="221" t="s">
        <v>68</v>
      </c>
      <c r="B38" s="201" t="s">
        <v>106</v>
      </c>
      <c r="C38" s="201" t="s">
        <v>132</v>
      </c>
      <c r="D38" s="203" t="s">
        <v>147</v>
      </c>
      <c r="E38" s="191">
        <v>1</v>
      </c>
      <c r="F38" s="368" t="s">
        <v>647</v>
      </c>
      <c r="G38" s="193" t="s">
        <v>365</v>
      </c>
      <c r="H38" s="194"/>
      <c r="I38" s="194">
        <v>930.22</v>
      </c>
      <c r="J38" s="194">
        <v>3720.87</v>
      </c>
      <c r="K38" s="194">
        <f>Tabela216283440465258[[#This Row],[REPRESENTAÇÃO]]+Tabela216283440465258[[#This Row],[VENCIMENTO]]</f>
        <v>4651.09</v>
      </c>
    </row>
    <row r="39" spans="1:11" ht="14.4">
      <c r="A39" s="221" t="s">
        <v>68</v>
      </c>
      <c r="B39" s="201" t="s">
        <v>106</v>
      </c>
      <c r="C39" s="201" t="s">
        <v>132</v>
      </c>
      <c r="D39" s="203" t="s">
        <v>147</v>
      </c>
      <c r="E39" s="191">
        <v>1</v>
      </c>
      <c r="F39" s="204" t="s">
        <v>165</v>
      </c>
      <c r="G39" s="193" t="s">
        <v>365</v>
      </c>
      <c r="H39" s="194"/>
      <c r="I39" s="194">
        <v>930.22</v>
      </c>
      <c r="J39" s="194">
        <v>3720.87</v>
      </c>
      <c r="K39" s="194">
        <f>Tabela216283440465258[[#This Row],[REPRESENTAÇÃO]]+Tabela216283440465258[[#This Row],[VENCIMENTO]]</f>
        <v>4651.09</v>
      </c>
    </row>
    <row r="40" spans="1:11" ht="14.4">
      <c r="A40" s="221" t="s">
        <v>67</v>
      </c>
      <c r="B40" s="201" t="s">
        <v>105</v>
      </c>
      <c r="C40" s="201" t="s">
        <v>131</v>
      </c>
      <c r="D40" s="203" t="s">
        <v>147</v>
      </c>
      <c r="E40" s="191">
        <v>1</v>
      </c>
      <c r="F40" s="204" t="s">
        <v>176</v>
      </c>
      <c r="G40" s="193" t="s">
        <v>365</v>
      </c>
      <c r="H40" s="194"/>
      <c r="I40" s="194">
        <v>930.22</v>
      </c>
      <c r="J40" s="194">
        <v>3720.87</v>
      </c>
      <c r="K40" s="194">
        <f>Tabela216283440465258[[#This Row],[REPRESENTAÇÃO]]+Tabela216283440465258[[#This Row],[VENCIMENTO]]</f>
        <v>4651.09</v>
      </c>
    </row>
    <row r="41" spans="1:11" ht="14.4">
      <c r="A41" s="221" t="s">
        <v>443</v>
      </c>
      <c r="B41" s="201" t="s">
        <v>410</v>
      </c>
      <c r="C41" s="201" t="s">
        <v>411</v>
      </c>
      <c r="D41" s="203" t="s">
        <v>147</v>
      </c>
      <c r="E41" s="191">
        <v>1</v>
      </c>
      <c r="F41" s="204" t="s">
        <v>433</v>
      </c>
      <c r="G41" s="193" t="s">
        <v>365</v>
      </c>
      <c r="H41" s="194"/>
      <c r="I41" s="194">
        <v>930.22</v>
      </c>
      <c r="J41" s="194">
        <v>3720.87</v>
      </c>
      <c r="K41" s="194">
        <f>Tabela216283440465258[[#This Row],[REPRESENTAÇÃO]]+Tabela216283440465258[[#This Row],[VENCIMENTO]]</f>
        <v>4651.09</v>
      </c>
    </row>
    <row r="42" spans="1:11" ht="14.4">
      <c r="A42" s="221" t="s">
        <v>74</v>
      </c>
      <c r="B42" s="201" t="s">
        <v>111</v>
      </c>
      <c r="C42" s="201" t="s">
        <v>471</v>
      </c>
      <c r="D42" s="203" t="s">
        <v>147</v>
      </c>
      <c r="E42" s="191">
        <v>1</v>
      </c>
      <c r="F42" s="362" t="s">
        <v>639</v>
      </c>
      <c r="G42" s="193" t="s">
        <v>365</v>
      </c>
      <c r="H42" s="194"/>
      <c r="I42" s="194">
        <v>930.22</v>
      </c>
      <c r="J42" s="194">
        <v>3720.87</v>
      </c>
      <c r="K42" s="194">
        <f>Tabela216283440465258[[#This Row],[REPRESENTAÇÃO]]+Tabela216283440465258[[#This Row],[VENCIMENTO]]</f>
        <v>4651.09</v>
      </c>
    </row>
    <row r="43" spans="1:11" ht="14.4">
      <c r="A43" s="221" t="s">
        <v>610</v>
      </c>
      <c r="B43" s="201" t="s">
        <v>107</v>
      </c>
      <c r="C43" s="201" t="s">
        <v>505</v>
      </c>
      <c r="D43" s="203" t="s">
        <v>147</v>
      </c>
      <c r="E43" s="191">
        <v>1</v>
      </c>
      <c r="F43" s="355" t="s">
        <v>609</v>
      </c>
      <c r="G43" s="193" t="s">
        <v>365</v>
      </c>
      <c r="H43" s="194"/>
      <c r="I43" s="194">
        <v>930.22</v>
      </c>
      <c r="J43" s="194">
        <v>3720.87</v>
      </c>
      <c r="K43" s="194">
        <f>Tabela216283440465258[[#This Row],[REPRESENTAÇÃO]]+Tabela216283440465258[[#This Row],[VENCIMENTO]]</f>
        <v>4651.09</v>
      </c>
    </row>
    <row r="44" spans="1:11" ht="14.4">
      <c r="A44" s="200" t="s">
        <v>543</v>
      </c>
      <c r="B44" s="201" t="s">
        <v>544</v>
      </c>
      <c r="C44" s="201" t="s">
        <v>545</v>
      </c>
      <c r="D44" s="203" t="s">
        <v>18</v>
      </c>
      <c r="E44" s="191">
        <v>1</v>
      </c>
      <c r="F44" s="204" t="s">
        <v>546</v>
      </c>
      <c r="G44" s="193" t="s">
        <v>365</v>
      </c>
      <c r="H44" s="194"/>
      <c r="I44" s="194">
        <v>664.44</v>
      </c>
      <c r="J44" s="194">
        <v>2657.77</v>
      </c>
      <c r="K44" s="194">
        <f>Tabela216283440465258[[#This Row],[REPRESENTAÇÃO]]+Tabela216283440465258[[#This Row],[VENCIMENTO]]</f>
        <v>3322.21</v>
      </c>
    </row>
    <row r="45" spans="1:11" ht="14.4">
      <c r="A45" s="200" t="s">
        <v>77</v>
      </c>
      <c r="B45" s="201" t="s">
        <v>102</v>
      </c>
      <c r="C45" s="201" t="s">
        <v>472</v>
      </c>
      <c r="D45" s="203" t="s">
        <v>18</v>
      </c>
      <c r="E45" s="191">
        <v>1</v>
      </c>
      <c r="F45" s="204" t="s">
        <v>173</v>
      </c>
      <c r="G45" s="193" t="s">
        <v>365</v>
      </c>
      <c r="H45" s="194"/>
      <c r="I45" s="194">
        <v>664.44</v>
      </c>
      <c r="J45" s="194">
        <v>2657.77</v>
      </c>
      <c r="K45" s="194">
        <f>Tabela216283440465258[[#This Row],[REPRESENTAÇÃO]]+Tabela216283440465258[[#This Row],[VENCIMENTO]]</f>
        <v>3322.21</v>
      </c>
    </row>
    <row r="46" spans="1:11" ht="14.4">
      <c r="A46" s="200" t="s">
        <v>75</v>
      </c>
      <c r="B46" s="201" t="s">
        <v>112</v>
      </c>
      <c r="C46" s="201" t="s">
        <v>134</v>
      </c>
      <c r="D46" s="203" t="s">
        <v>18</v>
      </c>
      <c r="E46" s="191">
        <v>1</v>
      </c>
      <c r="F46" s="204" t="s">
        <v>369</v>
      </c>
      <c r="G46" s="193" t="s">
        <v>365</v>
      </c>
      <c r="H46" s="194"/>
      <c r="I46" s="194">
        <v>664.44</v>
      </c>
      <c r="J46" s="194">
        <v>2657.77</v>
      </c>
      <c r="K46" s="194">
        <f>Tabela216283440465258[[#This Row],[REPRESENTAÇÃO]]+Tabela216283440465258[[#This Row],[VENCIMENTO]]</f>
        <v>3322.21</v>
      </c>
    </row>
    <row r="47" spans="1:11" ht="14.4">
      <c r="A47" s="200" t="s">
        <v>635</v>
      </c>
      <c r="B47" s="201" t="s">
        <v>121</v>
      </c>
      <c r="C47" s="201" t="s">
        <v>445</v>
      </c>
      <c r="D47" s="203" t="s">
        <v>18</v>
      </c>
      <c r="E47" s="191">
        <v>1</v>
      </c>
      <c r="F47" s="204" t="s">
        <v>185</v>
      </c>
      <c r="G47" s="193" t="s">
        <v>365</v>
      </c>
      <c r="H47" s="194"/>
      <c r="I47" s="194">
        <v>664.44</v>
      </c>
      <c r="J47" s="194">
        <v>2657.77</v>
      </c>
      <c r="K47" s="194">
        <f>Tabela216283440465258[[#This Row],[REPRESENTAÇÃO]]+Tabela216283440465258[[#This Row],[VENCIMENTO]]</f>
        <v>3322.21</v>
      </c>
    </row>
    <row r="48" spans="1:11" ht="14.4">
      <c r="A48" s="200" t="s">
        <v>635</v>
      </c>
      <c r="B48" s="201" t="s">
        <v>412</v>
      </c>
      <c r="C48" s="201" t="s">
        <v>436</v>
      </c>
      <c r="D48" s="203" t="s">
        <v>18</v>
      </c>
      <c r="E48" s="191">
        <v>1</v>
      </c>
      <c r="F48" s="204" t="s">
        <v>434</v>
      </c>
      <c r="G48" s="193" t="s">
        <v>365</v>
      </c>
      <c r="H48" s="194"/>
      <c r="I48" s="194">
        <v>664.44</v>
      </c>
      <c r="J48" s="194">
        <v>2657.77</v>
      </c>
      <c r="K48" s="194">
        <f>Tabela216283440465258[[#This Row],[REPRESENTAÇÃO]]+Tabela216283440465258[[#This Row],[VENCIMENTO]]</f>
        <v>3322.21</v>
      </c>
    </row>
    <row r="49" spans="1:11" ht="14.4">
      <c r="A49" s="200" t="s">
        <v>76</v>
      </c>
      <c r="B49" s="201" t="s">
        <v>113</v>
      </c>
      <c r="C49" s="201" t="s">
        <v>501</v>
      </c>
      <c r="D49" s="203" t="s">
        <v>18</v>
      </c>
      <c r="E49" s="191">
        <v>1</v>
      </c>
      <c r="F49" s="204" t="s">
        <v>313</v>
      </c>
      <c r="G49" s="193" t="s">
        <v>365</v>
      </c>
      <c r="H49" s="194"/>
      <c r="I49" s="194">
        <v>664.44</v>
      </c>
      <c r="J49" s="194">
        <v>2657.77</v>
      </c>
      <c r="K49" s="194">
        <f>Tabela216283440465258[[#This Row],[REPRESENTAÇÃO]]+Tabela216283440465258[[#This Row],[VENCIMENTO]]</f>
        <v>3322.21</v>
      </c>
    </row>
    <row r="50" spans="1:11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194</v>
      </c>
      <c r="G50" s="193" t="s">
        <v>365</v>
      </c>
      <c r="H50" s="194"/>
      <c r="I50" s="194">
        <v>664.44</v>
      </c>
      <c r="J50" s="194">
        <v>2657.77</v>
      </c>
      <c r="K50" s="194">
        <f>Tabela216283440465258[[#This Row],[REPRESENTAÇÃO]]+Tabela216283440465258[[#This Row],[VENCIMENTO]]</f>
        <v>3322.21</v>
      </c>
    </row>
    <row r="51" spans="1:11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f>Tabela216283440465258[[#This Row],[REPRESENTAÇÃO]]+Tabela216283440465258[[#This Row],[VENCIMENTO]]</f>
        <v>3322.21</v>
      </c>
    </row>
    <row r="52" spans="1:11" ht="14.4">
      <c r="A52" s="200" t="s">
        <v>404</v>
      </c>
      <c r="B52" s="201" t="s">
        <v>413</v>
      </c>
      <c r="C52" s="201" t="s">
        <v>414</v>
      </c>
      <c r="D52" s="203" t="s">
        <v>18</v>
      </c>
      <c r="E52" s="191">
        <v>1</v>
      </c>
      <c r="F52" s="364" t="s">
        <v>641</v>
      </c>
      <c r="G52" s="193" t="s">
        <v>365</v>
      </c>
      <c r="H52" s="194"/>
      <c r="I52" s="194">
        <v>664.44</v>
      </c>
      <c r="J52" s="194">
        <v>2657.77</v>
      </c>
      <c r="K52" s="194">
        <f>Tabela216283440465258[[#This Row],[REPRESENTAÇÃO]]+Tabela216283440465258[[#This Row],[VENCIMENTO]]</f>
        <v>3322.21</v>
      </c>
    </row>
    <row r="53" spans="1:11" ht="14.4">
      <c r="A53" s="200" t="s">
        <v>636</v>
      </c>
      <c r="B53" s="201" t="s">
        <v>118</v>
      </c>
      <c r="C53" s="201" t="s">
        <v>506</v>
      </c>
      <c r="D53" s="203" t="s">
        <v>18</v>
      </c>
      <c r="E53" s="191">
        <v>1</v>
      </c>
      <c r="F53" s="204" t="s">
        <v>179</v>
      </c>
      <c r="G53" s="193" t="s">
        <v>365</v>
      </c>
      <c r="H53" s="194"/>
      <c r="I53" s="194">
        <v>664.44</v>
      </c>
      <c r="J53" s="194">
        <v>2657.77</v>
      </c>
      <c r="K53" s="194">
        <f>Tabela216283440465258[[#This Row],[REPRESENTAÇÃO]]+Tabela216283440465258[[#This Row],[VENCIMENTO]]</f>
        <v>3322.21</v>
      </c>
    </row>
    <row r="54" spans="1:11" ht="14.4">
      <c r="A54" s="200" t="s">
        <v>78</v>
      </c>
      <c r="B54" s="201" t="s">
        <v>114</v>
      </c>
      <c r="C54" s="201" t="s">
        <v>135</v>
      </c>
      <c r="D54" s="203" t="s">
        <v>18</v>
      </c>
      <c r="E54" s="191">
        <v>1</v>
      </c>
      <c r="F54" s="204" t="s">
        <v>174</v>
      </c>
      <c r="G54" s="193" t="s">
        <v>365</v>
      </c>
      <c r="H54" s="194"/>
      <c r="I54" s="194">
        <v>664.44</v>
      </c>
      <c r="J54" s="194">
        <v>2657.77</v>
      </c>
      <c r="K54" s="194">
        <f>Tabela216283440465258[[#This Row],[REPRESENTAÇÃO]]+Tabela216283440465258[[#This Row],[VENCIMENTO]]</f>
        <v>3322.21</v>
      </c>
    </row>
    <row r="55" spans="1:11" ht="14.4">
      <c r="A55" s="221" t="s">
        <v>637</v>
      </c>
      <c r="B55" s="201" t="s">
        <v>117</v>
      </c>
      <c r="C55" s="201" t="s">
        <v>138</v>
      </c>
      <c r="D55" s="203" t="s">
        <v>18</v>
      </c>
      <c r="E55" s="191">
        <v>1</v>
      </c>
      <c r="F55" s="204" t="s">
        <v>178</v>
      </c>
      <c r="G55" s="193" t="s">
        <v>365</v>
      </c>
      <c r="H55" s="194"/>
      <c r="I55" s="194">
        <v>664.44</v>
      </c>
      <c r="J55" s="194">
        <v>2657.77</v>
      </c>
      <c r="K55" s="194">
        <f>Tabela216283440465258[[#This Row],[REPRESENTAÇÃO]]+Tabela216283440465258[[#This Row],[VENCIMENTO]]</f>
        <v>3322.21</v>
      </c>
    </row>
    <row r="56" spans="1:11" ht="14.4">
      <c r="A56" s="200" t="s">
        <v>79</v>
      </c>
      <c r="B56" s="201" t="s">
        <v>115</v>
      </c>
      <c r="C56" s="201" t="s">
        <v>473</v>
      </c>
      <c r="D56" s="203" t="s">
        <v>18</v>
      </c>
      <c r="E56" s="191">
        <v>1</v>
      </c>
      <c r="F56" s="204" t="s">
        <v>175</v>
      </c>
      <c r="G56" s="193" t="s">
        <v>365</v>
      </c>
      <c r="H56" s="194"/>
      <c r="I56" s="194">
        <v>664.44</v>
      </c>
      <c r="J56" s="194">
        <v>2657.77</v>
      </c>
      <c r="K56" s="194">
        <f>Tabela216283440465258[[#This Row],[REPRESENTAÇÃO]]+Tabela216283440465258[[#This Row],[VENCIMENTO]]</f>
        <v>3322.21</v>
      </c>
    </row>
    <row r="57" spans="1:11" ht="14.4">
      <c r="A57" s="200" t="s">
        <v>525</v>
      </c>
      <c r="B57" s="201" t="s">
        <v>122</v>
      </c>
      <c r="C57" s="201" t="s">
        <v>475</v>
      </c>
      <c r="D57" s="203" t="s">
        <v>19</v>
      </c>
      <c r="E57" s="191">
        <v>1</v>
      </c>
      <c r="F57" s="370" t="s">
        <v>649</v>
      </c>
      <c r="G57" s="193" t="s">
        <v>365</v>
      </c>
      <c r="H57" s="194"/>
      <c r="I57" s="194">
        <v>431.89</v>
      </c>
      <c r="J57" s="194">
        <v>1727.55</v>
      </c>
      <c r="K57" s="194">
        <f>Tabela216283440465258[[#This Row],[REPRESENTAÇÃO]]+Tabela216283440465258[[#This Row],[VENCIMENTO]]</f>
        <v>2159.44</v>
      </c>
    </row>
    <row r="58" spans="1:11" ht="14.4">
      <c r="A58" s="200" t="s">
        <v>84</v>
      </c>
      <c r="B58" s="201" t="s">
        <v>120</v>
      </c>
      <c r="C58" s="201" t="s">
        <v>140</v>
      </c>
      <c r="D58" s="203" t="s">
        <v>19</v>
      </c>
      <c r="E58" s="191">
        <v>1</v>
      </c>
      <c r="F58" s="200" t="s">
        <v>182</v>
      </c>
      <c r="G58" s="193" t="s">
        <v>365</v>
      </c>
      <c r="H58" s="194"/>
      <c r="I58" s="194">
        <v>431.89</v>
      </c>
      <c r="J58" s="194">
        <v>1727.55</v>
      </c>
      <c r="K58" s="194">
        <f>Tabela216283440465258[[#This Row],[REPRESENTAÇÃO]]+Tabela216283440465258[[#This Row],[VENCIMENTO]]</f>
        <v>2159.44</v>
      </c>
    </row>
    <row r="59" spans="1:11" ht="14.4">
      <c r="A59" s="200" t="s">
        <v>84</v>
      </c>
      <c r="B59" s="201" t="s">
        <v>120</v>
      </c>
      <c r="C59" s="201" t="s">
        <v>140</v>
      </c>
      <c r="D59" s="203" t="s">
        <v>19</v>
      </c>
      <c r="E59" s="191">
        <v>1</v>
      </c>
      <c r="F59" s="204" t="s">
        <v>186</v>
      </c>
      <c r="G59" s="193" t="s">
        <v>365</v>
      </c>
      <c r="H59" s="194"/>
      <c r="I59" s="194">
        <v>431.89</v>
      </c>
      <c r="J59" s="194">
        <v>1727.55</v>
      </c>
      <c r="K59" s="194">
        <f>Tabela216283440465258[[#This Row],[REPRESENTAÇÃO]]+Tabela216283440465258[[#This Row],[VENCIMENTO]]</f>
        <v>2159.44</v>
      </c>
    </row>
    <row r="60" spans="1:11" ht="14.4">
      <c r="A60" s="200" t="s">
        <v>638</v>
      </c>
      <c r="B60" s="201" t="s">
        <v>618</v>
      </c>
      <c r="C60" s="201" t="s">
        <v>617</v>
      </c>
      <c r="D60" s="356" t="s">
        <v>19</v>
      </c>
      <c r="E60" s="191">
        <v>1</v>
      </c>
      <c r="F60" s="355" t="s">
        <v>195</v>
      </c>
      <c r="G60" s="193" t="s">
        <v>365</v>
      </c>
      <c r="H60" s="194"/>
      <c r="I60" s="194">
        <v>431.89</v>
      </c>
      <c r="J60" s="194">
        <v>1727.55</v>
      </c>
      <c r="K60" s="194">
        <f>Tabela216283440465258[[#This Row],[REPRESENTAÇÃO]]+Tabela216283440465258[[#This Row],[VENCIMENTO]]</f>
        <v>2159.44</v>
      </c>
    </row>
    <row r="61" spans="1:11" ht="14.4">
      <c r="A61" s="200" t="s">
        <v>83</v>
      </c>
      <c r="B61" s="201" t="s">
        <v>119</v>
      </c>
      <c r="C61" s="201" t="s">
        <v>552</v>
      </c>
      <c r="D61" s="203" t="s">
        <v>19</v>
      </c>
      <c r="E61" s="191">
        <v>1</v>
      </c>
      <c r="F61" s="204" t="s">
        <v>568</v>
      </c>
      <c r="G61" s="193" t="s">
        <v>365</v>
      </c>
      <c r="H61" s="194"/>
      <c r="I61" s="194">
        <v>431.89</v>
      </c>
      <c r="J61" s="194">
        <v>1727.55</v>
      </c>
      <c r="K61" s="194">
        <f>Tabela216283440465258[[#This Row],[REPRESENTAÇÃO]]+Tabela216283440465258[[#This Row],[VENCIMENTO]]</f>
        <v>2159.44</v>
      </c>
    </row>
    <row r="62" spans="1:11" ht="14.4">
      <c r="A62" s="200" t="s">
        <v>83</v>
      </c>
      <c r="B62" s="201" t="s">
        <v>119</v>
      </c>
      <c r="C62" s="201" t="s">
        <v>139</v>
      </c>
      <c r="D62" s="203" t="s">
        <v>19</v>
      </c>
      <c r="E62" s="191">
        <v>1</v>
      </c>
      <c r="F62" s="204" t="s">
        <v>181</v>
      </c>
      <c r="G62" s="193" t="s">
        <v>365</v>
      </c>
      <c r="H62" s="194"/>
      <c r="I62" s="194">
        <v>431.89</v>
      </c>
      <c r="J62" s="194">
        <v>1727.55</v>
      </c>
      <c r="K62" s="194">
        <f>Tabela216283440465258[[#This Row],[REPRESENTAÇÃO]]+Tabela216283440465258[[#This Row],[VENCIMENTO]]</f>
        <v>2159.44</v>
      </c>
    </row>
    <row r="63" spans="1:11" ht="14.4">
      <c r="A63" s="200" t="s">
        <v>83</v>
      </c>
      <c r="B63" s="201" t="s">
        <v>119</v>
      </c>
      <c r="C63" s="201" t="s">
        <v>139</v>
      </c>
      <c r="D63" s="203" t="s">
        <v>19</v>
      </c>
      <c r="E63" s="191">
        <v>1</v>
      </c>
      <c r="F63" s="204" t="s">
        <v>184</v>
      </c>
      <c r="G63" s="193" t="s">
        <v>365</v>
      </c>
      <c r="H63" s="194"/>
      <c r="I63" s="194">
        <v>431.89</v>
      </c>
      <c r="J63" s="194">
        <v>1727.55</v>
      </c>
      <c r="K63" s="194">
        <f>Tabela216283440465258[[#This Row],[REPRESENTAÇÃO]]+Tabela216283440465258[[#This Row],[VENCIMENTO]]</f>
        <v>2159.44</v>
      </c>
    </row>
    <row r="64" spans="1:11" ht="14.4">
      <c r="A64" s="200" t="s">
        <v>83</v>
      </c>
      <c r="B64" s="201" t="s">
        <v>119</v>
      </c>
      <c r="C64" s="201" t="s">
        <v>139</v>
      </c>
      <c r="D64" s="203" t="s">
        <v>19</v>
      </c>
      <c r="E64" s="191">
        <v>1</v>
      </c>
      <c r="F64" s="204" t="s">
        <v>542</v>
      </c>
      <c r="G64" s="193" t="s">
        <v>365</v>
      </c>
      <c r="H64" s="194"/>
      <c r="I64" s="194">
        <v>431.89</v>
      </c>
      <c r="J64" s="194">
        <v>1727.55</v>
      </c>
      <c r="K64" s="194">
        <f>Tabela216283440465258[[#This Row],[REPRESENTAÇÃO]]+Tabela216283440465258[[#This Row],[VENCIMENTO]]</f>
        <v>2159.44</v>
      </c>
    </row>
    <row r="65" spans="1:11" ht="14.4">
      <c r="A65" s="200" t="s">
        <v>86</v>
      </c>
      <c r="B65" s="201" t="s">
        <v>121</v>
      </c>
      <c r="C65" s="201" t="s">
        <v>445</v>
      </c>
      <c r="D65" s="360" t="s">
        <v>19</v>
      </c>
      <c r="E65" s="191">
        <v>1</v>
      </c>
      <c r="F65" s="359" t="s">
        <v>630</v>
      </c>
      <c r="G65" s="193" t="s">
        <v>365</v>
      </c>
      <c r="H65" s="194"/>
      <c r="I65" s="194">
        <v>664.44</v>
      </c>
      <c r="J65" s="194">
        <v>2657.77</v>
      </c>
      <c r="K65" s="194">
        <f>Tabela216283440465258[[#This Row],[REPRESENTAÇÃO]]+Tabela216283440465258[[#This Row],[VENCIMENTO]]</f>
        <v>3322.21</v>
      </c>
    </row>
    <row r="66" spans="1:11" ht="14.4">
      <c r="A66" s="200" t="s">
        <v>86</v>
      </c>
      <c r="B66" s="201" t="s">
        <v>121</v>
      </c>
      <c r="C66" s="201" t="s">
        <v>445</v>
      </c>
      <c r="D66" s="360" t="s">
        <v>19</v>
      </c>
      <c r="E66" s="191">
        <v>1</v>
      </c>
      <c r="F66" s="359" t="s">
        <v>631</v>
      </c>
      <c r="G66" s="193" t="s">
        <v>365</v>
      </c>
      <c r="H66" s="194"/>
      <c r="I66" s="194">
        <v>664.44</v>
      </c>
      <c r="J66" s="194">
        <v>2657.77</v>
      </c>
      <c r="K66" s="194">
        <f>Tabela216283440465258[[#This Row],[REPRESENTAÇÃO]]+Tabela216283440465258[[#This Row],[VENCIMENTO]]</f>
        <v>3322.21</v>
      </c>
    </row>
    <row r="67" spans="1:11" ht="14.4">
      <c r="A67" s="200" t="s">
        <v>86</v>
      </c>
      <c r="B67" s="201" t="s">
        <v>121</v>
      </c>
      <c r="C67" s="201" t="s">
        <v>620</v>
      </c>
      <c r="D67" s="360" t="s">
        <v>19</v>
      </c>
      <c r="E67" s="191">
        <v>1</v>
      </c>
      <c r="F67" s="355" t="s">
        <v>623</v>
      </c>
      <c r="G67" s="193" t="s">
        <v>365</v>
      </c>
      <c r="H67" s="194"/>
      <c r="I67" s="194">
        <v>431.89</v>
      </c>
      <c r="J67" s="194">
        <v>1727.55</v>
      </c>
      <c r="K67" s="194">
        <f>Tabela216283440465258[[#This Row],[REPRESENTAÇÃO]]+Tabela216283440465258[[#This Row],[VENCIMENTO]]</f>
        <v>2159.44</v>
      </c>
    </row>
    <row r="68" spans="1:11" ht="14.4">
      <c r="A68" s="200" t="s">
        <v>86</v>
      </c>
      <c r="B68" s="201" t="s">
        <v>121</v>
      </c>
      <c r="C68" s="201" t="s">
        <v>621</v>
      </c>
      <c r="D68" s="360" t="s">
        <v>19</v>
      </c>
      <c r="E68" s="191">
        <v>1</v>
      </c>
      <c r="F68" s="355" t="s">
        <v>624</v>
      </c>
      <c r="G68" s="193" t="s">
        <v>365</v>
      </c>
      <c r="H68" s="194"/>
      <c r="I68" s="194">
        <v>431.89</v>
      </c>
      <c r="J68" s="194">
        <v>1727.55</v>
      </c>
      <c r="K68" s="194">
        <f>Tabela216283440465258[[#This Row],[REPRESENTAÇÃO]]+Tabela216283440465258[[#This Row],[VENCIMENTO]]</f>
        <v>2159.44</v>
      </c>
    </row>
    <row r="69" spans="1:11" ht="14.4">
      <c r="A69" s="200" t="s">
        <v>86</v>
      </c>
      <c r="B69" s="201" t="s">
        <v>121</v>
      </c>
      <c r="C69" s="201" t="s">
        <v>141</v>
      </c>
      <c r="D69" s="203" t="s">
        <v>19</v>
      </c>
      <c r="E69" s="191">
        <v>1</v>
      </c>
      <c r="F69" s="204" t="s">
        <v>187</v>
      </c>
      <c r="G69" s="193" t="s">
        <v>365</v>
      </c>
      <c r="H69" s="194"/>
      <c r="I69" s="194">
        <v>431.89</v>
      </c>
      <c r="J69" s="194">
        <v>1727.55</v>
      </c>
      <c r="K69" s="194">
        <f>Tabela216283440465258[[#This Row],[REPRESENTAÇÃO]]+Tabela216283440465258[[#This Row],[VENCIMENTO]]</f>
        <v>2159.44</v>
      </c>
    </row>
    <row r="70" spans="1:11" ht="14.4">
      <c r="A70" s="200" t="s">
        <v>86</v>
      </c>
      <c r="B70" s="201" t="s">
        <v>121</v>
      </c>
      <c r="C70" s="201" t="s">
        <v>141</v>
      </c>
      <c r="D70" s="203" t="s">
        <v>19</v>
      </c>
      <c r="E70" s="191">
        <v>1</v>
      </c>
      <c r="F70" s="204" t="s">
        <v>188</v>
      </c>
      <c r="G70" s="193" t="s">
        <v>365</v>
      </c>
      <c r="H70" s="194"/>
      <c r="I70" s="194">
        <v>431.89</v>
      </c>
      <c r="J70" s="194">
        <v>1727.55</v>
      </c>
      <c r="K70" s="194">
        <f>Tabela216283440465258[[#This Row],[REPRESENTAÇÃO]]+Tabela216283440465258[[#This Row],[VENCIMENTO]]</f>
        <v>2159.44</v>
      </c>
    </row>
    <row r="71" spans="1:11" ht="14.4">
      <c r="A71" s="200" t="s">
        <v>86</v>
      </c>
      <c r="B71" s="201" t="s">
        <v>121</v>
      </c>
      <c r="C71" s="201" t="s">
        <v>474</v>
      </c>
      <c r="D71" s="203" t="s">
        <v>19</v>
      </c>
      <c r="E71" s="191">
        <v>1</v>
      </c>
      <c r="F71" s="204" t="s">
        <v>189</v>
      </c>
      <c r="G71" s="193" t="s">
        <v>365</v>
      </c>
      <c r="H71" s="194"/>
      <c r="I71" s="194">
        <v>431.89</v>
      </c>
      <c r="J71" s="194">
        <v>1727.55</v>
      </c>
      <c r="K71" s="194">
        <f>Tabela216283440465258[[#This Row],[REPRESENTAÇÃO]]+Tabela216283440465258[[#This Row],[VENCIMENTO]]</f>
        <v>2159.44</v>
      </c>
    </row>
    <row r="72" spans="1:11" ht="14.4">
      <c r="A72" s="200" t="s">
        <v>86</v>
      </c>
      <c r="B72" s="201" t="s">
        <v>121</v>
      </c>
      <c r="C72" s="201" t="s">
        <v>599</v>
      </c>
      <c r="D72" s="203" t="s">
        <v>19</v>
      </c>
      <c r="E72" s="191">
        <v>1</v>
      </c>
      <c r="F72" s="204" t="s">
        <v>191</v>
      </c>
      <c r="G72" s="193" t="s">
        <v>365</v>
      </c>
      <c r="H72" s="194"/>
      <c r="I72" s="194">
        <v>431.89</v>
      </c>
      <c r="J72" s="194">
        <v>1727.55</v>
      </c>
      <c r="K72" s="194">
        <f>Tabela216283440465258[[#This Row],[REPRESENTAÇÃO]]+Tabela216283440465258[[#This Row],[VENCIMENTO]]</f>
        <v>2159.44</v>
      </c>
    </row>
    <row r="73" spans="1:11" ht="14.4">
      <c r="A73" s="200" t="s">
        <v>87</v>
      </c>
      <c r="B73" s="201" t="s">
        <v>123</v>
      </c>
      <c r="C73" s="201" t="s">
        <v>142</v>
      </c>
      <c r="D73" s="203" t="s">
        <v>148</v>
      </c>
      <c r="E73" s="191">
        <v>1</v>
      </c>
      <c r="F73" s="320" t="s">
        <v>603</v>
      </c>
      <c r="G73" s="193" t="s">
        <v>365</v>
      </c>
      <c r="H73" s="194"/>
      <c r="I73" s="194">
        <v>265.77999999999997</v>
      </c>
      <c r="J73" s="194">
        <v>1063.1099999999999</v>
      </c>
      <c r="K73" s="194">
        <f>Tabela216283440465258[[#This Row],[REPRESENTAÇÃO]]+Tabela216283440465258[[#This Row],[VENCIMENTO]]</f>
        <v>1328.8899999999999</v>
      </c>
    </row>
    <row r="74" spans="1:11" ht="14.4">
      <c r="A74" s="200" t="s">
        <v>415</v>
      </c>
      <c r="B74" s="201" t="s">
        <v>416</v>
      </c>
      <c r="C74" s="201" t="s">
        <v>417</v>
      </c>
      <c r="D74" s="203" t="s">
        <v>148</v>
      </c>
      <c r="E74" s="191">
        <v>1</v>
      </c>
      <c r="F74" s="204" t="s">
        <v>192</v>
      </c>
      <c r="G74" s="193" t="s">
        <v>365</v>
      </c>
      <c r="H74" s="194"/>
      <c r="I74" s="194">
        <v>265.77999999999997</v>
      </c>
      <c r="J74" s="194">
        <v>1063.1099999999999</v>
      </c>
      <c r="K74" s="194">
        <f>Tabela216283440465258[[#This Row],[REPRESENTAÇÃO]]+Tabela216283440465258[[#This Row],[VENCIMENTO]]</f>
        <v>1328.8899999999999</v>
      </c>
    </row>
    <row r="75" spans="1:11" ht="14.4">
      <c r="A75" s="200" t="s">
        <v>415</v>
      </c>
      <c r="B75" s="201" t="s">
        <v>416</v>
      </c>
      <c r="C75" s="201" t="s">
        <v>417</v>
      </c>
      <c r="D75" s="203" t="s">
        <v>148</v>
      </c>
      <c r="E75" s="191">
        <v>1</v>
      </c>
      <c r="F75" s="204" t="s">
        <v>193</v>
      </c>
      <c r="G75" s="193" t="s">
        <v>365</v>
      </c>
      <c r="H75" s="194"/>
      <c r="I75" s="194">
        <v>265.77999999999997</v>
      </c>
      <c r="J75" s="194">
        <v>1063.1099999999999</v>
      </c>
      <c r="K75" s="194">
        <f>Tabela216283440465258[[#This Row],[REPRESENTAÇÃO]]+Tabela216283440465258[[#This Row],[VENCIMENTO]]</f>
        <v>1328.8899999999999</v>
      </c>
    </row>
    <row r="76" spans="1:11" ht="14.4">
      <c r="A76" s="200" t="s">
        <v>88</v>
      </c>
      <c r="B76" s="201" t="s">
        <v>124</v>
      </c>
      <c r="C76" s="201" t="s">
        <v>143</v>
      </c>
      <c r="D76" s="203" t="s">
        <v>148</v>
      </c>
      <c r="E76" s="191">
        <v>1</v>
      </c>
      <c r="F76" s="370" t="s">
        <v>650</v>
      </c>
      <c r="G76" s="193" t="s">
        <v>365</v>
      </c>
      <c r="H76" s="194"/>
      <c r="I76" s="194">
        <v>265.77999999999997</v>
      </c>
      <c r="J76" s="194">
        <v>1063.1099999999999</v>
      </c>
      <c r="K76" s="194">
        <f>Tabela216283440465258[[#This Row],[REPRESENTAÇÃO]]+Tabela216283440465258[[#This Row],[VENCIMENTO]]</f>
        <v>1328.8899999999999</v>
      </c>
    </row>
    <row r="77" spans="1:11" ht="14.4">
      <c r="A77" s="200" t="s">
        <v>89</v>
      </c>
      <c r="B77" s="201" t="s">
        <v>125</v>
      </c>
      <c r="C77" s="201" t="s">
        <v>144</v>
      </c>
      <c r="D77" s="203" t="s">
        <v>148</v>
      </c>
      <c r="E77" s="191">
        <v>1</v>
      </c>
      <c r="F77" s="204" t="s">
        <v>196</v>
      </c>
      <c r="G77" s="193" t="s">
        <v>365</v>
      </c>
      <c r="H77" s="194"/>
      <c r="I77" s="194">
        <v>265.77999999999997</v>
      </c>
      <c r="J77" s="194">
        <v>1063.1099999999999</v>
      </c>
      <c r="K77" s="194">
        <f>Tabela216283440465258[[#This Row],[REPRESENTAÇÃO]]+Tabela216283440465258[[#This Row],[VENCIMENTO]]</f>
        <v>1328.8899999999999</v>
      </c>
    </row>
    <row r="78" spans="1:11" ht="14.4">
      <c r="A78" s="200" t="s">
        <v>418</v>
      </c>
      <c r="B78" s="201" t="s">
        <v>419</v>
      </c>
      <c r="C78" s="201" t="s">
        <v>420</v>
      </c>
      <c r="D78" s="203" t="s">
        <v>149</v>
      </c>
      <c r="E78" s="191">
        <v>1</v>
      </c>
      <c r="F78" s="355" t="s">
        <v>616</v>
      </c>
      <c r="G78" s="193" t="s">
        <v>365</v>
      </c>
      <c r="H78" s="194"/>
      <c r="I78" s="194">
        <v>232.56</v>
      </c>
      <c r="J78" s="194">
        <v>930.22</v>
      </c>
      <c r="K78" s="194">
        <f>Tabela216283440465258[[#This Row],[REPRESENTAÇÃO]]+Tabela216283440465258[[#This Row],[VENCIMENTO]]</f>
        <v>1162.78</v>
      </c>
    </row>
    <row r="79" spans="1:11" ht="14.4">
      <c r="A79" s="200"/>
      <c r="B79" s="201"/>
      <c r="C79" s="201"/>
      <c r="D79" s="203"/>
      <c r="E79" s="200"/>
      <c r="F79" s="204"/>
      <c r="G79" s="221"/>
      <c r="H79" s="222"/>
      <c r="I79" s="227">
        <v>57341.020000000019</v>
      </c>
      <c r="J79" s="228">
        <v>229293.19999999958</v>
      </c>
      <c r="K79" s="226">
        <f>SUM(K8:K78)</f>
        <v>299756.96000000002</v>
      </c>
    </row>
    <row r="80" spans="1:11" ht="15" thickBot="1">
      <c r="A80" s="223" t="s">
        <v>51</v>
      </c>
      <c r="B80" s="224"/>
      <c r="C80" s="224"/>
      <c r="D80" s="224"/>
      <c r="E80" s="225">
        <v>66</v>
      </c>
      <c r="F80" s="223"/>
      <c r="G80" s="224"/>
      <c r="H80" s="226">
        <v>0</v>
      </c>
      <c r="I80" s="328"/>
      <c r="J80" s="329"/>
      <c r="K80" s="330">
        <f>K79+J79+I79</f>
        <v>586391.17999999959</v>
      </c>
    </row>
    <row r="81" spans="1:11" ht="14.4">
      <c r="A81" s="565" t="s">
        <v>20</v>
      </c>
      <c r="B81" s="565"/>
      <c r="C81" s="565"/>
      <c r="D81" s="565"/>
      <c r="E81" s="565"/>
      <c r="F81" s="565"/>
      <c r="G81" s="565"/>
      <c r="H81" s="569"/>
      <c r="I81" s="323"/>
      <c r="J81" s="200"/>
      <c r="K81" s="324"/>
    </row>
    <row r="82" spans="1:11" ht="14.4">
      <c r="A82" s="233" t="s">
        <v>373</v>
      </c>
      <c r="B82" s="208" t="s">
        <v>374</v>
      </c>
      <c r="C82" s="208" t="s">
        <v>375</v>
      </c>
      <c r="D82" s="208" t="s">
        <v>578</v>
      </c>
      <c r="E82" s="208" t="s">
        <v>579</v>
      </c>
      <c r="F82" s="233" t="s">
        <v>580</v>
      </c>
      <c r="G82" s="208" t="s">
        <v>366</v>
      </c>
      <c r="H82" s="234" t="s">
        <v>581</v>
      </c>
      <c r="I82" s="233"/>
      <c r="J82" s="233"/>
      <c r="K82" s="325"/>
    </row>
    <row r="83" spans="1:11" ht="14.4">
      <c r="A83" s="200" t="s">
        <v>54</v>
      </c>
      <c r="B83" s="201" t="s">
        <v>93</v>
      </c>
      <c r="C83" s="201" t="s">
        <v>476</v>
      </c>
      <c r="D83" s="203" t="s">
        <v>200</v>
      </c>
      <c r="E83" s="201">
        <v>1</v>
      </c>
      <c r="F83" s="204" t="s">
        <v>151</v>
      </c>
      <c r="G83" s="193" t="s">
        <v>366</v>
      </c>
      <c r="H83" s="239">
        <v>5847.08</v>
      </c>
      <c r="I83" s="219"/>
      <c r="J83" s="219"/>
      <c r="K83" s="326"/>
    </row>
    <row r="84" spans="1:11" ht="14.4">
      <c r="A84" s="200" t="s">
        <v>201</v>
      </c>
      <c r="B84" s="201" t="s">
        <v>202</v>
      </c>
      <c r="C84" s="201" t="s">
        <v>500</v>
      </c>
      <c r="D84" s="203" t="s">
        <v>200</v>
      </c>
      <c r="E84" s="345">
        <v>1</v>
      </c>
      <c r="F84" s="204" t="s">
        <v>238</v>
      </c>
      <c r="G84" s="205" t="s">
        <v>366</v>
      </c>
      <c r="H84" s="239">
        <v>5847.08</v>
      </c>
      <c r="I84" s="200"/>
      <c r="J84" s="200"/>
      <c r="K84" s="327"/>
    </row>
    <row r="85" spans="1:11" ht="14.4">
      <c r="A85" s="200" t="s">
        <v>597</v>
      </c>
      <c r="B85" s="201" t="s">
        <v>408</v>
      </c>
      <c r="C85" s="201" t="s">
        <v>598</v>
      </c>
      <c r="D85" s="203" t="s">
        <v>21</v>
      </c>
      <c r="E85" s="201">
        <v>1</v>
      </c>
      <c r="F85" s="204" t="s">
        <v>243</v>
      </c>
      <c r="G85" s="205" t="s">
        <v>366</v>
      </c>
      <c r="H85" s="239">
        <v>4916.8599999999997</v>
      </c>
      <c r="I85" s="200"/>
      <c r="J85" s="200"/>
      <c r="K85" s="327"/>
    </row>
    <row r="86" spans="1:11" ht="14.4">
      <c r="A86" s="200" t="s">
        <v>203</v>
      </c>
      <c r="B86" s="201" t="s">
        <v>204</v>
      </c>
      <c r="C86" s="201" t="s">
        <v>205</v>
      </c>
      <c r="D86" s="203" t="s">
        <v>21</v>
      </c>
      <c r="E86" s="201">
        <v>1</v>
      </c>
      <c r="F86" s="204" t="s">
        <v>239</v>
      </c>
      <c r="G86" s="205" t="s">
        <v>366</v>
      </c>
      <c r="H86" s="239">
        <v>4916.8599999999997</v>
      </c>
      <c r="I86" s="200"/>
      <c r="J86" s="200"/>
      <c r="K86" s="327"/>
    </row>
    <row r="87" spans="1:11" ht="14.4">
      <c r="A87" s="200" t="s">
        <v>208</v>
      </c>
      <c r="B87" s="201" t="s">
        <v>209</v>
      </c>
      <c r="C87" s="201" t="s">
        <v>210</v>
      </c>
      <c r="D87" s="203" t="s">
        <v>22</v>
      </c>
      <c r="E87" s="201">
        <v>1</v>
      </c>
      <c r="F87" s="204" t="s">
        <v>241</v>
      </c>
      <c r="G87" s="205" t="s">
        <v>366</v>
      </c>
      <c r="H87" s="239">
        <v>4518.2</v>
      </c>
      <c r="I87" s="231"/>
      <c r="J87" s="231"/>
      <c r="K87" s="240"/>
    </row>
    <row r="88" spans="1:11" ht="14.4">
      <c r="A88" s="200" t="s">
        <v>423</v>
      </c>
      <c r="B88" s="201" t="s">
        <v>424</v>
      </c>
      <c r="C88" s="201" t="s">
        <v>503</v>
      </c>
      <c r="D88" s="203" t="s">
        <v>22</v>
      </c>
      <c r="E88" s="201">
        <v>1</v>
      </c>
      <c r="F88" s="204" t="s">
        <v>377</v>
      </c>
      <c r="G88" s="205" t="s">
        <v>366</v>
      </c>
      <c r="H88" s="239">
        <v>4518.2</v>
      </c>
      <c r="I88" s="231"/>
      <c r="J88" s="231"/>
      <c r="K88" s="240"/>
    </row>
    <row r="89" spans="1:11" ht="14.4">
      <c r="A89" s="200" t="s">
        <v>214</v>
      </c>
      <c r="B89" s="201" t="s">
        <v>215</v>
      </c>
      <c r="C89" s="201" t="s">
        <v>479</v>
      </c>
      <c r="D89" s="203" t="s">
        <v>22</v>
      </c>
      <c r="E89" s="201">
        <v>1</v>
      </c>
      <c r="F89" s="204" t="s">
        <v>250</v>
      </c>
      <c r="G89" s="205" t="s">
        <v>367</v>
      </c>
      <c r="H89" s="239">
        <v>4518.2</v>
      </c>
      <c r="I89" s="231"/>
      <c r="J89" s="231"/>
      <c r="K89" s="240"/>
    </row>
    <row r="90" spans="1:11" ht="14.4">
      <c r="A90" s="200" t="s">
        <v>62</v>
      </c>
      <c r="B90" s="201" t="s">
        <v>100</v>
      </c>
      <c r="C90" s="201" t="s">
        <v>522</v>
      </c>
      <c r="D90" s="203" t="s">
        <v>22</v>
      </c>
      <c r="E90" s="201">
        <v>1</v>
      </c>
      <c r="F90" s="204" t="s">
        <v>244</v>
      </c>
      <c r="G90" s="205" t="s">
        <v>366</v>
      </c>
      <c r="H90" s="239">
        <v>4518.2</v>
      </c>
      <c r="I90" s="231"/>
      <c r="J90" s="231"/>
      <c r="K90" s="240"/>
    </row>
    <row r="91" spans="1:11" ht="14.4">
      <c r="A91" s="200" t="s">
        <v>206</v>
      </c>
      <c r="B91" s="201" t="s">
        <v>207</v>
      </c>
      <c r="C91" s="201" t="s">
        <v>478</v>
      </c>
      <c r="D91" s="203" t="s">
        <v>22</v>
      </c>
      <c r="E91" s="201">
        <v>1</v>
      </c>
      <c r="F91" s="204" t="s">
        <v>240</v>
      </c>
      <c r="G91" s="205" t="s">
        <v>366</v>
      </c>
      <c r="H91" s="239">
        <v>4518.2</v>
      </c>
      <c r="I91" s="231"/>
      <c r="J91" s="231"/>
      <c r="K91" s="240"/>
    </row>
    <row r="92" spans="1:11" ht="14.4">
      <c r="A92" s="200" t="s">
        <v>211</v>
      </c>
      <c r="B92" s="201" t="s">
        <v>212</v>
      </c>
      <c r="C92" s="201" t="s">
        <v>213</v>
      </c>
      <c r="D92" s="203" t="s">
        <v>22</v>
      </c>
      <c r="E92" s="201">
        <v>1</v>
      </c>
      <c r="F92" s="204" t="s">
        <v>242</v>
      </c>
      <c r="G92" s="205" t="s">
        <v>366</v>
      </c>
      <c r="H92" s="239">
        <v>4518.2</v>
      </c>
      <c r="I92" s="231"/>
      <c r="J92" s="231"/>
      <c r="K92" s="240"/>
    </row>
    <row r="93" spans="1:11" ht="14.4">
      <c r="A93" s="200" t="s">
        <v>216</v>
      </c>
      <c r="B93" s="201" t="s">
        <v>217</v>
      </c>
      <c r="C93" s="201" t="s">
        <v>523</v>
      </c>
      <c r="D93" s="203" t="s">
        <v>23</v>
      </c>
      <c r="E93" s="201">
        <v>1</v>
      </c>
      <c r="F93" s="204" t="s">
        <v>245</v>
      </c>
      <c r="G93" s="205" t="s">
        <v>366</v>
      </c>
      <c r="H93" s="239">
        <v>3720.87</v>
      </c>
      <c r="I93" s="231"/>
      <c r="J93" s="231"/>
      <c r="K93" s="240"/>
    </row>
    <row r="94" spans="1:11" ht="14.4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</row>
    <row r="95" spans="1:11" ht="14.4">
      <c r="A95" s="200" t="s">
        <v>221</v>
      </c>
      <c r="B95" s="201" t="s">
        <v>222</v>
      </c>
      <c r="C95" s="201" t="s">
        <v>644</v>
      </c>
      <c r="D95" s="365" t="s">
        <v>23</v>
      </c>
      <c r="E95" s="201">
        <v>1</v>
      </c>
      <c r="F95" s="366" t="s">
        <v>645</v>
      </c>
      <c r="G95" s="205" t="s">
        <v>366</v>
      </c>
      <c r="H95" s="239">
        <v>3720.87</v>
      </c>
      <c r="I95" s="231"/>
      <c r="J95" s="231"/>
      <c r="K95" s="240"/>
    </row>
    <row r="96" spans="1:11" ht="14.4">
      <c r="A96" s="200" t="s">
        <v>226</v>
      </c>
      <c r="B96" s="201" t="s">
        <v>204</v>
      </c>
      <c r="C96" s="201" t="s">
        <v>227</v>
      </c>
      <c r="D96" s="203" t="s">
        <v>23</v>
      </c>
      <c r="E96" s="201">
        <v>1</v>
      </c>
      <c r="F96" s="204" t="s">
        <v>249</v>
      </c>
      <c r="G96" s="205" t="s">
        <v>366</v>
      </c>
      <c r="H96" s="239">
        <v>3720.87</v>
      </c>
      <c r="I96" s="231"/>
      <c r="J96" s="231"/>
      <c r="K96" s="240"/>
    </row>
    <row r="97" spans="1:11" ht="14.4">
      <c r="A97" s="200" t="s">
        <v>63</v>
      </c>
      <c r="B97" s="201" t="s">
        <v>224</v>
      </c>
      <c r="C97" s="201" t="s">
        <v>225</v>
      </c>
      <c r="D97" s="203" t="s">
        <v>23</v>
      </c>
      <c r="E97" s="201">
        <v>1</v>
      </c>
      <c r="F97" s="204" t="s">
        <v>248</v>
      </c>
      <c r="G97" s="205" t="s">
        <v>366</v>
      </c>
      <c r="H97" s="239">
        <v>3720.87</v>
      </c>
      <c r="I97" s="231"/>
      <c r="J97" s="231"/>
      <c r="K97" s="240"/>
    </row>
    <row r="98" spans="1:11" ht="14.4">
      <c r="A98" s="241" t="s">
        <v>456</v>
      </c>
      <c r="B98" s="216" t="s">
        <v>457</v>
      </c>
      <c r="C98" s="216" t="s">
        <v>480</v>
      </c>
      <c r="D98" s="242" t="s">
        <v>23</v>
      </c>
      <c r="E98" s="216">
        <v>1</v>
      </c>
      <c r="F98" s="213" t="s">
        <v>440</v>
      </c>
      <c r="G98" s="243" t="s">
        <v>366</v>
      </c>
      <c r="H98" s="244">
        <v>3720.87</v>
      </c>
      <c r="I98" s="231"/>
      <c r="J98" s="231"/>
      <c r="K98" s="240"/>
    </row>
    <row r="99" spans="1:11" ht="14.4">
      <c r="A99" s="200" t="s">
        <v>218</v>
      </c>
      <c r="B99" s="201" t="s">
        <v>219</v>
      </c>
      <c r="C99" s="201" t="s">
        <v>220</v>
      </c>
      <c r="D99" s="203" t="s">
        <v>23</v>
      </c>
      <c r="E99" s="201">
        <v>1</v>
      </c>
      <c r="F99" s="204" t="s">
        <v>246</v>
      </c>
      <c r="G99" s="205" t="s">
        <v>366</v>
      </c>
      <c r="H99" s="239">
        <v>3720.87</v>
      </c>
      <c r="I99" s="231"/>
      <c r="J99" s="231"/>
      <c r="K99" s="240"/>
    </row>
    <row r="100" spans="1:11" ht="14.4">
      <c r="A100" s="200" t="s">
        <v>76</v>
      </c>
      <c r="B100" s="201" t="s">
        <v>113</v>
      </c>
      <c r="C100" s="201" t="s">
        <v>501</v>
      </c>
      <c r="D100" s="203" t="s">
        <v>24</v>
      </c>
      <c r="E100" s="201">
        <v>1</v>
      </c>
      <c r="F100" s="204" t="s">
        <v>254</v>
      </c>
      <c r="G100" s="205" t="s">
        <v>366</v>
      </c>
      <c r="H100" s="239">
        <v>2657.77</v>
      </c>
      <c r="I100" s="231"/>
      <c r="J100" s="231"/>
      <c r="K100" s="240"/>
    </row>
    <row r="101" spans="1:11" ht="14.4">
      <c r="A101" s="200" t="s">
        <v>236</v>
      </c>
      <c r="B101" s="201" t="s">
        <v>25</v>
      </c>
      <c r="C101" s="201" t="s">
        <v>496</v>
      </c>
      <c r="D101" s="203" t="s">
        <v>24</v>
      </c>
      <c r="E101" s="201">
        <v>1</v>
      </c>
      <c r="F101" s="204" t="s">
        <v>256</v>
      </c>
      <c r="G101" s="205" t="s">
        <v>366</v>
      </c>
      <c r="H101" s="239">
        <v>2657.77</v>
      </c>
      <c r="I101" s="231"/>
      <c r="J101" s="231"/>
      <c r="K101" s="240"/>
    </row>
    <row r="102" spans="1:11" ht="14.4">
      <c r="A102" s="200" t="s">
        <v>233</v>
      </c>
      <c r="B102" s="201" t="s">
        <v>234</v>
      </c>
      <c r="C102" s="201" t="s">
        <v>483</v>
      </c>
      <c r="D102" s="203" t="s">
        <v>24</v>
      </c>
      <c r="E102" s="201">
        <v>1</v>
      </c>
      <c r="F102" s="204" t="s">
        <v>253</v>
      </c>
      <c r="G102" s="205" t="s">
        <v>367</v>
      </c>
      <c r="H102" s="239">
        <v>2657.77</v>
      </c>
      <c r="I102" s="231"/>
      <c r="J102" s="231"/>
      <c r="K102" s="240"/>
    </row>
    <row r="103" spans="1:11" ht="14.4">
      <c r="A103" s="200" t="s">
        <v>235</v>
      </c>
      <c r="B103" s="201" t="s">
        <v>26</v>
      </c>
      <c r="C103" s="201" t="s">
        <v>232</v>
      </c>
      <c r="D103" s="203" t="s">
        <v>24</v>
      </c>
      <c r="E103" s="201">
        <v>1</v>
      </c>
      <c r="F103" s="204" t="s">
        <v>255</v>
      </c>
      <c r="G103" s="205" t="s">
        <v>366</v>
      </c>
      <c r="H103" s="239">
        <v>2657.77</v>
      </c>
      <c r="I103" s="231"/>
      <c r="J103" s="231"/>
      <c r="K103" s="240"/>
    </row>
    <row r="104" spans="1:11" ht="15" thickBot="1">
      <c r="A104" s="200" t="s">
        <v>229</v>
      </c>
      <c r="B104" s="201" t="s">
        <v>230</v>
      </c>
      <c r="C104" s="201" t="s">
        <v>231</v>
      </c>
      <c r="D104" s="203" t="s">
        <v>24</v>
      </c>
      <c r="E104" s="201">
        <v>1</v>
      </c>
      <c r="F104" s="204" t="s">
        <v>252</v>
      </c>
      <c r="G104" s="205" t="s">
        <v>366</v>
      </c>
      <c r="H104" s="239">
        <v>2657.77</v>
      </c>
      <c r="I104" s="231"/>
      <c r="J104" s="231"/>
      <c r="K104" s="240"/>
    </row>
    <row r="105" spans="1:11" ht="15" thickBot="1">
      <c r="A105" s="223"/>
      <c r="B105" s="224"/>
      <c r="C105" s="224"/>
      <c r="D105" s="224"/>
      <c r="E105" s="245">
        <v>22</v>
      </c>
      <c r="F105" s="246"/>
      <c r="G105" s="224"/>
      <c r="H105" s="341">
        <f>SUM(H83:H104)</f>
        <v>87972.020000000019</v>
      </c>
      <c r="I105" s="231"/>
      <c r="J105" s="231"/>
      <c r="K105" s="240"/>
    </row>
    <row r="106" spans="1:11" ht="14.4">
      <c r="A106" s="231"/>
      <c r="B106" s="248"/>
      <c r="C106" s="248"/>
      <c r="D106" s="248"/>
      <c r="E106" s="248"/>
      <c r="F106" s="248"/>
      <c r="G106" s="231"/>
      <c r="H106" s="248"/>
      <c r="I106" s="230"/>
      <c r="J106" s="231"/>
      <c r="K106" s="232"/>
    </row>
    <row r="107" spans="1:11" ht="14.4">
      <c r="A107" s="249"/>
      <c r="B107" s="249" t="s">
        <v>27</v>
      </c>
      <c r="C107" s="249"/>
      <c r="D107" s="249"/>
      <c r="E107" s="249"/>
      <c r="F107" s="249"/>
      <c r="G107" s="249"/>
      <c r="H107" s="249"/>
      <c r="I107" s="249"/>
      <c r="J107" s="249"/>
      <c r="K107" s="249"/>
    </row>
    <row r="108" spans="1:11" ht="14.4">
      <c r="A108" s="206" t="s">
        <v>1</v>
      </c>
      <c r="B108" s="206" t="s">
        <v>2</v>
      </c>
      <c r="C108" s="206" t="s">
        <v>3</v>
      </c>
      <c r="D108" s="206" t="s">
        <v>4</v>
      </c>
      <c r="E108" s="206" t="s">
        <v>5</v>
      </c>
      <c r="F108" s="206" t="s">
        <v>6</v>
      </c>
      <c r="G108" s="206" t="s">
        <v>7</v>
      </c>
      <c r="H108" s="206" t="s">
        <v>28</v>
      </c>
      <c r="I108" s="250"/>
      <c r="J108" s="250"/>
      <c r="K108" s="251" t="s">
        <v>592</v>
      </c>
    </row>
    <row r="109" spans="1:11" ht="14.4">
      <c r="A109" s="252" t="s">
        <v>373</v>
      </c>
      <c r="B109" s="253" t="s">
        <v>374</v>
      </c>
      <c r="C109" s="253" t="s">
        <v>375</v>
      </c>
      <c r="D109" s="253" t="s">
        <v>578</v>
      </c>
      <c r="E109" s="253" t="s">
        <v>579</v>
      </c>
      <c r="F109" s="252" t="s">
        <v>580</v>
      </c>
      <c r="G109" s="254" t="s">
        <v>581</v>
      </c>
      <c r="H109" s="255" t="s">
        <v>582</v>
      </c>
      <c r="I109" s="233" t="s">
        <v>587</v>
      </c>
      <c r="J109" s="208" t="s">
        <v>588</v>
      </c>
      <c r="K109" s="253" t="s">
        <v>589</v>
      </c>
    </row>
    <row r="110" spans="1:11" ht="14.4">
      <c r="A110" s="200" t="s">
        <v>516</v>
      </c>
      <c r="B110" s="201" t="s">
        <v>517</v>
      </c>
      <c r="C110" s="201" t="s">
        <v>518</v>
      </c>
      <c r="D110" s="203" t="s">
        <v>29</v>
      </c>
      <c r="E110" s="345">
        <v>1</v>
      </c>
      <c r="F110" s="204" t="s">
        <v>515</v>
      </c>
      <c r="G110" s="205" t="s">
        <v>366</v>
      </c>
      <c r="H110" s="239">
        <v>1200.69</v>
      </c>
      <c r="I110" s="256" t="s">
        <v>373</v>
      </c>
      <c r="J110" s="257" t="s">
        <v>374</v>
      </c>
      <c r="K110" s="239">
        <v>1200.69</v>
      </c>
    </row>
    <row r="111" spans="1:11" ht="14.4">
      <c r="A111" s="200" t="s">
        <v>584</v>
      </c>
      <c r="B111" s="201" t="s">
        <v>554</v>
      </c>
      <c r="C111" s="201" t="s">
        <v>555</v>
      </c>
      <c r="D111" s="203" t="s">
        <v>29</v>
      </c>
      <c r="E111" s="345">
        <v>1</v>
      </c>
      <c r="F111" s="204" t="s">
        <v>343</v>
      </c>
      <c r="G111" s="193" t="s">
        <v>367</v>
      </c>
      <c r="H111" s="239">
        <v>1200.69</v>
      </c>
      <c r="I111" s="200"/>
      <c r="J111" s="201"/>
      <c r="K111" s="239">
        <v>1200.69</v>
      </c>
    </row>
    <row r="112" spans="1:11" ht="14.4">
      <c r="A112" s="200" t="s">
        <v>257</v>
      </c>
      <c r="B112" s="201" t="s">
        <v>207</v>
      </c>
      <c r="C112" s="201" t="s">
        <v>487</v>
      </c>
      <c r="D112" s="203" t="s">
        <v>29</v>
      </c>
      <c r="E112" s="201">
        <v>1</v>
      </c>
      <c r="F112" s="204" t="s">
        <v>330</v>
      </c>
      <c r="G112" s="205" t="s">
        <v>366</v>
      </c>
      <c r="H112" s="239">
        <v>1200.69</v>
      </c>
      <c r="I112" s="200"/>
      <c r="J112" s="201"/>
      <c r="K112" s="239">
        <v>1200.69</v>
      </c>
    </row>
    <row r="113" spans="1:11" ht="14.4">
      <c r="A113" s="200" t="s">
        <v>258</v>
      </c>
      <c r="B113" s="201" t="s">
        <v>259</v>
      </c>
      <c r="C113" s="201" t="s">
        <v>481</v>
      </c>
      <c r="D113" s="203" t="s">
        <v>29</v>
      </c>
      <c r="E113" s="201">
        <v>1</v>
      </c>
      <c r="F113" s="204" t="s">
        <v>305</v>
      </c>
      <c r="G113" s="205" t="s">
        <v>367</v>
      </c>
      <c r="H113" s="239">
        <v>1200.69</v>
      </c>
      <c r="I113" s="200"/>
      <c r="J113" s="201"/>
      <c r="K113" s="239">
        <v>1200.69</v>
      </c>
    </row>
    <row r="114" spans="1:11" ht="14.4">
      <c r="A114" s="200" t="s">
        <v>389</v>
      </c>
      <c r="B114" s="201" t="s">
        <v>393</v>
      </c>
      <c r="C114" s="201" t="s">
        <v>482</v>
      </c>
      <c r="D114" s="203" t="s">
        <v>29</v>
      </c>
      <c r="E114" s="201">
        <v>1</v>
      </c>
      <c r="F114" s="204" t="s">
        <v>331</v>
      </c>
      <c r="G114" s="205" t="s">
        <v>366</v>
      </c>
      <c r="H114" s="239">
        <v>1200.69</v>
      </c>
      <c r="I114" s="200"/>
      <c r="J114" s="201"/>
      <c r="K114" s="239">
        <v>1200.69</v>
      </c>
    </row>
    <row r="115" spans="1:11" ht="14.4">
      <c r="A115" s="200" t="s">
        <v>262</v>
      </c>
      <c r="B115" s="201" t="s">
        <v>263</v>
      </c>
      <c r="C115" s="201" t="s">
        <v>476</v>
      </c>
      <c r="D115" s="203" t="s">
        <v>29</v>
      </c>
      <c r="E115" s="201">
        <v>1</v>
      </c>
      <c r="F115" s="204" t="s">
        <v>308</v>
      </c>
      <c r="G115" s="205" t="s">
        <v>367</v>
      </c>
      <c r="H115" s="239">
        <v>1200.69</v>
      </c>
      <c r="I115" s="200"/>
      <c r="J115" s="201"/>
      <c r="K115" s="239">
        <v>1200.69</v>
      </c>
    </row>
    <row r="116" spans="1:11" ht="14.4">
      <c r="A116" s="200" t="s">
        <v>262</v>
      </c>
      <c r="B116" s="201" t="s">
        <v>263</v>
      </c>
      <c r="C116" s="201" t="s">
        <v>498</v>
      </c>
      <c r="D116" s="203" t="s">
        <v>29</v>
      </c>
      <c r="E116" s="201">
        <v>1</v>
      </c>
      <c r="F116" s="204" t="s">
        <v>332</v>
      </c>
      <c r="G116" s="205" t="s">
        <v>366</v>
      </c>
      <c r="H116" s="239">
        <v>1200.69</v>
      </c>
      <c r="I116" s="200"/>
      <c r="J116" s="201"/>
      <c r="K116" s="239">
        <v>1200.69</v>
      </c>
    </row>
    <row r="117" spans="1:11" ht="14.4">
      <c r="A117" s="200" t="s">
        <v>262</v>
      </c>
      <c r="B117" s="201" t="s">
        <v>263</v>
      </c>
      <c r="C117" s="201" t="s">
        <v>476</v>
      </c>
      <c r="D117" s="203" t="s">
        <v>29</v>
      </c>
      <c r="E117" s="201">
        <v>1</v>
      </c>
      <c r="F117" s="204" t="s">
        <v>372</v>
      </c>
      <c r="G117" s="205" t="s">
        <v>366</v>
      </c>
      <c r="H117" s="239">
        <v>1200.69</v>
      </c>
      <c r="I117" s="200"/>
      <c r="J117" s="201"/>
      <c r="K117" s="239">
        <v>1200.69</v>
      </c>
    </row>
    <row r="118" spans="1:11" ht="14.4">
      <c r="A118" s="200" t="s">
        <v>264</v>
      </c>
      <c r="B118" s="201" t="s">
        <v>259</v>
      </c>
      <c r="C118" s="201" t="s">
        <v>483</v>
      </c>
      <c r="D118" s="203" t="s">
        <v>29</v>
      </c>
      <c r="E118" s="201">
        <v>1</v>
      </c>
      <c r="F118" s="204" t="s">
        <v>333</v>
      </c>
      <c r="G118" s="205" t="s">
        <v>366</v>
      </c>
      <c r="H118" s="239">
        <v>1200.69</v>
      </c>
      <c r="I118" s="200"/>
      <c r="J118" s="201"/>
      <c r="K118" s="239">
        <v>1200.69</v>
      </c>
    </row>
    <row r="119" spans="1:11" ht="14.4">
      <c r="A119" s="200" t="s">
        <v>262</v>
      </c>
      <c r="B119" s="201" t="s">
        <v>265</v>
      </c>
      <c r="C119" s="201" t="s">
        <v>266</v>
      </c>
      <c r="D119" s="203" t="s">
        <v>29</v>
      </c>
      <c r="E119" s="201">
        <v>1</v>
      </c>
      <c r="F119" s="204" t="s">
        <v>432</v>
      </c>
      <c r="G119" s="205" t="s">
        <v>366</v>
      </c>
      <c r="H119" s="239">
        <v>1200.69</v>
      </c>
      <c r="I119" s="200"/>
      <c r="J119" s="201"/>
      <c r="K119" s="239">
        <v>1200.69</v>
      </c>
    </row>
    <row r="120" spans="1:11" ht="14.4">
      <c r="A120" s="200" t="s">
        <v>267</v>
      </c>
      <c r="B120" s="201" t="s">
        <v>268</v>
      </c>
      <c r="C120" s="201" t="s">
        <v>269</v>
      </c>
      <c r="D120" s="203" t="s">
        <v>29</v>
      </c>
      <c r="E120" s="201">
        <v>1</v>
      </c>
      <c r="F120" s="204" t="s">
        <v>334</v>
      </c>
      <c r="G120" s="205" t="s">
        <v>366</v>
      </c>
      <c r="H120" s="239">
        <v>1200.69</v>
      </c>
      <c r="I120" s="200"/>
      <c r="J120" s="201"/>
      <c r="K120" s="239">
        <v>1200.69</v>
      </c>
    </row>
    <row r="121" spans="1:11" ht="14.4">
      <c r="A121" s="200" t="s">
        <v>270</v>
      </c>
      <c r="B121" s="201" t="s">
        <v>271</v>
      </c>
      <c r="C121" s="201" t="s">
        <v>484</v>
      </c>
      <c r="D121" s="203" t="s">
        <v>29</v>
      </c>
      <c r="E121" s="201">
        <v>1</v>
      </c>
      <c r="F121" s="204" t="s">
        <v>561</v>
      </c>
      <c r="G121" s="205" t="s">
        <v>366</v>
      </c>
      <c r="H121" s="239">
        <v>1200.69</v>
      </c>
      <c r="I121" s="200"/>
      <c r="J121" s="201"/>
      <c r="K121" s="239">
        <v>1200.69</v>
      </c>
    </row>
    <row r="122" spans="1:11" ht="14.4">
      <c r="A122" s="200" t="s">
        <v>272</v>
      </c>
      <c r="B122" s="201" t="s">
        <v>273</v>
      </c>
      <c r="C122" s="201" t="s">
        <v>274</v>
      </c>
      <c r="D122" s="203" t="s">
        <v>29</v>
      </c>
      <c r="E122" s="201">
        <v>1</v>
      </c>
      <c r="F122" s="204" t="s">
        <v>307</v>
      </c>
      <c r="G122" s="205" t="s">
        <v>366</v>
      </c>
      <c r="H122" s="239">
        <v>1200.69</v>
      </c>
      <c r="I122" s="200"/>
      <c r="J122" s="201"/>
      <c r="K122" s="239">
        <v>1200.69</v>
      </c>
    </row>
    <row r="123" spans="1:11" ht="14.4">
      <c r="A123" s="200" t="s">
        <v>275</v>
      </c>
      <c r="B123" s="201" t="s">
        <v>276</v>
      </c>
      <c r="C123" s="201" t="s">
        <v>277</v>
      </c>
      <c r="D123" s="203" t="s">
        <v>29</v>
      </c>
      <c r="E123" s="201">
        <v>1</v>
      </c>
      <c r="F123" s="204" t="s">
        <v>335</v>
      </c>
      <c r="G123" s="205" t="s">
        <v>366</v>
      </c>
      <c r="H123" s="239">
        <v>1200.69</v>
      </c>
      <c r="I123" s="200"/>
      <c r="J123" s="201"/>
      <c r="K123" s="239">
        <v>1200.69</v>
      </c>
    </row>
    <row r="124" spans="1:11" ht="14.4">
      <c r="A124" s="200" t="s">
        <v>278</v>
      </c>
      <c r="B124" s="201" t="s">
        <v>279</v>
      </c>
      <c r="C124" s="201" t="s">
        <v>280</v>
      </c>
      <c r="D124" s="203" t="s">
        <v>29</v>
      </c>
      <c r="E124" s="201">
        <v>1</v>
      </c>
      <c r="F124" s="204" t="s">
        <v>336</v>
      </c>
      <c r="G124" s="205" t="s">
        <v>366</v>
      </c>
      <c r="H124" s="239">
        <v>1200.69</v>
      </c>
      <c r="I124" s="200"/>
      <c r="J124" s="201"/>
      <c r="K124" s="239">
        <v>1200.69</v>
      </c>
    </row>
    <row r="125" spans="1:11" ht="14.4">
      <c r="A125" s="219" t="s">
        <v>281</v>
      </c>
      <c r="B125" s="217" t="s">
        <v>282</v>
      </c>
      <c r="C125" s="217" t="s">
        <v>283</v>
      </c>
      <c r="D125" s="218" t="s">
        <v>29</v>
      </c>
      <c r="E125" s="217">
        <v>1</v>
      </c>
      <c r="F125" s="220" t="s">
        <v>316</v>
      </c>
      <c r="G125" s="258" t="s">
        <v>366</v>
      </c>
      <c r="H125" s="259">
        <v>1200.69</v>
      </c>
      <c r="I125" s="219"/>
      <c r="J125" s="217"/>
      <c r="K125" s="259">
        <v>1200.69</v>
      </c>
    </row>
    <row r="126" spans="1:11" ht="14.4">
      <c r="A126" s="200" t="s">
        <v>284</v>
      </c>
      <c r="B126" s="201" t="s">
        <v>285</v>
      </c>
      <c r="C126" s="201" t="s">
        <v>286</v>
      </c>
      <c r="D126" s="203" t="s">
        <v>29</v>
      </c>
      <c r="E126" s="201">
        <v>1</v>
      </c>
      <c r="F126" s="204" t="s">
        <v>318</v>
      </c>
      <c r="G126" s="205" t="s">
        <v>366</v>
      </c>
      <c r="H126" s="239">
        <v>1200.69</v>
      </c>
      <c r="I126" s="241"/>
      <c r="J126" s="216"/>
      <c r="K126" s="244">
        <v>1200.69</v>
      </c>
    </row>
    <row r="127" spans="1:11" ht="14.4">
      <c r="A127" s="200" t="s">
        <v>287</v>
      </c>
      <c r="B127" s="201" t="s">
        <v>288</v>
      </c>
      <c r="C127" s="201" t="s">
        <v>289</v>
      </c>
      <c r="D127" s="203" t="s">
        <v>29</v>
      </c>
      <c r="E127" s="201">
        <v>1</v>
      </c>
      <c r="F127" s="204" t="s">
        <v>317</v>
      </c>
      <c r="G127" s="205" t="s">
        <v>366</v>
      </c>
      <c r="H127" s="239">
        <v>1200.69</v>
      </c>
      <c r="I127" s="200"/>
      <c r="J127" s="201"/>
      <c r="K127" s="239">
        <v>1200.69</v>
      </c>
    </row>
    <row r="128" spans="1:11" ht="14.4">
      <c r="A128" s="200" t="s">
        <v>290</v>
      </c>
      <c r="B128" s="201" t="s">
        <v>291</v>
      </c>
      <c r="C128" s="201" t="s">
        <v>292</v>
      </c>
      <c r="D128" s="203" t="s">
        <v>29</v>
      </c>
      <c r="E128" s="201">
        <v>1</v>
      </c>
      <c r="F128" s="204" t="s">
        <v>337</v>
      </c>
      <c r="G128" s="205" t="s">
        <v>366</v>
      </c>
      <c r="H128" s="239">
        <v>1200.69</v>
      </c>
      <c r="I128" s="200"/>
      <c r="J128" s="201"/>
      <c r="K128" s="239">
        <v>1200.69</v>
      </c>
    </row>
    <row r="129" spans="1:11" ht="14.4">
      <c r="A129" s="200" t="s">
        <v>284</v>
      </c>
      <c r="B129" s="201" t="s">
        <v>324</v>
      </c>
      <c r="C129" s="201" t="s">
        <v>286</v>
      </c>
      <c r="D129" s="203" t="s">
        <v>29</v>
      </c>
      <c r="E129" s="201">
        <v>1</v>
      </c>
      <c r="F129" s="204" t="s">
        <v>315</v>
      </c>
      <c r="G129" s="205" t="s">
        <v>366</v>
      </c>
      <c r="H129" s="239">
        <v>1200.69</v>
      </c>
      <c r="I129" s="200"/>
      <c r="J129" s="201"/>
      <c r="K129" s="239">
        <v>1200.69</v>
      </c>
    </row>
    <row r="130" spans="1:11" ht="14.4">
      <c r="A130" s="200" t="s">
        <v>293</v>
      </c>
      <c r="B130" s="201" t="s">
        <v>294</v>
      </c>
      <c r="C130" s="201" t="s">
        <v>295</v>
      </c>
      <c r="D130" s="203" t="s">
        <v>29</v>
      </c>
      <c r="E130" s="201">
        <v>1</v>
      </c>
      <c r="F130" s="204" t="s">
        <v>338</v>
      </c>
      <c r="G130" s="205" t="s">
        <v>367</v>
      </c>
      <c r="H130" s="239">
        <v>1200.69</v>
      </c>
      <c r="I130" s="200"/>
      <c r="J130" s="201"/>
      <c r="K130" s="239">
        <v>1200.69</v>
      </c>
    </row>
    <row r="131" spans="1:11" ht="14.4">
      <c r="A131" s="200" t="s">
        <v>381</v>
      </c>
      <c r="B131" s="201" t="s">
        <v>382</v>
      </c>
      <c r="C131" s="201" t="s">
        <v>383</v>
      </c>
      <c r="D131" s="203" t="s">
        <v>30</v>
      </c>
      <c r="E131" s="201">
        <v>1</v>
      </c>
      <c r="F131" s="204" t="s">
        <v>360</v>
      </c>
      <c r="G131" s="205" t="s">
        <v>366</v>
      </c>
      <c r="H131" s="239">
        <v>732.55</v>
      </c>
      <c r="I131" s="200"/>
      <c r="J131" s="201"/>
      <c r="K131" s="239">
        <v>732.55</v>
      </c>
    </row>
    <row r="132" spans="1:11" ht="14.4">
      <c r="A132" s="200" t="s">
        <v>298</v>
      </c>
      <c r="B132" s="201" t="s">
        <v>324</v>
      </c>
      <c r="C132" s="201" t="s">
        <v>379</v>
      </c>
      <c r="D132" s="203" t="s">
        <v>30</v>
      </c>
      <c r="E132" s="201">
        <v>1</v>
      </c>
      <c r="F132" s="204" t="s">
        <v>380</v>
      </c>
      <c r="G132" s="193" t="s">
        <v>366</v>
      </c>
      <c r="H132" s="239">
        <v>732.55</v>
      </c>
      <c r="I132" s="200"/>
      <c r="J132" s="201"/>
      <c r="K132" s="239">
        <v>732.55</v>
      </c>
    </row>
    <row r="133" spans="1:11" ht="14.4">
      <c r="A133" s="200" t="s">
        <v>264</v>
      </c>
      <c r="B133" s="201" t="s">
        <v>361</v>
      </c>
      <c r="C133" s="201" t="s">
        <v>485</v>
      </c>
      <c r="D133" s="203" t="s">
        <v>30</v>
      </c>
      <c r="E133" s="201">
        <v>1</v>
      </c>
      <c r="F133" s="204" t="s">
        <v>340</v>
      </c>
      <c r="G133" s="205" t="s">
        <v>367</v>
      </c>
      <c r="H133" s="239">
        <v>732.55</v>
      </c>
      <c r="I133" s="200"/>
      <c r="J133" s="201"/>
      <c r="K133" s="239">
        <v>732.55</v>
      </c>
    </row>
    <row r="134" spans="1:11" ht="14.4">
      <c r="A134" s="200" t="s">
        <v>299</v>
      </c>
      <c r="B134" s="201" t="s">
        <v>362</v>
      </c>
      <c r="C134" s="201" t="s">
        <v>129</v>
      </c>
      <c r="D134" s="203" t="s">
        <v>30</v>
      </c>
      <c r="E134" s="201">
        <v>1</v>
      </c>
      <c r="F134" s="204" t="s">
        <v>341</v>
      </c>
      <c r="G134" s="205" t="s">
        <v>366</v>
      </c>
      <c r="H134" s="239">
        <v>732.55</v>
      </c>
      <c r="I134" s="200"/>
      <c r="J134" s="201"/>
      <c r="K134" s="239">
        <v>732.55</v>
      </c>
    </row>
    <row r="135" spans="1:11" ht="14.4">
      <c r="A135" s="200" t="s">
        <v>300</v>
      </c>
      <c r="B135" s="201" t="s">
        <v>363</v>
      </c>
      <c r="C135" s="201" t="s">
        <v>486</v>
      </c>
      <c r="D135" s="203" t="s">
        <v>30</v>
      </c>
      <c r="E135" s="201">
        <v>1</v>
      </c>
      <c r="F135" s="204" t="s">
        <v>342</v>
      </c>
      <c r="G135" s="205" t="s">
        <v>366</v>
      </c>
      <c r="H135" s="239">
        <v>732.55</v>
      </c>
      <c r="I135" s="200"/>
      <c r="J135" s="201"/>
      <c r="K135" s="239">
        <v>732.55</v>
      </c>
    </row>
    <row r="136" spans="1:11" ht="14.4">
      <c r="A136" s="200" t="s">
        <v>553</v>
      </c>
      <c r="B136" s="201" t="s">
        <v>119</v>
      </c>
      <c r="C136" s="201" t="s">
        <v>487</v>
      </c>
      <c r="D136" s="203" t="s">
        <v>30</v>
      </c>
      <c r="E136" s="201">
        <v>1</v>
      </c>
      <c r="F136" s="204" t="s">
        <v>319</v>
      </c>
      <c r="G136" s="205" t="s">
        <v>366</v>
      </c>
      <c r="H136" s="239">
        <v>732.55</v>
      </c>
      <c r="I136" s="200"/>
      <c r="J136" s="201"/>
      <c r="K136" s="239">
        <v>732.55</v>
      </c>
    </row>
    <row r="137" spans="1:11" ht="14.4">
      <c r="A137" s="200" t="s">
        <v>301</v>
      </c>
      <c r="B137" s="201" t="s">
        <v>392</v>
      </c>
      <c r="C137" s="201" t="s">
        <v>494</v>
      </c>
      <c r="D137" s="203" t="s">
        <v>302</v>
      </c>
      <c r="E137" s="201">
        <v>1</v>
      </c>
      <c r="F137" s="204" t="s">
        <v>344</v>
      </c>
      <c r="G137" s="205" t="s">
        <v>366</v>
      </c>
      <c r="H137" s="239">
        <v>488.36</v>
      </c>
      <c r="I137" s="200"/>
      <c r="J137" s="201"/>
      <c r="K137" s="239">
        <v>488.36</v>
      </c>
    </row>
    <row r="138" spans="1:11" ht="14.4">
      <c r="A138" s="200" t="s">
        <v>390</v>
      </c>
      <c r="B138" s="201" t="s">
        <v>361</v>
      </c>
      <c r="C138" s="201" t="s">
        <v>488</v>
      </c>
      <c r="D138" s="203" t="s">
        <v>302</v>
      </c>
      <c r="E138" s="201">
        <v>1</v>
      </c>
      <c r="F138" s="204" t="s">
        <v>346</v>
      </c>
      <c r="G138" s="205" t="s">
        <v>367</v>
      </c>
      <c r="H138" s="239">
        <v>488.36</v>
      </c>
      <c r="I138" s="200"/>
      <c r="J138" s="201"/>
      <c r="K138" s="239">
        <v>488.36</v>
      </c>
    </row>
    <row r="139" spans="1:11" ht="14.4">
      <c r="A139" s="200" t="s">
        <v>260</v>
      </c>
      <c r="B139" s="201" t="s">
        <v>261</v>
      </c>
      <c r="C139" s="201" t="s">
        <v>489</v>
      </c>
      <c r="D139" s="203" t="s">
        <v>302</v>
      </c>
      <c r="E139" s="201">
        <v>1</v>
      </c>
      <c r="F139" s="204" t="s">
        <v>347</v>
      </c>
      <c r="G139" s="205" t="s">
        <v>366</v>
      </c>
      <c r="H139" s="239">
        <v>488.36</v>
      </c>
      <c r="I139" s="200"/>
      <c r="J139" s="201"/>
      <c r="K139" s="239">
        <v>488.36</v>
      </c>
    </row>
    <row r="140" spans="1:11" ht="14.4">
      <c r="A140" s="200" t="s">
        <v>260</v>
      </c>
      <c r="B140" s="201" t="s">
        <v>261</v>
      </c>
      <c r="C140" s="201" t="s">
        <v>489</v>
      </c>
      <c r="D140" s="203" t="s">
        <v>302</v>
      </c>
      <c r="E140" s="201">
        <v>1</v>
      </c>
      <c r="F140" s="204" t="s">
        <v>348</v>
      </c>
      <c r="G140" s="205" t="s">
        <v>367</v>
      </c>
      <c r="H140" s="239">
        <v>488.36</v>
      </c>
      <c r="I140" s="200"/>
      <c r="J140" s="201"/>
      <c r="K140" s="239">
        <v>488.36</v>
      </c>
    </row>
    <row r="141" spans="1:11" ht="14.4">
      <c r="A141" s="200" t="s">
        <v>257</v>
      </c>
      <c r="B141" s="201" t="s">
        <v>207</v>
      </c>
      <c r="C141" s="201" t="s">
        <v>487</v>
      </c>
      <c r="D141" s="203" t="s">
        <v>302</v>
      </c>
      <c r="E141" s="201">
        <v>1</v>
      </c>
      <c r="F141" s="204" t="s">
        <v>349</v>
      </c>
      <c r="G141" s="205" t="s">
        <v>366</v>
      </c>
      <c r="H141" s="239">
        <v>488.36</v>
      </c>
      <c r="I141" s="200"/>
      <c r="J141" s="201"/>
      <c r="K141" s="239">
        <v>488.36</v>
      </c>
    </row>
    <row r="142" spans="1:11" ht="14.4">
      <c r="A142" s="200" t="s">
        <v>257</v>
      </c>
      <c r="B142" s="201" t="s">
        <v>207</v>
      </c>
      <c r="C142" s="201" t="s">
        <v>487</v>
      </c>
      <c r="D142" s="203" t="s">
        <v>302</v>
      </c>
      <c r="E142" s="201">
        <v>1</v>
      </c>
      <c r="F142" s="204" t="s">
        <v>350</v>
      </c>
      <c r="G142" s="205" t="s">
        <v>367</v>
      </c>
      <c r="H142" s="239">
        <v>488.36</v>
      </c>
      <c r="I142" s="200"/>
      <c r="J142" s="201"/>
      <c r="K142" s="239">
        <v>488.36</v>
      </c>
    </row>
    <row r="143" spans="1:11" ht="14.4">
      <c r="A143" s="200" t="s">
        <v>626</v>
      </c>
      <c r="B143" s="201" t="s">
        <v>628</v>
      </c>
      <c r="C143" s="201" t="s">
        <v>627</v>
      </c>
      <c r="D143" s="357" t="s">
        <v>302</v>
      </c>
      <c r="E143" s="201">
        <v>1</v>
      </c>
      <c r="F143" s="358" t="s">
        <v>358</v>
      </c>
      <c r="G143" s="205" t="s">
        <v>367</v>
      </c>
      <c r="H143" s="239">
        <v>488.36</v>
      </c>
      <c r="I143" s="200"/>
      <c r="J143" s="201"/>
      <c r="K143" s="239">
        <v>488.36</v>
      </c>
    </row>
    <row r="144" spans="1:11" ht="14.4">
      <c r="A144" s="200" t="s">
        <v>86</v>
      </c>
      <c r="B144" s="201" t="s">
        <v>121</v>
      </c>
      <c r="C144" s="201" t="s">
        <v>474</v>
      </c>
      <c r="D144" s="203" t="s">
        <v>31</v>
      </c>
      <c r="E144" s="201">
        <v>1</v>
      </c>
      <c r="F144" s="204" t="s">
        <v>351</v>
      </c>
      <c r="G144" s="205" t="s">
        <v>366</v>
      </c>
      <c r="H144" s="239">
        <v>436.04</v>
      </c>
      <c r="I144" s="200"/>
      <c r="J144" s="201"/>
      <c r="K144" s="239">
        <v>436.04</v>
      </c>
    </row>
    <row r="145" spans="1:11" ht="14.4">
      <c r="A145" s="241" t="s">
        <v>86</v>
      </c>
      <c r="B145" s="216" t="s">
        <v>121</v>
      </c>
      <c r="C145" s="216" t="s">
        <v>474</v>
      </c>
      <c r="D145" s="242" t="s">
        <v>31</v>
      </c>
      <c r="E145" s="216">
        <v>1</v>
      </c>
      <c r="F145" s="213" t="s">
        <v>352</v>
      </c>
      <c r="G145" s="243" t="s">
        <v>366</v>
      </c>
      <c r="H145" s="244">
        <v>436.04</v>
      </c>
      <c r="I145" s="241"/>
      <c r="J145" s="216"/>
      <c r="K145" s="244">
        <v>436.04</v>
      </c>
    </row>
    <row r="146" spans="1:11" ht="14.4">
      <c r="A146" s="200" t="s">
        <v>390</v>
      </c>
      <c r="B146" s="201" t="s">
        <v>391</v>
      </c>
      <c r="C146" s="201" t="s">
        <v>497</v>
      </c>
      <c r="D146" s="203" t="s">
        <v>31</v>
      </c>
      <c r="E146" s="201">
        <v>1</v>
      </c>
      <c r="F146" s="204" t="s">
        <v>353</v>
      </c>
      <c r="G146" s="205" t="s">
        <v>367</v>
      </c>
      <c r="H146" s="239">
        <v>436.04</v>
      </c>
      <c r="I146" s="219"/>
      <c r="J146" s="217"/>
      <c r="K146" s="239">
        <v>436.04</v>
      </c>
    </row>
    <row r="147" spans="1:11" ht="14.4">
      <c r="A147" s="200" t="s">
        <v>303</v>
      </c>
      <c r="B147" s="201" t="s">
        <v>364</v>
      </c>
      <c r="C147" s="201" t="s">
        <v>502</v>
      </c>
      <c r="D147" s="203" t="s">
        <v>31</v>
      </c>
      <c r="E147" s="201">
        <v>1</v>
      </c>
      <c r="F147" s="204" t="s">
        <v>354</v>
      </c>
      <c r="G147" s="205" t="s">
        <v>367</v>
      </c>
      <c r="H147" s="239">
        <v>436.04</v>
      </c>
      <c r="I147" s="200"/>
      <c r="J147" s="201"/>
      <c r="K147" s="239">
        <v>436.04</v>
      </c>
    </row>
    <row r="148" spans="1:11" ht="14.4">
      <c r="A148" s="200" t="s">
        <v>387</v>
      </c>
      <c r="B148" s="201" t="s">
        <v>388</v>
      </c>
      <c r="C148" s="201" t="s">
        <v>490</v>
      </c>
      <c r="D148" s="203" t="s">
        <v>31</v>
      </c>
      <c r="E148" s="201">
        <v>1</v>
      </c>
      <c r="F148" s="204" t="s">
        <v>368</v>
      </c>
      <c r="G148" s="205" t="s">
        <v>366</v>
      </c>
      <c r="H148" s="239">
        <v>436.04</v>
      </c>
      <c r="I148" s="200"/>
      <c r="J148" s="201"/>
      <c r="K148" s="239">
        <v>436.04</v>
      </c>
    </row>
    <row r="149" spans="1:11" ht="14.4">
      <c r="A149" s="200" t="s">
        <v>390</v>
      </c>
      <c r="B149" s="201" t="s">
        <v>391</v>
      </c>
      <c r="C149" s="201" t="s">
        <v>497</v>
      </c>
      <c r="D149" s="203" t="s">
        <v>31</v>
      </c>
      <c r="E149" s="201">
        <v>1</v>
      </c>
      <c r="F149" s="204" t="s">
        <v>355</v>
      </c>
      <c r="G149" s="205" t="s">
        <v>367</v>
      </c>
      <c r="H149" s="239">
        <v>436.04</v>
      </c>
      <c r="I149" s="200"/>
      <c r="J149" s="201"/>
      <c r="K149" s="239">
        <v>436.04</v>
      </c>
    </row>
    <row r="150" spans="1:11" ht="14.4">
      <c r="A150" s="200" t="s">
        <v>304</v>
      </c>
      <c r="B150" s="201" t="s">
        <v>104</v>
      </c>
      <c r="C150" s="201" t="s">
        <v>130</v>
      </c>
      <c r="D150" s="203" t="s">
        <v>31</v>
      </c>
      <c r="E150" s="201">
        <v>1</v>
      </c>
      <c r="F150" s="204" t="s">
        <v>356</v>
      </c>
      <c r="G150" s="205" t="s">
        <v>366</v>
      </c>
      <c r="H150" s="239">
        <v>436.04</v>
      </c>
      <c r="I150" s="200"/>
      <c r="J150" s="201"/>
      <c r="K150" s="239">
        <v>436.04</v>
      </c>
    </row>
    <row r="151" spans="1:11" ht="14.4">
      <c r="A151" s="200" t="s">
        <v>387</v>
      </c>
      <c r="B151" s="201" t="s">
        <v>388</v>
      </c>
      <c r="C151" s="201" t="s">
        <v>490</v>
      </c>
      <c r="D151" s="203" t="s">
        <v>31</v>
      </c>
      <c r="E151" s="201">
        <v>1</v>
      </c>
      <c r="F151" s="204" t="s">
        <v>357</v>
      </c>
      <c r="G151" s="205" t="s">
        <v>366</v>
      </c>
      <c r="H151" s="239">
        <v>436.04</v>
      </c>
      <c r="I151" s="200"/>
      <c r="J151" s="201"/>
      <c r="K151" s="239">
        <v>436.04</v>
      </c>
    </row>
    <row r="152" spans="1:11" ht="14.4">
      <c r="A152" s="200" t="s">
        <v>387</v>
      </c>
      <c r="B152" s="201" t="s">
        <v>388</v>
      </c>
      <c r="C152" s="201" t="s">
        <v>490</v>
      </c>
      <c r="D152" s="203" t="s">
        <v>453</v>
      </c>
      <c r="E152" s="201">
        <v>1</v>
      </c>
      <c r="F152" s="204" t="s">
        <v>454</v>
      </c>
      <c r="G152" s="205" t="s">
        <v>366</v>
      </c>
      <c r="H152" s="239">
        <v>401.16</v>
      </c>
      <c r="I152" s="200"/>
      <c r="J152" s="201"/>
      <c r="K152" s="239">
        <v>401.16</v>
      </c>
    </row>
    <row r="153" spans="1:11" ht="14.4">
      <c r="A153" s="200" t="s">
        <v>390</v>
      </c>
      <c r="B153" s="201" t="s">
        <v>391</v>
      </c>
      <c r="C153" s="201" t="s">
        <v>497</v>
      </c>
      <c r="D153" s="203" t="s">
        <v>32</v>
      </c>
      <c r="E153" s="201">
        <v>1</v>
      </c>
      <c r="F153" s="204" t="s">
        <v>359</v>
      </c>
      <c r="G153" s="205" t="s">
        <v>367</v>
      </c>
      <c r="H153" s="239">
        <v>313.94</v>
      </c>
      <c r="I153" s="200"/>
      <c r="J153" s="201"/>
      <c r="K153" s="239">
        <v>313.94</v>
      </c>
    </row>
    <row r="154" spans="1:11" ht="15" thickBot="1">
      <c r="A154" s="260"/>
      <c r="B154" s="261"/>
      <c r="C154" s="261"/>
      <c r="D154" s="261"/>
      <c r="E154" s="262">
        <v>46</v>
      </c>
      <c r="F154" s="263"/>
      <c r="G154" s="264"/>
      <c r="H154" s="265">
        <f>SUM(H110:H153)</f>
        <v>37231.730000000003</v>
      </c>
      <c r="I154" s="266"/>
      <c r="J154" s="267"/>
      <c r="K154" s="346">
        <f>SUM(K110:K153)</f>
        <v>37231.730000000003</v>
      </c>
    </row>
    <row r="155" spans="1:11" ht="14.4">
      <c r="A155" s="269"/>
      <c r="B155" s="191"/>
      <c r="C155" s="191"/>
      <c r="D155" s="191"/>
      <c r="E155" s="191"/>
      <c r="F155" s="269"/>
      <c r="G155" s="191"/>
      <c r="H155" s="343"/>
      <c r="I155" s="271"/>
      <c r="J155" s="271"/>
      <c r="K155" s="344"/>
    </row>
    <row r="156" spans="1:11" ht="14.4">
      <c r="A156" s="565" t="s">
        <v>532</v>
      </c>
      <c r="B156" s="565"/>
      <c r="C156" s="565"/>
      <c r="D156" s="565"/>
      <c r="E156" s="565"/>
      <c r="F156" s="565"/>
      <c r="G156" s="565"/>
      <c r="H156" s="565"/>
      <c r="I156" s="230"/>
      <c r="J156" s="230"/>
      <c r="K156" s="232"/>
    </row>
    <row r="157" spans="1:11" ht="14.4">
      <c r="A157" s="273" t="s">
        <v>373</v>
      </c>
      <c r="B157" s="273" t="s">
        <v>374</v>
      </c>
      <c r="C157" s="273" t="s">
        <v>375</v>
      </c>
      <c r="D157" s="273" t="s">
        <v>578</v>
      </c>
      <c r="E157" s="273" t="s">
        <v>579</v>
      </c>
      <c r="F157" s="273" t="s">
        <v>580</v>
      </c>
      <c r="G157" s="273" t="s">
        <v>581</v>
      </c>
      <c r="H157" s="212" t="s">
        <v>582</v>
      </c>
      <c r="I157" s="274"/>
      <c r="J157" s="274"/>
      <c r="K157" s="275"/>
    </row>
    <row r="158" spans="1:11" ht="14.4">
      <c r="A158" s="193" t="s">
        <v>1</v>
      </c>
      <c r="B158" s="193" t="s">
        <v>2</v>
      </c>
      <c r="C158" s="193" t="s">
        <v>3</v>
      </c>
      <c r="D158" s="193" t="s">
        <v>4</v>
      </c>
      <c r="E158" s="193" t="s">
        <v>5</v>
      </c>
      <c r="F158" s="193" t="s">
        <v>6</v>
      </c>
      <c r="G158" s="193" t="s">
        <v>7</v>
      </c>
      <c r="H158" s="194" t="s">
        <v>28</v>
      </c>
      <c r="I158" s="230"/>
      <c r="J158" s="230" t="s">
        <v>607</v>
      </c>
      <c r="K158" s="232"/>
    </row>
    <row r="159" spans="1:11" ht="14.4">
      <c r="A159" s="219" t="s">
        <v>533</v>
      </c>
      <c r="B159" s="217" t="s">
        <v>322</v>
      </c>
      <c r="C159" s="276" t="s">
        <v>491</v>
      </c>
      <c r="D159" s="217" t="s">
        <v>14</v>
      </c>
      <c r="E159" s="209">
        <v>1</v>
      </c>
      <c r="F159" s="72" t="s">
        <v>305</v>
      </c>
      <c r="G159" s="207" t="s">
        <v>367</v>
      </c>
      <c r="H159" s="211">
        <v>514.21</v>
      </c>
      <c r="I159" s="230"/>
      <c r="J159" s="230"/>
      <c r="K159" s="232"/>
    </row>
    <row r="160" spans="1:11" ht="14.4">
      <c r="A160" s="241" t="s">
        <v>533</v>
      </c>
      <c r="B160" s="216" t="s">
        <v>322</v>
      </c>
      <c r="C160" s="277" t="s">
        <v>492</v>
      </c>
      <c r="D160" s="216" t="s">
        <v>14</v>
      </c>
      <c r="E160" s="278">
        <v>1</v>
      </c>
      <c r="F160" s="213" t="s">
        <v>561</v>
      </c>
      <c r="G160" s="214" t="s">
        <v>367</v>
      </c>
      <c r="H160" s="337">
        <v>514.21</v>
      </c>
      <c r="I160" s="230"/>
      <c r="J160" s="230"/>
      <c r="K160" s="232"/>
    </row>
    <row r="161" spans="1:11" ht="28.8">
      <c r="A161" s="279" t="s">
        <v>33</v>
      </c>
      <c r="B161" s="217" t="s">
        <v>323</v>
      </c>
      <c r="C161" s="276" t="s">
        <v>512</v>
      </c>
      <c r="D161" s="217" t="s">
        <v>14</v>
      </c>
      <c r="E161" s="209">
        <v>1</v>
      </c>
      <c r="F161" s="280" t="s">
        <v>511</v>
      </c>
      <c r="G161" s="207" t="s">
        <v>366</v>
      </c>
      <c r="H161" s="211">
        <v>514.21</v>
      </c>
      <c r="I161" s="230"/>
      <c r="J161" s="230"/>
      <c r="K161" s="232"/>
    </row>
    <row r="162" spans="1:11" ht="28.8">
      <c r="A162" s="281" t="s">
        <v>33</v>
      </c>
      <c r="B162" s="216" t="s">
        <v>323</v>
      </c>
      <c r="C162" s="277" t="s">
        <v>512</v>
      </c>
      <c r="D162" s="216" t="s">
        <v>14</v>
      </c>
      <c r="E162" s="278">
        <v>1</v>
      </c>
      <c r="F162" s="282" t="s">
        <v>307</v>
      </c>
      <c r="G162" s="214" t="s">
        <v>366</v>
      </c>
      <c r="H162" s="337">
        <v>514.21</v>
      </c>
      <c r="I162" s="230"/>
      <c r="J162" s="230"/>
      <c r="K162" s="232"/>
    </row>
    <row r="163" spans="1:11" ht="28.8">
      <c r="A163" s="279" t="s">
        <v>33</v>
      </c>
      <c r="B163" s="217" t="s">
        <v>323</v>
      </c>
      <c r="C163" s="276" t="s">
        <v>493</v>
      </c>
      <c r="D163" s="217" t="s">
        <v>14</v>
      </c>
      <c r="E163" s="209">
        <v>1</v>
      </c>
      <c r="F163" s="283" t="s">
        <v>253</v>
      </c>
      <c r="G163" s="207" t="s">
        <v>367</v>
      </c>
      <c r="H163" s="211">
        <v>514.21</v>
      </c>
      <c r="I163" s="230"/>
      <c r="J163" s="231"/>
      <c r="K163" s="232"/>
    </row>
    <row r="164" spans="1:11" ht="28.8">
      <c r="A164" s="281" t="s">
        <v>33</v>
      </c>
      <c r="B164" s="216" t="s">
        <v>323</v>
      </c>
      <c r="C164" s="277" t="s">
        <v>493</v>
      </c>
      <c r="D164" s="216" t="s">
        <v>14</v>
      </c>
      <c r="E164" s="278">
        <v>1</v>
      </c>
      <c r="F164" s="213" t="s">
        <v>308</v>
      </c>
      <c r="G164" s="214" t="s">
        <v>367</v>
      </c>
      <c r="H164" s="337">
        <v>514.21</v>
      </c>
      <c r="I164" s="230"/>
      <c r="J164" s="231"/>
      <c r="K164" s="232"/>
    </row>
    <row r="165" spans="1:11" ht="28.8">
      <c r="A165" s="279" t="s">
        <v>33</v>
      </c>
      <c r="B165" s="217" t="s">
        <v>323</v>
      </c>
      <c r="C165" s="276" t="s">
        <v>493</v>
      </c>
      <c r="D165" s="217" t="s">
        <v>14</v>
      </c>
      <c r="E165" s="209">
        <v>1</v>
      </c>
      <c r="F165" s="283" t="s">
        <v>372</v>
      </c>
      <c r="G165" s="207" t="s">
        <v>366</v>
      </c>
      <c r="H165" s="211">
        <v>514.21</v>
      </c>
      <c r="I165" s="284"/>
      <c r="J165" s="284"/>
      <c r="K165" s="285"/>
    </row>
    <row r="166" spans="1:11" ht="14.4">
      <c r="A166" s="241" t="s">
        <v>534</v>
      </c>
      <c r="B166" s="216" t="s">
        <v>535</v>
      </c>
      <c r="C166" s="277" t="s">
        <v>536</v>
      </c>
      <c r="D166" s="216" t="s">
        <v>14</v>
      </c>
      <c r="E166" s="278">
        <v>1</v>
      </c>
      <c r="F166" s="282" t="s">
        <v>353</v>
      </c>
      <c r="G166" s="214" t="s">
        <v>367</v>
      </c>
      <c r="H166" s="215">
        <v>650</v>
      </c>
      <c r="I166" s="284"/>
      <c r="J166" s="284"/>
      <c r="K166" s="285"/>
    </row>
    <row r="167" spans="1:11" ht="14.4">
      <c r="A167" s="219" t="s">
        <v>534</v>
      </c>
      <c r="B167" s="217" t="s">
        <v>535</v>
      </c>
      <c r="C167" s="276" t="s">
        <v>536</v>
      </c>
      <c r="D167" s="217" t="s">
        <v>14</v>
      </c>
      <c r="E167" s="209">
        <v>1</v>
      </c>
      <c r="F167" s="72" t="s">
        <v>538</v>
      </c>
      <c r="G167" s="207" t="s">
        <v>367</v>
      </c>
      <c r="H167" s="211">
        <v>650</v>
      </c>
      <c r="I167" s="286"/>
      <c r="J167" s="286"/>
      <c r="K167" s="212">
        <v>62148.160000000003</v>
      </c>
    </row>
    <row r="168" spans="1:11" ht="15" thickBot="1">
      <c r="A168" s="260"/>
      <c r="B168" s="261"/>
      <c r="C168" s="261"/>
      <c r="D168" s="261"/>
      <c r="E168" s="262">
        <v>9</v>
      </c>
      <c r="F168" s="263"/>
      <c r="G168" s="264"/>
      <c r="H168" s="342">
        <v>4899.47</v>
      </c>
      <c r="I168" s="284"/>
      <c r="J168" s="284"/>
      <c r="K168" s="285"/>
    </row>
    <row r="169" spans="1:11" ht="14.4">
      <c r="A169" s="219"/>
      <c r="B169" s="217"/>
      <c r="C169" s="276"/>
      <c r="D169" s="217"/>
      <c r="E169" s="209"/>
      <c r="F169" s="72"/>
      <c r="G169" s="207"/>
      <c r="H169" s="211"/>
      <c r="I169" s="230"/>
      <c r="J169" s="230"/>
      <c r="K169" s="232"/>
    </row>
    <row r="170" spans="1:11" ht="14.4">
      <c r="A170" s="565" t="s">
        <v>531</v>
      </c>
      <c r="B170" s="565"/>
      <c r="C170" s="565"/>
      <c r="D170" s="565"/>
      <c r="E170" s="565"/>
      <c r="F170" s="565"/>
      <c r="G170" s="565"/>
      <c r="H170" s="565"/>
      <c r="I170" s="230"/>
      <c r="J170" s="230"/>
      <c r="K170" s="232"/>
    </row>
    <row r="171" spans="1:11" ht="14.4">
      <c r="A171" s="287" t="s">
        <v>1</v>
      </c>
      <c r="B171" s="287" t="s">
        <v>2</v>
      </c>
      <c r="C171" s="287" t="s">
        <v>3</v>
      </c>
      <c r="D171" s="287" t="s">
        <v>4</v>
      </c>
      <c r="E171" s="287" t="s">
        <v>5</v>
      </c>
      <c r="F171" s="287" t="s">
        <v>6</v>
      </c>
      <c r="G171" s="287" t="s">
        <v>7</v>
      </c>
      <c r="H171" s="287" t="s">
        <v>28</v>
      </c>
      <c r="I171" s="288"/>
      <c r="J171" s="288"/>
      <c r="K171" s="289"/>
    </row>
    <row r="172" spans="1:11" ht="14.4">
      <c r="A172" s="290" t="s">
        <v>384</v>
      </c>
      <c r="B172" s="201" t="s">
        <v>402</v>
      </c>
      <c r="C172" s="201" t="s">
        <v>12</v>
      </c>
      <c r="D172" s="201" t="s">
        <v>385</v>
      </c>
      <c r="E172" s="201">
        <v>1</v>
      </c>
      <c r="F172" s="291" t="s">
        <v>150</v>
      </c>
      <c r="G172" s="205" t="s">
        <v>365</v>
      </c>
      <c r="H172" s="239">
        <v>3000</v>
      </c>
      <c r="I172" s="230"/>
      <c r="J172" s="230"/>
      <c r="K172" s="232"/>
    </row>
    <row r="173" spans="1:11" ht="14.4">
      <c r="A173" s="290" t="s">
        <v>311</v>
      </c>
      <c r="B173" s="201" t="s">
        <v>403</v>
      </c>
      <c r="C173" s="201" t="s">
        <v>500</v>
      </c>
      <c r="D173" s="201" t="s">
        <v>385</v>
      </c>
      <c r="E173" s="201">
        <v>1</v>
      </c>
      <c r="F173" s="292" t="s">
        <v>399</v>
      </c>
      <c r="G173" s="205" t="s">
        <v>366</v>
      </c>
      <c r="H173" s="239">
        <v>1250</v>
      </c>
      <c r="I173" s="230"/>
      <c r="J173" s="230"/>
      <c r="K173" s="232"/>
    </row>
    <row r="174" spans="1:11" ht="14.4">
      <c r="A174" s="201" t="s">
        <v>309</v>
      </c>
      <c r="B174" s="201" t="s">
        <v>320</v>
      </c>
      <c r="C174" s="201" t="s">
        <v>500</v>
      </c>
      <c r="D174" s="201" t="s">
        <v>310</v>
      </c>
      <c r="E174" s="201">
        <v>1</v>
      </c>
      <c r="F174" s="291" t="s">
        <v>238</v>
      </c>
      <c r="G174" s="205" t="s">
        <v>366</v>
      </c>
      <c r="H174" s="239">
        <v>3000</v>
      </c>
      <c r="I174" s="230"/>
      <c r="J174" s="230"/>
      <c r="K174" s="232"/>
    </row>
    <row r="175" spans="1:11" ht="14.4">
      <c r="A175" s="290" t="s">
        <v>311</v>
      </c>
      <c r="B175" s="201" t="s">
        <v>297</v>
      </c>
      <c r="C175" s="201" t="s">
        <v>500</v>
      </c>
      <c r="D175" s="201" t="s">
        <v>310</v>
      </c>
      <c r="E175" s="201">
        <v>1</v>
      </c>
      <c r="F175" s="292" t="s">
        <v>313</v>
      </c>
      <c r="G175" s="205" t="s">
        <v>365</v>
      </c>
      <c r="H175" s="239">
        <v>1250</v>
      </c>
      <c r="I175" s="230"/>
      <c r="J175" s="230"/>
      <c r="K175" s="232"/>
    </row>
    <row r="176" spans="1:11" ht="14.4">
      <c r="A176" s="290" t="s">
        <v>311</v>
      </c>
      <c r="B176" s="201" t="s">
        <v>297</v>
      </c>
      <c r="C176" s="201" t="s">
        <v>500</v>
      </c>
      <c r="D176" s="201" t="s">
        <v>310</v>
      </c>
      <c r="E176" s="201">
        <v>1</v>
      </c>
      <c r="F176" s="291" t="s">
        <v>569</v>
      </c>
      <c r="G176" s="205" t="s">
        <v>366</v>
      </c>
      <c r="H176" s="239">
        <v>1250</v>
      </c>
      <c r="I176" s="230"/>
      <c r="J176" s="230"/>
      <c r="K176" s="232"/>
    </row>
    <row r="177" spans="1:11" ht="14.4">
      <c r="A177" s="290" t="s">
        <v>311</v>
      </c>
      <c r="B177" s="201" t="s">
        <v>297</v>
      </c>
      <c r="C177" s="201" t="s">
        <v>500</v>
      </c>
      <c r="D177" s="201" t="s">
        <v>310</v>
      </c>
      <c r="E177" s="201">
        <v>1</v>
      </c>
      <c r="F177" s="292" t="s">
        <v>250</v>
      </c>
      <c r="G177" s="205" t="s">
        <v>366</v>
      </c>
      <c r="H177" s="239">
        <v>1250</v>
      </c>
      <c r="I177" s="230"/>
      <c r="J177" s="230"/>
      <c r="K177" s="232"/>
    </row>
    <row r="178" spans="1:11" ht="14.4">
      <c r="A178" s="290" t="s">
        <v>311</v>
      </c>
      <c r="B178" s="201" t="s">
        <v>297</v>
      </c>
      <c r="C178" s="201" t="s">
        <v>500</v>
      </c>
      <c r="D178" s="201" t="s">
        <v>310</v>
      </c>
      <c r="E178" s="201">
        <v>1</v>
      </c>
      <c r="F178" s="291" t="s">
        <v>573</v>
      </c>
      <c r="G178" s="205" t="s">
        <v>365</v>
      </c>
      <c r="H178" s="239">
        <v>1250</v>
      </c>
      <c r="I178" s="230"/>
      <c r="J178" s="230"/>
      <c r="K178" s="232"/>
    </row>
    <row r="179" spans="1:11" ht="14.4">
      <c r="A179" s="201" t="s">
        <v>309</v>
      </c>
      <c r="B179" s="201" t="s">
        <v>297</v>
      </c>
      <c r="C179" s="201" t="s">
        <v>500</v>
      </c>
      <c r="D179" s="201" t="s">
        <v>312</v>
      </c>
      <c r="E179" s="201">
        <v>1</v>
      </c>
      <c r="F179" s="292" t="s">
        <v>441</v>
      </c>
      <c r="G179" s="205" t="s">
        <v>367</v>
      </c>
      <c r="H179" s="239">
        <v>1000</v>
      </c>
      <c r="I179" s="230"/>
      <c r="J179" s="230"/>
      <c r="K179" s="232"/>
    </row>
    <row r="180" spans="1:11" ht="14.4">
      <c r="A180" s="290" t="s">
        <v>311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1" t="s">
        <v>530</v>
      </c>
      <c r="G180" s="205" t="s">
        <v>367</v>
      </c>
      <c r="H180" s="239">
        <v>2400</v>
      </c>
      <c r="I180" s="230"/>
      <c r="J180" s="230"/>
      <c r="K180" s="232"/>
    </row>
    <row r="181" spans="1:11" ht="14.4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2" t="s">
        <v>434</v>
      </c>
      <c r="G181" s="205" t="s">
        <v>365</v>
      </c>
      <c r="H181" s="239">
        <v>1000</v>
      </c>
      <c r="I181" s="230"/>
      <c r="J181" s="230"/>
      <c r="K181" s="232"/>
    </row>
    <row r="182" spans="1:11" ht="14.4">
      <c r="A182" s="290" t="s">
        <v>311</v>
      </c>
      <c r="B182" s="201" t="s">
        <v>297</v>
      </c>
      <c r="C182" s="201" t="s">
        <v>500</v>
      </c>
      <c r="D182" s="201" t="s">
        <v>312</v>
      </c>
      <c r="E182" s="201">
        <v>1</v>
      </c>
      <c r="F182" s="291" t="s">
        <v>185</v>
      </c>
      <c r="G182" s="205" t="s">
        <v>365</v>
      </c>
      <c r="H182" s="239">
        <v>1000</v>
      </c>
      <c r="I182" s="230"/>
      <c r="J182" s="230"/>
      <c r="K182" s="232"/>
    </row>
    <row r="183" spans="1:11" ht="14.4">
      <c r="A183" s="290" t="s">
        <v>311</v>
      </c>
      <c r="B183" s="201" t="s">
        <v>297</v>
      </c>
      <c r="C183" s="201" t="s">
        <v>500</v>
      </c>
      <c r="D183" s="201" t="s">
        <v>312</v>
      </c>
      <c r="E183" s="201">
        <v>1</v>
      </c>
      <c r="F183" s="292" t="s">
        <v>314</v>
      </c>
      <c r="G183" s="205" t="s">
        <v>366</v>
      </c>
      <c r="H183" s="239">
        <v>1000</v>
      </c>
      <c r="I183" s="230"/>
      <c r="J183" s="230"/>
      <c r="K183" s="232"/>
    </row>
    <row r="184" spans="1:11" ht="14.4">
      <c r="A184" s="201" t="s">
        <v>309</v>
      </c>
      <c r="B184" s="201" t="s">
        <v>320</v>
      </c>
      <c r="C184" s="201" t="s">
        <v>321</v>
      </c>
      <c r="D184" s="201" t="s">
        <v>557</v>
      </c>
      <c r="E184" s="201">
        <v>1</v>
      </c>
      <c r="F184" s="200" t="s">
        <v>315</v>
      </c>
      <c r="G184" s="205" t="s">
        <v>366</v>
      </c>
      <c r="H184" s="239">
        <v>3000</v>
      </c>
      <c r="I184" s="230"/>
      <c r="J184" s="230"/>
      <c r="K184" s="232"/>
    </row>
    <row r="185" spans="1:11" ht="14.4">
      <c r="A185" s="290" t="s">
        <v>311</v>
      </c>
      <c r="B185" s="201" t="s">
        <v>297</v>
      </c>
      <c r="C185" s="201" t="s">
        <v>321</v>
      </c>
      <c r="D185" s="201" t="s">
        <v>557</v>
      </c>
      <c r="E185" s="201">
        <v>1</v>
      </c>
      <c r="F185" s="200" t="s">
        <v>316</v>
      </c>
      <c r="G185" s="205" t="s">
        <v>366</v>
      </c>
      <c r="H185" s="239">
        <v>1250</v>
      </c>
      <c r="I185" s="230"/>
      <c r="J185" s="230"/>
      <c r="K185" s="232"/>
    </row>
    <row r="186" spans="1:11" ht="14.4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4" t="s">
        <v>433</v>
      </c>
      <c r="G186" s="205" t="s">
        <v>365</v>
      </c>
      <c r="H186" s="239">
        <v>1200.5</v>
      </c>
      <c r="I186" s="230"/>
      <c r="J186" s="230"/>
      <c r="K186" s="230"/>
    </row>
    <row r="187" spans="1:11" ht="14.4">
      <c r="A187" s="290" t="s">
        <v>311</v>
      </c>
      <c r="B187" s="201" t="s">
        <v>297</v>
      </c>
      <c r="C187" s="201" t="s">
        <v>321</v>
      </c>
      <c r="D187" s="201" t="s">
        <v>557</v>
      </c>
      <c r="E187" s="201">
        <v>1</v>
      </c>
      <c r="F187" s="200" t="s">
        <v>318</v>
      </c>
      <c r="G187" s="205" t="s">
        <v>366</v>
      </c>
      <c r="H187" s="239">
        <v>1250</v>
      </c>
      <c r="I187" s="230"/>
      <c r="J187" s="230"/>
      <c r="K187" s="232"/>
    </row>
    <row r="188" spans="1:11" ht="14.4">
      <c r="A188" s="290" t="s">
        <v>311</v>
      </c>
      <c r="B188" s="201" t="s">
        <v>297</v>
      </c>
      <c r="C188" s="201" t="s">
        <v>321</v>
      </c>
      <c r="D188" s="201" t="s">
        <v>557</v>
      </c>
      <c r="E188" s="201">
        <v>1</v>
      </c>
      <c r="F188" s="200" t="s">
        <v>176</v>
      </c>
      <c r="G188" s="205" t="s">
        <v>366</v>
      </c>
      <c r="H188" s="239">
        <v>1200.5</v>
      </c>
      <c r="I188" s="230"/>
      <c r="J188" s="230"/>
      <c r="K188" s="232"/>
    </row>
    <row r="189" spans="1:11" ht="14.4">
      <c r="A189" s="290" t="s">
        <v>311</v>
      </c>
      <c r="B189" s="201" t="s">
        <v>559</v>
      </c>
      <c r="C189" s="201" t="s">
        <v>321</v>
      </c>
      <c r="D189" s="201" t="s">
        <v>560</v>
      </c>
      <c r="E189" s="201">
        <v>1</v>
      </c>
      <c r="F189" s="204" t="s">
        <v>188</v>
      </c>
      <c r="G189" s="205" t="s">
        <v>365</v>
      </c>
      <c r="H189" s="239">
        <v>3000</v>
      </c>
      <c r="I189" s="230"/>
      <c r="J189" s="230"/>
      <c r="K189" s="230"/>
    </row>
    <row r="190" spans="1:11" ht="15" thickBot="1">
      <c r="A190" s="290" t="s">
        <v>311</v>
      </c>
      <c r="B190" s="201" t="s">
        <v>571</v>
      </c>
      <c r="C190" s="201" t="s">
        <v>570</v>
      </c>
      <c r="D190" s="201" t="s">
        <v>560</v>
      </c>
      <c r="E190" s="201">
        <v>1</v>
      </c>
      <c r="F190" s="200" t="s">
        <v>163</v>
      </c>
      <c r="G190" s="205" t="s">
        <v>366</v>
      </c>
      <c r="H190" s="239">
        <v>750</v>
      </c>
      <c r="I190" s="1"/>
      <c r="J190" s="1"/>
      <c r="K190" s="1"/>
    </row>
    <row r="191" spans="1:11" ht="15" thickBot="1">
      <c r="A191" s="260"/>
      <c r="B191" s="261"/>
      <c r="C191" s="261"/>
      <c r="D191" s="261"/>
      <c r="E191" s="262">
        <v>20</v>
      </c>
      <c r="F191" s="263"/>
      <c r="G191" s="264"/>
      <c r="H191" s="347">
        <f>SUM(H172:H190)</f>
        <v>30301</v>
      </c>
      <c r="I191" s="348">
        <f>H191+H168+K154+H105+K80</f>
        <v>746795.39999999967</v>
      </c>
      <c r="J191" s="212"/>
      <c r="K191" s="212"/>
    </row>
    <row r="192" spans="1:11" ht="14.4">
      <c r="A192" s="295"/>
      <c r="B192" s="295"/>
      <c r="C192" s="295"/>
      <c r="D192" s="295"/>
      <c r="E192" s="295"/>
      <c r="F192" s="295"/>
      <c r="G192" s="295"/>
      <c r="H192" s="339"/>
      <c r="I192" s="231"/>
      <c r="J192" s="231"/>
      <c r="K192" s="231"/>
    </row>
    <row r="193" spans="1:11" ht="14.4">
      <c r="A193" s="296" t="s">
        <v>34</v>
      </c>
      <c r="B193" s="231"/>
      <c r="C193" s="231"/>
      <c r="D193" s="231"/>
      <c r="E193" s="231"/>
      <c r="F193" s="231"/>
      <c r="G193" s="240"/>
      <c r="H193" s="231"/>
      <c r="I193" s="231"/>
      <c r="J193" s="231"/>
      <c r="K193" s="231"/>
    </row>
    <row r="194" spans="1:11" ht="14.4">
      <c r="A194" s="296" t="s">
        <v>437</v>
      </c>
      <c r="B194" s="297" t="s">
        <v>438</v>
      </c>
      <c r="C194" s="231"/>
      <c r="D194" s="231"/>
      <c r="E194" s="231"/>
      <c r="F194" s="298"/>
      <c r="G194" s="240"/>
      <c r="H194" s="231"/>
      <c r="I194" s="299"/>
      <c r="J194" s="299"/>
      <c r="K194" s="299"/>
    </row>
    <row r="195" spans="1:11" ht="14.4">
      <c r="A195" s="296" t="s">
        <v>35</v>
      </c>
      <c r="B195" s="300" t="s">
        <v>651</v>
      </c>
      <c r="C195" s="301"/>
      <c r="D195" s="301"/>
      <c r="E195" s="301"/>
      <c r="F195" s="301"/>
      <c r="G195" s="240"/>
      <c r="H195" s="231"/>
      <c r="I195" s="231"/>
      <c r="J195" s="231"/>
      <c r="K195" s="231"/>
    </row>
    <row r="196" spans="1:11" ht="14.4">
      <c r="A196" s="296" t="s">
        <v>37</v>
      </c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</row>
    <row r="197" spans="1:11" ht="14.4">
      <c r="A197" s="302" t="s">
        <v>38</v>
      </c>
      <c r="B197" s="303"/>
      <c r="C197" s="303"/>
      <c r="D197" s="303"/>
      <c r="E197" s="303"/>
      <c r="F197" s="303"/>
      <c r="G197" s="299"/>
      <c r="H197" s="299"/>
      <c r="I197" s="231"/>
      <c r="J197" s="231"/>
      <c r="K197" s="231"/>
    </row>
    <row r="198" spans="1:11" ht="14.4">
      <c r="A198" s="296" t="s">
        <v>39</v>
      </c>
      <c r="B198" s="304"/>
      <c r="C198" s="305"/>
      <c r="D198" s="305"/>
      <c r="E198" s="219"/>
      <c r="F198" s="219"/>
      <c r="G198" s="231"/>
      <c r="H198" s="231"/>
      <c r="I198" s="231"/>
      <c r="J198" s="231"/>
      <c r="K198" s="231"/>
    </row>
    <row r="199" spans="1:11" ht="14.4">
      <c r="A199" s="296" t="s">
        <v>40</v>
      </c>
      <c r="B199" s="219"/>
      <c r="C199" s="219"/>
      <c r="D199" s="219"/>
      <c r="E199" s="219"/>
      <c r="F199" s="306"/>
      <c r="G199" s="231"/>
      <c r="H199" s="231"/>
      <c r="I199" s="231"/>
      <c r="J199" s="231"/>
      <c r="K199" s="231"/>
    </row>
    <row r="200" spans="1:11" ht="14.4">
      <c r="A200" s="307" t="s">
        <v>41</v>
      </c>
      <c r="B200" s="308"/>
      <c r="C200" s="303"/>
      <c r="D200" s="219"/>
      <c r="E200" s="219"/>
      <c r="F200" s="219"/>
      <c r="G200" s="231"/>
      <c r="H200" s="231"/>
      <c r="I200" s="231"/>
      <c r="J200" s="231"/>
      <c r="K200" s="231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 codeName="Plan15"/>
  <dimension ref="A1:K200"/>
  <sheetViews>
    <sheetView topLeftCell="B177" workbookViewId="0">
      <selection sqref="A1:K197"/>
    </sheetView>
  </sheetViews>
  <sheetFormatPr defaultRowHeight="13.8"/>
  <cols>
    <col min="1" max="1" width="64.59765625" style="1" bestFit="1" customWidth="1"/>
    <col min="2" max="2" width="11.59765625" style="1" customWidth="1"/>
    <col min="3" max="3" width="15.699218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69921875" style="1" bestFit="1" customWidth="1"/>
    <col min="10" max="10" width="15.3984375" style="1" bestFit="1" customWidth="1"/>
    <col min="11" max="11" width="12.3984375" style="1" bestFit="1" customWidth="1"/>
  </cols>
  <sheetData>
    <row r="1" spans="1:11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1" ht="14.4">
      <c r="A2" s="189" t="s">
        <v>460</v>
      </c>
      <c r="B2" s="318" t="s">
        <v>642</v>
      </c>
      <c r="C2" s="190" t="s">
        <v>373</v>
      </c>
      <c r="D2" s="190" t="s">
        <v>374</v>
      </c>
      <c r="E2" s="191"/>
      <c r="F2" s="192"/>
      <c r="G2" s="193"/>
      <c r="H2" s="194"/>
      <c r="I2" s="194"/>
      <c r="J2" s="194"/>
      <c r="K2" s="194"/>
    </row>
    <row r="3" spans="1:11" ht="14.4">
      <c r="A3" s="367" t="s">
        <v>461</v>
      </c>
      <c r="B3" s="321">
        <v>8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1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1" ht="14.4">
      <c r="A5" s="566" t="s">
        <v>0</v>
      </c>
      <c r="B5" s="567"/>
      <c r="C5" s="567"/>
      <c r="D5" s="567"/>
      <c r="E5" s="567"/>
      <c r="F5" s="567"/>
      <c r="G5" s="567"/>
      <c r="H5" s="567"/>
      <c r="I5" s="567"/>
      <c r="J5" s="567"/>
      <c r="K5" s="568"/>
    </row>
    <row r="6" spans="1:11" ht="14.4">
      <c r="A6" s="349" t="s">
        <v>625</v>
      </c>
      <c r="B6" s="207" t="s">
        <v>608</v>
      </c>
      <c r="C6" s="207" t="s">
        <v>3</v>
      </c>
      <c r="D6" s="350" t="s">
        <v>4</v>
      </c>
      <c r="E6" s="207" t="s">
        <v>5</v>
      </c>
      <c r="F6" s="350" t="s">
        <v>6</v>
      </c>
      <c r="G6" s="207" t="s">
        <v>7</v>
      </c>
      <c r="H6" s="211" t="s">
        <v>8</v>
      </c>
      <c r="I6" s="211" t="s">
        <v>9</v>
      </c>
      <c r="J6" s="211" t="s">
        <v>10</v>
      </c>
      <c r="K6" s="211" t="s">
        <v>11</v>
      </c>
    </row>
    <row r="7" spans="1:11" ht="14.4">
      <c r="A7" s="313" t="s">
        <v>52</v>
      </c>
      <c r="B7" s="214" t="s">
        <v>634</v>
      </c>
      <c r="C7" s="214" t="s">
        <v>12</v>
      </c>
      <c r="D7" s="314" t="s">
        <v>13</v>
      </c>
      <c r="E7" s="214">
        <v>1</v>
      </c>
      <c r="F7" s="315" t="s">
        <v>150</v>
      </c>
      <c r="G7" s="214" t="s">
        <v>8</v>
      </c>
      <c r="H7" s="353">
        <v>10570</v>
      </c>
      <c r="I7" s="322"/>
      <c r="J7" s="322"/>
      <c r="K7" s="215">
        <f>Tabela21628344046525864[[#This Row],[AGP]]</f>
        <v>10570</v>
      </c>
    </row>
    <row r="8" spans="1:11" ht="14.4">
      <c r="A8" s="200" t="s">
        <v>197</v>
      </c>
      <c r="B8" s="201" t="s">
        <v>198</v>
      </c>
      <c r="C8" s="202" t="s">
        <v>199</v>
      </c>
      <c r="D8" s="203" t="s">
        <v>15</v>
      </c>
      <c r="E8" s="201">
        <v>1</v>
      </c>
      <c r="F8" s="204" t="s">
        <v>237</v>
      </c>
      <c r="G8" s="205" t="s">
        <v>367</v>
      </c>
      <c r="H8" s="194"/>
      <c r="I8" s="194">
        <v>1993.32</v>
      </c>
      <c r="J8" s="194">
        <v>7937.3</v>
      </c>
      <c r="K8" s="194">
        <f>Tabela21628344046525864[[#This Row],[REPRESENTAÇÃO]]+Tabela21628344046525864[[#This Row],[VENCIMENTO]]</f>
        <v>9930.6200000000008</v>
      </c>
    </row>
    <row r="9" spans="1:11" ht="14.4">
      <c r="A9" s="200" t="s">
        <v>526</v>
      </c>
      <c r="B9" s="201" t="s">
        <v>91</v>
      </c>
      <c r="C9" s="201" t="s">
        <v>91</v>
      </c>
      <c r="D9" s="203" t="s">
        <v>15</v>
      </c>
      <c r="E9" s="191">
        <v>1</v>
      </c>
      <c r="F9" s="204" t="s">
        <v>462</v>
      </c>
      <c r="G9" s="193" t="s">
        <v>365</v>
      </c>
      <c r="H9" s="194"/>
      <c r="I9" s="194">
        <v>1993.32</v>
      </c>
      <c r="J9" s="194">
        <v>7973.3</v>
      </c>
      <c r="K9" s="194">
        <f>Tabela21628344046525864[[#This Row],[REPRESENTAÇÃO]]+Tabela21628344046525864[[#This Row],[VENCIMENTO]]</f>
        <v>9966.6200000000008</v>
      </c>
    </row>
    <row r="10" spans="1:11" ht="14.4">
      <c r="A10" s="200" t="s">
        <v>548</v>
      </c>
      <c r="B10" s="201" t="s">
        <v>549</v>
      </c>
      <c r="C10" s="202" t="s">
        <v>550</v>
      </c>
      <c r="D10" s="203" t="s">
        <v>15</v>
      </c>
      <c r="E10" s="201">
        <v>1</v>
      </c>
      <c r="F10" s="204" t="s">
        <v>551</v>
      </c>
      <c r="G10" s="205" t="s">
        <v>365</v>
      </c>
      <c r="H10" s="194"/>
      <c r="I10" s="194">
        <v>1993.32</v>
      </c>
      <c r="J10" s="194">
        <v>7937.3</v>
      </c>
      <c r="K10" s="194">
        <f>Tabela21628344046525864[[#This Row],[REPRESENTAÇÃO]]+Tabela21628344046525864[[#This Row],[VENCIMENTO]]</f>
        <v>9930.6200000000008</v>
      </c>
    </row>
    <row r="11" spans="1:11" ht="14.4">
      <c r="A11" s="200" t="s">
        <v>53</v>
      </c>
      <c r="B11" s="201" t="s">
        <v>92</v>
      </c>
      <c r="C11" s="201" t="s">
        <v>126</v>
      </c>
      <c r="D11" s="203" t="s">
        <v>145</v>
      </c>
      <c r="E11" s="191">
        <v>1</v>
      </c>
      <c r="F11" s="369" t="s">
        <v>648</v>
      </c>
      <c r="G11" s="214" t="s">
        <v>365</v>
      </c>
      <c r="H11" s="215"/>
      <c r="I11" s="215">
        <v>1461.77</v>
      </c>
      <c r="J11" s="215">
        <v>5847.08</v>
      </c>
      <c r="K11" s="215">
        <f>Tabela21628344046525864[[#This Row],[REPRESENTAÇÃO]]+Tabela21628344046525864[[#This Row],[VENCIMENTO]]</f>
        <v>7308.85</v>
      </c>
    </row>
    <row r="12" spans="1:11" ht="14.4">
      <c r="A12" s="200" t="s">
        <v>55</v>
      </c>
      <c r="B12" s="201" t="s">
        <v>94</v>
      </c>
      <c r="C12" s="217" t="s">
        <v>94</v>
      </c>
      <c r="D12" s="203" t="s">
        <v>510</v>
      </c>
      <c r="E12" s="191">
        <v>1</v>
      </c>
      <c r="F12" s="355" t="s">
        <v>615</v>
      </c>
      <c r="G12" s="193" t="s">
        <v>365</v>
      </c>
      <c r="H12" s="194"/>
      <c r="I12" s="194">
        <v>1461.77</v>
      </c>
      <c r="J12" s="194">
        <v>5847.08</v>
      </c>
      <c r="K12" s="194">
        <f>Tabela21628344046525864[[#This Row],[REPRESENTAÇÃO]]+Tabela21628344046525864[[#This Row],[VENCIMENTO]]</f>
        <v>7308.85</v>
      </c>
    </row>
    <row r="13" spans="1:11" ht="14.4">
      <c r="A13" s="200" t="s">
        <v>458</v>
      </c>
      <c r="B13" s="201" t="s">
        <v>467</v>
      </c>
      <c r="C13" s="201" t="s">
        <v>499</v>
      </c>
      <c r="D13" s="203" t="s">
        <v>145</v>
      </c>
      <c r="E13" s="191">
        <v>1</v>
      </c>
      <c r="F13" s="204" t="s">
        <v>155</v>
      </c>
      <c r="G13" s="193" t="s">
        <v>365</v>
      </c>
      <c r="H13" s="194"/>
      <c r="I13" s="194">
        <v>1461.77</v>
      </c>
      <c r="J13" s="194">
        <v>5847.08</v>
      </c>
      <c r="K13" s="194">
        <f>Tabela21628344046525864[[#This Row],[REPRESENTAÇÃO]]+Tabela21628344046525864[[#This Row],[VENCIMENTO]]</f>
        <v>7308.85</v>
      </c>
    </row>
    <row r="14" spans="1:11" ht="14.4">
      <c r="A14" s="200" t="s">
        <v>600</v>
      </c>
      <c r="B14" s="201" t="s">
        <v>601</v>
      </c>
      <c r="C14" s="201" t="s">
        <v>602</v>
      </c>
      <c r="D14" s="203" t="s">
        <v>145</v>
      </c>
      <c r="E14" s="191">
        <v>1</v>
      </c>
      <c r="F14" s="364" t="s">
        <v>640</v>
      </c>
      <c r="G14" s="193" t="s">
        <v>365</v>
      </c>
      <c r="H14" s="194"/>
      <c r="I14" s="194">
        <v>1461.77</v>
      </c>
      <c r="J14" s="194">
        <v>5847.08</v>
      </c>
      <c r="K14" s="194">
        <f>Tabela21628344046525864[[#This Row],[REPRESENTAÇÃO]]+Tabela21628344046525864[[#This Row],[VENCIMENTO]]</f>
        <v>7308.85</v>
      </c>
    </row>
    <row r="15" spans="1:11" ht="14.4">
      <c r="A15" s="200" t="s">
        <v>56</v>
      </c>
      <c r="B15" s="201" t="s">
        <v>17</v>
      </c>
      <c r="C15" s="201" t="s">
        <v>504</v>
      </c>
      <c r="D15" s="203" t="s">
        <v>146</v>
      </c>
      <c r="E15" s="191">
        <v>1</v>
      </c>
      <c r="F15" s="204" t="s">
        <v>154</v>
      </c>
      <c r="G15" s="193" t="s">
        <v>365</v>
      </c>
      <c r="H15" s="194"/>
      <c r="I15" s="194">
        <v>1229.22</v>
      </c>
      <c r="J15" s="194">
        <v>4916.8599999999997</v>
      </c>
      <c r="K15" s="194">
        <f>Tabela21628344046525864[[#This Row],[REPRESENTAÇÃO]]+Tabela21628344046525864[[#This Row],[VENCIMENTO]]</f>
        <v>6146.08</v>
      </c>
    </row>
    <row r="16" spans="1:11" ht="14.4">
      <c r="A16" s="200" t="s">
        <v>425</v>
      </c>
      <c r="B16" s="201" t="s">
        <v>426</v>
      </c>
      <c r="C16" s="201" t="s">
        <v>427</v>
      </c>
      <c r="D16" s="203" t="s">
        <v>146</v>
      </c>
      <c r="E16" s="191">
        <v>1</v>
      </c>
      <c r="F16" s="204" t="s">
        <v>583</v>
      </c>
      <c r="G16" s="193" t="s">
        <v>365</v>
      </c>
      <c r="H16" s="194"/>
      <c r="I16" s="194">
        <v>1229.22</v>
      </c>
      <c r="J16" s="194">
        <v>4916.8599999999997</v>
      </c>
      <c r="K16" s="194">
        <f>Tabela21628344046525864[[#This Row],[REPRESENTAÇÃO]]+Tabela21628344046525864[[#This Row],[VENCIMENTO]]</f>
        <v>6146.08</v>
      </c>
    </row>
    <row r="17" spans="1:11" ht="14.4">
      <c r="A17" s="200" t="s">
        <v>58</v>
      </c>
      <c r="B17" s="201" t="s">
        <v>96</v>
      </c>
      <c r="C17" s="201" t="s">
        <v>524</v>
      </c>
      <c r="D17" s="203" t="s">
        <v>146</v>
      </c>
      <c r="E17" s="191">
        <v>1</v>
      </c>
      <c r="F17" s="204" t="s">
        <v>519</v>
      </c>
      <c r="G17" s="193" t="s">
        <v>365</v>
      </c>
      <c r="H17" s="194"/>
      <c r="I17" s="194">
        <v>1229.22</v>
      </c>
      <c r="J17" s="194">
        <v>4916.8599999999997</v>
      </c>
      <c r="K17" s="194">
        <f>Tabela21628344046525864[[#This Row],[REPRESENTAÇÃO]]+Tabela21628344046525864[[#This Row],[VENCIMENTO]]</f>
        <v>6146.08</v>
      </c>
    </row>
    <row r="18" spans="1:11" ht="14.4">
      <c r="A18" s="200" t="s">
        <v>57</v>
      </c>
      <c r="B18" s="201" t="s">
        <v>95</v>
      </c>
      <c r="C18" s="201" t="s">
        <v>325</v>
      </c>
      <c r="D18" s="203" t="s">
        <v>146</v>
      </c>
      <c r="E18" s="191">
        <v>1</v>
      </c>
      <c r="F18" s="204" t="s">
        <v>574</v>
      </c>
      <c r="G18" s="193" t="s">
        <v>365</v>
      </c>
      <c r="H18" s="194"/>
      <c r="I18" s="194">
        <v>1229.22</v>
      </c>
      <c r="J18" s="194">
        <v>4916.8599999999997</v>
      </c>
      <c r="K18" s="194">
        <f>Tabela21628344046525864[[#This Row],[REPRESENTAÇÃO]]+Tabela21628344046525864[[#This Row],[VENCIMENTO]]</f>
        <v>6146.08</v>
      </c>
    </row>
    <row r="19" spans="1:11" ht="14.4">
      <c r="A19" s="200" t="s">
        <v>64</v>
      </c>
      <c r="B19" s="201" t="s">
        <v>514</v>
      </c>
      <c r="C19" s="201" t="s">
        <v>513</v>
      </c>
      <c r="D19" s="203" t="s">
        <v>16</v>
      </c>
      <c r="E19" s="191">
        <v>1</v>
      </c>
      <c r="F19" s="204" t="s">
        <v>527</v>
      </c>
      <c r="G19" s="193" t="s">
        <v>365</v>
      </c>
      <c r="H19" s="194"/>
      <c r="I19" s="194">
        <v>1129.55</v>
      </c>
      <c r="J19" s="194">
        <v>4518.2</v>
      </c>
      <c r="K19" s="194">
        <f>Tabela21628344046525864[[#This Row],[REPRESENTAÇÃO]]+Tabela21628344046525864[[#This Row],[VENCIMENTO]]</f>
        <v>5647.75</v>
      </c>
    </row>
    <row r="20" spans="1:11" ht="14.4">
      <c r="A20" s="361" t="s">
        <v>594</v>
      </c>
      <c r="B20" s="201" t="s">
        <v>104</v>
      </c>
      <c r="C20" s="201" t="s">
        <v>130</v>
      </c>
      <c r="D20" s="203" t="s">
        <v>16</v>
      </c>
      <c r="E20" s="191">
        <v>1</v>
      </c>
      <c r="F20" s="204" t="s">
        <v>161</v>
      </c>
      <c r="G20" s="193" t="s">
        <v>365</v>
      </c>
      <c r="H20" s="194"/>
      <c r="I20" s="194">
        <v>1129.22</v>
      </c>
      <c r="J20" s="194">
        <v>4518.2</v>
      </c>
      <c r="K20" s="194">
        <f>Tabela21628344046525864[[#This Row],[REPRESENTAÇÃO]]+Tabela21628344046525864[[#This Row],[VENCIMENTO]]</f>
        <v>5647.42</v>
      </c>
    </row>
    <row r="21" spans="1:11" ht="14.4">
      <c r="A21" s="200" t="s">
        <v>611</v>
      </c>
      <c r="B21" s="201" t="s">
        <v>612</v>
      </c>
      <c r="C21" s="201" t="s">
        <v>613</v>
      </c>
      <c r="D21" s="356" t="s">
        <v>16</v>
      </c>
      <c r="E21" s="191">
        <v>1</v>
      </c>
      <c r="F21" s="355" t="s">
        <v>614</v>
      </c>
      <c r="G21" s="193" t="s">
        <v>365</v>
      </c>
      <c r="H21" s="194"/>
      <c r="I21" s="194">
        <v>1129.55</v>
      </c>
      <c r="J21" s="194">
        <v>4518.2</v>
      </c>
      <c r="K21" s="194">
        <f>Tabela21628344046525864[[#This Row],[REPRESENTAÇÃO]]+Tabela21628344046525864[[#This Row],[VENCIMENTO]]</f>
        <v>5647.75</v>
      </c>
    </row>
    <row r="22" spans="1:11" ht="14.4">
      <c r="A22" s="210" t="s">
        <v>59</v>
      </c>
      <c r="B22" s="217" t="s">
        <v>97</v>
      </c>
      <c r="C22" s="217" t="s">
        <v>127</v>
      </c>
      <c r="D22" s="218" t="s">
        <v>16</v>
      </c>
      <c r="E22" s="209">
        <v>1</v>
      </c>
      <c r="F22" s="204" t="s">
        <v>162</v>
      </c>
      <c r="G22" s="207" t="s">
        <v>365</v>
      </c>
      <c r="H22" s="211"/>
      <c r="I22" s="211">
        <v>1129.55</v>
      </c>
      <c r="J22" s="211">
        <v>4518.2</v>
      </c>
      <c r="K22" s="211">
        <f>Tabela21628344046525864[[#This Row],[REPRESENTAÇÃO]]+Tabela21628344046525864[[#This Row],[VENCIMENTO]]</f>
        <v>5647.75</v>
      </c>
    </row>
    <row r="23" spans="1:11" ht="14.4">
      <c r="A23" s="241" t="s">
        <v>62</v>
      </c>
      <c r="B23" s="216" t="s">
        <v>100</v>
      </c>
      <c r="C23" s="216" t="s">
        <v>128</v>
      </c>
      <c r="D23" s="242" t="s">
        <v>16</v>
      </c>
      <c r="E23" s="278">
        <v>1</v>
      </c>
      <c r="F23" s="363" t="s">
        <v>565</v>
      </c>
      <c r="G23" s="214" t="s">
        <v>365</v>
      </c>
      <c r="H23" s="215"/>
      <c r="I23" s="215">
        <v>1129.55</v>
      </c>
      <c r="J23" s="215">
        <v>4518.2</v>
      </c>
      <c r="K23" s="215">
        <f>Tabela21628344046525864[[#This Row],[REPRESENTAÇÃO]]+Tabela21628344046525864[[#This Row],[VENCIMENTO]]</f>
        <v>5647.75</v>
      </c>
    </row>
    <row r="24" spans="1:11" ht="14.4">
      <c r="A24" s="200" t="s">
        <v>60</v>
      </c>
      <c r="B24" s="201" t="s">
        <v>98</v>
      </c>
      <c r="C24" s="201" t="s">
        <v>469</v>
      </c>
      <c r="D24" s="203" t="s">
        <v>16</v>
      </c>
      <c r="E24" s="191">
        <v>1</v>
      </c>
      <c r="F24" s="204" t="s">
        <v>157</v>
      </c>
      <c r="G24" s="193" t="s">
        <v>365</v>
      </c>
      <c r="H24" s="194"/>
      <c r="I24" s="194">
        <v>1129.55</v>
      </c>
      <c r="J24" s="194">
        <v>4518.2</v>
      </c>
      <c r="K24" s="194">
        <f>Tabela21628344046525864[[#This Row],[REPRESENTAÇÃO]]+Tabela21628344046525864[[#This Row],[VENCIMENTO]]</f>
        <v>5647.75</v>
      </c>
    </row>
    <row r="25" spans="1:11" ht="14.4">
      <c r="A25" s="200" t="s">
        <v>61</v>
      </c>
      <c r="B25" s="201" t="s">
        <v>99</v>
      </c>
      <c r="C25" s="201" t="s">
        <v>326</v>
      </c>
      <c r="D25" s="203" t="s">
        <v>16</v>
      </c>
      <c r="E25" s="191">
        <v>1</v>
      </c>
      <c r="F25" s="368" t="s">
        <v>646</v>
      </c>
      <c r="G25" s="193" t="s">
        <v>365</v>
      </c>
      <c r="H25" s="194"/>
      <c r="I25" s="194">
        <v>1129.55</v>
      </c>
      <c r="J25" s="194">
        <v>4518.2</v>
      </c>
      <c r="K25" s="194">
        <f>Tabela21628344046525864[[#This Row],[REPRESENTAÇÃO]]+Tabela21628344046525864[[#This Row],[VENCIMENTO]]</f>
        <v>5647.75</v>
      </c>
    </row>
    <row r="26" spans="1:11" ht="14.4">
      <c r="A26" s="200" t="s">
        <v>63</v>
      </c>
      <c r="B26" s="201" t="s">
        <v>370</v>
      </c>
      <c r="C26" s="201" t="s">
        <v>371</v>
      </c>
      <c r="D26" s="203" t="s">
        <v>16</v>
      </c>
      <c r="E26" s="191">
        <v>1</v>
      </c>
      <c r="F26" s="204" t="s">
        <v>529</v>
      </c>
      <c r="G26" s="193" t="s">
        <v>365</v>
      </c>
      <c r="H26" s="194"/>
      <c r="I26" s="194">
        <v>1129.55</v>
      </c>
      <c r="J26" s="194">
        <v>4518.2</v>
      </c>
      <c r="K26" s="194">
        <f>Tabela21628344046525864[[#This Row],[REPRESENTAÇÃO]]+Tabela21628344046525864[[#This Row],[VENCIMENTO]]</f>
        <v>5647.75</v>
      </c>
    </row>
    <row r="27" spans="1:11" ht="14.4">
      <c r="A27" s="200" t="s">
        <v>63</v>
      </c>
      <c r="B27" s="201" t="s">
        <v>101</v>
      </c>
      <c r="C27" s="201" t="s">
        <v>328</v>
      </c>
      <c r="D27" s="203" t="s">
        <v>16</v>
      </c>
      <c r="E27" s="191">
        <v>1</v>
      </c>
      <c r="F27" s="204" t="s">
        <v>167</v>
      </c>
      <c r="G27" s="193" t="s">
        <v>365</v>
      </c>
      <c r="H27" s="194"/>
      <c r="I27" s="194">
        <v>1129.55</v>
      </c>
      <c r="J27" s="194">
        <v>4518.2</v>
      </c>
      <c r="K27" s="194">
        <f>Tabela21628344046525864[[#This Row],[REPRESENTAÇÃO]]+Tabela21628344046525864[[#This Row],[VENCIMENTO]]</f>
        <v>5647.75</v>
      </c>
    </row>
    <row r="28" spans="1:11" ht="14.4">
      <c r="A28" s="200" t="s">
        <v>407</v>
      </c>
      <c r="B28" s="201" t="s">
        <v>408</v>
      </c>
      <c r="C28" s="201" t="s">
        <v>409</v>
      </c>
      <c r="D28" s="203" t="s">
        <v>16</v>
      </c>
      <c r="E28" s="191">
        <v>1</v>
      </c>
      <c r="F28" s="364" t="s">
        <v>378</v>
      </c>
      <c r="G28" s="193" t="s">
        <v>365</v>
      </c>
      <c r="H28" s="194"/>
      <c r="I28" s="194">
        <v>1129.55</v>
      </c>
      <c r="J28" s="194">
        <v>4518.2</v>
      </c>
      <c r="K28" s="194">
        <f>Tabela21628344046525864[[#This Row],[REPRESENTAÇÃO]]+Tabela21628344046525864[[#This Row],[VENCIMENTO]]</f>
        <v>5647.75</v>
      </c>
    </row>
    <row r="29" spans="1:11" ht="14.4">
      <c r="A29" s="221" t="s">
        <v>71</v>
      </c>
      <c r="B29" s="201" t="s">
        <v>412</v>
      </c>
      <c r="C29" s="201" t="s">
        <v>452</v>
      </c>
      <c r="D29" s="203" t="s">
        <v>147</v>
      </c>
      <c r="E29" s="191">
        <v>1</v>
      </c>
      <c r="F29" s="359" t="s">
        <v>629</v>
      </c>
      <c r="G29" s="193" t="s">
        <v>365</v>
      </c>
      <c r="H29" s="194"/>
      <c r="I29" s="194">
        <v>1129.55</v>
      </c>
      <c r="J29" s="194">
        <v>4518.2</v>
      </c>
      <c r="K29" s="194">
        <f>Tabela21628344046525864[[#This Row],[REPRESENTAÇÃO]]+Tabela21628344046525864[[#This Row],[VENCIMENTO]]</f>
        <v>5647.75</v>
      </c>
    </row>
    <row r="30" spans="1:11" ht="14.4">
      <c r="A30" s="221" t="s">
        <v>464</v>
      </c>
      <c r="B30" s="201" t="s">
        <v>465</v>
      </c>
      <c r="C30" s="201" t="s">
        <v>466</v>
      </c>
      <c r="D30" s="203" t="s">
        <v>147</v>
      </c>
      <c r="E30" s="191">
        <v>1</v>
      </c>
      <c r="F30" s="204" t="s">
        <v>190</v>
      </c>
      <c r="G30" s="193" t="s">
        <v>365</v>
      </c>
      <c r="H30" s="194"/>
      <c r="I30" s="194">
        <v>1129.55</v>
      </c>
      <c r="J30" s="194">
        <v>4518.2</v>
      </c>
      <c r="K30" s="194">
        <f>Tabela21628344046525864[[#This Row],[REPRESENTAÇÃO]]+Tabela21628344046525864[[#This Row],[VENCIMENTO]]</f>
        <v>5647.75</v>
      </c>
    </row>
    <row r="31" spans="1:11" ht="14.4">
      <c r="A31" s="221" t="s">
        <v>396</v>
      </c>
      <c r="B31" s="201" t="s">
        <v>595</v>
      </c>
      <c r="C31" s="201" t="s">
        <v>596</v>
      </c>
      <c r="D31" s="203" t="s">
        <v>147</v>
      </c>
      <c r="E31" s="191">
        <v>1</v>
      </c>
      <c r="F31" s="204" t="s">
        <v>463</v>
      </c>
      <c r="G31" s="193" t="s">
        <v>365</v>
      </c>
      <c r="H31" s="194"/>
      <c r="I31" s="194">
        <v>930.22</v>
      </c>
      <c r="J31" s="194">
        <v>3720.87</v>
      </c>
      <c r="K31" s="194">
        <f>Tabela21628344046525864[[#This Row],[REPRESENTAÇÃO]]+Tabela21628344046525864[[#This Row],[VENCIMENTO]]</f>
        <v>4651.09</v>
      </c>
    </row>
    <row r="32" spans="1:11" ht="14.4">
      <c r="A32" s="221" t="s">
        <v>428</v>
      </c>
      <c r="B32" s="201" t="s">
        <v>429</v>
      </c>
      <c r="C32" s="201" t="s">
        <v>430</v>
      </c>
      <c r="D32" s="360" t="s">
        <v>633</v>
      </c>
      <c r="E32" s="191">
        <v>1</v>
      </c>
      <c r="F32" s="204" t="s">
        <v>431</v>
      </c>
      <c r="G32" s="193" t="s">
        <v>366</v>
      </c>
      <c r="H32" s="194"/>
      <c r="I32" s="194">
        <v>930.22</v>
      </c>
      <c r="J32" s="194">
        <v>3720.87</v>
      </c>
      <c r="K32" s="194">
        <f>Tabela21628344046525864[[#This Row],[REPRESENTAÇÃO]]+Tabela21628344046525864[[#This Row],[VENCIMENTO]]</f>
        <v>4651.09</v>
      </c>
    </row>
    <row r="33" spans="1:11" ht="14.4">
      <c r="A33" s="221" t="s">
        <v>65</v>
      </c>
      <c r="B33" s="201" t="s">
        <v>103</v>
      </c>
      <c r="C33" s="201" t="s">
        <v>129</v>
      </c>
      <c r="D33" s="203" t="s">
        <v>147</v>
      </c>
      <c r="E33" s="191">
        <v>1</v>
      </c>
      <c r="F33" s="204" t="s">
        <v>455</v>
      </c>
      <c r="G33" s="193" t="s">
        <v>365</v>
      </c>
      <c r="H33" s="194"/>
      <c r="I33" s="194">
        <v>930.22</v>
      </c>
      <c r="J33" s="194">
        <v>3720.87</v>
      </c>
      <c r="K33" s="194">
        <f>Tabela21628344046525864[[#This Row],[REPRESENTAÇÃO]]+Tabela21628344046525864[[#This Row],[VENCIMENTO]]</f>
        <v>4651.09</v>
      </c>
    </row>
    <row r="34" spans="1:11" ht="14.4">
      <c r="A34" s="361" t="s">
        <v>65</v>
      </c>
      <c r="B34" s="217" t="s">
        <v>103</v>
      </c>
      <c r="C34" s="217" t="s">
        <v>129</v>
      </c>
      <c r="D34" s="218" t="s">
        <v>147</v>
      </c>
      <c r="E34" s="209">
        <v>1</v>
      </c>
      <c r="F34" s="220" t="s">
        <v>444</v>
      </c>
      <c r="G34" s="207" t="s">
        <v>365</v>
      </c>
      <c r="H34" s="211"/>
      <c r="I34" s="211">
        <v>930.22</v>
      </c>
      <c r="J34" s="211">
        <v>3720.87</v>
      </c>
      <c r="K34" s="211">
        <f>Tabela21628344046525864[[#This Row],[REPRESENTAÇÃO]]+Tabela21628344046525864[[#This Row],[VENCIMENTO]]</f>
        <v>4651.09</v>
      </c>
    </row>
    <row r="35" spans="1:11" ht="14.4">
      <c r="A35" s="221" t="s">
        <v>73</v>
      </c>
      <c r="B35" s="201" t="s">
        <v>110</v>
      </c>
      <c r="C35" s="201" t="s">
        <v>470</v>
      </c>
      <c r="D35" s="203" t="s">
        <v>147</v>
      </c>
      <c r="E35" s="191">
        <v>1</v>
      </c>
      <c r="F35" s="204" t="s">
        <v>171</v>
      </c>
      <c r="G35" s="193" t="s">
        <v>365</v>
      </c>
      <c r="H35" s="194"/>
      <c r="I35" s="194">
        <v>930.22</v>
      </c>
      <c r="J35" s="194">
        <v>3720.87</v>
      </c>
      <c r="K35" s="194">
        <f>Tabela21628344046525864[[#This Row],[REPRESENTAÇÃO]]+Tabela21628344046525864[[#This Row],[VENCIMENTO]]</f>
        <v>4651.09</v>
      </c>
    </row>
    <row r="36" spans="1:11" ht="14.4">
      <c r="A36" s="221" t="s">
        <v>70</v>
      </c>
      <c r="B36" s="201" t="s">
        <v>108</v>
      </c>
      <c r="C36" s="201" t="s">
        <v>327</v>
      </c>
      <c r="D36" s="203" t="s">
        <v>147</v>
      </c>
      <c r="E36" s="191">
        <v>1</v>
      </c>
      <c r="F36" s="204" t="s">
        <v>168</v>
      </c>
      <c r="G36" s="193" t="s">
        <v>365</v>
      </c>
      <c r="H36" s="194"/>
      <c r="I36" s="194">
        <v>930.22</v>
      </c>
      <c r="J36" s="194">
        <v>3720.87</v>
      </c>
      <c r="K36" s="194">
        <f>Tabela21628344046525864[[#This Row],[REPRESENTAÇÃO]]+Tabela21628344046525864[[#This Row],[VENCIMENTO]]</f>
        <v>4651.09</v>
      </c>
    </row>
    <row r="37" spans="1:11" ht="14.4">
      <c r="A37" s="221" t="s">
        <v>72</v>
      </c>
      <c r="B37" s="201" t="s">
        <v>109</v>
      </c>
      <c r="C37" s="201" t="s">
        <v>133</v>
      </c>
      <c r="D37" s="203" t="s">
        <v>147</v>
      </c>
      <c r="E37" s="191">
        <v>1</v>
      </c>
      <c r="F37" s="204" t="s">
        <v>170</v>
      </c>
      <c r="G37" s="193" t="s">
        <v>365</v>
      </c>
      <c r="H37" s="194"/>
      <c r="I37" s="194">
        <v>930.22</v>
      </c>
      <c r="J37" s="194">
        <v>3720.87</v>
      </c>
      <c r="K37" s="194">
        <f>Tabela21628344046525864[[#This Row],[REPRESENTAÇÃO]]+Tabela21628344046525864[[#This Row],[VENCIMENTO]]</f>
        <v>4651.09</v>
      </c>
    </row>
    <row r="38" spans="1:11" ht="14.4">
      <c r="A38" s="221" t="s">
        <v>68</v>
      </c>
      <c r="B38" s="201" t="s">
        <v>106</v>
      </c>
      <c r="C38" s="201" t="s">
        <v>132</v>
      </c>
      <c r="D38" s="203" t="s">
        <v>147</v>
      </c>
      <c r="E38" s="191">
        <v>1</v>
      </c>
      <c r="F38" s="368" t="s">
        <v>647</v>
      </c>
      <c r="G38" s="193" t="s">
        <v>365</v>
      </c>
      <c r="H38" s="194"/>
      <c r="I38" s="194">
        <v>930.22</v>
      </c>
      <c r="J38" s="194">
        <v>3720.87</v>
      </c>
      <c r="K38" s="194">
        <f>Tabela21628344046525864[[#This Row],[REPRESENTAÇÃO]]+Tabela21628344046525864[[#This Row],[VENCIMENTO]]</f>
        <v>4651.09</v>
      </c>
    </row>
    <row r="39" spans="1:11" ht="14.4">
      <c r="A39" s="221" t="s">
        <v>68</v>
      </c>
      <c r="B39" s="201" t="s">
        <v>106</v>
      </c>
      <c r="C39" s="201" t="s">
        <v>132</v>
      </c>
      <c r="D39" s="203" t="s">
        <v>147</v>
      </c>
      <c r="E39" s="191">
        <v>1</v>
      </c>
      <c r="F39" s="204" t="s">
        <v>165</v>
      </c>
      <c r="G39" s="193" t="s">
        <v>365</v>
      </c>
      <c r="H39" s="194"/>
      <c r="I39" s="194">
        <v>930.22</v>
      </c>
      <c r="J39" s="194">
        <v>3720.87</v>
      </c>
      <c r="K39" s="194">
        <f>Tabela21628344046525864[[#This Row],[REPRESENTAÇÃO]]+Tabela21628344046525864[[#This Row],[VENCIMENTO]]</f>
        <v>4651.09</v>
      </c>
    </row>
    <row r="40" spans="1:11" ht="14.4">
      <c r="A40" s="221" t="s">
        <v>67</v>
      </c>
      <c r="B40" s="201" t="s">
        <v>105</v>
      </c>
      <c r="C40" s="201" t="s">
        <v>131</v>
      </c>
      <c r="D40" s="203" t="s">
        <v>147</v>
      </c>
      <c r="E40" s="191">
        <v>1</v>
      </c>
      <c r="F40" s="204" t="s">
        <v>176</v>
      </c>
      <c r="G40" s="193" t="s">
        <v>365</v>
      </c>
      <c r="H40" s="194"/>
      <c r="I40" s="194">
        <v>930.22</v>
      </c>
      <c r="J40" s="194">
        <v>3720.87</v>
      </c>
      <c r="K40" s="194">
        <f>Tabela21628344046525864[[#This Row],[REPRESENTAÇÃO]]+Tabela21628344046525864[[#This Row],[VENCIMENTO]]</f>
        <v>4651.09</v>
      </c>
    </row>
    <row r="41" spans="1:11" ht="14.4">
      <c r="A41" s="221" t="s">
        <v>443</v>
      </c>
      <c r="B41" s="201" t="s">
        <v>410</v>
      </c>
      <c r="C41" s="201" t="s">
        <v>411</v>
      </c>
      <c r="D41" s="203" t="s">
        <v>147</v>
      </c>
      <c r="E41" s="191">
        <v>1</v>
      </c>
      <c r="F41" s="204" t="s">
        <v>433</v>
      </c>
      <c r="G41" s="193" t="s">
        <v>365</v>
      </c>
      <c r="H41" s="194"/>
      <c r="I41" s="194">
        <v>930.22</v>
      </c>
      <c r="J41" s="194">
        <v>3720.87</v>
      </c>
      <c r="K41" s="194">
        <f>Tabela21628344046525864[[#This Row],[REPRESENTAÇÃO]]+Tabela21628344046525864[[#This Row],[VENCIMENTO]]</f>
        <v>4651.09</v>
      </c>
    </row>
    <row r="42" spans="1:11" ht="14.4">
      <c r="A42" s="221" t="s">
        <v>74</v>
      </c>
      <c r="B42" s="201" t="s">
        <v>111</v>
      </c>
      <c r="C42" s="201" t="s">
        <v>471</v>
      </c>
      <c r="D42" s="203" t="s">
        <v>147</v>
      </c>
      <c r="E42" s="191">
        <v>1</v>
      </c>
      <c r="F42" s="362" t="s">
        <v>639</v>
      </c>
      <c r="G42" s="193" t="s">
        <v>365</v>
      </c>
      <c r="H42" s="194"/>
      <c r="I42" s="194">
        <v>930.22</v>
      </c>
      <c r="J42" s="194">
        <v>3720.87</v>
      </c>
      <c r="K42" s="194">
        <f>Tabela21628344046525864[[#This Row],[REPRESENTAÇÃO]]+Tabela21628344046525864[[#This Row],[VENCIMENTO]]</f>
        <v>4651.09</v>
      </c>
    </row>
    <row r="43" spans="1:11" ht="14.4">
      <c r="A43" s="221" t="s">
        <v>610</v>
      </c>
      <c r="B43" s="201" t="s">
        <v>107</v>
      </c>
      <c r="C43" s="201" t="s">
        <v>505</v>
      </c>
      <c r="D43" s="203" t="s">
        <v>147</v>
      </c>
      <c r="E43" s="191">
        <v>1</v>
      </c>
      <c r="F43" s="355" t="s">
        <v>609</v>
      </c>
      <c r="G43" s="193" t="s">
        <v>365</v>
      </c>
      <c r="H43" s="194"/>
      <c r="I43" s="194">
        <v>930.22</v>
      </c>
      <c r="J43" s="194">
        <v>3720.87</v>
      </c>
      <c r="K43" s="194">
        <f>Tabela21628344046525864[[#This Row],[REPRESENTAÇÃO]]+Tabela21628344046525864[[#This Row],[VENCIMENTO]]</f>
        <v>4651.09</v>
      </c>
    </row>
    <row r="44" spans="1:11" ht="14.4">
      <c r="A44" s="200" t="s">
        <v>543</v>
      </c>
      <c r="B44" s="201" t="s">
        <v>544</v>
      </c>
      <c r="C44" s="201" t="s">
        <v>545</v>
      </c>
      <c r="D44" s="203" t="s">
        <v>18</v>
      </c>
      <c r="E44" s="191">
        <v>1</v>
      </c>
      <c r="F44" s="204" t="s">
        <v>546</v>
      </c>
      <c r="G44" s="193" t="s">
        <v>365</v>
      </c>
      <c r="H44" s="194"/>
      <c r="I44" s="194">
        <v>664.44</v>
      </c>
      <c r="J44" s="194">
        <v>2657.77</v>
      </c>
      <c r="K44" s="194">
        <f>Tabela21628344046525864[[#This Row],[REPRESENTAÇÃO]]+Tabela21628344046525864[[#This Row],[VENCIMENTO]]</f>
        <v>3322.21</v>
      </c>
    </row>
    <row r="45" spans="1:11" ht="14.4">
      <c r="A45" s="200" t="s">
        <v>77</v>
      </c>
      <c r="B45" s="201" t="s">
        <v>102</v>
      </c>
      <c r="C45" s="201" t="s">
        <v>472</v>
      </c>
      <c r="D45" s="203" t="s">
        <v>18</v>
      </c>
      <c r="E45" s="191">
        <v>1</v>
      </c>
      <c r="F45" s="204" t="s">
        <v>173</v>
      </c>
      <c r="G45" s="193" t="s">
        <v>365</v>
      </c>
      <c r="H45" s="194"/>
      <c r="I45" s="194">
        <v>664.44</v>
      </c>
      <c r="J45" s="194">
        <v>2657.77</v>
      </c>
      <c r="K45" s="194">
        <f>Tabela21628344046525864[[#This Row],[REPRESENTAÇÃO]]+Tabela21628344046525864[[#This Row],[VENCIMENTO]]</f>
        <v>3322.21</v>
      </c>
    </row>
    <row r="46" spans="1:11" ht="14.4">
      <c r="A46" s="200" t="s">
        <v>75</v>
      </c>
      <c r="B46" s="201" t="s">
        <v>112</v>
      </c>
      <c r="C46" s="201" t="s">
        <v>134</v>
      </c>
      <c r="D46" s="203" t="s">
        <v>18</v>
      </c>
      <c r="E46" s="191">
        <v>1</v>
      </c>
      <c r="F46" s="204" t="s">
        <v>369</v>
      </c>
      <c r="G46" s="193" t="s">
        <v>365</v>
      </c>
      <c r="H46" s="194"/>
      <c r="I46" s="194">
        <v>664.44</v>
      </c>
      <c r="J46" s="194">
        <v>2657.77</v>
      </c>
      <c r="K46" s="194">
        <f>Tabela21628344046525864[[#This Row],[REPRESENTAÇÃO]]+Tabela21628344046525864[[#This Row],[VENCIMENTO]]</f>
        <v>3322.21</v>
      </c>
    </row>
    <row r="47" spans="1:11" ht="14.4">
      <c r="A47" s="200" t="s">
        <v>635</v>
      </c>
      <c r="B47" s="201" t="s">
        <v>121</v>
      </c>
      <c r="C47" s="201" t="s">
        <v>445</v>
      </c>
      <c r="D47" s="203" t="s">
        <v>18</v>
      </c>
      <c r="E47" s="191">
        <v>1</v>
      </c>
      <c r="F47" s="204" t="s">
        <v>185</v>
      </c>
      <c r="G47" s="193" t="s">
        <v>365</v>
      </c>
      <c r="H47" s="194"/>
      <c r="I47" s="194">
        <v>664.44</v>
      </c>
      <c r="J47" s="194">
        <v>2657.77</v>
      </c>
      <c r="K47" s="194">
        <f>Tabela21628344046525864[[#This Row],[REPRESENTAÇÃO]]+Tabela21628344046525864[[#This Row],[VENCIMENTO]]</f>
        <v>3322.21</v>
      </c>
    </row>
    <row r="48" spans="1:11" ht="14.4">
      <c r="A48" s="200" t="s">
        <v>635</v>
      </c>
      <c r="B48" s="201" t="s">
        <v>412</v>
      </c>
      <c r="C48" s="201" t="s">
        <v>436</v>
      </c>
      <c r="D48" s="203" t="s">
        <v>18</v>
      </c>
      <c r="E48" s="191">
        <v>1</v>
      </c>
      <c r="F48" s="204" t="s">
        <v>434</v>
      </c>
      <c r="G48" s="193" t="s">
        <v>365</v>
      </c>
      <c r="H48" s="194"/>
      <c r="I48" s="194">
        <v>664.44</v>
      </c>
      <c r="J48" s="194">
        <v>2657.77</v>
      </c>
      <c r="K48" s="194">
        <f>Tabela21628344046525864[[#This Row],[REPRESENTAÇÃO]]+Tabela21628344046525864[[#This Row],[VENCIMENTO]]</f>
        <v>3322.21</v>
      </c>
    </row>
    <row r="49" spans="1:11" ht="14.4">
      <c r="A49" s="200" t="s">
        <v>76</v>
      </c>
      <c r="B49" s="201" t="s">
        <v>113</v>
      </c>
      <c r="C49" s="201" t="s">
        <v>501</v>
      </c>
      <c r="D49" s="203" t="s">
        <v>18</v>
      </c>
      <c r="E49" s="191">
        <v>1</v>
      </c>
      <c r="F49" s="204" t="s">
        <v>313</v>
      </c>
      <c r="G49" s="193" t="s">
        <v>365</v>
      </c>
      <c r="H49" s="194"/>
      <c r="I49" s="194">
        <v>664.44</v>
      </c>
      <c r="J49" s="194">
        <v>2657.77</v>
      </c>
      <c r="K49" s="194">
        <f>Tabela21628344046525864[[#This Row],[REPRESENTAÇÃO]]+Tabela21628344046525864[[#This Row],[VENCIMENTO]]</f>
        <v>3322.21</v>
      </c>
    </row>
    <row r="50" spans="1:11" ht="14.4">
      <c r="A50" s="200" t="s">
        <v>80</v>
      </c>
      <c r="B50" s="201" t="s">
        <v>116</v>
      </c>
      <c r="C50" s="201" t="s">
        <v>136</v>
      </c>
      <c r="D50" s="203" t="s">
        <v>18</v>
      </c>
      <c r="E50" s="191">
        <v>1</v>
      </c>
      <c r="F50" s="204" t="s">
        <v>194</v>
      </c>
      <c r="G50" s="193" t="s">
        <v>365</v>
      </c>
      <c r="H50" s="194"/>
      <c r="I50" s="194">
        <v>664.44</v>
      </c>
      <c r="J50" s="194">
        <v>2657.77</v>
      </c>
      <c r="K50" s="194">
        <f>Tabela21628344046525864[[#This Row],[REPRESENTAÇÃO]]+Tabela21628344046525864[[#This Row],[VENCIMENTO]]</f>
        <v>3322.21</v>
      </c>
    </row>
    <row r="51" spans="1:11" ht="14.4">
      <c r="A51" s="200" t="s">
        <v>81</v>
      </c>
      <c r="B51" s="201" t="s">
        <v>25</v>
      </c>
      <c r="C51" s="201" t="s">
        <v>137</v>
      </c>
      <c r="D51" s="203" t="s">
        <v>18</v>
      </c>
      <c r="E51" s="191">
        <v>1</v>
      </c>
      <c r="F51" s="204" t="s">
        <v>177</v>
      </c>
      <c r="G51" s="193" t="s">
        <v>365</v>
      </c>
      <c r="H51" s="194"/>
      <c r="I51" s="194">
        <v>664.44</v>
      </c>
      <c r="J51" s="194">
        <v>2657.77</v>
      </c>
      <c r="K51" s="194">
        <f>Tabela21628344046525864[[#This Row],[REPRESENTAÇÃO]]+Tabela21628344046525864[[#This Row],[VENCIMENTO]]</f>
        <v>3322.21</v>
      </c>
    </row>
    <row r="52" spans="1:11" ht="14.4">
      <c r="A52" s="200" t="s">
        <v>404</v>
      </c>
      <c r="B52" s="201" t="s">
        <v>413</v>
      </c>
      <c r="C52" s="201" t="s">
        <v>414</v>
      </c>
      <c r="D52" s="203" t="s">
        <v>18</v>
      </c>
      <c r="E52" s="191">
        <v>1</v>
      </c>
      <c r="F52" s="364" t="s">
        <v>641</v>
      </c>
      <c r="G52" s="193" t="s">
        <v>365</v>
      </c>
      <c r="H52" s="194"/>
      <c r="I52" s="194">
        <v>664.44</v>
      </c>
      <c r="J52" s="194">
        <v>2657.77</v>
      </c>
      <c r="K52" s="194">
        <f>Tabela21628344046525864[[#This Row],[REPRESENTAÇÃO]]+Tabela21628344046525864[[#This Row],[VENCIMENTO]]</f>
        <v>3322.21</v>
      </c>
    </row>
    <row r="53" spans="1:11" ht="14.4">
      <c r="A53" s="200" t="s">
        <v>636</v>
      </c>
      <c r="B53" s="201" t="s">
        <v>118</v>
      </c>
      <c r="C53" s="201" t="s">
        <v>506</v>
      </c>
      <c r="D53" s="203" t="s">
        <v>18</v>
      </c>
      <c r="E53" s="191">
        <v>1</v>
      </c>
      <c r="F53" s="204" t="s">
        <v>179</v>
      </c>
      <c r="G53" s="193" t="s">
        <v>365</v>
      </c>
      <c r="H53" s="194"/>
      <c r="I53" s="194">
        <v>664.44</v>
      </c>
      <c r="J53" s="194">
        <v>2657.77</v>
      </c>
      <c r="K53" s="194">
        <f>Tabela21628344046525864[[#This Row],[REPRESENTAÇÃO]]+Tabela21628344046525864[[#This Row],[VENCIMENTO]]</f>
        <v>3322.21</v>
      </c>
    </row>
    <row r="54" spans="1:11" ht="14.4">
      <c r="A54" s="200" t="s">
        <v>78</v>
      </c>
      <c r="B54" s="201" t="s">
        <v>114</v>
      </c>
      <c r="C54" s="201" t="s">
        <v>135</v>
      </c>
      <c r="D54" s="203" t="s">
        <v>18</v>
      </c>
      <c r="E54" s="191">
        <v>1</v>
      </c>
      <c r="F54" s="204" t="s">
        <v>174</v>
      </c>
      <c r="G54" s="193" t="s">
        <v>365</v>
      </c>
      <c r="H54" s="194"/>
      <c r="I54" s="194">
        <v>664.44</v>
      </c>
      <c r="J54" s="194">
        <v>2657.77</v>
      </c>
      <c r="K54" s="194">
        <f>Tabela21628344046525864[[#This Row],[REPRESENTAÇÃO]]+Tabela21628344046525864[[#This Row],[VENCIMENTO]]</f>
        <v>3322.21</v>
      </c>
    </row>
    <row r="55" spans="1:11" ht="14.4">
      <c r="A55" s="221" t="s">
        <v>637</v>
      </c>
      <c r="B55" s="201" t="s">
        <v>117</v>
      </c>
      <c r="C55" s="201" t="s">
        <v>138</v>
      </c>
      <c r="D55" s="203" t="s">
        <v>18</v>
      </c>
      <c r="E55" s="191">
        <v>1</v>
      </c>
      <c r="F55" s="204" t="s">
        <v>178</v>
      </c>
      <c r="G55" s="193" t="s">
        <v>365</v>
      </c>
      <c r="H55" s="194"/>
      <c r="I55" s="194">
        <v>664.44</v>
      </c>
      <c r="J55" s="194">
        <v>2657.77</v>
      </c>
      <c r="K55" s="194">
        <f>Tabela21628344046525864[[#This Row],[REPRESENTAÇÃO]]+Tabela21628344046525864[[#This Row],[VENCIMENTO]]</f>
        <v>3322.21</v>
      </c>
    </row>
    <row r="56" spans="1:11" ht="14.4">
      <c r="A56" s="200" t="s">
        <v>79</v>
      </c>
      <c r="B56" s="201" t="s">
        <v>115</v>
      </c>
      <c r="C56" s="201" t="s">
        <v>473</v>
      </c>
      <c r="D56" s="203" t="s">
        <v>18</v>
      </c>
      <c r="E56" s="191">
        <v>1</v>
      </c>
      <c r="F56" s="204" t="s">
        <v>175</v>
      </c>
      <c r="G56" s="193" t="s">
        <v>365</v>
      </c>
      <c r="H56" s="194"/>
      <c r="I56" s="194">
        <v>664.44</v>
      </c>
      <c r="J56" s="194">
        <v>2657.77</v>
      </c>
      <c r="K56" s="194">
        <f>Tabela21628344046525864[[#This Row],[REPRESENTAÇÃO]]+Tabela21628344046525864[[#This Row],[VENCIMENTO]]</f>
        <v>3322.21</v>
      </c>
    </row>
    <row r="57" spans="1:11" ht="14.4">
      <c r="A57" s="200" t="s">
        <v>525</v>
      </c>
      <c r="B57" s="201" t="s">
        <v>122</v>
      </c>
      <c r="C57" s="201" t="s">
        <v>475</v>
      </c>
      <c r="D57" s="203" t="s">
        <v>19</v>
      </c>
      <c r="E57" s="191">
        <v>1</v>
      </c>
      <c r="F57" s="370" t="s">
        <v>649</v>
      </c>
      <c r="G57" s="193" t="s">
        <v>365</v>
      </c>
      <c r="H57" s="194"/>
      <c r="I57" s="194">
        <v>431.89</v>
      </c>
      <c r="J57" s="194">
        <v>1727.55</v>
      </c>
      <c r="K57" s="194">
        <f>Tabela21628344046525864[[#This Row],[REPRESENTAÇÃO]]+Tabela21628344046525864[[#This Row],[VENCIMENTO]]</f>
        <v>2159.44</v>
      </c>
    </row>
    <row r="58" spans="1:11" ht="14.4">
      <c r="A58" s="200" t="s">
        <v>84</v>
      </c>
      <c r="B58" s="201" t="s">
        <v>120</v>
      </c>
      <c r="C58" s="201" t="s">
        <v>140</v>
      </c>
      <c r="D58" s="203" t="s">
        <v>19</v>
      </c>
      <c r="E58" s="191">
        <v>1</v>
      </c>
      <c r="F58" s="200" t="s">
        <v>182</v>
      </c>
      <c r="G58" s="193" t="s">
        <v>365</v>
      </c>
      <c r="H58" s="194"/>
      <c r="I58" s="194">
        <v>431.89</v>
      </c>
      <c r="J58" s="194">
        <v>1727.55</v>
      </c>
      <c r="K58" s="194">
        <f>Tabela21628344046525864[[#This Row],[REPRESENTAÇÃO]]+Tabela21628344046525864[[#This Row],[VENCIMENTO]]</f>
        <v>2159.44</v>
      </c>
    </row>
    <row r="59" spans="1:11" ht="14.4">
      <c r="A59" s="200" t="s">
        <v>84</v>
      </c>
      <c r="B59" s="201" t="s">
        <v>120</v>
      </c>
      <c r="C59" s="201" t="s">
        <v>140</v>
      </c>
      <c r="D59" s="203" t="s">
        <v>19</v>
      </c>
      <c r="E59" s="191">
        <v>1</v>
      </c>
      <c r="F59" s="204" t="s">
        <v>186</v>
      </c>
      <c r="G59" s="193" t="s">
        <v>365</v>
      </c>
      <c r="H59" s="194"/>
      <c r="I59" s="194">
        <v>431.89</v>
      </c>
      <c r="J59" s="194">
        <v>1727.55</v>
      </c>
      <c r="K59" s="194">
        <f>Tabela21628344046525864[[#This Row],[REPRESENTAÇÃO]]+Tabela21628344046525864[[#This Row],[VENCIMENTO]]</f>
        <v>2159.44</v>
      </c>
    </row>
    <row r="60" spans="1:11" ht="14.4">
      <c r="A60" s="200" t="s">
        <v>638</v>
      </c>
      <c r="B60" s="201" t="s">
        <v>618</v>
      </c>
      <c r="C60" s="201" t="s">
        <v>617</v>
      </c>
      <c r="D60" s="356" t="s">
        <v>19</v>
      </c>
      <c r="E60" s="191">
        <v>1</v>
      </c>
      <c r="F60" s="355" t="s">
        <v>195</v>
      </c>
      <c r="G60" s="193" t="s">
        <v>365</v>
      </c>
      <c r="H60" s="194"/>
      <c r="I60" s="194">
        <v>431.89</v>
      </c>
      <c r="J60" s="194">
        <v>1727.55</v>
      </c>
      <c r="K60" s="194">
        <f>Tabela21628344046525864[[#This Row],[REPRESENTAÇÃO]]+Tabela21628344046525864[[#This Row],[VENCIMENTO]]</f>
        <v>2159.44</v>
      </c>
    </row>
    <row r="61" spans="1:11" ht="14.4">
      <c r="A61" s="200" t="s">
        <v>83</v>
      </c>
      <c r="B61" s="201" t="s">
        <v>119</v>
      </c>
      <c r="C61" s="201" t="s">
        <v>552</v>
      </c>
      <c r="D61" s="203" t="s">
        <v>19</v>
      </c>
      <c r="E61" s="191">
        <v>1</v>
      </c>
      <c r="F61" s="204" t="s">
        <v>568</v>
      </c>
      <c r="G61" s="193" t="s">
        <v>365</v>
      </c>
      <c r="H61" s="194"/>
      <c r="I61" s="194">
        <v>431.89</v>
      </c>
      <c r="J61" s="194">
        <v>1727.55</v>
      </c>
      <c r="K61" s="194">
        <f>Tabela21628344046525864[[#This Row],[REPRESENTAÇÃO]]+Tabela21628344046525864[[#This Row],[VENCIMENTO]]</f>
        <v>2159.44</v>
      </c>
    </row>
    <row r="62" spans="1:11" ht="14.4">
      <c r="A62" s="200" t="s">
        <v>83</v>
      </c>
      <c r="B62" s="201" t="s">
        <v>119</v>
      </c>
      <c r="C62" s="201" t="s">
        <v>139</v>
      </c>
      <c r="D62" s="203" t="s">
        <v>19</v>
      </c>
      <c r="E62" s="191">
        <v>1</v>
      </c>
      <c r="F62" s="204" t="s">
        <v>181</v>
      </c>
      <c r="G62" s="193" t="s">
        <v>365</v>
      </c>
      <c r="H62" s="194"/>
      <c r="I62" s="194">
        <v>431.89</v>
      </c>
      <c r="J62" s="194">
        <v>1727.55</v>
      </c>
      <c r="K62" s="194">
        <f>Tabela21628344046525864[[#This Row],[REPRESENTAÇÃO]]+Tabela21628344046525864[[#This Row],[VENCIMENTO]]</f>
        <v>2159.44</v>
      </c>
    </row>
    <row r="63" spans="1:11" ht="14.4">
      <c r="A63" s="200" t="s">
        <v>83</v>
      </c>
      <c r="B63" s="201" t="s">
        <v>119</v>
      </c>
      <c r="C63" s="201" t="s">
        <v>139</v>
      </c>
      <c r="D63" s="203" t="s">
        <v>19</v>
      </c>
      <c r="E63" s="191">
        <v>1</v>
      </c>
      <c r="F63" s="204" t="s">
        <v>184</v>
      </c>
      <c r="G63" s="193" t="s">
        <v>365</v>
      </c>
      <c r="H63" s="194"/>
      <c r="I63" s="194">
        <v>431.89</v>
      </c>
      <c r="J63" s="194">
        <v>1727.55</v>
      </c>
      <c r="K63" s="194">
        <f>Tabela21628344046525864[[#This Row],[REPRESENTAÇÃO]]+Tabela21628344046525864[[#This Row],[VENCIMENTO]]</f>
        <v>2159.44</v>
      </c>
    </row>
    <row r="64" spans="1:11" ht="14.4">
      <c r="A64" s="200" t="s">
        <v>83</v>
      </c>
      <c r="B64" s="201" t="s">
        <v>119</v>
      </c>
      <c r="C64" s="201" t="s">
        <v>139</v>
      </c>
      <c r="D64" s="203" t="s">
        <v>19</v>
      </c>
      <c r="E64" s="191">
        <v>1</v>
      </c>
      <c r="F64" s="204" t="s">
        <v>542</v>
      </c>
      <c r="G64" s="193" t="s">
        <v>365</v>
      </c>
      <c r="H64" s="194"/>
      <c r="I64" s="194">
        <v>431.89</v>
      </c>
      <c r="J64" s="194">
        <v>1727.55</v>
      </c>
      <c r="K64" s="194">
        <f>Tabela21628344046525864[[#This Row],[REPRESENTAÇÃO]]+Tabela21628344046525864[[#This Row],[VENCIMENTO]]</f>
        <v>2159.44</v>
      </c>
    </row>
    <row r="65" spans="1:11" ht="14.4">
      <c r="A65" s="200" t="s">
        <v>86</v>
      </c>
      <c r="B65" s="201" t="s">
        <v>121</v>
      </c>
      <c r="C65" s="201" t="s">
        <v>445</v>
      </c>
      <c r="D65" s="360" t="s">
        <v>19</v>
      </c>
      <c r="E65" s="191">
        <v>1</v>
      </c>
      <c r="F65" s="359" t="s">
        <v>630</v>
      </c>
      <c r="G65" s="193" t="s">
        <v>365</v>
      </c>
      <c r="H65" s="194"/>
      <c r="I65" s="194">
        <v>664.44</v>
      </c>
      <c r="J65" s="194">
        <v>2657.77</v>
      </c>
      <c r="K65" s="194">
        <f>Tabela21628344046525864[[#This Row],[REPRESENTAÇÃO]]+Tabela21628344046525864[[#This Row],[VENCIMENTO]]</f>
        <v>3322.21</v>
      </c>
    </row>
    <row r="66" spans="1:11" ht="14.4">
      <c r="A66" s="200" t="s">
        <v>86</v>
      </c>
      <c r="B66" s="201" t="s">
        <v>121</v>
      </c>
      <c r="C66" s="201" t="s">
        <v>445</v>
      </c>
      <c r="D66" s="360" t="s">
        <v>19</v>
      </c>
      <c r="E66" s="191">
        <v>1</v>
      </c>
      <c r="F66" s="359" t="s">
        <v>631</v>
      </c>
      <c r="G66" s="193" t="s">
        <v>365</v>
      </c>
      <c r="H66" s="194"/>
      <c r="I66" s="194">
        <v>664.44</v>
      </c>
      <c r="J66" s="194">
        <v>2657.77</v>
      </c>
      <c r="K66" s="194">
        <f>Tabela21628344046525864[[#This Row],[REPRESENTAÇÃO]]+Tabela21628344046525864[[#This Row],[VENCIMENTO]]</f>
        <v>3322.21</v>
      </c>
    </row>
    <row r="67" spans="1:11" ht="14.4">
      <c r="A67" s="200" t="s">
        <v>86</v>
      </c>
      <c r="B67" s="201" t="s">
        <v>121</v>
      </c>
      <c r="C67" s="201" t="s">
        <v>620</v>
      </c>
      <c r="D67" s="360" t="s">
        <v>19</v>
      </c>
      <c r="E67" s="191">
        <v>1</v>
      </c>
      <c r="F67" s="371" t="s">
        <v>653</v>
      </c>
      <c r="G67" s="193" t="s">
        <v>365</v>
      </c>
      <c r="H67" s="194"/>
      <c r="I67" s="194">
        <v>431.89</v>
      </c>
      <c r="J67" s="194">
        <v>1727.55</v>
      </c>
      <c r="K67" s="194">
        <f>Tabela21628344046525864[[#This Row],[REPRESENTAÇÃO]]+Tabela21628344046525864[[#This Row],[VENCIMENTO]]</f>
        <v>2159.44</v>
      </c>
    </row>
    <row r="68" spans="1:11" ht="14.4">
      <c r="A68" s="200" t="s">
        <v>86</v>
      </c>
      <c r="B68" s="201" t="s">
        <v>121</v>
      </c>
      <c r="C68" s="201" t="s">
        <v>621</v>
      </c>
      <c r="D68" s="360" t="s">
        <v>19</v>
      </c>
      <c r="E68" s="191">
        <v>1</v>
      </c>
      <c r="F68" s="355" t="s">
        <v>624</v>
      </c>
      <c r="G68" s="193" t="s">
        <v>365</v>
      </c>
      <c r="H68" s="194"/>
      <c r="I68" s="194">
        <v>431.89</v>
      </c>
      <c r="J68" s="194">
        <v>1727.55</v>
      </c>
      <c r="K68" s="194">
        <f>Tabela21628344046525864[[#This Row],[REPRESENTAÇÃO]]+Tabela21628344046525864[[#This Row],[VENCIMENTO]]</f>
        <v>2159.44</v>
      </c>
    </row>
    <row r="69" spans="1:11" ht="14.4">
      <c r="A69" s="200" t="s">
        <v>86</v>
      </c>
      <c r="B69" s="201" t="s">
        <v>121</v>
      </c>
      <c r="C69" s="201" t="s">
        <v>141</v>
      </c>
      <c r="D69" s="203" t="s">
        <v>19</v>
      </c>
      <c r="E69" s="191">
        <v>1</v>
      </c>
      <c r="F69" s="204" t="s">
        <v>187</v>
      </c>
      <c r="G69" s="193" t="s">
        <v>365</v>
      </c>
      <c r="H69" s="194"/>
      <c r="I69" s="194">
        <v>431.89</v>
      </c>
      <c r="J69" s="194">
        <v>1727.55</v>
      </c>
      <c r="K69" s="194">
        <f>Tabela21628344046525864[[#This Row],[REPRESENTAÇÃO]]+Tabela21628344046525864[[#This Row],[VENCIMENTO]]</f>
        <v>2159.44</v>
      </c>
    </row>
    <row r="70" spans="1:11" ht="14.4">
      <c r="A70" s="200" t="s">
        <v>86</v>
      </c>
      <c r="B70" s="201" t="s">
        <v>121</v>
      </c>
      <c r="C70" s="201" t="s">
        <v>141</v>
      </c>
      <c r="D70" s="203" t="s">
        <v>19</v>
      </c>
      <c r="E70" s="191">
        <v>1</v>
      </c>
      <c r="F70" s="204" t="s">
        <v>188</v>
      </c>
      <c r="G70" s="193" t="s">
        <v>365</v>
      </c>
      <c r="H70" s="194"/>
      <c r="I70" s="194">
        <v>431.89</v>
      </c>
      <c r="J70" s="194">
        <v>1727.55</v>
      </c>
      <c r="K70" s="194">
        <f>Tabela21628344046525864[[#This Row],[REPRESENTAÇÃO]]+Tabela21628344046525864[[#This Row],[VENCIMENTO]]</f>
        <v>2159.44</v>
      </c>
    </row>
    <row r="71" spans="1:11" ht="14.4">
      <c r="A71" s="200" t="s">
        <v>86</v>
      </c>
      <c r="B71" s="201" t="s">
        <v>121</v>
      </c>
      <c r="C71" s="201" t="s">
        <v>474</v>
      </c>
      <c r="D71" s="203" t="s">
        <v>19</v>
      </c>
      <c r="E71" s="191">
        <v>1</v>
      </c>
      <c r="F71" s="204" t="s">
        <v>189</v>
      </c>
      <c r="G71" s="193" t="s">
        <v>365</v>
      </c>
      <c r="H71" s="194"/>
      <c r="I71" s="194">
        <v>431.89</v>
      </c>
      <c r="J71" s="194">
        <v>1727.55</v>
      </c>
      <c r="K71" s="194">
        <f>Tabela21628344046525864[[#This Row],[REPRESENTAÇÃO]]+Tabela21628344046525864[[#This Row],[VENCIMENTO]]</f>
        <v>2159.44</v>
      </c>
    </row>
    <row r="72" spans="1:11" ht="14.4">
      <c r="A72" s="200" t="s">
        <v>86</v>
      </c>
      <c r="B72" s="201" t="s">
        <v>121</v>
      </c>
      <c r="C72" s="201" t="s">
        <v>599</v>
      </c>
      <c r="D72" s="203" t="s">
        <v>19</v>
      </c>
      <c r="E72" s="191">
        <v>1</v>
      </c>
      <c r="F72" s="204" t="s">
        <v>191</v>
      </c>
      <c r="G72" s="193" t="s">
        <v>365</v>
      </c>
      <c r="H72" s="194"/>
      <c r="I72" s="194">
        <v>431.89</v>
      </c>
      <c r="J72" s="194">
        <v>1727.55</v>
      </c>
      <c r="K72" s="194">
        <f>Tabela21628344046525864[[#This Row],[REPRESENTAÇÃO]]+Tabela21628344046525864[[#This Row],[VENCIMENTO]]</f>
        <v>2159.44</v>
      </c>
    </row>
    <row r="73" spans="1:11" ht="14.4">
      <c r="A73" s="200" t="s">
        <v>87</v>
      </c>
      <c r="B73" s="201" t="s">
        <v>123</v>
      </c>
      <c r="C73" s="201" t="s">
        <v>142</v>
      </c>
      <c r="D73" s="203" t="s">
        <v>148</v>
      </c>
      <c r="E73" s="191">
        <v>1</v>
      </c>
      <c r="F73" s="320" t="s">
        <v>603</v>
      </c>
      <c r="G73" s="193" t="s">
        <v>365</v>
      </c>
      <c r="H73" s="194"/>
      <c r="I73" s="194">
        <v>265.77999999999997</v>
      </c>
      <c r="J73" s="194">
        <v>1063.1099999999999</v>
      </c>
      <c r="K73" s="194">
        <f>Tabela21628344046525864[[#This Row],[REPRESENTAÇÃO]]+Tabela21628344046525864[[#This Row],[VENCIMENTO]]</f>
        <v>1328.8899999999999</v>
      </c>
    </row>
    <row r="74" spans="1:11" ht="14.4">
      <c r="A74" s="200" t="s">
        <v>415</v>
      </c>
      <c r="B74" s="201" t="s">
        <v>416</v>
      </c>
      <c r="C74" s="201" t="s">
        <v>417</v>
      </c>
      <c r="D74" s="203" t="s">
        <v>148</v>
      </c>
      <c r="E74" s="191">
        <v>1</v>
      </c>
      <c r="F74" s="204" t="s">
        <v>192</v>
      </c>
      <c r="G74" s="193" t="s">
        <v>365</v>
      </c>
      <c r="H74" s="194"/>
      <c r="I74" s="194">
        <v>265.77999999999997</v>
      </c>
      <c r="J74" s="194">
        <v>1063.1099999999999</v>
      </c>
      <c r="K74" s="194">
        <f>Tabela21628344046525864[[#This Row],[REPRESENTAÇÃO]]+Tabela21628344046525864[[#This Row],[VENCIMENTO]]</f>
        <v>1328.8899999999999</v>
      </c>
    </row>
    <row r="75" spans="1:11" ht="14.4">
      <c r="A75" s="200" t="s">
        <v>415</v>
      </c>
      <c r="B75" s="201" t="s">
        <v>416</v>
      </c>
      <c r="C75" s="201" t="s">
        <v>417</v>
      </c>
      <c r="D75" s="203" t="s">
        <v>148</v>
      </c>
      <c r="E75" s="191">
        <v>1</v>
      </c>
      <c r="F75" s="204" t="s">
        <v>193</v>
      </c>
      <c r="G75" s="193" t="s">
        <v>365</v>
      </c>
      <c r="H75" s="194"/>
      <c r="I75" s="194">
        <v>265.77999999999997</v>
      </c>
      <c r="J75" s="194">
        <v>1063.1099999999999</v>
      </c>
      <c r="K75" s="194">
        <f>Tabela21628344046525864[[#This Row],[REPRESENTAÇÃO]]+Tabela21628344046525864[[#This Row],[VENCIMENTO]]</f>
        <v>1328.8899999999999</v>
      </c>
    </row>
    <row r="76" spans="1:11" ht="14.4">
      <c r="A76" s="200" t="s">
        <v>88</v>
      </c>
      <c r="B76" s="201" t="s">
        <v>124</v>
      </c>
      <c r="C76" s="201" t="s">
        <v>143</v>
      </c>
      <c r="D76" s="203" t="s">
        <v>148</v>
      </c>
      <c r="E76" s="191">
        <v>1</v>
      </c>
      <c r="F76" s="370" t="s">
        <v>650</v>
      </c>
      <c r="G76" s="193" t="s">
        <v>365</v>
      </c>
      <c r="H76" s="194"/>
      <c r="I76" s="194">
        <v>265.77999999999997</v>
      </c>
      <c r="J76" s="194">
        <v>1063.1099999999999</v>
      </c>
      <c r="K76" s="194">
        <f>Tabela21628344046525864[[#This Row],[REPRESENTAÇÃO]]+Tabela21628344046525864[[#This Row],[VENCIMENTO]]</f>
        <v>1328.8899999999999</v>
      </c>
    </row>
    <row r="77" spans="1:11" ht="14.4">
      <c r="A77" s="200" t="s">
        <v>89</v>
      </c>
      <c r="B77" s="201" t="s">
        <v>125</v>
      </c>
      <c r="C77" s="201" t="s">
        <v>144</v>
      </c>
      <c r="D77" s="203" t="s">
        <v>148</v>
      </c>
      <c r="E77" s="191">
        <v>1</v>
      </c>
      <c r="F77" s="204" t="s">
        <v>196</v>
      </c>
      <c r="G77" s="193" t="s">
        <v>365</v>
      </c>
      <c r="H77" s="194"/>
      <c r="I77" s="194">
        <v>265.77999999999997</v>
      </c>
      <c r="J77" s="194">
        <v>1063.1099999999999</v>
      </c>
      <c r="K77" s="194">
        <f>Tabela21628344046525864[[#This Row],[REPRESENTAÇÃO]]+Tabela21628344046525864[[#This Row],[VENCIMENTO]]</f>
        <v>1328.8899999999999</v>
      </c>
    </row>
    <row r="78" spans="1:11" ht="14.4">
      <c r="A78" s="200" t="s">
        <v>418</v>
      </c>
      <c r="B78" s="201" t="s">
        <v>419</v>
      </c>
      <c r="C78" s="201" t="s">
        <v>420</v>
      </c>
      <c r="D78" s="203" t="s">
        <v>149</v>
      </c>
      <c r="E78" s="191">
        <v>1</v>
      </c>
      <c r="F78" s="355" t="s">
        <v>616</v>
      </c>
      <c r="G78" s="193" t="s">
        <v>365</v>
      </c>
      <c r="H78" s="194"/>
      <c r="I78" s="194">
        <v>232.56</v>
      </c>
      <c r="J78" s="194">
        <v>930.22</v>
      </c>
      <c r="K78" s="194">
        <f>Tabela21628344046525864[[#This Row],[REPRESENTAÇÃO]]+Tabela21628344046525864[[#This Row],[VENCIMENTO]]</f>
        <v>1162.78</v>
      </c>
    </row>
    <row r="79" spans="1:11" ht="14.4">
      <c r="A79" s="200"/>
      <c r="B79" s="201"/>
      <c r="C79" s="201"/>
      <c r="D79" s="203"/>
      <c r="E79" s="200"/>
      <c r="F79" s="204"/>
      <c r="G79" s="221"/>
      <c r="H79" s="222"/>
      <c r="I79" s="227">
        <v>57341.020000000019</v>
      </c>
      <c r="J79" s="228">
        <v>229293.19999999958</v>
      </c>
      <c r="K79" s="226">
        <f>SUM(K8:K78)</f>
        <v>299756.96000000002</v>
      </c>
    </row>
    <row r="80" spans="1:11" ht="15" thickBot="1">
      <c r="A80" s="223" t="s">
        <v>51</v>
      </c>
      <c r="B80" s="224"/>
      <c r="C80" s="224"/>
      <c r="D80" s="224"/>
      <c r="E80" s="225">
        <v>66</v>
      </c>
      <c r="F80" s="223"/>
      <c r="G80" s="224"/>
      <c r="H80" s="226">
        <v>0</v>
      </c>
      <c r="I80" s="328"/>
      <c r="J80" s="329"/>
      <c r="K80" s="330">
        <f>K79+J79+I79</f>
        <v>586391.17999999959</v>
      </c>
    </row>
    <row r="81" spans="1:11" ht="14.4">
      <c r="A81" s="565" t="s">
        <v>20</v>
      </c>
      <c r="B81" s="565"/>
      <c r="C81" s="565"/>
      <c r="D81" s="565"/>
      <c r="E81" s="565"/>
      <c r="F81" s="565"/>
      <c r="G81" s="565"/>
      <c r="H81" s="569"/>
      <c r="I81" s="323"/>
      <c r="J81" s="200"/>
      <c r="K81" s="324"/>
    </row>
    <row r="82" spans="1:11" ht="14.4">
      <c r="A82" s="233" t="s">
        <v>373</v>
      </c>
      <c r="B82" s="208" t="s">
        <v>374</v>
      </c>
      <c r="C82" s="208" t="s">
        <v>375</v>
      </c>
      <c r="D82" s="208" t="s">
        <v>578</v>
      </c>
      <c r="E82" s="208" t="s">
        <v>579</v>
      </c>
      <c r="F82" s="233" t="s">
        <v>580</v>
      </c>
      <c r="G82" s="208" t="s">
        <v>366</v>
      </c>
      <c r="H82" s="234" t="s">
        <v>581</v>
      </c>
      <c r="I82" s="233"/>
      <c r="J82" s="233"/>
      <c r="K82" s="325"/>
    </row>
    <row r="83" spans="1:11" ht="14.4">
      <c r="A83" s="200" t="s">
        <v>54</v>
      </c>
      <c r="B83" s="201" t="s">
        <v>93</v>
      </c>
      <c r="C83" s="201" t="s">
        <v>476</v>
      </c>
      <c r="D83" s="203" t="s">
        <v>200</v>
      </c>
      <c r="E83" s="201">
        <v>1</v>
      </c>
      <c r="F83" s="204" t="s">
        <v>151</v>
      </c>
      <c r="G83" s="193" t="s">
        <v>366</v>
      </c>
      <c r="H83" s="239">
        <v>5847.08</v>
      </c>
      <c r="I83" s="219"/>
      <c r="J83" s="219"/>
      <c r="K83" s="326"/>
    </row>
    <row r="84" spans="1:11" ht="14.4">
      <c r="A84" s="200" t="s">
        <v>201</v>
      </c>
      <c r="B84" s="201" t="s">
        <v>202</v>
      </c>
      <c r="C84" s="201" t="s">
        <v>500</v>
      </c>
      <c r="D84" s="203" t="s">
        <v>200</v>
      </c>
      <c r="E84" s="345">
        <v>1</v>
      </c>
      <c r="F84" s="204" t="s">
        <v>238</v>
      </c>
      <c r="G84" s="205" t="s">
        <v>366</v>
      </c>
      <c r="H84" s="239">
        <v>5847.08</v>
      </c>
      <c r="I84" s="200"/>
      <c r="J84" s="200"/>
      <c r="K84" s="327"/>
    </row>
    <row r="85" spans="1:11" ht="14.4">
      <c r="A85" s="200" t="s">
        <v>597</v>
      </c>
      <c r="B85" s="201" t="s">
        <v>408</v>
      </c>
      <c r="C85" s="201" t="s">
        <v>598</v>
      </c>
      <c r="D85" s="203" t="s">
        <v>21</v>
      </c>
      <c r="E85" s="201">
        <v>1</v>
      </c>
      <c r="F85" s="204" t="s">
        <v>243</v>
      </c>
      <c r="G85" s="205" t="s">
        <v>366</v>
      </c>
      <c r="H85" s="239">
        <v>4916.8599999999997</v>
      </c>
      <c r="I85" s="200"/>
      <c r="J85" s="200"/>
      <c r="K85" s="327"/>
    </row>
    <row r="86" spans="1:11" ht="14.4">
      <c r="A86" s="200" t="s">
        <v>203</v>
      </c>
      <c r="B86" s="201" t="s">
        <v>204</v>
      </c>
      <c r="C86" s="201" t="s">
        <v>205</v>
      </c>
      <c r="D86" s="203" t="s">
        <v>21</v>
      </c>
      <c r="E86" s="201">
        <v>1</v>
      </c>
      <c r="F86" s="204" t="s">
        <v>239</v>
      </c>
      <c r="G86" s="205" t="s">
        <v>366</v>
      </c>
      <c r="H86" s="239">
        <v>4916.8599999999997</v>
      </c>
      <c r="I86" s="200"/>
      <c r="J86" s="200"/>
      <c r="K86" s="327"/>
    </row>
    <row r="87" spans="1:11" ht="14.4">
      <c r="A87" s="200" t="s">
        <v>208</v>
      </c>
      <c r="B87" s="201" t="s">
        <v>209</v>
      </c>
      <c r="C87" s="201" t="s">
        <v>210</v>
      </c>
      <c r="D87" s="203" t="s">
        <v>22</v>
      </c>
      <c r="E87" s="201">
        <v>1</v>
      </c>
      <c r="F87" s="204" t="s">
        <v>241</v>
      </c>
      <c r="G87" s="205" t="s">
        <v>366</v>
      </c>
      <c r="H87" s="239">
        <v>4518.2</v>
      </c>
      <c r="I87" s="231"/>
      <c r="J87" s="231"/>
      <c r="K87" s="240"/>
    </row>
    <row r="88" spans="1:11" ht="14.4">
      <c r="A88" s="200" t="s">
        <v>423</v>
      </c>
      <c r="B88" s="201" t="s">
        <v>424</v>
      </c>
      <c r="C88" s="201" t="s">
        <v>503</v>
      </c>
      <c r="D88" s="203" t="s">
        <v>22</v>
      </c>
      <c r="E88" s="201">
        <v>1</v>
      </c>
      <c r="F88" s="204" t="s">
        <v>377</v>
      </c>
      <c r="G88" s="205" t="s">
        <v>366</v>
      </c>
      <c r="H88" s="239">
        <v>4518.2</v>
      </c>
      <c r="I88" s="231"/>
      <c r="J88" s="231"/>
      <c r="K88" s="240"/>
    </row>
    <row r="89" spans="1:11" ht="14.4">
      <c r="A89" s="200" t="s">
        <v>214</v>
      </c>
      <c r="B89" s="201" t="s">
        <v>215</v>
      </c>
      <c r="C89" s="201" t="s">
        <v>479</v>
      </c>
      <c r="D89" s="203" t="s">
        <v>22</v>
      </c>
      <c r="E89" s="201">
        <v>1</v>
      </c>
      <c r="F89" s="204" t="s">
        <v>250</v>
      </c>
      <c r="G89" s="205" t="s">
        <v>367</v>
      </c>
      <c r="H89" s="239">
        <v>4518.2</v>
      </c>
      <c r="I89" s="231"/>
      <c r="J89" s="231"/>
      <c r="K89" s="240"/>
    </row>
    <row r="90" spans="1:11" ht="14.4">
      <c r="A90" s="200" t="s">
        <v>62</v>
      </c>
      <c r="B90" s="201" t="s">
        <v>100</v>
      </c>
      <c r="C90" s="201" t="s">
        <v>522</v>
      </c>
      <c r="D90" s="203" t="s">
        <v>22</v>
      </c>
      <c r="E90" s="201">
        <v>1</v>
      </c>
      <c r="F90" s="204" t="s">
        <v>244</v>
      </c>
      <c r="G90" s="205" t="s">
        <v>366</v>
      </c>
      <c r="H90" s="239">
        <v>4518.2</v>
      </c>
      <c r="I90" s="231"/>
      <c r="J90" s="231"/>
      <c r="K90" s="240"/>
    </row>
    <row r="91" spans="1:11" ht="14.4">
      <c r="A91" s="200" t="s">
        <v>206</v>
      </c>
      <c r="B91" s="201" t="s">
        <v>207</v>
      </c>
      <c r="C91" s="201" t="s">
        <v>478</v>
      </c>
      <c r="D91" s="203" t="s">
        <v>22</v>
      </c>
      <c r="E91" s="201">
        <v>1</v>
      </c>
      <c r="F91" s="204" t="s">
        <v>240</v>
      </c>
      <c r="G91" s="205" t="s">
        <v>366</v>
      </c>
      <c r="H91" s="239">
        <v>4518.2</v>
      </c>
      <c r="I91" s="231"/>
      <c r="J91" s="231"/>
      <c r="K91" s="240"/>
    </row>
    <row r="92" spans="1:11" ht="14.4">
      <c r="A92" s="200" t="s">
        <v>211</v>
      </c>
      <c r="B92" s="201" t="s">
        <v>212</v>
      </c>
      <c r="C92" s="201" t="s">
        <v>213</v>
      </c>
      <c r="D92" s="203" t="s">
        <v>22</v>
      </c>
      <c r="E92" s="201">
        <v>1</v>
      </c>
      <c r="F92" s="204" t="s">
        <v>242</v>
      </c>
      <c r="G92" s="205" t="s">
        <v>366</v>
      </c>
      <c r="H92" s="239">
        <v>4518.2</v>
      </c>
      <c r="I92" s="231"/>
      <c r="J92" s="231"/>
      <c r="K92" s="240"/>
    </row>
    <row r="93" spans="1:11" ht="14.4">
      <c r="A93" s="200" t="s">
        <v>216</v>
      </c>
      <c r="B93" s="201" t="s">
        <v>217</v>
      </c>
      <c r="C93" s="201" t="s">
        <v>523</v>
      </c>
      <c r="D93" s="203" t="s">
        <v>23</v>
      </c>
      <c r="E93" s="201">
        <v>1</v>
      </c>
      <c r="F93" s="204" t="s">
        <v>245</v>
      </c>
      <c r="G93" s="205" t="s">
        <v>366</v>
      </c>
      <c r="H93" s="239">
        <v>3720.87</v>
      </c>
      <c r="I93" s="231"/>
      <c r="J93" s="231"/>
      <c r="K93" s="240"/>
    </row>
    <row r="94" spans="1:11" ht="14.4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</row>
    <row r="95" spans="1:11" ht="14.4">
      <c r="A95" s="200" t="s">
        <v>221</v>
      </c>
      <c r="B95" s="201" t="s">
        <v>222</v>
      </c>
      <c r="C95" s="201" t="s">
        <v>644</v>
      </c>
      <c r="D95" s="365" t="s">
        <v>23</v>
      </c>
      <c r="E95" s="201">
        <v>1</v>
      </c>
      <c r="F95" s="366" t="s">
        <v>645</v>
      </c>
      <c r="G95" s="205" t="s">
        <v>366</v>
      </c>
      <c r="H95" s="239">
        <v>3720.87</v>
      </c>
      <c r="I95" s="231"/>
      <c r="J95" s="231"/>
      <c r="K95" s="240"/>
    </row>
    <row r="96" spans="1:11" ht="14.4">
      <c r="A96" s="200" t="s">
        <v>226</v>
      </c>
      <c r="B96" s="201" t="s">
        <v>204</v>
      </c>
      <c r="C96" s="201" t="s">
        <v>227</v>
      </c>
      <c r="D96" s="203" t="s">
        <v>23</v>
      </c>
      <c r="E96" s="201">
        <v>1</v>
      </c>
      <c r="F96" s="204" t="s">
        <v>249</v>
      </c>
      <c r="G96" s="205" t="s">
        <v>366</v>
      </c>
      <c r="H96" s="239">
        <v>3720.87</v>
      </c>
      <c r="I96" s="231"/>
      <c r="J96" s="231"/>
      <c r="K96" s="240"/>
    </row>
    <row r="97" spans="1:11" ht="14.4">
      <c r="A97" s="200" t="s">
        <v>63</v>
      </c>
      <c r="B97" s="201" t="s">
        <v>224</v>
      </c>
      <c r="C97" s="201" t="s">
        <v>225</v>
      </c>
      <c r="D97" s="203" t="s">
        <v>23</v>
      </c>
      <c r="E97" s="201">
        <v>1</v>
      </c>
      <c r="F97" s="204" t="s">
        <v>248</v>
      </c>
      <c r="G97" s="205" t="s">
        <v>366</v>
      </c>
      <c r="H97" s="239">
        <v>3720.87</v>
      </c>
      <c r="I97" s="231"/>
      <c r="J97" s="231"/>
      <c r="K97" s="240"/>
    </row>
    <row r="98" spans="1:11" ht="14.4">
      <c r="A98" s="241" t="s">
        <v>456</v>
      </c>
      <c r="B98" s="216" t="s">
        <v>457</v>
      </c>
      <c r="C98" s="216" t="s">
        <v>480</v>
      </c>
      <c r="D98" s="242" t="s">
        <v>23</v>
      </c>
      <c r="E98" s="216">
        <v>1</v>
      </c>
      <c r="F98" s="213" t="s">
        <v>440</v>
      </c>
      <c r="G98" s="243" t="s">
        <v>366</v>
      </c>
      <c r="H98" s="244">
        <v>3720.87</v>
      </c>
      <c r="I98" s="231"/>
      <c r="J98" s="231"/>
      <c r="K98" s="240"/>
    </row>
    <row r="99" spans="1:11" ht="14.4">
      <c r="A99" s="200" t="s">
        <v>218</v>
      </c>
      <c r="B99" s="201" t="s">
        <v>219</v>
      </c>
      <c r="C99" s="201" t="s">
        <v>220</v>
      </c>
      <c r="D99" s="203" t="s">
        <v>23</v>
      </c>
      <c r="E99" s="201">
        <v>1</v>
      </c>
      <c r="F99" s="204" t="s">
        <v>246</v>
      </c>
      <c r="G99" s="205" t="s">
        <v>366</v>
      </c>
      <c r="H99" s="239">
        <v>3720.87</v>
      </c>
      <c r="I99" s="231"/>
      <c r="J99" s="231"/>
      <c r="K99" s="240"/>
    </row>
    <row r="100" spans="1:11" ht="14.4">
      <c r="A100" s="200" t="s">
        <v>76</v>
      </c>
      <c r="B100" s="201" t="s">
        <v>113</v>
      </c>
      <c r="C100" s="201" t="s">
        <v>501</v>
      </c>
      <c r="D100" s="203" t="s">
        <v>24</v>
      </c>
      <c r="E100" s="201">
        <v>1</v>
      </c>
      <c r="F100" s="371" t="s">
        <v>652</v>
      </c>
      <c r="G100" s="205" t="s">
        <v>366</v>
      </c>
      <c r="H100" s="239">
        <v>2657.77</v>
      </c>
      <c r="I100" s="231"/>
      <c r="J100" s="231"/>
      <c r="K100" s="240"/>
    </row>
    <row r="101" spans="1:11" ht="14.4">
      <c r="A101" s="200" t="s">
        <v>236</v>
      </c>
      <c r="B101" s="201" t="s">
        <v>25</v>
      </c>
      <c r="C101" s="201" t="s">
        <v>496</v>
      </c>
      <c r="D101" s="203" t="s">
        <v>24</v>
      </c>
      <c r="E101" s="201">
        <v>1</v>
      </c>
      <c r="F101" s="204" t="s">
        <v>256</v>
      </c>
      <c r="G101" s="205" t="s">
        <v>366</v>
      </c>
      <c r="H101" s="239">
        <v>2657.77</v>
      </c>
      <c r="I101" s="231"/>
      <c r="J101" s="231"/>
      <c r="K101" s="240"/>
    </row>
    <row r="102" spans="1:11" ht="14.4">
      <c r="A102" s="200" t="s">
        <v>233</v>
      </c>
      <c r="B102" s="201" t="s">
        <v>234</v>
      </c>
      <c r="C102" s="201" t="s">
        <v>483</v>
      </c>
      <c r="D102" s="203" t="s">
        <v>24</v>
      </c>
      <c r="E102" s="201">
        <v>1</v>
      </c>
      <c r="F102" s="204" t="s">
        <v>253</v>
      </c>
      <c r="G102" s="205" t="s">
        <v>367</v>
      </c>
      <c r="H102" s="239">
        <v>2657.77</v>
      </c>
      <c r="I102" s="231"/>
      <c r="J102" s="231"/>
      <c r="K102" s="240"/>
    </row>
    <row r="103" spans="1:11" ht="14.4">
      <c r="A103" s="200" t="s">
        <v>235</v>
      </c>
      <c r="B103" s="201" t="s">
        <v>26</v>
      </c>
      <c r="C103" s="201" t="s">
        <v>232</v>
      </c>
      <c r="D103" s="203" t="s">
        <v>24</v>
      </c>
      <c r="E103" s="201">
        <v>1</v>
      </c>
      <c r="F103" s="204" t="s">
        <v>255</v>
      </c>
      <c r="G103" s="205" t="s">
        <v>366</v>
      </c>
      <c r="H103" s="239">
        <v>2657.77</v>
      </c>
      <c r="I103" s="231"/>
      <c r="J103" s="231"/>
      <c r="K103" s="240"/>
    </row>
    <row r="104" spans="1:11" ht="15" thickBot="1">
      <c r="A104" s="200" t="s">
        <v>229</v>
      </c>
      <c r="B104" s="201" t="s">
        <v>230</v>
      </c>
      <c r="C104" s="201" t="s">
        <v>231</v>
      </c>
      <c r="D104" s="203" t="s">
        <v>24</v>
      </c>
      <c r="E104" s="201">
        <v>1</v>
      </c>
      <c r="F104" s="204" t="s">
        <v>252</v>
      </c>
      <c r="G104" s="205" t="s">
        <v>366</v>
      </c>
      <c r="H104" s="239">
        <v>2657.77</v>
      </c>
      <c r="I104" s="231"/>
      <c r="J104" s="231"/>
      <c r="K104" s="240"/>
    </row>
    <row r="105" spans="1:11" ht="15" thickBot="1">
      <c r="A105" s="223"/>
      <c r="B105" s="224"/>
      <c r="C105" s="224"/>
      <c r="D105" s="224"/>
      <c r="E105" s="245">
        <v>22</v>
      </c>
      <c r="F105" s="246"/>
      <c r="G105" s="224"/>
      <c r="H105" s="341">
        <f>SUM(H83:H104)</f>
        <v>87972.020000000019</v>
      </c>
      <c r="I105" s="231"/>
      <c r="J105" s="231"/>
      <c r="K105" s="240"/>
    </row>
    <row r="106" spans="1:11" ht="14.4">
      <c r="A106" s="231"/>
      <c r="B106" s="248"/>
      <c r="C106" s="248"/>
      <c r="D106" s="248"/>
      <c r="E106" s="248"/>
      <c r="F106" s="248"/>
      <c r="G106" s="231"/>
      <c r="H106" s="248"/>
      <c r="I106" s="230"/>
      <c r="J106" s="231"/>
      <c r="K106" s="232"/>
    </row>
    <row r="107" spans="1:11" ht="14.4">
      <c r="A107" s="249"/>
      <c r="B107" s="249" t="s">
        <v>27</v>
      </c>
      <c r="C107" s="249"/>
      <c r="D107" s="249"/>
      <c r="E107" s="249"/>
      <c r="F107" s="249"/>
      <c r="G107" s="249"/>
      <c r="H107" s="249"/>
      <c r="I107" s="249"/>
      <c r="J107" s="249"/>
      <c r="K107" s="249"/>
    </row>
    <row r="108" spans="1:11" ht="14.4">
      <c r="A108" s="206" t="s">
        <v>1</v>
      </c>
      <c r="B108" s="206" t="s">
        <v>2</v>
      </c>
      <c r="C108" s="206" t="s">
        <v>3</v>
      </c>
      <c r="D108" s="206" t="s">
        <v>4</v>
      </c>
      <c r="E108" s="206" t="s">
        <v>5</v>
      </c>
      <c r="F108" s="206" t="s">
        <v>6</v>
      </c>
      <c r="G108" s="206" t="s">
        <v>7</v>
      </c>
      <c r="H108" s="206" t="s">
        <v>28</v>
      </c>
      <c r="I108" s="250"/>
      <c r="J108" s="250"/>
      <c r="K108" s="251" t="s">
        <v>592</v>
      </c>
    </row>
    <row r="109" spans="1:11" ht="14.4">
      <c r="A109" s="252" t="s">
        <v>373</v>
      </c>
      <c r="B109" s="253" t="s">
        <v>374</v>
      </c>
      <c r="C109" s="253" t="s">
        <v>375</v>
      </c>
      <c r="D109" s="253" t="s">
        <v>578</v>
      </c>
      <c r="E109" s="253" t="s">
        <v>579</v>
      </c>
      <c r="F109" s="252" t="s">
        <v>580</v>
      </c>
      <c r="G109" s="254" t="s">
        <v>581</v>
      </c>
      <c r="H109" s="255" t="s">
        <v>582</v>
      </c>
      <c r="I109" s="233" t="s">
        <v>587</v>
      </c>
      <c r="J109" s="208" t="s">
        <v>588</v>
      </c>
      <c r="K109" s="253" t="s">
        <v>589</v>
      </c>
    </row>
    <row r="110" spans="1:11" ht="14.4">
      <c r="A110" s="200" t="s">
        <v>516</v>
      </c>
      <c r="B110" s="201" t="s">
        <v>517</v>
      </c>
      <c r="C110" s="201" t="s">
        <v>518</v>
      </c>
      <c r="D110" s="203" t="s">
        <v>29</v>
      </c>
      <c r="E110" s="345">
        <v>1</v>
      </c>
      <c r="F110" s="204" t="s">
        <v>515</v>
      </c>
      <c r="G110" s="205" t="s">
        <v>366</v>
      </c>
      <c r="H110" s="239">
        <v>1200.69</v>
      </c>
      <c r="I110" s="256" t="s">
        <v>373</v>
      </c>
      <c r="J110" s="257" t="s">
        <v>374</v>
      </c>
      <c r="K110" s="239">
        <v>1200.69</v>
      </c>
    </row>
    <row r="111" spans="1:11" ht="14.4">
      <c r="A111" s="200" t="s">
        <v>584</v>
      </c>
      <c r="B111" s="201" t="s">
        <v>554</v>
      </c>
      <c r="C111" s="201" t="s">
        <v>555</v>
      </c>
      <c r="D111" s="203" t="s">
        <v>29</v>
      </c>
      <c r="E111" s="345">
        <v>1</v>
      </c>
      <c r="F111" s="204" t="s">
        <v>343</v>
      </c>
      <c r="G111" s="193" t="s">
        <v>367</v>
      </c>
      <c r="H111" s="239">
        <v>1200.69</v>
      </c>
      <c r="I111" s="200"/>
      <c r="J111" s="201"/>
      <c r="K111" s="239">
        <v>1200.69</v>
      </c>
    </row>
    <row r="112" spans="1:11" ht="14.4">
      <c r="A112" s="200" t="s">
        <v>257</v>
      </c>
      <c r="B112" s="201" t="s">
        <v>207</v>
      </c>
      <c r="C112" s="201" t="s">
        <v>487</v>
      </c>
      <c r="D112" s="203" t="s">
        <v>29</v>
      </c>
      <c r="E112" s="201">
        <v>1</v>
      </c>
      <c r="F112" s="204" t="s">
        <v>330</v>
      </c>
      <c r="G112" s="205" t="s">
        <v>366</v>
      </c>
      <c r="H112" s="239">
        <v>1200.69</v>
      </c>
      <c r="I112" s="200"/>
      <c r="J112" s="201"/>
      <c r="K112" s="239">
        <v>1200.69</v>
      </c>
    </row>
    <row r="113" spans="1:11" ht="14.4">
      <c r="A113" s="200" t="s">
        <v>258</v>
      </c>
      <c r="B113" s="201" t="s">
        <v>259</v>
      </c>
      <c r="C113" s="201" t="s">
        <v>481</v>
      </c>
      <c r="D113" s="203" t="s">
        <v>29</v>
      </c>
      <c r="E113" s="201">
        <v>1</v>
      </c>
      <c r="F113" s="204" t="s">
        <v>305</v>
      </c>
      <c r="G113" s="205" t="s">
        <v>367</v>
      </c>
      <c r="H113" s="239">
        <v>1200.69</v>
      </c>
      <c r="I113" s="200"/>
      <c r="J113" s="201"/>
      <c r="K113" s="239">
        <v>1200.69</v>
      </c>
    </row>
    <row r="114" spans="1:11" ht="14.4">
      <c r="A114" s="200" t="s">
        <v>389</v>
      </c>
      <c r="B114" s="201" t="s">
        <v>393</v>
      </c>
      <c r="C114" s="201" t="s">
        <v>482</v>
      </c>
      <c r="D114" s="203" t="s">
        <v>29</v>
      </c>
      <c r="E114" s="201">
        <v>1</v>
      </c>
      <c r="F114" s="204" t="s">
        <v>331</v>
      </c>
      <c r="G114" s="205" t="s">
        <v>366</v>
      </c>
      <c r="H114" s="239">
        <v>1200.69</v>
      </c>
      <c r="I114" s="200"/>
      <c r="J114" s="201"/>
      <c r="K114" s="239">
        <v>1200.69</v>
      </c>
    </row>
    <row r="115" spans="1:11" ht="14.4">
      <c r="A115" s="200" t="s">
        <v>262</v>
      </c>
      <c r="B115" s="201" t="s">
        <v>263</v>
      </c>
      <c r="C115" s="201" t="s">
        <v>476</v>
      </c>
      <c r="D115" s="203" t="s">
        <v>29</v>
      </c>
      <c r="E115" s="201">
        <v>1</v>
      </c>
      <c r="F115" s="204" t="s">
        <v>308</v>
      </c>
      <c r="G115" s="205" t="s">
        <v>367</v>
      </c>
      <c r="H115" s="239">
        <v>1200.69</v>
      </c>
      <c r="I115" s="200"/>
      <c r="J115" s="201"/>
      <c r="K115" s="239">
        <v>1200.69</v>
      </c>
    </row>
    <row r="116" spans="1:11" ht="14.4">
      <c r="A116" s="200" t="s">
        <v>262</v>
      </c>
      <c r="B116" s="201" t="s">
        <v>263</v>
      </c>
      <c r="C116" s="201" t="s">
        <v>498</v>
      </c>
      <c r="D116" s="203" t="s">
        <v>29</v>
      </c>
      <c r="E116" s="201">
        <v>1</v>
      </c>
      <c r="F116" s="204" t="s">
        <v>332</v>
      </c>
      <c r="G116" s="205" t="s">
        <v>366</v>
      </c>
      <c r="H116" s="239">
        <v>1200.69</v>
      </c>
      <c r="I116" s="200"/>
      <c r="J116" s="201"/>
      <c r="K116" s="239">
        <v>1200.69</v>
      </c>
    </row>
    <row r="117" spans="1:11" ht="14.4">
      <c r="A117" s="200" t="s">
        <v>262</v>
      </c>
      <c r="B117" s="201" t="s">
        <v>263</v>
      </c>
      <c r="C117" s="201" t="s">
        <v>476</v>
      </c>
      <c r="D117" s="203" t="s">
        <v>29</v>
      </c>
      <c r="E117" s="201">
        <v>1</v>
      </c>
      <c r="F117" s="204" t="s">
        <v>372</v>
      </c>
      <c r="G117" s="205" t="s">
        <v>366</v>
      </c>
      <c r="H117" s="239">
        <v>1200.69</v>
      </c>
      <c r="I117" s="200"/>
      <c r="J117" s="201"/>
      <c r="K117" s="239">
        <v>1200.69</v>
      </c>
    </row>
    <row r="118" spans="1:11" ht="14.4">
      <c r="A118" s="200" t="s">
        <v>264</v>
      </c>
      <c r="B118" s="201" t="s">
        <v>259</v>
      </c>
      <c r="C118" s="201" t="s">
        <v>483</v>
      </c>
      <c r="D118" s="203" t="s">
        <v>29</v>
      </c>
      <c r="E118" s="201">
        <v>1</v>
      </c>
      <c r="F118" s="204" t="s">
        <v>333</v>
      </c>
      <c r="G118" s="205" t="s">
        <v>366</v>
      </c>
      <c r="H118" s="239">
        <v>1200.69</v>
      </c>
      <c r="I118" s="200"/>
      <c r="J118" s="201"/>
      <c r="K118" s="239">
        <v>1200.69</v>
      </c>
    </row>
    <row r="119" spans="1:11" ht="14.4">
      <c r="A119" s="200" t="s">
        <v>262</v>
      </c>
      <c r="B119" s="201" t="s">
        <v>265</v>
      </c>
      <c r="C119" s="201" t="s">
        <v>266</v>
      </c>
      <c r="D119" s="203" t="s">
        <v>29</v>
      </c>
      <c r="E119" s="201">
        <v>1</v>
      </c>
      <c r="F119" s="204" t="s">
        <v>432</v>
      </c>
      <c r="G119" s="205" t="s">
        <v>366</v>
      </c>
      <c r="H119" s="239">
        <v>1200.69</v>
      </c>
      <c r="I119" s="200"/>
      <c r="J119" s="201"/>
      <c r="K119" s="239">
        <v>1200.69</v>
      </c>
    </row>
    <row r="120" spans="1:11" ht="14.4">
      <c r="A120" s="200" t="s">
        <v>267</v>
      </c>
      <c r="B120" s="201" t="s">
        <v>268</v>
      </c>
      <c r="C120" s="201" t="s">
        <v>269</v>
      </c>
      <c r="D120" s="203" t="s">
        <v>29</v>
      </c>
      <c r="E120" s="201">
        <v>1</v>
      </c>
      <c r="F120" s="204" t="s">
        <v>334</v>
      </c>
      <c r="G120" s="205" t="s">
        <v>366</v>
      </c>
      <c r="H120" s="239">
        <v>1200.69</v>
      </c>
      <c r="I120" s="200"/>
      <c r="J120" s="201"/>
      <c r="K120" s="239">
        <v>1200.69</v>
      </c>
    </row>
    <row r="121" spans="1:11" ht="14.4">
      <c r="A121" s="200" t="s">
        <v>270</v>
      </c>
      <c r="B121" s="201" t="s">
        <v>271</v>
      </c>
      <c r="C121" s="201" t="s">
        <v>484</v>
      </c>
      <c r="D121" s="203" t="s">
        <v>29</v>
      </c>
      <c r="E121" s="201">
        <v>1</v>
      </c>
      <c r="F121" s="204" t="s">
        <v>561</v>
      </c>
      <c r="G121" s="205" t="s">
        <v>366</v>
      </c>
      <c r="H121" s="239">
        <v>1200.69</v>
      </c>
      <c r="I121" s="200"/>
      <c r="J121" s="201"/>
      <c r="K121" s="239">
        <v>1200.69</v>
      </c>
    </row>
    <row r="122" spans="1:11" ht="14.4">
      <c r="A122" s="200" t="s">
        <v>272</v>
      </c>
      <c r="B122" s="201" t="s">
        <v>273</v>
      </c>
      <c r="C122" s="201" t="s">
        <v>274</v>
      </c>
      <c r="D122" s="203" t="s">
        <v>29</v>
      </c>
      <c r="E122" s="201">
        <v>1</v>
      </c>
      <c r="F122" s="204" t="s">
        <v>307</v>
      </c>
      <c r="G122" s="205" t="s">
        <v>366</v>
      </c>
      <c r="H122" s="239">
        <v>1200.69</v>
      </c>
      <c r="I122" s="200"/>
      <c r="J122" s="201"/>
      <c r="K122" s="239">
        <v>1200.69</v>
      </c>
    </row>
    <row r="123" spans="1:11" ht="14.4">
      <c r="A123" s="200" t="s">
        <v>275</v>
      </c>
      <c r="B123" s="201" t="s">
        <v>276</v>
      </c>
      <c r="C123" s="201" t="s">
        <v>277</v>
      </c>
      <c r="D123" s="203" t="s">
        <v>29</v>
      </c>
      <c r="E123" s="201">
        <v>1</v>
      </c>
      <c r="F123" s="204" t="s">
        <v>335</v>
      </c>
      <c r="G123" s="205" t="s">
        <v>366</v>
      </c>
      <c r="H123" s="239">
        <v>1200.69</v>
      </c>
      <c r="I123" s="200"/>
      <c r="J123" s="201"/>
      <c r="K123" s="239">
        <v>1200.69</v>
      </c>
    </row>
    <row r="124" spans="1:11" ht="14.4">
      <c r="A124" s="200" t="s">
        <v>278</v>
      </c>
      <c r="B124" s="201" t="s">
        <v>279</v>
      </c>
      <c r="C124" s="201" t="s">
        <v>280</v>
      </c>
      <c r="D124" s="203" t="s">
        <v>29</v>
      </c>
      <c r="E124" s="201">
        <v>1</v>
      </c>
      <c r="F124" s="204" t="s">
        <v>336</v>
      </c>
      <c r="G124" s="205" t="s">
        <v>366</v>
      </c>
      <c r="H124" s="239">
        <v>1200.69</v>
      </c>
      <c r="I124" s="200"/>
      <c r="J124" s="201"/>
      <c r="K124" s="239">
        <v>1200.69</v>
      </c>
    </row>
    <row r="125" spans="1:11" ht="14.4">
      <c r="A125" s="219" t="s">
        <v>281</v>
      </c>
      <c r="B125" s="217" t="s">
        <v>282</v>
      </c>
      <c r="C125" s="217" t="s">
        <v>283</v>
      </c>
      <c r="D125" s="218" t="s">
        <v>29</v>
      </c>
      <c r="E125" s="217">
        <v>1</v>
      </c>
      <c r="F125" s="220" t="s">
        <v>316</v>
      </c>
      <c r="G125" s="258" t="s">
        <v>366</v>
      </c>
      <c r="H125" s="259">
        <v>1200.69</v>
      </c>
      <c r="I125" s="219"/>
      <c r="J125" s="217"/>
      <c r="K125" s="259">
        <v>1200.69</v>
      </c>
    </row>
    <row r="126" spans="1:11" ht="14.4">
      <c r="A126" s="200" t="s">
        <v>284</v>
      </c>
      <c r="B126" s="201" t="s">
        <v>285</v>
      </c>
      <c r="C126" s="201" t="s">
        <v>286</v>
      </c>
      <c r="D126" s="203" t="s">
        <v>29</v>
      </c>
      <c r="E126" s="201">
        <v>1</v>
      </c>
      <c r="F126" s="204" t="s">
        <v>318</v>
      </c>
      <c r="G126" s="205" t="s">
        <v>366</v>
      </c>
      <c r="H126" s="239">
        <v>1200.69</v>
      </c>
      <c r="I126" s="241"/>
      <c r="J126" s="216"/>
      <c r="K126" s="244">
        <v>1200.69</v>
      </c>
    </row>
    <row r="127" spans="1:11" ht="14.4">
      <c r="A127" s="200" t="s">
        <v>287</v>
      </c>
      <c r="B127" s="201" t="s">
        <v>288</v>
      </c>
      <c r="C127" s="201" t="s">
        <v>289</v>
      </c>
      <c r="D127" s="203" t="s">
        <v>29</v>
      </c>
      <c r="E127" s="201">
        <v>1</v>
      </c>
      <c r="F127" s="204" t="s">
        <v>317</v>
      </c>
      <c r="G127" s="205" t="s">
        <v>366</v>
      </c>
      <c r="H127" s="239">
        <v>1200.69</v>
      </c>
      <c r="I127" s="200"/>
      <c r="J127" s="201"/>
      <c r="K127" s="239">
        <v>1200.69</v>
      </c>
    </row>
    <row r="128" spans="1:11" ht="14.4">
      <c r="A128" s="200" t="s">
        <v>290</v>
      </c>
      <c r="B128" s="201" t="s">
        <v>291</v>
      </c>
      <c r="C128" s="201" t="s">
        <v>292</v>
      </c>
      <c r="D128" s="203" t="s">
        <v>29</v>
      </c>
      <c r="E128" s="201">
        <v>1</v>
      </c>
      <c r="F128" s="204" t="s">
        <v>337</v>
      </c>
      <c r="G128" s="205" t="s">
        <v>366</v>
      </c>
      <c r="H128" s="239">
        <v>1200.69</v>
      </c>
      <c r="I128" s="200"/>
      <c r="J128" s="201"/>
      <c r="K128" s="239">
        <v>1200.69</v>
      </c>
    </row>
    <row r="129" spans="1:11" ht="14.4">
      <c r="A129" s="200" t="s">
        <v>284</v>
      </c>
      <c r="B129" s="201" t="s">
        <v>324</v>
      </c>
      <c r="C129" s="201" t="s">
        <v>286</v>
      </c>
      <c r="D129" s="203" t="s">
        <v>29</v>
      </c>
      <c r="E129" s="201">
        <v>1</v>
      </c>
      <c r="F129" s="204" t="s">
        <v>315</v>
      </c>
      <c r="G129" s="205" t="s">
        <v>366</v>
      </c>
      <c r="H129" s="239">
        <v>1200.69</v>
      </c>
      <c r="I129" s="200"/>
      <c r="J129" s="201"/>
      <c r="K129" s="239">
        <v>1200.69</v>
      </c>
    </row>
    <row r="130" spans="1:11" ht="14.4">
      <c r="A130" s="200" t="s">
        <v>293</v>
      </c>
      <c r="B130" s="201" t="s">
        <v>294</v>
      </c>
      <c r="C130" s="201" t="s">
        <v>295</v>
      </c>
      <c r="D130" s="203" t="s">
        <v>29</v>
      </c>
      <c r="E130" s="201">
        <v>1</v>
      </c>
      <c r="F130" s="204" t="s">
        <v>338</v>
      </c>
      <c r="G130" s="205" t="s">
        <v>367</v>
      </c>
      <c r="H130" s="239">
        <v>1200.69</v>
      </c>
      <c r="I130" s="200"/>
      <c r="J130" s="201"/>
      <c r="K130" s="239">
        <v>1200.69</v>
      </c>
    </row>
    <row r="131" spans="1:11" ht="14.4">
      <c r="A131" s="200" t="s">
        <v>381</v>
      </c>
      <c r="B131" s="201" t="s">
        <v>382</v>
      </c>
      <c r="C131" s="201" t="s">
        <v>383</v>
      </c>
      <c r="D131" s="203" t="s">
        <v>30</v>
      </c>
      <c r="E131" s="201">
        <v>1</v>
      </c>
      <c r="F131" s="204" t="s">
        <v>360</v>
      </c>
      <c r="G131" s="205" t="s">
        <v>366</v>
      </c>
      <c r="H131" s="239">
        <v>732.55</v>
      </c>
      <c r="I131" s="200"/>
      <c r="J131" s="201"/>
      <c r="K131" s="239">
        <v>732.55</v>
      </c>
    </row>
    <row r="132" spans="1:11" ht="14.4">
      <c r="A132" s="200" t="s">
        <v>298</v>
      </c>
      <c r="B132" s="201" t="s">
        <v>324</v>
      </c>
      <c r="C132" s="201" t="s">
        <v>379</v>
      </c>
      <c r="D132" s="203" t="s">
        <v>30</v>
      </c>
      <c r="E132" s="201">
        <v>1</v>
      </c>
      <c r="F132" s="204" t="s">
        <v>380</v>
      </c>
      <c r="G132" s="193" t="s">
        <v>366</v>
      </c>
      <c r="H132" s="239">
        <v>732.55</v>
      </c>
      <c r="I132" s="200"/>
      <c r="J132" s="201"/>
      <c r="K132" s="239">
        <v>732.55</v>
      </c>
    </row>
    <row r="133" spans="1:11" ht="14.4">
      <c r="A133" s="200" t="s">
        <v>264</v>
      </c>
      <c r="B133" s="201" t="s">
        <v>361</v>
      </c>
      <c r="C133" s="201" t="s">
        <v>485</v>
      </c>
      <c r="D133" s="203" t="s">
        <v>30</v>
      </c>
      <c r="E133" s="201">
        <v>1</v>
      </c>
      <c r="F133" s="204" t="s">
        <v>340</v>
      </c>
      <c r="G133" s="205" t="s">
        <v>367</v>
      </c>
      <c r="H133" s="239">
        <v>732.55</v>
      </c>
      <c r="I133" s="200"/>
      <c r="J133" s="201"/>
      <c r="K133" s="239">
        <v>732.55</v>
      </c>
    </row>
    <row r="134" spans="1:11" ht="14.4">
      <c r="A134" s="200" t="s">
        <v>299</v>
      </c>
      <c r="B134" s="201" t="s">
        <v>362</v>
      </c>
      <c r="C134" s="201" t="s">
        <v>129</v>
      </c>
      <c r="D134" s="203" t="s">
        <v>30</v>
      </c>
      <c r="E134" s="201">
        <v>1</v>
      </c>
      <c r="F134" s="204" t="s">
        <v>341</v>
      </c>
      <c r="G134" s="205" t="s">
        <v>366</v>
      </c>
      <c r="H134" s="239">
        <v>732.55</v>
      </c>
      <c r="I134" s="200"/>
      <c r="J134" s="201"/>
      <c r="K134" s="239">
        <v>732.55</v>
      </c>
    </row>
    <row r="135" spans="1:11" ht="14.4">
      <c r="A135" s="200" t="s">
        <v>300</v>
      </c>
      <c r="B135" s="201" t="s">
        <v>363</v>
      </c>
      <c r="C135" s="201" t="s">
        <v>486</v>
      </c>
      <c r="D135" s="203" t="s">
        <v>30</v>
      </c>
      <c r="E135" s="201">
        <v>1</v>
      </c>
      <c r="F135" s="204" t="s">
        <v>342</v>
      </c>
      <c r="G135" s="205" t="s">
        <v>366</v>
      </c>
      <c r="H135" s="239">
        <v>732.55</v>
      </c>
      <c r="I135" s="200"/>
      <c r="J135" s="201"/>
      <c r="K135" s="239">
        <v>732.55</v>
      </c>
    </row>
    <row r="136" spans="1:11" ht="14.4">
      <c r="A136" s="200" t="s">
        <v>553</v>
      </c>
      <c r="B136" s="201" t="s">
        <v>119</v>
      </c>
      <c r="C136" s="201" t="s">
        <v>487</v>
      </c>
      <c r="D136" s="203" t="s">
        <v>30</v>
      </c>
      <c r="E136" s="201">
        <v>1</v>
      </c>
      <c r="F136" s="204" t="s">
        <v>319</v>
      </c>
      <c r="G136" s="205" t="s">
        <v>366</v>
      </c>
      <c r="H136" s="239">
        <v>732.55</v>
      </c>
      <c r="I136" s="200"/>
      <c r="J136" s="201"/>
      <c r="K136" s="239">
        <v>732.55</v>
      </c>
    </row>
    <row r="137" spans="1:11" ht="14.4">
      <c r="A137" s="200" t="s">
        <v>301</v>
      </c>
      <c r="B137" s="201" t="s">
        <v>392</v>
      </c>
      <c r="C137" s="201" t="s">
        <v>494</v>
      </c>
      <c r="D137" s="203" t="s">
        <v>302</v>
      </c>
      <c r="E137" s="201">
        <v>1</v>
      </c>
      <c r="F137" s="204" t="s">
        <v>344</v>
      </c>
      <c r="G137" s="205" t="s">
        <v>366</v>
      </c>
      <c r="H137" s="239">
        <v>488.36</v>
      </c>
      <c r="I137" s="200"/>
      <c r="J137" s="201"/>
      <c r="K137" s="239">
        <v>488.36</v>
      </c>
    </row>
    <row r="138" spans="1:11" ht="14.4">
      <c r="A138" s="200" t="s">
        <v>390</v>
      </c>
      <c r="B138" s="201" t="s">
        <v>361</v>
      </c>
      <c r="C138" s="201" t="s">
        <v>488</v>
      </c>
      <c r="D138" s="203" t="s">
        <v>302</v>
      </c>
      <c r="E138" s="201">
        <v>1</v>
      </c>
      <c r="F138" s="204" t="s">
        <v>346</v>
      </c>
      <c r="G138" s="205" t="s">
        <v>367</v>
      </c>
      <c r="H138" s="239">
        <v>488.36</v>
      </c>
      <c r="I138" s="200"/>
      <c r="J138" s="201"/>
      <c r="K138" s="239">
        <v>488.36</v>
      </c>
    </row>
    <row r="139" spans="1:11" ht="14.4">
      <c r="A139" s="200" t="s">
        <v>260</v>
      </c>
      <c r="B139" s="201" t="s">
        <v>261</v>
      </c>
      <c r="C139" s="201" t="s">
        <v>489</v>
      </c>
      <c r="D139" s="203" t="s">
        <v>302</v>
      </c>
      <c r="E139" s="201">
        <v>1</v>
      </c>
      <c r="F139" s="204" t="s">
        <v>347</v>
      </c>
      <c r="G139" s="205" t="s">
        <v>366</v>
      </c>
      <c r="H139" s="239">
        <v>488.36</v>
      </c>
      <c r="I139" s="200"/>
      <c r="J139" s="201"/>
      <c r="K139" s="239">
        <v>488.36</v>
      </c>
    </row>
    <row r="140" spans="1:11" ht="14.4">
      <c r="A140" s="200" t="s">
        <v>260</v>
      </c>
      <c r="B140" s="201" t="s">
        <v>261</v>
      </c>
      <c r="C140" s="201" t="s">
        <v>489</v>
      </c>
      <c r="D140" s="203" t="s">
        <v>302</v>
      </c>
      <c r="E140" s="201">
        <v>1</v>
      </c>
      <c r="F140" s="204" t="s">
        <v>348</v>
      </c>
      <c r="G140" s="205" t="s">
        <v>367</v>
      </c>
      <c r="H140" s="239">
        <v>488.36</v>
      </c>
      <c r="I140" s="200"/>
      <c r="J140" s="201"/>
      <c r="K140" s="239">
        <v>488.36</v>
      </c>
    </row>
    <row r="141" spans="1:11" ht="14.4">
      <c r="A141" s="200" t="s">
        <v>257</v>
      </c>
      <c r="B141" s="201" t="s">
        <v>207</v>
      </c>
      <c r="C141" s="201" t="s">
        <v>487</v>
      </c>
      <c r="D141" s="203" t="s">
        <v>302</v>
      </c>
      <c r="E141" s="201">
        <v>1</v>
      </c>
      <c r="F141" s="204" t="s">
        <v>349</v>
      </c>
      <c r="G141" s="205" t="s">
        <v>366</v>
      </c>
      <c r="H141" s="239">
        <v>488.36</v>
      </c>
      <c r="I141" s="200"/>
      <c r="J141" s="201"/>
      <c r="K141" s="239">
        <v>488.36</v>
      </c>
    </row>
    <row r="142" spans="1:11" ht="14.4">
      <c r="A142" s="200" t="s">
        <v>257</v>
      </c>
      <c r="B142" s="201" t="s">
        <v>207</v>
      </c>
      <c r="C142" s="201" t="s">
        <v>487</v>
      </c>
      <c r="D142" s="203" t="s">
        <v>302</v>
      </c>
      <c r="E142" s="201">
        <v>1</v>
      </c>
      <c r="F142" s="204" t="s">
        <v>350</v>
      </c>
      <c r="G142" s="205" t="s">
        <v>367</v>
      </c>
      <c r="H142" s="239">
        <v>488.36</v>
      </c>
      <c r="I142" s="200"/>
      <c r="J142" s="201"/>
      <c r="K142" s="239">
        <v>488.36</v>
      </c>
    </row>
    <row r="143" spans="1:11" ht="14.4">
      <c r="A143" s="200" t="s">
        <v>626</v>
      </c>
      <c r="B143" s="201" t="s">
        <v>628</v>
      </c>
      <c r="C143" s="201" t="s">
        <v>627</v>
      </c>
      <c r="D143" s="357" t="s">
        <v>302</v>
      </c>
      <c r="E143" s="201">
        <v>1</v>
      </c>
      <c r="F143" s="358" t="s">
        <v>358</v>
      </c>
      <c r="G143" s="205" t="s">
        <v>367</v>
      </c>
      <c r="H143" s="239">
        <v>488.36</v>
      </c>
      <c r="I143" s="200"/>
      <c r="J143" s="201"/>
      <c r="K143" s="239">
        <v>488.36</v>
      </c>
    </row>
    <row r="144" spans="1:11" ht="14.4">
      <c r="A144" s="200" t="s">
        <v>86</v>
      </c>
      <c r="B144" s="201" t="s">
        <v>121</v>
      </c>
      <c r="C144" s="201" t="s">
        <v>474</v>
      </c>
      <c r="D144" s="203" t="s">
        <v>31</v>
      </c>
      <c r="E144" s="201">
        <v>1</v>
      </c>
      <c r="F144" s="204" t="s">
        <v>351</v>
      </c>
      <c r="G144" s="205" t="s">
        <v>366</v>
      </c>
      <c r="H144" s="239">
        <v>436.04</v>
      </c>
      <c r="I144" s="200"/>
      <c r="J144" s="201"/>
      <c r="K144" s="239">
        <v>436.04</v>
      </c>
    </row>
    <row r="145" spans="1:11" ht="14.4">
      <c r="A145" s="241" t="s">
        <v>86</v>
      </c>
      <c r="B145" s="216" t="s">
        <v>121</v>
      </c>
      <c r="C145" s="216" t="s">
        <v>474</v>
      </c>
      <c r="D145" s="242" t="s">
        <v>31</v>
      </c>
      <c r="E145" s="216">
        <v>1</v>
      </c>
      <c r="F145" s="213" t="s">
        <v>352</v>
      </c>
      <c r="G145" s="243" t="s">
        <v>366</v>
      </c>
      <c r="H145" s="244">
        <v>436.04</v>
      </c>
      <c r="I145" s="241"/>
      <c r="J145" s="216"/>
      <c r="K145" s="244">
        <v>436.04</v>
      </c>
    </row>
    <row r="146" spans="1:11" ht="14.4">
      <c r="A146" s="200" t="s">
        <v>390</v>
      </c>
      <c r="B146" s="201" t="s">
        <v>391</v>
      </c>
      <c r="C146" s="201" t="s">
        <v>497</v>
      </c>
      <c r="D146" s="203" t="s">
        <v>31</v>
      </c>
      <c r="E146" s="201">
        <v>1</v>
      </c>
      <c r="F146" s="204" t="s">
        <v>353</v>
      </c>
      <c r="G146" s="205" t="s">
        <v>367</v>
      </c>
      <c r="H146" s="239">
        <v>436.04</v>
      </c>
      <c r="I146" s="219"/>
      <c r="J146" s="217"/>
      <c r="K146" s="239">
        <v>436.04</v>
      </c>
    </row>
    <row r="147" spans="1:11" ht="14.4">
      <c r="A147" s="200" t="s">
        <v>303</v>
      </c>
      <c r="B147" s="201" t="s">
        <v>364</v>
      </c>
      <c r="C147" s="201" t="s">
        <v>502</v>
      </c>
      <c r="D147" s="203" t="s">
        <v>31</v>
      </c>
      <c r="E147" s="201">
        <v>1</v>
      </c>
      <c r="F147" s="204" t="s">
        <v>354</v>
      </c>
      <c r="G147" s="205" t="s">
        <v>367</v>
      </c>
      <c r="H147" s="239">
        <v>436.04</v>
      </c>
      <c r="I147" s="200"/>
      <c r="J147" s="201"/>
      <c r="K147" s="239">
        <v>436.04</v>
      </c>
    </row>
    <row r="148" spans="1:11" ht="14.4">
      <c r="A148" s="200" t="s">
        <v>387</v>
      </c>
      <c r="B148" s="201" t="s">
        <v>388</v>
      </c>
      <c r="C148" s="201" t="s">
        <v>490</v>
      </c>
      <c r="D148" s="203" t="s">
        <v>31</v>
      </c>
      <c r="E148" s="201">
        <v>1</v>
      </c>
      <c r="F148" s="204" t="s">
        <v>368</v>
      </c>
      <c r="G148" s="205" t="s">
        <v>366</v>
      </c>
      <c r="H148" s="239">
        <v>436.04</v>
      </c>
      <c r="I148" s="200"/>
      <c r="J148" s="201"/>
      <c r="K148" s="239">
        <v>436.04</v>
      </c>
    </row>
    <row r="149" spans="1:11" ht="14.4">
      <c r="A149" s="200" t="s">
        <v>390</v>
      </c>
      <c r="B149" s="201" t="s">
        <v>391</v>
      </c>
      <c r="C149" s="201" t="s">
        <v>497</v>
      </c>
      <c r="D149" s="203" t="s">
        <v>31</v>
      </c>
      <c r="E149" s="201">
        <v>1</v>
      </c>
      <c r="F149" s="204" t="s">
        <v>355</v>
      </c>
      <c r="G149" s="205" t="s">
        <v>367</v>
      </c>
      <c r="H149" s="239">
        <v>436.04</v>
      </c>
      <c r="I149" s="200"/>
      <c r="J149" s="201"/>
      <c r="K149" s="239">
        <v>436.04</v>
      </c>
    </row>
    <row r="150" spans="1:11" ht="14.4">
      <c r="A150" s="200" t="s">
        <v>304</v>
      </c>
      <c r="B150" s="201" t="s">
        <v>104</v>
      </c>
      <c r="C150" s="201" t="s">
        <v>130</v>
      </c>
      <c r="D150" s="203" t="s">
        <v>31</v>
      </c>
      <c r="E150" s="201">
        <v>1</v>
      </c>
      <c r="F150" s="204" t="s">
        <v>356</v>
      </c>
      <c r="G150" s="205" t="s">
        <v>366</v>
      </c>
      <c r="H150" s="239">
        <v>436.04</v>
      </c>
      <c r="I150" s="200"/>
      <c r="J150" s="201"/>
      <c r="K150" s="239">
        <v>436.04</v>
      </c>
    </row>
    <row r="151" spans="1:11" ht="14.4">
      <c r="A151" s="200" t="s">
        <v>387</v>
      </c>
      <c r="B151" s="201" t="s">
        <v>388</v>
      </c>
      <c r="C151" s="201" t="s">
        <v>490</v>
      </c>
      <c r="D151" s="203" t="s">
        <v>31</v>
      </c>
      <c r="E151" s="201">
        <v>1</v>
      </c>
      <c r="F151" s="204" t="s">
        <v>357</v>
      </c>
      <c r="G151" s="205" t="s">
        <v>366</v>
      </c>
      <c r="H151" s="239">
        <v>436.04</v>
      </c>
      <c r="I151" s="200"/>
      <c r="J151" s="201"/>
      <c r="K151" s="239">
        <v>436.04</v>
      </c>
    </row>
    <row r="152" spans="1:11" ht="14.4">
      <c r="A152" s="200" t="s">
        <v>387</v>
      </c>
      <c r="B152" s="201" t="s">
        <v>388</v>
      </c>
      <c r="C152" s="201" t="s">
        <v>490</v>
      </c>
      <c r="D152" s="203" t="s">
        <v>453</v>
      </c>
      <c r="E152" s="201">
        <v>1</v>
      </c>
      <c r="F152" s="204" t="s">
        <v>454</v>
      </c>
      <c r="G152" s="205" t="s">
        <v>366</v>
      </c>
      <c r="H152" s="239">
        <v>401.16</v>
      </c>
      <c r="I152" s="200"/>
      <c r="J152" s="201"/>
      <c r="K152" s="239">
        <v>401.16</v>
      </c>
    </row>
    <row r="153" spans="1:11" ht="14.4">
      <c r="A153" s="200" t="s">
        <v>390</v>
      </c>
      <c r="B153" s="201" t="s">
        <v>391</v>
      </c>
      <c r="C153" s="201" t="s">
        <v>497</v>
      </c>
      <c r="D153" s="203" t="s">
        <v>32</v>
      </c>
      <c r="E153" s="201">
        <v>1</v>
      </c>
      <c r="F153" s="204" t="s">
        <v>359</v>
      </c>
      <c r="G153" s="205" t="s">
        <v>367</v>
      </c>
      <c r="H153" s="239">
        <v>313.94</v>
      </c>
      <c r="I153" s="200"/>
      <c r="J153" s="201"/>
      <c r="K153" s="239">
        <v>313.94</v>
      </c>
    </row>
    <row r="154" spans="1:11" ht="15" thickBot="1">
      <c r="A154" s="260"/>
      <c r="B154" s="261"/>
      <c r="C154" s="261"/>
      <c r="D154" s="261"/>
      <c r="E154" s="262">
        <v>46</v>
      </c>
      <c r="F154" s="263"/>
      <c r="G154" s="264"/>
      <c r="H154" s="265">
        <f>SUM(H110:H153)</f>
        <v>37231.730000000003</v>
      </c>
      <c r="I154" s="266"/>
      <c r="J154" s="267"/>
      <c r="K154" s="346">
        <f>SUM(K110:K153)</f>
        <v>37231.730000000003</v>
      </c>
    </row>
    <row r="155" spans="1:11" ht="14.4">
      <c r="A155" s="269"/>
      <c r="B155" s="191"/>
      <c r="C155" s="191"/>
      <c r="D155" s="191"/>
      <c r="E155" s="191"/>
      <c r="F155" s="269"/>
      <c r="G155" s="191"/>
      <c r="H155" s="343"/>
      <c r="I155" s="271"/>
      <c r="J155" s="271"/>
      <c r="K155" s="344"/>
    </row>
    <row r="156" spans="1:11" ht="14.4">
      <c r="A156" s="565" t="s">
        <v>532</v>
      </c>
      <c r="B156" s="565"/>
      <c r="C156" s="565"/>
      <c r="D156" s="565"/>
      <c r="E156" s="565"/>
      <c r="F156" s="565"/>
      <c r="G156" s="565"/>
      <c r="H156" s="565"/>
      <c r="I156" s="230"/>
      <c r="J156" s="230"/>
      <c r="K156" s="232"/>
    </row>
    <row r="157" spans="1:11" ht="14.4">
      <c r="A157" s="273" t="s">
        <v>373</v>
      </c>
      <c r="B157" s="273" t="s">
        <v>374</v>
      </c>
      <c r="C157" s="273" t="s">
        <v>375</v>
      </c>
      <c r="D157" s="273" t="s">
        <v>578</v>
      </c>
      <c r="E157" s="273" t="s">
        <v>579</v>
      </c>
      <c r="F157" s="273" t="s">
        <v>580</v>
      </c>
      <c r="G157" s="273" t="s">
        <v>581</v>
      </c>
      <c r="H157" s="212" t="s">
        <v>582</v>
      </c>
      <c r="I157" s="274"/>
      <c r="J157" s="274"/>
      <c r="K157" s="275"/>
    </row>
    <row r="158" spans="1:11" ht="14.4">
      <c r="A158" s="193" t="s">
        <v>1</v>
      </c>
      <c r="B158" s="193" t="s">
        <v>2</v>
      </c>
      <c r="C158" s="193" t="s">
        <v>3</v>
      </c>
      <c r="D158" s="193" t="s">
        <v>4</v>
      </c>
      <c r="E158" s="193" t="s">
        <v>5</v>
      </c>
      <c r="F158" s="193" t="s">
        <v>6</v>
      </c>
      <c r="G158" s="193" t="s">
        <v>7</v>
      </c>
      <c r="H158" s="194" t="s">
        <v>28</v>
      </c>
      <c r="I158" s="230"/>
      <c r="J158" s="230" t="s">
        <v>607</v>
      </c>
      <c r="K158" s="232"/>
    </row>
    <row r="159" spans="1:11" ht="14.4">
      <c r="A159" s="219" t="s">
        <v>533</v>
      </c>
      <c r="B159" s="217" t="s">
        <v>322</v>
      </c>
      <c r="C159" s="276" t="s">
        <v>491</v>
      </c>
      <c r="D159" s="217" t="s">
        <v>14</v>
      </c>
      <c r="E159" s="209">
        <v>1</v>
      </c>
      <c r="F159" s="72" t="s">
        <v>305</v>
      </c>
      <c r="G159" s="207" t="s">
        <v>367</v>
      </c>
      <c r="H159" s="211">
        <v>514.21</v>
      </c>
      <c r="I159" s="230"/>
      <c r="J159" s="230"/>
      <c r="K159" s="232"/>
    </row>
    <row r="160" spans="1:11" ht="14.4">
      <c r="A160" s="241" t="s">
        <v>533</v>
      </c>
      <c r="B160" s="216" t="s">
        <v>322</v>
      </c>
      <c r="C160" s="277" t="s">
        <v>492</v>
      </c>
      <c r="D160" s="216" t="s">
        <v>14</v>
      </c>
      <c r="E160" s="278">
        <v>1</v>
      </c>
      <c r="F160" s="213" t="s">
        <v>561</v>
      </c>
      <c r="G160" s="214" t="s">
        <v>367</v>
      </c>
      <c r="H160" s="337">
        <v>514.21</v>
      </c>
      <c r="I160" s="230"/>
      <c r="J160" s="230"/>
      <c r="K160" s="232"/>
    </row>
    <row r="161" spans="1:11" ht="28.8">
      <c r="A161" s="279" t="s">
        <v>33</v>
      </c>
      <c r="B161" s="217" t="s">
        <v>323</v>
      </c>
      <c r="C161" s="276" t="s">
        <v>512</v>
      </c>
      <c r="D161" s="217" t="s">
        <v>14</v>
      </c>
      <c r="E161" s="209">
        <v>1</v>
      </c>
      <c r="F161" s="280" t="s">
        <v>511</v>
      </c>
      <c r="G161" s="207" t="s">
        <v>366</v>
      </c>
      <c r="H161" s="211">
        <v>514.21</v>
      </c>
      <c r="I161" s="230"/>
      <c r="J161" s="230"/>
      <c r="K161" s="232"/>
    </row>
    <row r="162" spans="1:11" ht="28.8">
      <c r="A162" s="281" t="s">
        <v>33</v>
      </c>
      <c r="B162" s="216" t="s">
        <v>323</v>
      </c>
      <c r="C162" s="277" t="s">
        <v>512</v>
      </c>
      <c r="D162" s="216" t="s">
        <v>14</v>
      </c>
      <c r="E162" s="278">
        <v>1</v>
      </c>
      <c r="F162" s="282" t="s">
        <v>307</v>
      </c>
      <c r="G162" s="214" t="s">
        <v>366</v>
      </c>
      <c r="H162" s="337">
        <v>514.21</v>
      </c>
      <c r="I162" s="230"/>
      <c r="J162" s="230"/>
      <c r="K162" s="232"/>
    </row>
    <row r="163" spans="1:11" ht="28.8">
      <c r="A163" s="279" t="s">
        <v>33</v>
      </c>
      <c r="B163" s="217" t="s">
        <v>323</v>
      </c>
      <c r="C163" s="276" t="s">
        <v>493</v>
      </c>
      <c r="D163" s="217" t="s">
        <v>14</v>
      </c>
      <c r="E163" s="209">
        <v>1</v>
      </c>
      <c r="F163" s="283" t="s">
        <v>253</v>
      </c>
      <c r="G163" s="207" t="s">
        <v>367</v>
      </c>
      <c r="H163" s="211">
        <v>514.21</v>
      </c>
      <c r="I163" s="230"/>
      <c r="J163" s="231"/>
      <c r="K163" s="232"/>
    </row>
    <row r="164" spans="1:11" ht="28.8">
      <c r="A164" s="281" t="s">
        <v>33</v>
      </c>
      <c r="B164" s="216" t="s">
        <v>323</v>
      </c>
      <c r="C164" s="277" t="s">
        <v>493</v>
      </c>
      <c r="D164" s="216" t="s">
        <v>14</v>
      </c>
      <c r="E164" s="278">
        <v>1</v>
      </c>
      <c r="F164" s="213" t="s">
        <v>308</v>
      </c>
      <c r="G164" s="214" t="s">
        <v>367</v>
      </c>
      <c r="H164" s="337">
        <v>514.21</v>
      </c>
      <c r="I164" s="230"/>
      <c r="J164" s="231"/>
      <c r="K164" s="232"/>
    </row>
    <row r="165" spans="1:11" ht="28.8">
      <c r="A165" s="279" t="s">
        <v>33</v>
      </c>
      <c r="B165" s="217" t="s">
        <v>323</v>
      </c>
      <c r="C165" s="276" t="s">
        <v>493</v>
      </c>
      <c r="D165" s="217" t="s">
        <v>14</v>
      </c>
      <c r="E165" s="209">
        <v>1</v>
      </c>
      <c r="F165" s="283" t="s">
        <v>372</v>
      </c>
      <c r="G165" s="207" t="s">
        <v>366</v>
      </c>
      <c r="H165" s="211">
        <v>514.21</v>
      </c>
      <c r="I165" s="284"/>
      <c r="J165" s="284"/>
      <c r="K165" s="285"/>
    </row>
    <row r="166" spans="1:11" ht="14.4">
      <c r="A166" s="241" t="s">
        <v>534</v>
      </c>
      <c r="B166" s="216" t="s">
        <v>535</v>
      </c>
      <c r="C166" s="277" t="s">
        <v>536</v>
      </c>
      <c r="D166" s="216" t="s">
        <v>14</v>
      </c>
      <c r="E166" s="278">
        <v>1</v>
      </c>
      <c r="F166" s="282" t="s">
        <v>353</v>
      </c>
      <c r="G166" s="214" t="s">
        <v>367</v>
      </c>
      <c r="H166" s="215">
        <v>650</v>
      </c>
      <c r="I166" s="284"/>
      <c r="J166" s="284"/>
      <c r="K166" s="285"/>
    </row>
    <row r="167" spans="1:11" ht="14.4">
      <c r="A167" s="219" t="s">
        <v>534</v>
      </c>
      <c r="B167" s="217" t="s">
        <v>535</v>
      </c>
      <c r="C167" s="276" t="s">
        <v>536</v>
      </c>
      <c r="D167" s="217" t="s">
        <v>14</v>
      </c>
      <c r="E167" s="209">
        <v>1</v>
      </c>
      <c r="F167" s="72" t="s">
        <v>538</v>
      </c>
      <c r="G167" s="207" t="s">
        <v>367</v>
      </c>
      <c r="H167" s="211">
        <v>650</v>
      </c>
      <c r="I167" s="286"/>
      <c r="J167" s="286"/>
      <c r="K167" s="212">
        <v>62148.160000000003</v>
      </c>
    </row>
    <row r="168" spans="1:11" ht="15" thickBot="1">
      <c r="A168" s="260"/>
      <c r="B168" s="261"/>
      <c r="C168" s="261"/>
      <c r="D168" s="261"/>
      <c r="E168" s="262">
        <v>9</v>
      </c>
      <c r="F168" s="263"/>
      <c r="G168" s="264"/>
      <c r="H168" s="342">
        <v>4899.47</v>
      </c>
      <c r="I168" s="284"/>
      <c r="J168" s="284"/>
      <c r="K168" s="285"/>
    </row>
    <row r="169" spans="1:11" ht="14.4">
      <c r="A169" s="219"/>
      <c r="B169" s="217"/>
      <c r="C169" s="276"/>
      <c r="D169" s="217"/>
      <c r="E169" s="209"/>
      <c r="F169" s="72"/>
      <c r="G169" s="207"/>
      <c r="H169" s="211"/>
      <c r="I169" s="230"/>
      <c r="J169" s="230"/>
      <c r="K169" s="232"/>
    </row>
    <row r="170" spans="1:11" ht="14.4">
      <c r="A170" s="565" t="s">
        <v>531</v>
      </c>
      <c r="B170" s="565"/>
      <c r="C170" s="565"/>
      <c r="D170" s="565"/>
      <c r="E170" s="565"/>
      <c r="F170" s="565"/>
      <c r="G170" s="565"/>
      <c r="H170" s="565"/>
      <c r="I170" s="230"/>
      <c r="J170" s="230"/>
      <c r="K170" s="232"/>
    </row>
    <row r="171" spans="1:11" ht="14.4">
      <c r="A171" s="287" t="s">
        <v>1</v>
      </c>
      <c r="B171" s="287" t="s">
        <v>2</v>
      </c>
      <c r="C171" s="287" t="s">
        <v>3</v>
      </c>
      <c r="D171" s="287" t="s">
        <v>4</v>
      </c>
      <c r="E171" s="287" t="s">
        <v>5</v>
      </c>
      <c r="F171" s="287" t="s">
        <v>6</v>
      </c>
      <c r="G171" s="287" t="s">
        <v>7</v>
      </c>
      <c r="H171" s="287" t="s">
        <v>28</v>
      </c>
      <c r="I171" s="288"/>
      <c r="J171" s="288"/>
      <c r="K171" s="289"/>
    </row>
    <row r="172" spans="1:11" ht="14.4">
      <c r="A172" s="290" t="s">
        <v>384</v>
      </c>
      <c r="B172" s="201" t="s">
        <v>402</v>
      </c>
      <c r="C172" s="201" t="s">
        <v>12</v>
      </c>
      <c r="D172" s="201" t="s">
        <v>385</v>
      </c>
      <c r="E172" s="201">
        <v>1</v>
      </c>
      <c r="F172" s="291" t="s">
        <v>150</v>
      </c>
      <c r="G172" s="205" t="s">
        <v>365</v>
      </c>
      <c r="H172" s="239">
        <v>3000</v>
      </c>
      <c r="I172" s="230"/>
      <c r="J172" s="230"/>
      <c r="K172" s="232"/>
    </row>
    <row r="173" spans="1:11" ht="14.4">
      <c r="A173" s="290" t="s">
        <v>311</v>
      </c>
      <c r="B173" s="201" t="s">
        <v>403</v>
      </c>
      <c r="C173" s="201" t="s">
        <v>500</v>
      </c>
      <c r="D173" s="201" t="s">
        <v>385</v>
      </c>
      <c r="E173" s="201">
        <v>1</v>
      </c>
      <c r="F173" s="292" t="s">
        <v>399</v>
      </c>
      <c r="G173" s="205" t="s">
        <v>366</v>
      </c>
      <c r="H173" s="239">
        <v>1250</v>
      </c>
      <c r="I173" s="230"/>
      <c r="J173" s="230"/>
      <c r="K173" s="232"/>
    </row>
    <row r="174" spans="1:11" ht="14.4">
      <c r="A174" s="201" t="s">
        <v>309</v>
      </c>
      <c r="B174" s="201" t="s">
        <v>320</v>
      </c>
      <c r="C174" s="201" t="s">
        <v>500</v>
      </c>
      <c r="D174" s="201" t="s">
        <v>310</v>
      </c>
      <c r="E174" s="201">
        <v>1</v>
      </c>
      <c r="F174" s="291" t="s">
        <v>238</v>
      </c>
      <c r="G174" s="205" t="s">
        <v>366</v>
      </c>
      <c r="H174" s="239">
        <v>3000</v>
      </c>
      <c r="I174" s="230"/>
      <c r="J174" s="230"/>
      <c r="K174" s="232"/>
    </row>
    <row r="175" spans="1:11" ht="14.4">
      <c r="A175" s="290" t="s">
        <v>311</v>
      </c>
      <c r="B175" s="201" t="s">
        <v>297</v>
      </c>
      <c r="C175" s="201" t="s">
        <v>500</v>
      </c>
      <c r="D175" s="201" t="s">
        <v>310</v>
      </c>
      <c r="E175" s="201">
        <v>1</v>
      </c>
      <c r="F175" s="292" t="s">
        <v>313</v>
      </c>
      <c r="G175" s="205" t="s">
        <v>365</v>
      </c>
      <c r="H175" s="239">
        <v>1250</v>
      </c>
      <c r="I175" s="230"/>
      <c r="J175" s="230"/>
      <c r="K175" s="232"/>
    </row>
    <row r="176" spans="1:11" ht="14.4">
      <c r="A176" s="290" t="s">
        <v>311</v>
      </c>
      <c r="B176" s="201" t="s">
        <v>297</v>
      </c>
      <c r="C176" s="201" t="s">
        <v>500</v>
      </c>
      <c r="D176" s="201" t="s">
        <v>310</v>
      </c>
      <c r="E176" s="201">
        <v>1</v>
      </c>
      <c r="F176" s="291" t="s">
        <v>569</v>
      </c>
      <c r="G176" s="205" t="s">
        <v>366</v>
      </c>
      <c r="H176" s="239">
        <v>1250</v>
      </c>
      <c r="I176" s="230"/>
      <c r="J176" s="230"/>
      <c r="K176" s="232"/>
    </row>
    <row r="177" spans="1:11" ht="14.4">
      <c r="A177" s="290" t="s">
        <v>311</v>
      </c>
      <c r="B177" s="201" t="s">
        <v>297</v>
      </c>
      <c r="C177" s="201" t="s">
        <v>500</v>
      </c>
      <c r="D177" s="201" t="s">
        <v>310</v>
      </c>
      <c r="E177" s="201">
        <v>1</v>
      </c>
      <c r="F177" s="292" t="s">
        <v>250</v>
      </c>
      <c r="G177" s="205" t="s">
        <v>366</v>
      </c>
      <c r="H177" s="239">
        <v>1250</v>
      </c>
      <c r="I177" s="230"/>
      <c r="J177" s="230"/>
      <c r="K177" s="232"/>
    </row>
    <row r="178" spans="1:11" ht="14.4">
      <c r="A178" s="290" t="s">
        <v>311</v>
      </c>
      <c r="B178" s="201" t="s">
        <v>297</v>
      </c>
      <c r="C178" s="201" t="s">
        <v>500</v>
      </c>
      <c r="D178" s="201" t="s">
        <v>310</v>
      </c>
      <c r="E178" s="201">
        <v>1</v>
      </c>
      <c r="F178" s="291" t="s">
        <v>573</v>
      </c>
      <c r="G178" s="205" t="s">
        <v>365</v>
      </c>
      <c r="H178" s="239">
        <v>1250</v>
      </c>
      <c r="I178" s="230"/>
      <c r="J178" s="230"/>
      <c r="K178" s="232"/>
    </row>
    <row r="179" spans="1:11" ht="14.4">
      <c r="A179" s="201" t="s">
        <v>309</v>
      </c>
      <c r="B179" s="201" t="s">
        <v>297</v>
      </c>
      <c r="C179" s="201" t="s">
        <v>500</v>
      </c>
      <c r="D179" s="201" t="s">
        <v>312</v>
      </c>
      <c r="E179" s="201">
        <v>1</v>
      </c>
      <c r="F179" s="292" t="s">
        <v>441</v>
      </c>
      <c r="G179" s="205" t="s">
        <v>367</v>
      </c>
      <c r="H179" s="239">
        <v>1000</v>
      </c>
      <c r="I179" s="230"/>
      <c r="J179" s="230"/>
      <c r="K179" s="232"/>
    </row>
    <row r="180" spans="1:11" ht="14.4">
      <c r="A180" s="290" t="s">
        <v>311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1" t="s">
        <v>530</v>
      </c>
      <c r="G180" s="205" t="s">
        <v>367</v>
      </c>
      <c r="H180" s="239">
        <v>2400</v>
      </c>
      <c r="I180" s="230"/>
      <c r="J180" s="230"/>
      <c r="K180" s="232"/>
    </row>
    <row r="181" spans="1:11" ht="14.4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2" t="s">
        <v>434</v>
      </c>
      <c r="G181" s="205" t="s">
        <v>365</v>
      </c>
      <c r="H181" s="239">
        <v>1000</v>
      </c>
      <c r="I181" s="230"/>
      <c r="J181" s="230"/>
      <c r="K181" s="232"/>
    </row>
    <row r="182" spans="1:11" ht="14.4">
      <c r="A182" s="290" t="s">
        <v>311</v>
      </c>
      <c r="B182" s="201" t="s">
        <v>297</v>
      </c>
      <c r="C182" s="201" t="s">
        <v>500</v>
      </c>
      <c r="D182" s="201" t="s">
        <v>312</v>
      </c>
      <c r="E182" s="201">
        <v>1</v>
      </c>
      <c r="F182" s="291" t="s">
        <v>185</v>
      </c>
      <c r="G182" s="205" t="s">
        <v>365</v>
      </c>
      <c r="H182" s="239">
        <v>1000</v>
      </c>
      <c r="I182" s="230"/>
      <c r="J182" s="230"/>
      <c r="K182" s="232"/>
    </row>
    <row r="183" spans="1:11" ht="14.4">
      <c r="A183" s="290" t="s">
        <v>311</v>
      </c>
      <c r="B183" s="201" t="s">
        <v>297</v>
      </c>
      <c r="C183" s="201" t="s">
        <v>500</v>
      </c>
      <c r="D183" s="201" t="s">
        <v>312</v>
      </c>
      <c r="E183" s="201">
        <v>1</v>
      </c>
      <c r="F183" s="292" t="s">
        <v>652</v>
      </c>
      <c r="G183" s="205" t="s">
        <v>366</v>
      </c>
      <c r="H183" s="239">
        <v>1000</v>
      </c>
      <c r="I183" s="230"/>
      <c r="J183" s="230"/>
      <c r="K183" s="232"/>
    </row>
    <row r="184" spans="1:11" ht="14.4">
      <c r="A184" s="201" t="s">
        <v>309</v>
      </c>
      <c r="B184" s="201" t="s">
        <v>320</v>
      </c>
      <c r="C184" s="201" t="s">
        <v>321</v>
      </c>
      <c r="D184" s="201" t="s">
        <v>557</v>
      </c>
      <c r="E184" s="201">
        <v>1</v>
      </c>
      <c r="F184" s="200" t="s">
        <v>315</v>
      </c>
      <c r="G184" s="205" t="s">
        <v>366</v>
      </c>
      <c r="H184" s="239">
        <v>3000</v>
      </c>
      <c r="I184" s="230"/>
      <c r="J184" s="230"/>
      <c r="K184" s="232"/>
    </row>
    <row r="185" spans="1:11" ht="14.4">
      <c r="A185" s="290" t="s">
        <v>311</v>
      </c>
      <c r="B185" s="201" t="s">
        <v>297</v>
      </c>
      <c r="C185" s="201" t="s">
        <v>321</v>
      </c>
      <c r="D185" s="201" t="s">
        <v>557</v>
      </c>
      <c r="E185" s="201">
        <v>1</v>
      </c>
      <c r="F185" s="200" t="s">
        <v>316</v>
      </c>
      <c r="G185" s="205" t="s">
        <v>366</v>
      </c>
      <c r="H185" s="239">
        <v>1250</v>
      </c>
      <c r="I185" s="230"/>
      <c r="J185" s="230"/>
      <c r="K185" s="232"/>
    </row>
    <row r="186" spans="1:11" ht="14.4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4" t="s">
        <v>433</v>
      </c>
      <c r="G186" s="205" t="s">
        <v>365</v>
      </c>
      <c r="H186" s="239">
        <v>1200.5</v>
      </c>
      <c r="I186" s="230"/>
      <c r="J186" s="230"/>
      <c r="K186" s="230"/>
    </row>
    <row r="187" spans="1:11" ht="14.4">
      <c r="A187" s="290" t="s">
        <v>311</v>
      </c>
      <c r="B187" s="201" t="s">
        <v>297</v>
      </c>
      <c r="C187" s="201" t="s">
        <v>321</v>
      </c>
      <c r="D187" s="201" t="s">
        <v>557</v>
      </c>
      <c r="E187" s="201">
        <v>1</v>
      </c>
      <c r="F187" s="200" t="s">
        <v>318</v>
      </c>
      <c r="G187" s="205" t="s">
        <v>366</v>
      </c>
      <c r="H187" s="239">
        <v>1250</v>
      </c>
      <c r="I187" s="230"/>
      <c r="J187" s="230"/>
      <c r="K187" s="232"/>
    </row>
    <row r="188" spans="1:11" ht="14.4">
      <c r="A188" s="290" t="s">
        <v>311</v>
      </c>
      <c r="B188" s="201" t="s">
        <v>297</v>
      </c>
      <c r="C188" s="201" t="s">
        <v>321</v>
      </c>
      <c r="D188" s="201" t="s">
        <v>557</v>
      </c>
      <c r="E188" s="201">
        <v>1</v>
      </c>
      <c r="F188" s="200" t="s">
        <v>176</v>
      </c>
      <c r="G188" s="205" t="s">
        <v>366</v>
      </c>
      <c r="H188" s="239">
        <v>1200.5</v>
      </c>
      <c r="I188" s="230"/>
      <c r="J188" s="230"/>
      <c r="K188" s="232"/>
    </row>
    <row r="189" spans="1:11" ht="14.4">
      <c r="A189" s="290" t="s">
        <v>311</v>
      </c>
      <c r="B189" s="201" t="s">
        <v>559</v>
      </c>
      <c r="C189" s="201" t="s">
        <v>321</v>
      </c>
      <c r="D189" s="201" t="s">
        <v>560</v>
      </c>
      <c r="E189" s="201">
        <v>1</v>
      </c>
      <c r="F189" s="204" t="s">
        <v>188</v>
      </c>
      <c r="G189" s="205" t="s">
        <v>365</v>
      </c>
      <c r="H189" s="239">
        <v>3000</v>
      </c>
      <c r="I189" s="230"/>
      <c r="J189" s="230"/>
      <c r="K189" s="230"/>
    </row>
    <row r="190" spans="1:11" ht="15" thickBot="1">
      <c r="A190" s="290" t="s">
        <v>311</v>
      </c>
      <c r="B190" s="201" t="s">
        <v>571</v>
      </c>
      <c r="C190" s="201" t="s">
        <v>570</v>
      </c>
      <c r="D190" s="201" t="s">
        <v>560</v>
      </c>
      <c r="E190" s="201">
        <v>1</v>
      </c>
      <c r="F190" s="200" t="s">
        <v>190</v>
      </c>
      <c r="G190" s="205" t="s">
        <v>366</v>
      </c>
      <c r="H190" s="239">
        <v>750</v>
      </c>
    </row>
    <row r="191" spans="1:11" ht="15" thickBot="1">
      <c r="A191" s="260"/>
      <c r="B191" s="261"/>
      <c r="C191" s="261"/>
      <c r="D191" s="261"/>
      <c r="E191" s="262">
        <v>20</v>
      </c>
      <c r="F191" s="263"/>
      <c r="G191" s="264"/>
      <c r="H191" s="347">
        <f>SUM(H172:H190)</f>
        <v>30301</v>
      </c>
      <c r="I191" s="348">
        <f>H191+H168+K154+H105+K80</f>
        <v>746795.39999999967</v>
      </c>
      <c r="J191" s="212"/>
      <c r="K191" s="212"/>
    </row>
    <row r="192" spans="1:11" ht="14.4">
      <c r="A192" s="295"/>
      <c r="B192" s="295"/>
      <c r="C192" s="295"/>
      <c r="D192" s="295"/>
      <c r="E192" s="295"/>
      <c r="F192" s="295"/>
      <c r="G192" s="295"/>
      <c r="H192" s="339"/>
      <c r="I192" s="231"/>
      <c r="J192" s="231"/>
      <c r="K192" s="231"/>
    </row>
    <row r="193" spans="1:11" ht="14.4">
      <c r="A193" s="296" t="s">
        <v>34</v>
      </c>
      <c r="B193" s="231"/>
      <c r="C193" s="231"/>
      <c r="D193" s="231"/>
      <c r="E193" s="231"/>
      <c r="F193" s="231"/>
      <c r="G193" s="240"/>
      <c r="H193" s="231"/>
      <c r="I193" s="231"/>
      <c r="J193" s="231"/>
      <c r="K193" s="231"/>
    </row>
    <row r="194" spans="1:11" ht="14.4">
      <c r="A194" s="296" t="s">
        <v>437</v>
      </c>
      <c r="B194" s="297" t="s">
        <v>438</v>
      </c>
      <c r="C194" s="231"/>
      <c r="D194" s="231"/>
      <c r="E194" s="231"/>
      <c r="F194" s="298"/>
      <c r="G194" s="240"/>
      <c r="H194" s="231"/>
      <c r="I194" s="299"/>
      <c r="J194" s="299"/>
      <c r="K194" s="299"/>
    </row>
    <row r="195" spans="1:11" ht="14.4">
      <c r="A195" s="296" t="s">
        <v>35</v>
      </c>
      <c r="B195" s="300" t="s">
        <v>654</v>
      </c>
      <c r="C195" s="301"/>
      <c r="D195" s="301"/>
      <c r="E195" s="301"/>
      <c r="F195" s="301"/>
      <c r="G195" s="240"/>
      <c r="H195" s="231"/>
      <c r="I195" s="231"/>
      <c r="J195" s="231"/>
      <c r="K195" s="231"/>
    </row>
    <row r="196" spans="1:11" ht="14.4">
      <c r="A196" s="296" t="s">
        <v>37</v>
      </c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</row>
    <row r="197" spans="1:11" ht="14.4">
      <c r="A197" s="302" t="s">
        <v>38</v>
      </c>
      <c r="B197" s="303"/>
      <c r="C197" s="303"/>
      <c r="D197" s="303"/>
      <c r="E197" s="303"/>
      <c r="F197" s="303"/>
      <c r="G197" s="299"/>
      <c r="H197" s="299"/>
      <c r="I197" s="231"/>
      <c r="J197" s="231"/>
      <c r="K197" s="231"/>
    </row>
    <row r="198" spans="1:11" ht="14.4">
      <c r="A198" s="296" t="s">
        <v>39</v>
      </c>
      <c r="B198" s="304"/>
      <c r="C198" s="305"/>
      <c r="D198" s="305"/>
      <c r="E198" s="219"/>
      <c r="F198" s="219"/>
      <c r="G198" s="231"/>
      <c r="H198" s="231"/>
      <c r="I198" s="231"/>
      <c r="J198" s="231"/>
      <c r="K198" s="231"/>
    </row>
    <row r="199" spans="1:11" ht="14.4">
      <c r="A199" s="296" t="s">
        <v>40</v>
      </c>
      <c r="B199" s="219"/>
      <c r="C199" s="219"/>
      <c r="D199" s="219"/>
      <c r="E199" s="219"/>
      <c r="F199" s="306"/>
      <c r="G199" s="231"/>
      <c r="H199" s="231"/>
      <c r="I199" s="231"/>
      <c r="J199" s="231"/>
      <c r="K199" s="231"/>
    </row>
    <row r="200" spans="1:11" ht="14.4">
      <c r="A200" s="307" t="s">
        <v>41</v>
      </c>
      <c r="B200" s="308"/>
      <c r="C200" s="303"/>
      <c r="D200" s="219"/>
      <c r="E200" s="219"/>
      <c r="F200" s="219"/>
      <c r="G200" s="231"/>
      <c r="H200" s="231"/>
      <c r="I200" s="231"/>
      <c r="J200" s="231"/>
      <c r="K200" s="231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 codeName="Plan16"/>
  <dimension ref="A1:K197"/>
  <sheetViews>
    <sheetView topLeftCell="A180" workbookViewId="0">
      <selection activeCell="A2" sqref="A2:K200"/>
    </sheetView>
  </sheetViews>
  <sheetFormatPr defaultRowHeight="13.8"/>
  <cols>
    <col min="1" max="1" width="53.3984375" customWidth="1"/>
    <col min="2" max="2" width="25.19921875" customWidth="1"/>
    <col min="3" max="3" width="15.69921875" bestFit="1" customWidth="1"/>
    <col min="4" max="4" width="9.09765625" bestFit="1" customWidth="1"/>
    <col min="6" max="6" width="43.5" bestFit="1" customWidth="1"/>
    <col min="8" max="8" width="11.5" bestFit="1" customWidth="1"/>
    <col min="9" max="9" width="12.69921875" bestFit="1" customWidth="1"/>
    <col min="10" max="10" width="15.3984375" bestFit="1" customWidth="1"/>
    <col min="11" max="11" width="12.3984375" bestFit="1" customWidth="1"/>
  </cols>
  <sheetData>
    <row r="1" spans="1:11" ht="14.4">
      <c r="A1" s="561" t="s">
        <v>459</v>
      </c>
      <c r="B1" s="562"/>
      <c r="C1" s="562"/>
      <c r="D1" s="563"/>
      <c r="E1" s="187"/>
      <c r="F1" s="188"/>
      <c r="G1" s="188"/>
      <c r="H1" s="188"/>
      <c r="I1" s="188"/>
      <c r="J1" s="188"/>
      <c r="K1" s="188"/>
    </row>
    <row r="2" spans="1:11" ht="14.4">
      <c r="A2" s="189" t="s">
        <v>460</v>
      </c>
      <c r="B2" s="318" t="s">
        <v>585</v>
      </c>
      <c r="C2" s="190" t="s">
        <v>373</v>
      </c>
      <c r="D2" s="190" t="s">
        <v>374</v>
      </c>
      <c r="E2" s="191"/>
      <c r="F2" s="379" t="s">
        <v>607</v>
      </c>
      <c r="G2" s="193"/>
      <c r="H2" s="194"/>
      <c r="I2" s="194"/>
      <c r="J2" s="194"/>
      <c r="K2" s="194"/>
    </row>
    <row r="3" spans="1:11" ht="14.4">
      <c r="A3" s="367" t="s">
        <v>461</v>
      </c>
      <c r="B3" s="321">
        <v>7</v>
      </c>
      <c r="C3" s="197"/>
      <c r="D3" s="198"/>
      <c r="E3" s="191"/>
      <c r="F3" s="199"/>
      <c r="G3" s="193"/>
      <c r="H3" s="194"/>
      <c r="I3" s="194"/>
      <c r="J3" s="194"/>
      <c r="K3" s="194"/>
    </row>
    <row r="4" spans="1:11" ht="14.4">
      <c r="A4" s="200"/>
      <c r="B4" s="201"/>
      <c r="C4" s="202"/>
      <c r="D4" s="203"/>
      <c r="E4" s="201"/>
      <c r="F4" s="204"/>
      <c r="G4" s="205"/>
      <c r="H4" s="194"/>
      <c r="I4" s="194"/>
      <c r="J4" s="194"/>
      <c r="K4" s="194"/>
    </row>
    <row r="5" spans="1:11" ht="14.4">
      <c r="A5" s="566" t="s">
        <v>0</v>
      </c>
      <c r="B5" s="567"/>
      <c r="C5" s="567"/>
      <c r="D5" s="567"/>
      <c r="E5" s="567"/>
      <c r="F5" s="567"/>
      <c r="G5" s="567"/>
      <c r="H5" s="567"/>
      <c r="I5" s="567"/>
      <c r="J5" s="567"/>
      <c r="K5" s="568"/>
    </row>
    <row r="6" spans="1:11" ht="14.4">
      <c r="A6" s="349" t="s">
        <v>625</v>
      </c>
      <c r="B6" s="207" t="s">
        <v>608</v>
      </c>
      <c r="C6" s="207" t="s">
        <v>3</v>
      </c>
      <c r="D6" s="350" t="s">
        <v>4</v>
      </c>
      <c r="E6" s="207" t="s">
        <v>5</v>
      </c>
      <c r="F6" s="350" t="s">
        <v>6</v>
      </c>
      <c r="G6" s="207" t="s">
        <v>7</v>
      </c>
      <c r="H6" s="211" t="s">
        <v>8</v>
      </c>
      <c r="I6" s="211" t="s">
        <v>9</v>
      </c>
      <c r="J6" s="211" t="s">
        <v>10</v>
      </c>
      <c r="K6" s="211" t="s">
        <v>11</v>
      </c>
    </row>
    <row r="7" spans="1:11" ht="15" customHeight="1">
      <c r="A7" s="372" t="s">
        <v>52</v>
      </c>
      <c r="B7" s="373" t="s">
        <v>634</v>
      </c>
      <c r="C7" s="373" t="s">
        <v>12</v>
      </c>
      <c r="D7" s="374" t="s">
        <v>13</v>
      </c>
      <c r="E7" s="373">
        <v>1</v>
      </c>
      <c r="F7" s="375" t="s">
        <v>150</v>
      </c>
      <c r="G7" s="373" t="s">
        <v>8</v>
      </c>
      <c r="H7" s="376">
        <v>10570</v>
      </c>
      <c r="I7" s="377"/>
      <c r="J7" s="377"/>
      <c r="K7" s="378">
        <f>Tabela2162834404652586470[[#This Row],[AGP]]</f>
        <v>10570</v>
      </c>
    </row>
    <row r="8" spans="1:11" s="118" customFormat="1" ht="15" customHeight="1">
      <c r="A8" s="241" t="s">
        <v>197</v>
      </c>
      <c r="B8" s="216" t="s">
        <v>198</v>
      </c>
      <c r="C8" s="399" t="s">
        <v>199</v>
      </c>
      <c r="D8" s="242" t="s">
        <v>15</v>
      </c>
      <c r="E8" s="216">
        <v>1</v>
      </c>
      <c r="F8" s="213" t="s">
        <v>237</v>
      </c>
      <c r="G8" s="243" t="s">
        <v>367</v>
      </c>
      <c r="H8" s="215"/>
      <c r="I8" s="215">
        <v>1993.32</v>
      </c>
      <c r="J8" s="215">
        <v>7937.3</v>
      </c>
      <c r="K8" s="215">
        <f>Tabela2162834404652586470[[#This Row],[REPRESENTAÇÃO]]+Tabela2162834404652586470[[#This Row],[VENCIMENTO]]</f>
        <v>9930.6200000000008</v>
      </c>
    </row>
    <row r="9" spans="1:11" s="118" customFormat="1" ht="15" customHeight="1">
      <c r="A9" s="219" t="s">
        <v>526</v>
      </c>
      <c r="B9" s="217" t="s">
        <v>91</v>
      </c>
      <c r="C9" s="217" t="s">
        <v>91</v>
      </c>
      <c r="D9" s="218" t="s">
        <v>15</v>
      </c>
      <c r="E9" s="209">
        <v>1</v>
      </c>
      <c r="F9" s="220" t="s">
        <v>462</v>
      </c>
      <c r="G9" s="207" t="s">
        <v>365</v>
      </c>
      <c r="H9" s="211"/>
      <c r="I9" s="211">
        <v>1993.32</v>
      </c>
      <c r="J9" s="211">
        <v>7973.3</v>
      </c>
      <c r="K9" s="211">
        <f>Tabela2162834404652586470[[#This Row],[REPRESENTAÇÃO]]+Tabela2162834404652586470[[#This Row],[VENCIMENTO]]</f>
        <v>9966.6200000000008</v>
      </c>
    </row>
    <row r="10" spans="1:11" s="118" customFormat="1" ht="15" customHeight="1">
      <c r="A10" s="241" t="s">
        <v>548</v>
      </c>
      <c r="B10" s="216" t="s">
        <v>549</v>
      </c>
      <c r="C10" s="399" t="s">
        <v>550</v>
      </c>
      <c r="D10" s="242" t="s">
        <v>15</v>
      </c>
      <c r="E10" s="216">
        <v>1</v>
      </c>
      <c r="F10" s="213" t="s">
        <v>551</v>
      </c>
      <c r="G10" s="243" t="s">
        <v>365</v>
      </c>
      <c r="H10" s="215"/>
      <c r="I10" s="215">
        <v>1993.32</v>
      </c>
      <c r="J10" s="215">
        <v>7937.3</v>
      </c>
      <c r="K10" s="215">
        <f>Tabela2162834404652586470[[#This Row],[REPRESENTAÇÃO]]+Tabela2162834404652586470[[#This Row],[VENCIMENTO]]</f>
        <v>9930.6200000000008</v>
      </c>
    </row>
    <row r="11" spans="1:11" s="118" customFormat="1" ht="15" customHeight="1">
      <c r="A11" s="219" t="s">
        <v>53</v>
      </c>
      <c r="B11" s="217" t="s">
        <v>92</v>
      </c>
      <c r="C11" s="217" t="s">
        <v>126</v>
      </c>
      <c r="D11" s="218" t="s">
        <v>145</v>
      </c>
      <c r="E11" s="209">
        <v>1</v>
      </c>
      <c r="F11" s="369" t="s">
        <v>648</v>
      </c>
      <c r="G11" s="207" t="s">
        <v>365</v>
      </c>
      <c r="H11" s="211"/>
      <c r="I11" s="211">
        <v>1461.77</v>
      </c>
      <c r="J11" s="211">
        <v>5847.08</v>
      </c>
      <c r="K11" s="211">
        <f>Tabela2162834404652586470[[#This Row],[REPRESENTAÇÃO]]+Tabela2162834404652586470[[#This Row],[VENCIMENTO]]</f>
        <v>7308.85</v>
      </c>
    </row>
    <row r="12" spans="1:11" s="118" customFormat="1" ht="15" customHeight="1">
      <c r="A12" s="241" t="s">
        <v>55</v>
      </c>
      <c r="B12" s="216" t="s">
        <v>94</v>
      </c>
      <c r="C12" s="216" t="s">
        <v>94</v>
      </c>
      <c r="D12" s="242" t="s">
        <v>510</v>
      </c>
      <c r="E12" s="278">
        <v>1</v>
      </c>
      <c r="F12" s="396" t="s">
        <v>615</v>
      </c>
      <c r="G12" s="214" t="s">
        <v>365</v>
      </c>
      <c r="H12" s="215"/>
      <c r="I12" s="215">
        <v>1461.77</v>
      </c>
      <c r="J12" s="215">
        <v>5847.08</v>
      </c>
      <c r="K12" s="215">
        <f>Tabela2162834404652586470[[#This Row],[REPRESENTAÇÃO]]+Tabela2162834404652586470[[#This Row],[VENCIMENTO]]</f>
        <v>7308.85</v>
      </c>
    </row>
    <row r="13" spans="1:11" s="118" customFormat="1" ht="15" customHeight="1">
      <c r="A13" s="219" t="s">
        <v>458</v>
      </c>
      <c r="B13" s="217" t="s">
        <v>467</v>
      </c>
      <c r="C13" s="217" t="s">
        <v>499</v>
      </c>
      <c r="D13" s="218" t="s">
        <v>145</v>
      </c>
      <c r="E13" s="209">
        <v>1</v>
      </c>
      <c r="F13" s="220" t="s">
        <v>155</v>
      </c>
      <c r="G13" s="207" t="s">
        <v>365</v>
      </c>
      <c r="H13" s="211"/>
      <c r="I13" s="211">
        <v>1461.77</v>
      </c>
      <c r="J13" s="211">
        <v>5847.08</v>
      </c>
      <c r="K13" s="211">
        <f>Tabela2162834404652586470[[#This Row],[REPRESENTAÇÃO]]+Tabela2162834404652586470[[#This Row],[VENCIMENTO]]</f>
        <v>7308.85</v>
      </c>
    </row>
    <row r="14" spans="1:11" s="118" customFormat="1" ht="15" customHeight="1">
      <c r="A14" s="241" t="s">
        <v>600</v>
      </c>
      <c r="B14" s="216" t="s">
        <v>601</v>
      </c>
      <c r="C14" s="216" t="s">
        <v>602</v>
      </c>
      <c r="D14" s="242" t="s">
        <v>145</v>
      </c>
      <c r="E14" s="278">
        <v>1</v>
      </c>
      <c r="F14" s="398" t="s">
        <v>640</v>
      </c>
      <c r="G14" s="214" t="s">
        <v>365</v>
      </c>
      <c r="H14" s="215"/>
      <c r="I14" s="215">
        <v>1461.77</v>
      </c>
      <c r="J14" s="215">
        <v>5847.08</v>
      </c>
      <c r="K14" s="215">
        <f>Tabela2162834404652586470[[#This Row],[REPRESENTAÇÃO]]+Tabela2162834404652586470[[#This Row],[VENCIMENTO]]</f>
        <v>7308.85</v>
      </c>
    </row>
    <row r="15" spans="1:11" s="118" customFormat="1" ht="15" customHeight="1">
      <c r="A15" s="219" t="s">
        <v>56</v>
      </c>
      <c r="B15" s="217" t="s">
        <v>17</v>
      </c>
      <c r="C15" s="217" t="s">
        <v>504</v>
      </c>
      <c r="D15" s="218" t="s">
        <v>146</v>
      </c>
      <c r="E15" s="209">
        <v>1</v>
      </c>
      <c r="F15" s="220" t="s">
        <v>154</v>
      </c>
      <c r="G15" s="207" t="s">
        <v>365</v>
      </c>
      <c r="H15" s="211"/>
      <c r="I15" s="211">
        <v>1229.22</v>
      </c>
      <c r="J15" s="211">
        <v>4916.8599999999997</v>
      </c>
      <c r="K15" s="211">
        <f>Tabela2162834404652586470[[#This Row],[REPRESENTAÇÃO]]+Tabela2162834404652586470[[#This Row],[VENCIMENTO]]</f>
        <v>6146.08</v>
      </c>
    </row>
    <row r="16" spans="1:11" s="118" customFormat="1" ht="15" customHeight="1">
      <c r="A16" s="241" t="s">
        <v>425</v>
      </c>
      <c r="B16" s="216" t="s">
        <v>426</v>
      </c>
      <c r="C16" s="216" t="s">
        <v>427</v>
      </c>
      <c r="D16" s="242" t="s">
        <v>146</v>
      </c>
      <c r="E16" s="278">
        <v>1</v>
      </c>
      <c r="F16" s="213" t="s">
        <v>583</v>
      </c>
      <c r="G16" s="214" t="s">
        <v>365</v>
      </c>
      <c r="H16" s="215"/>
      <c r="I16" s="215">
        <v>1229.22</v>
      </c>
      <c r="J16" s="215">
        <v>4916.8599999999997</v>
      </c>
      <c r="K16" s="215">
        <f>Tabela2162834404652586470[[#This Row],[REPRESENTAÇÃO]]+Tabela2162834404652586470[[#This Row],[VENCIMENTO]]</f>
        <v>6146.08</v>
      </c>
    </row>
    <row r="17" spans="1:11" s="118" customFormat="1" ht="15" customHeight="1">
      <c r="A17" s="219" t="s">
        <v>58</v>
      </c>
      <c r="B17" s="217" t="s">
        <v>96</v>
      </c>
      <c r="C17" s="217" t="s">
        <v>524</v>
      </c>
      <c r="D17" s="218" t="s">
        <v>146</v>
      </c>
      <c r="E17" s="209">
        <v>1</v>
      </c>
      <c r="F17" s="220" t="s">
        <v>519</v>
      </c>
      <c r="G17" s="207" t="s">
        <v>365</v>
      </c>
      <c r="H17" s="211"/>
      <c r="I17" s="211">
        <v>1229.22</v>
      </c>
      <c r="J17" s="211">
        <v>4916.8599999999997</v>
      </c>
      <c r="K17" s="211">
        <f>Tabela2162834404652586470[[#This Row],[REPRESENTAÇÃO]]+Tabela2162834404652586470[[#This Row],[VENCIMENTO]]</f>
        <v>6146.08</v>
      </c>
    </row>
    <row r="18" spans="1:11" s="118" customFormat="1" ht="15" customHeight="1">
      <c r="A18" s="219" t="s">
        <v>57</v>
      </c>
      <c r="B18" s="217" t="s">
        <v>95</v>
      </c>
      <c r="C18" s="217" t="s">
        <v>325</v>
      </c>
      <c r="D18" s="218" t="s">
        <v>146</v>
      </c>
      <c r="E18" s="209">
        <v>1</v>
      </c>
      <c r="F18" s="220" t="s">
        <v>574</v>
      </c>
      <c r="G18" s="207" t="s">
        <v>365</v>
      </c>
      <c r="H18" s="211"/>
      <c r="I18" s="211">
        <v>1229.22</v>
      </c>
      <c r="J18" s="211">
        <v>4916.8599999999997</v>
      </c>
      <c r="K18" s="211">
        <f>Tabela2162834404652586470[[#This Row],[REPRESENTAÇÃO]]+Tabela2162834404652586470[[#This Row],[VENCIMENTO]]</f>
        <v>6146.08</v>
      </c>
    </row>
    <row r="19" spans="1:11" s="118" customFormat="1" ht="15" customHeight="1">
      <c r="A19" s="241" t="s">
        <v>64</v>
      </c>
      <c r="B19" s="216" t="s">
        <v>514</v>
      </c>
      <c r="C19" s="216" t="s">
        <v>513</v>
      </c>
      <c r="D19" s="242" t="s">
        <v>16</v>
      </c>
      <c r="E19" s="278">
        <v>1</v>
      </c>
      <c r="F19" s="213" t="s">
        <v>527</v>
      </c>
      <c r="G19" s="214" t="s">
        <v>365</v>
      </c>
      <c r="H19" s="215"/>
      <c r="I19" s="215">
        <v>1129.55</v>
      </c>
      <c r="J19" s="215">
        <v>4518.2</v>
      </c>
      <c r="K19" s="215">
        <f>Tabela2162834404652586470[[#This Row],[REPRESENTAÇÃO]]+Tabela2162834404652586470[[#This Row],[VENCIMENTO]]</f>
        <v>5647.75</v>
      </c>
    </row>
    <row r="20" spans="1:11" s="118" customFormat="1" ht="15" customHeight="1">
      <c r="A20" s="361" t="s">
        <v>594</v>
      </c>
      <c r="B20" s="217" t="s">
        <v>104</v>
      </c>
      <c r="C20" s="217" t="s">
        <v>130</v>
      </c>
      <c r="D20" s="218" t="s">
        <v>16</v>
      </c>
      <c r="E20" s="209">
        <v>1</v>
      </c>
      <c r="F20" s="220" t="s">
        <v>161</v>
      </c>
      <c r="G20" s="207" t="s">
        <v>365</v>
      </c>
      <c r="H20" s="211"/>
      <c r="I20" s="211">
        <v>1129.22</v>
      </c>
      <c r="J20" s="211">
        <v>4518.2</v>
      </c>
      <c r="K20" s="211">
        <f>Tabela2162834404652586470[[#This Row],[REPRESENTAÇÃO]]+Tabela2162834404652586470[[#This Row],[VENCIMENTO]]</f>
        <v>5647.42</v>
      </c>
    </row>
    <row r="21" spans="1:11" s="118" customFormat="1" ht="15" customHeight="1">
      <c r="A21" s="241" t="s">
        <v>611</v>
      </c>
      <c r="B21" s="216" t="s">
        <v>612</v>
      </c>
      <c r="C21" s="216" t="s">
        <v>613</v>
      </c>
      <c r="D21" s="395" t="s">
        <v>16</v>
      </c>
      <c r="E21" s="278">
        <v>1</v>
      </c>
      <c r="F21" s="396" t="s">
        <v>614</v>
      </c>
      <c r="G21" s="214" t="s">
        <v>365</v>
      </c>
      <c r="H21" s="215"/>
      <c r="I21" s="215">
        <v>1129.55</v>
      </c>
      <c r="J21" s="215">
        <v>4518.2</v>
      </c>
      <c r="K21" s="215">
        <f>Tabela2162834404652586470[[#This Row],[REPRESENTAÇÃO]]+Tabela2162834404652586470[[#This Row],[VENCIMENTO]]</f>
        <v>5647.75</v>
      </c>
    </row>
    <row r="22" spans="1:11" s="118" customFormat="1" ht="15" customHeight="1">
      <c r="A22" s="210" t="s">
        <v>59</v>
      </c>
      <c r="B22" s="217" t="s">
        <v>97</v>
      </c>
      <c r="C22" s="217" t="s">
        <v>127</v>
      </c>
      <c r="D22" s="218" t="s">
        <v>16</v>
      </c>
      <c r="E22" s="209">
        <v>1</v>
      </c>
      <c r="F22" s="220" t="s">
        <v>162</v>
      </c>
      <c r="G22" s="207" t="s">
        <v>365</v>
      </c>
      <c r="H22" s="211"/>
      <c r="I22" s="211">
        <v>1129.55</v>
      </c>
      <c r="J22" s="211">
        <v>4518.2</v>
      </c>
      <c r="K22" s="211">
        <f>Tabela2162834404652586470[[#This Row],[REPRESENTAÇÃO]]+Tabela2162834404652586470[[#This Row],[VENCIMENTO]]</f>
        <v>5647.75</v>
      </c>
    </row>
    <row r="23" spans="1:11" s="118" customFormat="1" ht="15" customHeight="1">
      <c r="A23" s="241" t="s">
        <v>62</v>
      </c>
      <c r="B23" s="216" t="s">
        <v>100</v>
      </c>
      <c r="C23" s="216" t="s">
        <v>128</v>
      </c>
      <c r="D23" s="242" t="s">
        <v>16</v>
      </c>
      <c r="E23" s="278">
        <v>1</v>
      </c>
      <c r="F23" s="363" t="s">
        <v>565</v>
      </c>
      <c r="G23" s="214" t="s">
        <v>365</v>
      </c>
      <c r="H23" s="215"/>
      <c r="I23" s="215">
        <v>1129.55</v>
      </c>
      <c r="J23" s="215">
        <v>4518.2</v>
      </c>
      <c r="K23" s="215">
        <f>Tabela2162834404652586470[[#This Row],[REPRESENTAÇÃO]]+Tabela2162834404652586470[[#This Row],[VENCIMENTO]]</f>
        <v>5647.75</v>
      </c>
    </row>
    <row r="24" spans="1:11" s="118" customFormat="1" ht="15" customHeight="1">
      <c r="A24" s="219" t="s">
        <v>60</v>
      </c>
      <c r="B24" s="217" t="s">
        <v>98</v>
      </c>
      <c r="C24" s="217" t="s">
        <v>469</v>
      </c>
      <c r="D24" s="218" t="s">
        <v>16</v>
      </c>
      <c r="E24" s="209">
        <v>1</v>
      </c>
      <c r="F24" s="220" t="s">
        <v>157</v>
      </c>
      <c r="G24" s="207" t="s">
        <v>365</v>
      </c>
      <c r="H24" s="211"/>
      <c r="I24" s="211">
        <v>1129.55</v>
      </c>
      <c r="J24" s="211">
        <v>4518.2</v>
      </c>
      <c r="K24" s="211">
        <f>Tabela2162834404652586470[[#This Row],[REPRESENTAÇÃO]]+Tabela2162834404652586470[[#This Row],[VENCIMENTO]]</f>
        <v>5647.75</v>
      </c>
    </row>
    <row r="25" spans="1:11" s="118" customFormat="1" ht="15" customHeight="1">
      <c r="A25" s="241" t="s">
        <v>61</v>
      </c>
      <c r="B25" s="216" t="s">
        <v>99</v>
      </c>
      <c r="C25" s="216" t="s">
        <v>326</v>
      </c>
      <c r="D25" s="242" t="s">
        <v>16</v>
      </c>
      <c r="E25" s="278">
        <v>1</v>
      </c>
      <c r="F25" s="381" t="s">
        <v>646</v>
      </c>
      <c r="G25" s="214" t="s">
        <v>365</v>
      </c>
      <c r="H25" s="215"/>
      <c r="I25" s="215">
        <v>1129.55</v>
      </c>
      <c r="J25" s="215">
        <v>4518.2</v>
      </c>
      <c r="K25" s="215">
        <f>Tabela2162834404652586470[[#This Row],[REPRESENTAÇÃO]]+Tabela2162834404652586470[[#This Row],[VENCIMENTO]]</f>
        <v>5647.75</v>
      </c>
    </row>
    <row r="26" spans="1:11" s="118" customFormat="1" ht="15" customHeight="1">
      <c r="A26" s="219" t="s">
        <v>656</v>
      </c>
      <c r="B26" s="217" t="s">
        <v>370</v>
      </c>
      <c r="C26" s="217" t="s">
        <v>371</v>
      </c>
      <c r="D26" s="218" t="s">
        <v>16</v>
      </c>
      <c r="E26" s="209">
        <v>1</v>
      </c>
      <c r="F26" s="220" t="s">
        <v>434</v>
      </c>
      <c r="G26" s="207" t="s">
        <v>365</v>
      </c>
      <c r="H26" s="211"/>
      <c r="I26" s="211">
        <v>1129.55</v>
      </c>
      <c r="J26" s="211">
        <v>4518.2</v>
      </c>
      <c r="K26" s="211">
        <f>Tabela2162834404652586470[[#This Row],[REPRESENTAÇÃO]]+Tabela2162834404652586470[[#This Row],[VENCIMENTO]]</f>
        <v>5647.75</v>
      </c>
    </row>
    <row r="27" spans="1:11" s="118" customFormat="1" ht="15" customHeight="1">
      <c r="A27" s="241" t="s">
        <v>63</v>
      </c>
      <c r="B27" s="216" t="s">
        <v>101</v>
      </c>
      <c r="C27" s="216" t="s">
        <v>328</v>
      </c>
      <c r="D27" s="242" t="s">
        <v>16</v>
      </c>
      <c r="E27" s="278">
        <v>1</v>
      </c>
      <c r="F27" s="213" t="s">
        <v>167</v>
      </c>
      <c r="G27" s="214" t="s">
        <v>365</v>
      </c>
      <c r="H27" s="215"/>
      <c r="I27" s="215">
        <v>1129.55</v>
      </c>
      <c r="J27" s="215">
        <v>4518.2</v>
      </c>
      <c r="K27" s="215">
        <f>Tabela2162834404652586470[[#This Row],[REPRESENTAÇÃO]]+Tabela2162834404652586470[[#This Row],[VENCIMENTO]]</f>
        <v>5647.75</v>
      </c>
    </row>
    <row r="28" spans="1:11" s="118" customFormat="1" ht="15" customHeight="1">
      <c r="A28" s="219" t="s">
        <v>407</v>
      </c>
      <c r="B28" s="217" t="s">
        <v>408</v>
      </c>
      <c r="C28" s="217" t="s">
        <v>409</v>
      </c>
      <c r="D28" s="218" t="s">
        <v>16</v>
      </c>
      <c r="E28" s="209">
        <v>1</v>
      </c>
      <c r="F28" s="383" t="s">
        <v>378</v>
      </c>
      <c r="G28" s="207" t="s">
        <v>365</v>
      </c>
      <c r="H28" s="211"/>
      <c r="I28" s="211">
        <v>1129.55</v>
      </c>
      <c r="J28" s="211">
        <v>4518.2</v>
      </c>
      <c r="K28" s="211">
        <f>Tabela2162834404652586470[[#This Row],[REPRESENTAÇÃO]]+Tabela2162834404652586470[[#This Row],[VENCIMENTO]]</f>
        <v>5647.75</v>
      </c>
    </row>
    <row r="29" spans="1:11" s="118" customFormat="1" ht="15" customHeight="1">
      <c r="A29" s="380" t="s">
        <v>71</v>
      </c>
      <c r="B29" s="216" t="s">
        <v>412</v>
      </c>
      <c r="C29" s="216" t="s">
        <v>452</v>
      </c>
      <c r="D29" s="242" t="s">
        <v>147</v>
      </c>
      <c r="E29" s="278">
        <v>1</v>
      </c>
      <c r="F29" s="394" t="s">
        <v>629</v>
      </c>
      <c r="G29" s="214" t="s">
        <v>365</v>
      </c>
      <c r="H29" s="215"/>
      <c r="I29" s="215">
        <v>1129.55</v>
      </c>
      <c r="J29" s="215">
        <v>4518.2</v>
      </c>
      <c r="K29" s="215">
        <f>Tabela2162834404652586470[[#This Row],[REPRESENTAÇÃO]]+Tabela2162834404652586470[[#This Row],[VENCIMENTO]]</f>
        <v>5647.75</v>
      </c>
    </row>
    <row r="30" spans="1:11" s="118" customFormat="1" ht="15" customHeight="1">
      <c r="A30" s="361" t="s">
        <v>464</v>
      </c>
      <c r="B30" s="217" t="s">
        <v>465</v>
      </c>
      <c r="C30" s="217" t="s">
        <v>466</v>
      </c>
      <c r="D30" s="218" t="s">
        <v>147</v>
      </c>
      <c r="E30" s="209">
        <v>1</v>
      </c>
      <c r="F30" s="220" t="s">
        <v>190</v>
      </c>
      <c r="G30" s="207" t="s">
        <v>365</v>
      </c>
      <c r="H30" s="211"/>
      <c r="I30" s="211">
        <v>1129.55</v>
      </c>
      <c r="J30" s="211">
        <v>4518.2</v>
      </c>
      <c r="K30" s="211">
        <f>Tabela2162834404652586470[[#This Row],[REPRESENTAÇÃO]]+Tabela2162834404652586470[[#This Row],[VENCIMENTO]]</f>
        <v>5647.75</v>
      </c>
    </row>
    <row r="31" spans="1:11" s="118" customFormat="1" ht="15" customHeight="1">
      <c r="A31" s="380" t="s">
        <v>396</v>
      </c>
      <c r="B31" s="216" t="s">
        <v>595</v>
      </c>
      <c r="C31" s="216" t="s">
        <v>596</v>
      </c>
      <c r="D31" s="242" t="s">
        <v>147</v>
      </c>
      <c r="E31" s="278">
        <v>1</v>
      </c>
      <c r="F31" s="213" t="s">
        <v>463</v>
      </c>
      <c r="G31" s="214" t="s">
        <v>365</v>
      </c>
      <c r="H31" s="215"/>
      <c r="I31" s="215">
        <v>930.22</v>
      </c>
      <c r="J31" s="215">
        <v>3720.87</v>
      </c>
      <c r="K31" s="215">
        <f>Tabela2162834404652586470[[#This Row],[REPRESENTAÇÃO]]+Tabela2162834404652586470[[#This Row],[VENCIMENTO]]</f>
        <v>4651.09</v>
      </c>
    </row>
    <row r="32" spans="1:11" ht="15" customHeight="1">
      <c r="A32" s="361" t="s">
        <v>65</v>
      </c>
      <c r="B32" s="217" t="s">
        <v>429</v>
      </c>
      <c r="C32" s="217" t="s">
        <v>430</v>
      </c>
      <c r="D32" s="388" t="s">
        <v>633</v>
      </c>
      <c r="E32" s="209">
        <v>1</v>
      </c>
      <c r="F32" s="220" t="s">
        <v>431</v>
      </c>
      <c r="G32" s="207" t="s">
        <v>366</v>
      </c>
      <c r="H32" s="211"/>
      <c r="I32" s="211">
        <v>930.22</v>
      </c>
      <c r="J32" s="211">
        <v>3720.87</v>
      </c>
      <c r="K32" s="211">
        <f>Tabela2162834404652586470[[#This Row],[REPRESENTAÇÃO]]+Tabela2162834404652586470[[#This Row],[VENCIMENTO]]</f>
        <v>4651.09</v>
      </c>
    </row>
    <row r="33" spans="1:11" s="118" customFormat="1" ht="15" customHeight="1">
      <c r="A33" s="380" t="s">
        <v>65</v>
      </c>
      <c r="B33" s="216" t="s">
        <v>103</v>
      </c>
      <c r="C33" s="216" t="s">
        <v>129</v>
      </c>
      <c r="D33" s="242" t="s">
        <v>147</v>
      </c>
      <c r="E33" s="278">
        <v>1</v>
      </c>
      <c r="F33" s="213" t="s">
        <v>455</v>
      </c>
      <c r="G33" s="214" t="s">
        <v>365</v>
      </c>
      <c r="H33" s="215"/>
      <c r="I33" s="215">
        <v>930.22</v>
      </c>
      <c r="J33" s="215">
        <v>3720.87</v>
      </c>
      <c r="K33" s="215">
        <f>Tabela2162834404652586470[[#This Row],[REPRESENTAÇÃO]]+Tabela2162834404652586470[[#This Row],[VENCIMENTO]]</f>
        <v>4651.09</v>
      </c>
    </row>
    <row r="34" spans="1:11" s="118" customFormat="1" ht="15" customHeight="1">
      <c r="A34" s="361" t="s">
        <v>65</v>
      </c>
      <c r="B34" s="217" t="s">
        <v>103</v>
      </c>
      <c r="C34" s="217" t="s">
        <v>129</v>
      </c>
      <c r="D34" s="218" t="s">
        <v>147</v>
      </c>
      <c r="E34" s="209">
        <v>1</v>
      </c>
      <c r="F34" s="220" t="s">
        <v>444</v>
      </c>
      <c r="G34" s="207" t="s">
        <v>365</v>
      </c>
      <c r="H34" s="211"/>
      <c r="I34" s="211">
        <v>930.22</v>
      </c>
      <c r="J34" s="211">
        <v>3720.87</v>
      </c>
      <c r="K34" s="211">
        <f>Tabela2162834404652586470[[#This Row],[REPRESENTAÇÃO]]+Tabela2162834404652586470[[#This Row],[VENCIMENTO]]</f>
        <v>4651.09</v>
      </c>
    </row>
    <row r="35" spans="1:11" s="118" customFormat="1" ht="15" customHeight="1">
      <c r="A35" s="380" t="s">
        <v>73</v>
      </c>
      <c r="B35" s="216" t="s">
        <v>110</v>
      </c>
      <c r="C35" s="216" t="s">
        <v>470</v>
      </c>
      <c r="D35" s="242" t="s">
        <v>147</v>
      </c>
      <c r="E35" s="278">
        <v>1</v>
      </c>
      <c r="F35" s="213" t="s">
        <v>171</v>
      </c>
      <c r="G35" s="214" t="s">
        <v>365</v>
      </c>
      <c r="H35" s="215"/>
      <c r="I35" s="215">
        <v>930.22</v>
      </c>
      <c r="J35" s="215">
        <v>3720.87</v>
      </c>
      <c r="K35" s="215">
        <f>Tabela2162834404652586470[[#This Row],[REPRESENTAÇÃO]]+Tabela2162834404652586470[[#This Row],[VENCIMENTO]]</f>
        <v>4651.09</v>
      </c>
    </row>
    <row r="36" spans="1:11" s="118" customFormat="1" ht="15" customHeight="1">
      <c r="A36" s="361" t="s">
        <v>70</v>
      </c>
      <c r="B36" s="217" t="s">
        <v>108</v>
      </c>
      <c r="C36" s="217" t="s">
        <v>327</v>
      </c>
      <c r="D36" s="218" t="s">
        <v>147</v>
      </c>
      <c r="E36" s="209">
        <v>1</v>
      </c>
      <c r="F36" s="220" t="s">
        <v>168</v>
      </c>
      <c r="G36" s="207" t="s">
        <v>365</v>
      </c>
      <c r="H36" s="211"/>
      <c r="I36" s="211">
        <v>930.22</v>
      </c>
      <c r="J36" s="211">
        <v>3720.87</v>
      </c>
      <c r="K36" s="211">
        <f>Tabela2162834404652586470[[#This Row],[REPRESENTAÇÃO]]+Tabela2162834404652586470[[#This Row],[VENCIMENTO]]</f>
        <v>4651.09</v>
      </c>
    </row>
    <row r="37" spans="1:11" s="118" customFormat="1" ht="15" customHeight="1">
      <c r="A37" s="380" t="s">
        <v>72</v>
      </c>
      <c r="B37" s="216" t="s">
        <v>109</v>
      </c>
      <c r="C37" s="216" t="s">
        <v>133</v>
      </c>
      <c r="D37" s="242" t="s">
        <v>147</v>
      </c>
      <c r="E37" s="278">
        <v>1</v>
      </c>
      <c r="F37" s="213" t="s">
        <v>170</v>
      </c>
      <c r="G37" s="214" t="s">
        <v>365</v>
      </c>
      <c r="H37" s="215"/>
      <c r="I37" s="215">
        <v>930.22</v>
      </c>
      <c r="J37" s="215">
        <v>3720.87</v>
      </c>
      <c r="K37" s="215">
        <f>Tabela2162834404652586470[[#This Row],[REPRESENTAÇÃO]]+Tabela2162834404652586470[[#This Row],[VENCIMENTO]]</f>
        <v>4651.09</v>
      </c>
    </row>
    <row r="38" spans="1:11" s="118" customFormat="1" ht="15" customHeight="1">
      <c r="A38" s="361" t="s">
        <v>68</v>
      </c>
      <c r="B38" s="217" t="s">
        <v>106</v>
      </c>
      <c r="C38" s="217" t="s">
        <v>132</v>
      </c>
      <c r="D38" s="218" t="s">
        <v>147</v>
      </c>
      <c r="E38" s="209">
        <v>1</v>
      </c>
      <c r="F38" s="386" t="s">
        <v>647</v>
      </c>
      <c r="G38" s="207" t="s">
        <v>365</v>
      </c>
      <c r="H38" s="211"/>
      <c r="I38" s="211">
        <v>930.22</v>
      </c>
      <c r="J38" s="211">
        <v>3720.87</v>
      </c>
      <c r="K38" s="211">
        <f>Tabela2162834404652586470[[#This Row],[REPRESENTAÇÃO]]+Tabela2162834404652586470[[#This Row],[VENCIMENTO]]</f>
        <v>4651.09</v>
      </c>
    </row>
    <row r="39" spans="1:11" s="118" customFormat="1" ht="15" customHeight="1">
      <c r="A39" s="380" t="s">
        <v>68</v>
      </c>
      <c r="B39" s="216" t="s">
        <v>106</v>
      </c>
      <c r="C39" s="216" t="s">
        <v>132</v>
      </c>
      <c r="D39" s="242" t="s">
        <v>147</v>
      </c>
      <c r="E39" s="278">
        <v>1</v>
      </c>
      <c r="F39" s="213" t="s">
        <v>165</v>
      </c>
      <c r="G39" s="214" t="s">
        <v>365</v>
      </c>
      <c r="H39" s="215"/>
      <c r="I39" s="215">
        <v>930.22</v>
      </c>
      <c r="J39" s="215">
        <v>3720.87</v>
      </c>
      <c r="K39" s="215">
        <f>Tabela2162834404652586470[[#This Row],[REPRESENTAÇÃO]]+Tabela2162834404652586470[[#This Row],[VENCIMENTO]]</f>
        <v>4651.09</v>
      </c>
    </row>
    <row r="40" spans="1:11" s="118" customFormat="1" ht="15" customHeight="1">
      <c r="A40" s="361" t="s">
        <v>67</v>
      </c>
      <c r="B40" s="217" t="s">
        <v>105</v>
      </c>
      <c r="C40" s="217" t="s">
        <v>131</v>
      </c>
      <c r="D40" s="218" t="s">
        <v>147</v>
      </c>
      <c r="E40" s="209">
        <v>1</v>
      </c>
      <c r="F40" s="220" t="s">
        <v>176</v>
      </c>
      <c r="G40" s="207" t="s">
        <v>365</v>
      </c>
      <c r="H40" s="211"/>
      <c r="I40" s="211">
        <v>930.22</v>
      </c>
      <c r="J40" s="211">
        <v>3720.87</v>
      </c>
      <c r="K40" s="211">
        <f>Tabela2162834404652586470[[#This Row],[REPRESENTAÇÃO]]+Tabela2162834404652586470[[#This Row],[VENCIMENTO]]</f>
        <v>4651.09</v>
      </c>
    </row>
    <row r="41" spans="1:11" s="118" customFormat="1" ht="15" customHeight="1">
      <c r="A41" s="380" t="s">
        <v>443</v>
      </c>
      <c r="B41" s="216" t="s">
        <v>410</v>
      </c>
      <c r="C41" s="216" t="s">
        <v>411</v>
      </c>
      <c r="D41" s="242" t="s">
        <v>147</v>
      </c>
      <c r="E41" s="278">
        <v>1</v>
      </c>
      <c r="F41" s="213" t="s">
        <v>433</v>
      </c>
      <c r="G41" s="214" t="s">
        <v>365</v>
      </c>
      <c r="H41" s="215"/>
      <c r="I41" s="215">
        <v>930.22</v>
      </c>
      <c r="J41" s="215">
        <v>3720.87</v>
      </c>
      <c r="K41" s="215">
        <f>Tabela2162834404652586470[[#This Row],[REPRESENTAÇÃO]]+Tabela2162834404652586470[[#This Row],[VENCIMENTO]]</f>
        <v>4651.09</v>
      </c>
    </row>
    <row r="42" spans="1:11" s="118" customFormat="1" ht="15" customHeight="1">
      <c r="A42" s="361" t="s">
        <v>74</v>
      </c>
      <c r="B42" s="217" t="s">
        <v>111</v>
      </c>
      <c r="C42" s="217" t="s">
        <v>471</v>
      </c>
      <c r="D42" s="218" t="s">
        <v>147</v>
      </c>
      <c r="E42" s="209">
        <v>1</v>
      </c>
      <c r="F42" s="385" t="s">
        <v>639</v>
      </c>
      <c r="G42" s="207" t="s">
        <v>365</v>
      </c>
      <c r="H42" s="211"/>
      <c r="I42" s="211">
        <v>930.22</v>
      </c>
      <c r="J42" s="211">
        <v>3720.87</v>
      </c>
      <c r="K42" s="211">
        <f>Tabela2162834404652586470[[#This Row],[REPRESENTAÇÃO]]+Tabela2162834404652586470[[#This Row],[VENCIMENTO]]</f>
        <v>4651.09</v>
      </c>
    </row>
    <row r="43" spans="1:11" s="118" customFormat="1" ht="15" customHeight="1">
      <c r="A43" s="380" t="s">
        <v>610</v>
      </c>
      <c r="B43" s="216" t="s">
        <v>107</v>
      </c>
      <c r="C43" s="216" t="s">
        <v>505</v>
      </c>
      <c r="D43" s="242" t="s">
        <v>147</v>
      </c>
      <c r="E43" s="278">
        <v>1</v>
      </c>
      <c r="F43" s="397" t="s">
        <v>658</v>
      </c>
      <c r="G43" s="214" t="s">
        <v>365</v>
      </c>
      <c r="H43" s="215"/>
      <c r="I43" s="215">
        <v>930.22</v>
      </c>
      <c r="J43" s="215">
        <v>3720.87</v>
      </c>
      <c r="K43" s="215">
        <f>Tabela2162834404652586470[[#This Row],[REPRESENTAÇÃO]]+Tabela2162834404652586470[[#This Row],[VENCIMENTO]]</f>
        <v>4651.09</v>
      </c>
    </row>
    <row r="44" spans="1:11" s="118" customFormat="1" ht="15" customHeight="1">
      <c r="A44" s="219" t="s">
        <v>543</v>
      </c>
      <c r="B44" s="217" t="s">
        <v>544</v>
      </c>
      <c r="C44" s="217" t="s">
        <v>545</v>
      </c>
      <c r="D44" s="218" t="s">
        <v>18</v>
      </c>
      <c r="E44" s="209">
        <v>1</v>
      </c>
      <c r="F44" s="220" t="s">
        <v>546</v>
      </c>
      <c r="G44" s="207" t="s">
        <v>365</v>
      </c>
      <c r="H44" s="211"/>
      <c r="I44" s="211">
        <v>664.44</v>
      </c>
      <c r="J44" s="211">
        <v>2657.77</v>
      </c>
      <c r="K44" s="211">
        <f>Tabela2162834404652586470[[#This Row],[REPRESENTAÇÃO]]+Tabela2162834404652586470[[#This Row],[VENCIMENTO]]</f>
        <v>3322.21</v>
      </c>
    </row>
    <row r="45" spans="1:11" s="118" customFormat="1" ht="15" customHeight="1">
      <c r="A45" s="241" t="s">
        <v>659</v>
      </c>
      <c r="B45" s="216" t="s">
        <v>102</v>
      </c>
      <c r="C45" s="216" t="s">
        <v>472</v>
      </c>
      <c r="D45" s="242" t="s">
        <v>18</v>
      </c>
      <c r="E45" s="278">
        <v>1</v>
      </c>
      <c r="F45" s="213" t="s">
        <v>173</v>
      </c>
      <c r="G45" s="214" t="s">
        <v>365</v>
      </c>
      <c r="H45" s="215"/>
      <c r="I45" s="215">
        <v>664.44</v>
      </c>
      <c r="J45" s="215">
        <v>2657.77</v>
      </c>
      <c r="K45" s="215">
        <f>Tabela2162834404652586470[[#This Row],[REPRESENTAÇÃO]]+Tabela2162834404652586470[[#This Row],[VENCIMENTO]]</f>
        <v>3322.21</v>
      </c>
    </row>
    <row r="46" spans="1:11" s="118" customFormat="1" ht="15" customHeight="1">
      <c r="A46" s="219" t="s">
        <v>75</v>
      </c>
      <c r="B46" s="217" t="s">
        <v>112</v>
      </c>
      <c r="C46" s="217" t="s">
        <v>134</v>
      </c>
      <c r="D46" s="218" t="s">
        <v>18</v>
      </c>
      <c r="E46" s="209">
        <v>1</v>
      </c>
      <c r="F46" s="220" t="s">
        <v>369</v>
      </c>
      <c r="G46" s="207" t="s">
        <v>365</v>
      </c>
      <c r="H46" s="211"/>
      <c r="I46" s="211">
        <v>664.44</v>
      </c>
      <c r="J46" s="211">
        <v>2657.77</v>
      </c>
      <c r="K46" s="211">
        <f>Tabela2162834404652586470[[#This Row],[REPRESENTAÇÃO]]+Tabela2162834404652586470[[#This Row],[VENCIMENTO]]</f>
        <v>3322.21</v>
      </c>
    </row>
    <row r="47" spans="1:11" s="118" customFormat="1" ht="15" customHeight="1">
      <c r="A47" s="241" t="s">
        <v>635</v>
      </c>
      <c r="B47" s="216" t="s">
        <v>121</v>
      </c>
      <c r="C47" s="216" t="s">
        <v>445</v>
      </c>
      <c r="D47" s="242" t="s">
        <v>18</v>
      </c>
      <c r="E47" s="278">
        <v>1</v>
      </c>
      <c r="F47" s="213" t="s">
        <v>185</v>
      </c>
      <c r="G47" s="214" t="s">
        <v>365</v>
      </c>
      <c r="H47" s="215"/>
      <c r="I47" s="215">
        <v>664.44</v>
      </c>
      <c r="J47" s="215">
        <v>2657.77</v>
      </c>
      <c r="K47" s="215">
        <f>Tabela2162834404652586470[[#This Row],[REPRESENTAÇÃO]]+Tabela2162834404652586470[[#This Row],[VENCIMENTO]]</f>
        <v>3322.21</v>
      </c>
    </row>
    <row r="48" spans="1:11" s="118" customFormat="1" ht="15" customHeight="1">
      <c r="A48" s="219" t="s">
        <v>635</v>
      </c>
      <c r="B48" s="217" t="s">
        <v>412</v>
      </c>
      <c r="C48" s="217" t="s">
        <v>436</v>
      </c>
      <c r="D48" s="218" t="s">
        <v>18</v>
      </c>
      <c r="E48" s="209">
        <v>1</v>
      </c>
      <c r="F48" s="384" t="s">
        <v>655</v>
      </c>
      <c r="G48" s="207" t="s">
        <v>365</v>
      </c>
      <c r="H48" s="211"/>
      <c r="I48" s="211">
        <v>664.44</v>
      </c>
      <c r="J48" s="211">
        <v>2657.77</v>
      </c>
      <c r="K48" s="211">
        <f>Tabela2162834404652586470[[#This Row],[REPRESENTAÇÃO]]+Tabela2162834404652586470[[#This Row],[VENCIMENTO]]</f>
        <v>3322.21</v>
      </c>
    </row>
    <row r="49" spans="1:11" s="118" customFormat="1" ht="15" customHeight="1">
      <c r="A49" s="241" t="s">
        <v>76</v>
      </c>
      <c r="B49" s="216" t="s">
        <v>113</v>
      </c>
      <c r="C49" s="216" t="s">
        <v>501</v>
      </c>
      <c r="D49" s="242" t="s">
        <v>18</v>
      </c>
      <c r="E49" s="278">
        <v>1</v>
      </c>
      <c r="F49" s="213" t="s">
        <v>313</v>
      </c>
      <c r="G49" s="214" t="s">
        <v>365</v>
      </c>
      <c r="H49" s="215"/>
      <c r="I49" s="215">
        <v>664.44</v>
      </c>
      <c r="J49" s="215">
        <v>2657.77</v>
      </c>
      <c r="K49" s="215">
        <f>Tabela2162834404652586470[[#This Row],[REPRESENTAÇÃO]]+Tabela2162834404652586470[[#This Row],[VENCIMENTO]]</f>
        <v>3322.21</v>
      </c>
    </row>
    <row r="50" spans="1:11" s="118" customFormat="1" ht="15" customHeight="1">
      <c r="A50" s="219" t="s">
        <v>80</v>
      </c>
      <c r="B50" s="217" t="s">
        <v>116</v>
      </c>
      <c r="C50" s="217" t="s">
        <v>136</v>
      </c>
      <c r="D50" s="218" t="s">
        <v>18</v>
      </c>
      <c r="E50" s="209">
        <v>1</v>
      </c>
      <c r="F50" s="220" t="s">
        <v>194</v>
      </c>
      <c r="G50" s="207" t="s">
        <v>365</v>
      </c>
      <c r="H50" s="211"/>
      <c r="I50" s="211">
        <v>664.44</v>
      </c>
      <c r="J50" s="211">
        <v>2657.77</v>
      </c>
      <c r="K50" s="211">
        <f>Tabela2162834404652586470[[#This Row],[REPRESENTAÇÃO]]+Tabela2162834404652586470[[#This Row],[VENCIMENTO]]</f>
        <v>3322.21</v>
      </c>
    </row>
    <row r="51" spans="1:11" s="118" customFormat="1" ht="15" customHeight="1">
      <c r="A51" s="241" t="s">
        <v>81</v>
      </c>
      <c r="B51" s="216" t="s">
        <v>25</v>
      </c>
      <c r="C51" s="216" t="s">
        <v>137</v>
      </c>
      <c r="D51" s="242" t="s">
        <v>18</v>
      </c>
      <c r="E51" s="278">
        <v>1</v>
      </c>
      <c r="F51" s="213" t="s">
        <v>177</v>
      </c>
      <c r="G51" s="214" t="s">
        <v>365</v>
      </c>
      <c r="H51" s="215"/>
      <c r="I51" s="215">
        <v>664.44</v>
      </c>
      <c r="J51" s="215">
        <v>2657.77</v>
      </c>
      <c r="K51" s="215">
        <f>Tabela2162834404652586470[[#This Row],[REPRESENTAÇÃO]]+Tabela2162834404652586470[[#This Row],[VENCIMENTO]]</f>
        <v>3322.21</v>
      </c>
    </row>
    <row r="52" spans="1:11" ht="15" customHeight="1">
      <c r="A52" s="219" t="s">
        <v>404</v>
      </c>
      <c r="B52" s="217" t="s">
        <v>413</v>
      </c>
      <c r="C52" s="217" t="s">
        <v>414</v>
      </c>
      <c r="D52" s="218" t="s">
        <v>18</v>
      </c>
      <c r="E52" s="209">
        <v>1</v>
      </c>
      <c r="F52" s="383" t="s">
        <v>641</v>
      </c>
      <c r="G52" s="207" t="s">
        <v>365</v>
      </c>
      <c r="H52" s="211"/>
      <c r="I52" s="211">
        <v>664.44</v>
      </c>
      <c r="J52" s="211">
        <v>2657.77</v>
      </c>
      <c r="K52" s="211">
        <f>Tabela2162834404652586470[[#This Row],[REPRESENTAÇÃO]]+Tabela2162834404652586470[[#This Row],[VENCIMENTO]]</f>
        <v>3322.21</v>
      </c>
    </row>
    <row r="53" spans="1:11" s="118" customFormat="1" ht="15" customHeight="1">
      <c r="A53" s="241" t="s">
        <v>636</v>
      </c>
      <c r="B53" s="216" t="s">
        <v>118</v>
      </c>
      <c r="C53" s="216" t="s">
        <v>506</v>
      </c>
      <c r="D53" s="242" t="s">
        <v>18</v>
      </c>
      <c r="E53" s="278">
        <v>1</v>
      </c>
      <c r="F53" s="213" t="s">
        <v>179</v>
      </c>
      <c r="G53" s="214" t="s">
        <v>365</v>
      </c>
      <c r="H53" s="215"/>
      <c r="I53" s="215">
        <v>664.44</v>
      </c>
      <c r="J53" s="215">
        <v>2657.77</v>
      </c>
      <c r="K53" s="215">
        <f>Tabela2162834404652586470[[#This Row],[REPRESENTAÇÃO]]+Tabela2162834404652586470[[#This Row],[VENCIMENTO]]</f>
        <v>3322.21</v>
      </c>
    </row>
    <row r="54" spans="1:11" ht="15" customHeight="1">
      <c r="A54" s="219" t="s">
        <v>78</v>
      </c>
      <c r="B54" s="217" t="s">
        <v>114</v>
      </c>
      <c r="C54" s="217" t="s">
        <v>135</v>
      </c>
      <c r="D54" s="218" t="s">
        <v>18</v>
      </c>
      <c r="E54" s="209">
        <v>1</v>
      </c>
      <c r="F54" s="220" t="s">
        <v>174</v>
      </c>
      <c r="G54" s="207" t="s">
        <v>365</v>
      </c>
      <c r="H54" s="211"/>
      <c r="I54" s="211">
        <v>664.44</v>
      </c>
      <c r="J54" s="211">
        <v>2657.77</v>
      </c>
      <c r="K54" s="211">
        <f>Tabela2162834404652586470[[#This Row],[REPRESENTAÇÃO]]+Tabela2162834404652586470[[#This Row],[VENCIMENTO]]</f>
        <v>3322.21</v>
      </c>
    </row>
    <row r="55" spans="1:11" s="118" customFormat="1" ht="15" customHeight="1">
      <c r="A55" s="380" t="s">
        <v>637</v>
      </c>
      <c r="B55" s="216" t="s">
        <v>117</v>
      </c>
      <c r="C55" s="216" t="s">
        <v>138</v>
      </c>
      <c r="D55" s="242" t="s">
        <v>18</v>
      </c>
      <c r="E55" s="278">
        <v>1</v>
      </c>
      <c r="F55" s="213" t="s">
        <v>178</v>
      </c>
      <c r="G55" s="214" t="s">
        <v>365</v>
      </c>
      <c r="H55" s="215"/>
      <c r="I55" s="215">
        <v>664.44</v>
      </c>
      <c r="J55" s="215">
        <v>2657.77</v>
      </c>
      <c r="K55" s="215">
        <f>Tabela2162834404652586470[[#This Row],[REPRESENTAÇÃO]]+Tabela2162834404652586470[[#This Row],[VENCIMENTO]]</f>
        <v>3322.21</v>
      </c>
    </row>
    <row r="56" spans="1:11" s="118" customFormat="1" ht="15" customHeight="1">
      <c r="A56" s="219" t="s">
        <v>83</v>
      </c>
      <c r="B56" s="217" t="s">
        <v>119</v>
      </c>
      <c r="C56" s="217" t="s">
        <v>139</v>
      </c>
      <c r="D56" s="389" t="s">
        <v>18</v>
      </c>
      <c r="E56" s="209">
        <v>1</v>
      </c>
      <c r="F56" s="220" t="s">
        <v>542</v>
      </c>
      <c r="G56" s="207" t="s">
        <v>365</v>
      </c>
      <c r="H56" s="211"/>
      <c r="I56" s="211">
        <v>431.89</v>
      </c>
      <c r="J56" s="211">
        <v>1727.55</v>
      </c>
      <c r="K56" s="211">
        <f>Tabela2162834404652586470[[#This Row],[REPRESENTAÇÃO]]+Tabela2162834404652586470[[#This Row],[VENCIMENTO]]</f>
        <v>2159.44</v>
      </c>
    </row>
    <row r="57" spans="1:11" s="118" customFormat="1" ht="15" customHeight="1">
      <c r="A57" s="241" t="s">
        <v>79</v>
      </c>
      <c r="B57" s="216" t="s">
        <v>115</v>
      </c>
      <c r="C57" s="216" t="s">
        <v>473</v>
      </c>
      <c r="D57" s="242" t="s">
        <v>18</v>
      </c>
      <c r="E57" s="278">
        <v>1</v>
      </c>
      <c r="F57" s="213" t="s">
        <v>175</v>
      </c>
      <c r="G57" s="214" t="s">
        <v>365</v>
      </c>
      <c r="H57" s="215"/>
      <c r="I57" s="215">
        <v>664.44</v>
      </c>
      <c r="J57" s="215">
        <v>2657.77</v>
      </c>
      <c r="K57" s="215">
        <f>Tabela2162834404652586470[[#This Row],[REPRESENTAÇÃO]]+Tabela2162834404652586470[[#This Row],[VENCIMENTO]]</f>
        <v>3322.21</v>
      </c>
    </row>
    <row r="58" spans="1:11" ht="15" customHeight="1">
      <c r="A58" s="219" t="s">
        <v>525</v>
      </c>
      <c r="B58" s="217" t="s">
        <v>122</v>
      </c>
      <c r="C58" s="217" t="s">
        <v>475</v>
      </c>
      <c r="D58" s="218" t="s">
        <v>19</v>
      </c>
      <c r="E58" s="209">
        <v>1</v>
      </c>
      <c r="F58" s="390" t="s">
        <v>649</v>
      </c>
      <c r="G58" s="207" t="s">
        <v>365</v>
      </c>
      <c r="H58" s="211"/>
      <c r="I58" s="211">
        <v>431.89</v>
      </c>
      <c r="J58" s="211">
        <v>1727.55</v>
      </c>
      <c r="K58" s="211">
        <f>Tabela2162834404652586470[[#This Row],[REPRESENTAÇÃO]]+Tabela2162834404652586470[[#This Row],[VENCIMENTO]]</f>
        <v>2159.44</v>
      </c>
    </row>
    <row r="59" spans="1:11" s="118" customFormat="1" ht="15" customHeight="1">
      <c r="A59" s="241" t="s">
        <v>84</v>
      </c>
      <c r="B59" s="216" t="s">
        <v>120</v>
      </c>
      <c r="C59" s="216" t="s">
        <v>140</v>
      </c>
      <c r="D59" s="242" t="s">
        <v>19</v>
      </c>
      <c r="E59" s="278">
        <v>1</v>
      </c>
      <c r="F59" s="241" t="s">
        <v>182</v>
      </c>
      <c r="G59" s="214" t="s">
        <v>365</v>
      </c>
      <c r="H59" s="215"/>
      <c r="I59" s="215">
        <v>431.89</v>
      </c>
      <c r="J59" s="215">
        <v>1727.55</v>
      </c>
      <c r="K59" s="215">
        <f>Tabela2162834404652586470[[#This Row],[REPRESENTAÇÃO]]+Tabela2162834404652586470[[#This Row],[VENCIMENTO]]</f>
        <v>2159.44</v>
      </c>
    </row>
    <row r="60" spans="1:11" ht="15" customHeight="1">
      <c r="A60" s="219" t="s">
        <v>84</v>
      </c>
      <c r="B60" s="217" t="s">
        <v>120</v>
      </c>
      <c r="C60" s="217" t="s">
        <v>140</v>
      </c>
      <c r="D60" s="218" t="s">
        <v>19</v>
      </c>
      <c r="E60" s="209">
        <v>1</v>
      </c>
      <c r="F60" s="220" t="s">
        <v>186</v>
      </c>
      <c r="G60" s="207" t="s">
        <v>365</v>
      </c>
      <c r="H60" s="211"/>
      <c r="I60" s="211">
        <v>431.89</v>
      </c>
      <c r="J60" s="211">
        <v>1727.55</v>
      </c>
      <c r="K60" s="211">
        <f>Tabela2162834404652586470[[#This Row],[REPRESENTAÇÃO]]+Tabela2162834404652586470[[#This Row],[VENCIMENTO]]</f>
        <v>2159.44</v>
      </c>
    </row>
    <row r="61" spans="1:11" s="118" customFormat="1" ht="15" customHeight="1">
      <c r="A61" s="241" t="s">
        <v>638</v>
      </c>
      <c r="B61" s="216" t="s">
        <v>618</v>
      </c>
      <c r="C61" s="216" t="s">
        <v>617</v>
      </c>
      <c r="D61" s="395" t="s">
        <v>19</v>
      </c>
      <c r="E61" s="278">
        <v>1</v>
      </c>
      <c r="F61" s="396" t="s">
        <v>195</v>
      </c>
      <c r="G61" s="214" t="s">
        <v>365</v>
      </c>
      <c r="H61" s="215"/>
      <c r="I61" s="215">
        <v>431.89</v>
      </c>
      <c r="J61" s="215">
        <v>1727.55</v>
      </c>
      <c r="K61" s="215">
        <f>Tabela2162834404652586470[[#This Row],[REPRESENTAÇÃO]]+Tabela2162834404652586470[[#This Row],[VENCIMENTO]]</f>
        <v>2159.44</v>
      </c>
    </row>
    <row r="62" spans="1:11" ht="15" customHeight="1">
      <c r="A62" s="219" t="s">
        <v>83</v>
      </c>
      <c r="B62" s="217" t="s">
        <v>119</v>
      </c>
      <c r="C62" s="217" t="s">
        <v>552</v>
      </c>
      <c r="D62" s="218" t="s">
        <v>19</v>
      </c>
      <c r="E62" s="209">
        <v>1</v>
      </c>
      <c r="F62" s="220" t="s">
        <v>568</v>
      </c>
      <c r="G62" s="207" t="s">
        <v>365</v>
      </c>
      <c r="H62" s="211"/>
      <c r="I62" s="211">
        <v>431.89</v>
      </c>
      <c r="J62" s="211">
        <v>1727.55</v>
      </c>
      <c r="K62" s="211">
        <f>Tabela2162834404652586470[[#This Row],[REPRESENTAÇÃO]]+Tabela2162834404652586470[[#This Row],[VENCIMENTO]]</f>
        <v>2159.44</v>
      </c>
    </row>
    <row r="63" spans="1:11" s="118" customFormat="1" ht="15" customHeight="1">
      <c r="A63" s="241" t="s">
        <v>83</v>
      </c>
      <c r="B63" s="216" t="s">
        <v>119</v>
      </c>
      <c r="C63" s="216" t="s">
        <v>139</v>
      </c>
      <c r="D63" s="242" t="s">
        <v>19</v>
      </c>
      <c r="E63" s="278">
        <v>1</v>
      </c>
      <c r="F63" s="213" t="s">
        <v>181</v>
      </c>
      <c r="G63" s="214" t="s">
        <v>365</v>
      </c>
      <c r="H63" s="215"/>
      <c r="I63" s="215">
        <v>431.89</v>
      </c>
      <c r="J63" s="215">
        <v>1727.55</v>
      </c>
      <c r="K63" s="215">
        <f>Tabela2162834404652586470[[#This Row],[REPRESENTAÇÃO]]+Tabela2162834404652586470[[#This Row],[VENCIMENTO]]</f>
        <v>2159.44</v>
      </c>
    </row>
    <row r="64" spans="1:11" ht="15" customHeight="1">
      <c r="A64" s="219" t="s">
        <v>83</v>
      </c>
      <c r="B64" s="217" t="s">
        <v>119</v>
      </c>
      <c r="C64" s="217" t="s">
        <v>139</v>
      </c>
      <c r="D64" s="218" t="s">
        <v>19</v>
      </c>
      <c r="E64" s="209">
        <v>1</v>
      </c>
      <c r="F64" s="220" t="s">
        <v>184</v>
      </c>
      <c r="G64" s="207" t="s">
        <v>365</v>
      </c>
      <c r="H64" s="211"/>
      <c r="I64" s="211">
        <v>431.89</v>
      </c>
      <c r="J64" s="211">
        <v>1727.55</v>
      </c>
      <c r="K64" s="211">
        <f>Tabela2162834404652586470[[#This Row],[REPRESENTAÇÃO]]+Tabela2162834404652586470[[#This Row],[VENCIMENTO]]</f>
        <v>2159.44</v>
      </c>
    </row>
    <row r="65" spans="1:11" s="118" customFormat="1" ht="15" customHeight="1">
      <c r="A65" s="241" t="s">
        <v>86</v>
      </c>
      <c r="B65" s="216" t="s">
        <v>121</v>
      </c>
      <c r="C65" s="216" t="s">
        <v>445</v>
      </c>
      <c r="D65" s="392" t="s">
        <v>19</v>
      </c>
      <c r="E65" s="278">
        <v>1</v>
      </c>
      <c r="F65" s="394" t="s">
        <v>630</v>
      </c>
      <c r="G65" s="214" t="s">
        <v>365</v>
      </c>
      <c r="H65" s="215"/>
      <c r="I65" s="215">
        <v>664.44</v>
      </c>
      <c r="J65" s="215">
        <v>2657.77</v>
      </c>
      <c r="K65" s="215">
        <f>Tabela2162834404652586470[[#This Row],[REPRESENTAÇÃO]]+Tabela2162834404652586470[[#This Row],[VENCIMENTO]]</f>
        <v>3322.21</v>
      </c>
    </row>
    <row r="66" spans="1:11" ht="15" customHeight="1">
      <c r="A66" s="219" t="s">
        <v>86</v>
      </c>
      <c r="B66" s="217" t="s">
        <v>121</v>
      </c>
      <c r="C66" s="217" t="s">
        <v>445</v>
      </c>
      <c r="D66" s="388" t="s">
        <v>19</v>
      </c>
      <c r="E66" s="209">
        <v>1</v>
      </c>
      <c r="F66" s="387" t="s">
        <v>631</v>
      </c>
      <c r="G66" s="207" t="s">
        <v>365</v>
      </c>
      <c r="H66" s="211"/>
      <c r="I66" s="211">
        <v>664.44</v>
      </c>
      <c r="J66" s="211">
        <v>2657.77</v>
      </c>
      <c r="K66" s="211">
        <f>Tabela2162834404652586470[[#This Row],[REPRESENTAÇÃO]]+Tabela2162834404652586470[[#This Row],[VENCIMENTO]]</f>
        <v>3322.21</v>
      </c>
    </row>
    <row r="67" spans="1:11" s="118" customFormat="1" ht="15" customHeight="1">
      <c r="A67" s="241" t="s">
        <v>86</v>
      </c>
      <c r="B67" s="216" t="s">
        <v>121</v>
      </c>
      <c r="C67" s="216" t="s">
        <v>620</v>
      </c>
      <c r="D67" s="392" t="s">
        <v>19</v>
      </c>
      <c r="E67" s="278">
        <v>1</v>
      </c>
      <c r="F67" s="393" t="s">
        <v>653</v>
      </c>
      <c r="G67" s="214" t="s">
        <v>365</v>
      </c>
      <c r="H67" s="215"/>
      <c r="I67" s="215">
        <v>431.89</v>
      </c>
      <c r="J67" s="215">
        <v>1727.55</v>
      </c>
      <c r="K67" s="215">
        <f>Tabela2162834404652586470[[#This Row],[REPRESENTAÇÃO]]+Tabela2162834404652586470[[#This Row],[VENCIMENTO]]</f>
        <v>2159.44</v>
      </c>
    </row>
    <row r="68" spans="1:11" ht="15" customHeight="1">
      <c r="A68" s="219" t="s">
        <v>86</v>
      </c>
      <c r="B68" s="217" t="s">
        <v>121</v>
      </c>
      <c r="C68" s="217" t="s">
        <v>621</v>
      </c>
      <c r="D68" s="388" t="s">
        <v>19</v>
      </c>
      <c r="E68" s="209">
        <v>1</v>
      </c>
      <c r="F68" s="382" t="s">
        <v>624</v>
      </c>
      <c r="G68" s="207" t="s">
        <v>365</v>
      </c>
      <c r="H68" s="211"/>
      <c r="I68" s="211">
        <v>431.89</v>
      </c>
      <c r="J68" s="211">
        <v>1727.55</v>
      </c>
      <c r="K68" s="211">
        <f>Tabela2162834404652586470[[#This Row],[REPRESENTAÇÃO]]+Tabela2162834404652586470[[#This Row],[VENCIMENTO]]</f>
        <v>2159.44</v>
      </c>
    </row>
    <row r="69" spans="1:11" s="118" customFormat="1" ht="15" customHeight="1">
      <c r="A69" s="241" t="s">
        <v>86</v>
      </c>
      <c r="B69" s="216" t="s">
        <v>121</v>
      </c>
      <c r="C69" s="216" t="s">
        <v>141</v>
      </c>
      <c r="D69" s="242" t="s">
        <v>19</v>
      </c>
      <c r="E69" s="278">
        <v>1</v>
      </c>
      <c r="F69" s="213" t="s">
        <v>187</v>
      </c>
      <c r="G69" s="214" t="s">
        <v>365</v>
      </c>
      <c r="H69" s="215"/>
      <c r="I69" s="215">
        <v>431.89</v>
      </c>
      <c r="J69" s="215">
        <v>1727.55</v>
      </c>
      <c r="K69" s="215">
        <f>Tabela2162834404652586470[[#This Row],[REPRESENTAÇÃO]]+Tabela2162834404652586470[[#This Row],[VENCIMENTO]]</f>
        <v>2159.44</v>
      </c>
    </row>
    <row r="70" spans="1:11" ht="15" customHeight="1">
      <c r="A70" s="219" t="s">
        <v>86</v>
      </c>
      <c r="B70" s="217" t="s">
        <v>121</v>
      </c>
      <c r="C70" s="217" t="s">
        <v>141</v>
      </c>
      <c r="D70" s="218" t="s">
        <v>19</v>
      </c>
      <c r="E70" s="209">
        <v>1</v>
      </c>
      <c r="F70" s="220" t="s">
        <v>188</v>
      </c>
      <c r="G70" s="207" t="s">
        <v>365</v>
      </c>
      <c r="H70" s="211"/>
      <c r="I70" s="211">
        <v>431.89</v>
      </c>
      <c r="J70" s="211">
        <v>1727.55</v>
      </c>
      <c r="K70" s="211">
        <f>Tabela2162834404652586470[[#This Row],[REPRESENTAÇÃO]]+Tabela2162834404652586470[[#This Row],[VENCIMENTO]]</f>
        <v>2159.44</v>
      </c>
    </row>
    <row r="71" spans="1:11" s="118" customFormat="1" ht="15" customHeight="1">
      <c r="A71" s="241" t="s">
        <v>86</v>
      </c>
      <c r="B71" s="216" t="s">
        <v>121</v>
      </c>
      <c r="C71" s="216" t="s">
        <v>474</v>
      </c>
      <c r="D71" s="242" t="s">
        <v>19</v>
      </c>
      <c r="E71" s="278">
        <v>1</v>
      </c>
      <c r="F71" s="213" t="s">
        <v>189</v>
      </c>
      <c r="G71" s="214" t="s">
        <v>365</v>
      </c>
      <c r="H71" s="215"/>
      <c r="I71" s="215">
        <v>431.89</v>
      </c>
      <c r="J71" s="215">
        <v>1727.55</v>
      </c>
      <c r="K71" s="215">
        <f>Tabela2162834404652586470[[#This Row],[REPRESENTAÇÃO]]+Tabela2162834404652586470[[#This Row],[VENCIMENTO]]</f>
        <v>2159.44</v>
      </c>
    </row>
    <row r="72" spans="1:11" ht="15" customHeight="1">
      <c r="A72" s="219" t="s">
        <v>86</v>
      </c>
      <c r="B72" s="217" t="s">
        <v>121</v>
      </c>
      <c r="C72" s="217" t="s">
        <v>599</v>
      </c>
      <c r="D72" s="218" t="s">
        <v>19</v>
      </c>
      <c r="E72" s="209">
        <v>1</v>
      </c>
      <c r="F72" s="220" t="s">
        <v>191</v>
      </c>
      <c r="G72" s="207" t="s">
        <v>365</v>
      </c>
      <c r="H72" s="211"/>
      <c r="I72" s="211">
        <v>431.89</v>
      </c>
      <c r="J72" s="211">
        <v>1727.55</v>
      </c>
      <c r="K72" s="211">
        <f>Tabela2162834404652586470[[#This Row],[REPRESENTAÇÃO]]+Tabela2162834404652586470[[#This Row],[VENCIMENTO]]</f>
        <v>2159.44</v>
      </c>
    </row>
    <row r="73" spans="1:11" s="118" customFormat="1" ht="15" customHeight="1">
      <c r="A73" s="241" t="s">
        <v>87</v>
      </c>
      <c r="B73" s="216" t="s">
        <v>123</v>
      </c>
      <c r="C73" s="216" t="s">
        <v>142</v>
      </c>
      <c r="D73" s="242" t="s">
        <v>148</v>
      </c>
      <c r="E73" s="278">
        <v>1</v>
      </c>
      <c r="F73" s="391" t="s">
        <v>603</v>
      </c>
      <c r="G73" s="214" t="s">
        <v>365</v>
      </c>
      <c r="H73" s="215"/>
      <c r="I73" s="215">
        <v>265.77999999999997</v>
      </c>
      <c r="J73" s="215">
        <v>1063.1099999999999</v>
      </c>
      <c r="K73" s="215">
        <f>Tabela2162834404652586470[[#This Row],[REPRESENTAÇÃO]]+Tabela2162834404652586470[[#This Row],[VENCIMENTO]]</f>
        <v>1328.8899999999999</v>
      </c>
    </row>
    <row r="74" spans="1:11" ht="15" customHeight="1">
      <c r="A74" s="219" t="s">
        <v>415</v>
      </c>
      <c r="B74" s="217" t="s">
        <v>416</v>
      </c>
      <c r="C74" s="217" t="s">
        <v>417</v>
      </c>
      <c r="D74" s="218" t="s">
        <v>148</v>
      </c>
      <c r="E74" s="209">
        <v>1</v>
      </c>
      <c r="F74" s="220" t="s">
        <v>192</v>
      </c>
      <c r="G74" s="207" t="s">
        <v>365</v>
      </c>
      <c r="H74" s="211"/>
      <c r="I74" s="211">
        <v>265.77999999999997</v>
      </c>
      <c r="J74" s="211">
        <v>1063.1099999999999</v>
      </c>
      <c r="K74" s="211">
        <f>Tabela2162834404652586470[[#This Row],[REPRESENTAÇÃO]]+Tabela2162834404652586470[[#This Row],[VENCIMENTO]]</f>
        <v>1328.8899999999999</v>
      </c>
    </row>
    <row r="75" spans="1:11" ht="15" customHeight="1">
      <c r="A75" s="241" t="s">
        <v>415</v>
      </c>
      <c r="B75" s="216" t="s">
        <v>416</v>
      </c>
      <c r="C75" s="216" t="s">
        <v>417</v>
      </c>
      <c r="D75" s="242" t="s">
        <v>148</v>
      </c>
      <c r="E75" s="278">
        <v>1</v>
      </c>
      <c r="F75" s="213" t="s">
        <v>193</v>
      </c>
      <c r="G75" s="214" t="s">
        <v>365</v>
      </c>
      <c r="H75" s="215"/>
      <c r="I75" s="215">
        <v>265.77999999999997</v>
      </c>
      <c r="J75" s="215">
        <v>1063.1099999999999</v>
      </c>
      <c r="K75" s="215">
        <f>Tabela2162834404652586470[[#This Row],[REPRESENTAÇÃO]]+Tabela2162834404652586470[[#This Row],[VENCIMENTO]]</f>
        <v>1328.8899999999999</v>
      </c>
    </row>
    <row r="76" spans="1:11" ht="15" customHeight="1">
      <c r="A76" s="219" t="s">
        <v>88</v>
      </c>
      <c r="B76" s="217" t="s">
        <v>124</v>
      </c>
      <c r="C76" s="217" t="s">
        <v>143</v>
      </c>
      <c r="D76" s="218" t="s">
        <v>148</v>
      </c>
      <c r="E76" s="209">
        <v>1</v>
      </c>
      <c r="F76" s="390" t="s">
        <v>650</v>
      </c>
      <c r="G76" s="207" t="s">
        <v>365</v>
      </c>
      <c r="H76" s="211"/>
      <c r="I76" s="211">
        <v>265.77999999999997</v>
      </c>
      <c r="J76" s="211">
        <v>1063.1099999999999</v>
      </c>
      <c r="K76" s="211">
        <f>Tabela2162834404652586470[[#This Row],[REPRESENTAÇÃO]]+Tabela2162834404652586470[[#This Row],[VENCIMENTO]]</f>
        <v>1328.8899999999999</v>
      </c>
    </row>
    <row r="77" spans="1:11" ht="15" customHeight="1">
      <c r="A77" s="241" t="s">
        <v>89</v>
      </c>
      <c r="B77" s="216" t="s">
        <v>125</v>
      </c>
      <c r="C77" s="216" t="s">
        <v>144</v>
      </c>
      <c r="D77" s="242" t="s">
        <v>148</v>
      </c>
      <c r="E77" s="278">
        <v>1</v>
      </c>
      <c r="F77" s="213" t="s">
        <v>196</v>
      </c>
      <c r="G77" s="214" t="s">
        <v>365</v>
      </c>
      <c r="H77" s="215"/>
      <c r="I77" s="215">
        <v>265.77999999999997</v>
      </c>
      <c r="J77" s="215">
        <v>1063.1099999999999</v>
      </c>
      <c r="K77" s="215">
        <f>Tabela2162834404652586470[[#This Row],[REPRESENTAÇÃO]]+Tabela2162834404652586470[[#This Row],[VENCIMENTO]]</f>
        <v>1328.8899999999999</v>
      </c>
    </row>
    <row r="78" spans="1:11" ht="15" customHeight="1">
      <c r="A78" s="219" t="s">
        <v>418</v>
      </c>
      <c r="B78" s="217" t="s">
        <v>419</v>
      </c>
      <c r="C78" s="217" t="s">
        <v>420</v>
      </c>
      <c r="D78" s="218" t="s">
        <v>149</v>
      </c>
      <c r="E78" s="209">
        <v>1</v>
      </c>
      <c r="F78" s="382" t="s">
        <v>616</v>
      </c>
      <c r="G78" s="207" t="s">
        <v>365</v>
      </c>
      <c r="H78" s="211"/>
      <c r="I78" s="211">
        <v>232.56</v>
      </c>
      <c r="J78" s="211">
        <v>930.22</v>
      </c>
      <c r="K78" s="211">
        <f>Tabela2162834404652586470[[#This Row],[REPRESENTAÇÃO]]+Tabela2162834404652586470[[#This Row],[VENCIMENTO]]</f>
        <v>1162.78</v>
      </c>
    </row>
    <row r="79" spans="1:11" ht="15" customHeight="1">
      <c r="A79" s="200"/>
      <c r="B79" s="201"/>
      <c r="C79" s="201"/>
      <c r="D79" s="203"/>
      <c r="E79" s="200"/>
      <c r="F79" s="204"/>
      <c r="G79" s="221"/>
      <c r="H79" s="222"/>
      <c r="I79" s="227">
        <v>57341.020000000019</v>
      </c>
      <c r="J79" s="228">
        <v>229293.19999999958</v>
      </c>
      <c r="K79" s="226">
        <f>SUM(K8:K78)</f>
        <v>299756.96000000002</v>
      </c>
    </row>
    <row r="80" spans="1:11" ht="15" customHeight="1" thickBot="1">
      <c r="A80" s="223" t="s">
        <v>51</v>
      </c>
      <c r="B80" s="224"/>
      <c r="C80" s="224"/>
      <c r="D80" s="224"/>
      <c r="E80" s="225">
        <v>66</v>
      </c>
      <c r="F80" s="223"/>
      <c r="G80" s="224"/>
      <c r="H80" s="226">
        <v>0</v>
      </c>
      <c r="I80" s="328"/>
      <c r="J80" s="329"/>
      <c r="K80" s="330">
        <f>K79+J79+I79</f>
        <v>586391.17999999959</v>
      </c>
    </row>
    <row r="81" spans="1:11" ht="15" customHeight="1">
      <c r="A81" s="565" t="s">
        <v>20</v>
      </c>
      <c r="B81" s="565"/>
      <c r="C81" s="565"/>
      <c r="D81" s="565"/>
      <c r="E81" s="565"/>
      <c r="F81" s="565"/>
      <c r="G81" s="565"/>
      <c r="H81" s="569"/>
      <c r="I81" s="323"/>
      <c r="J81" s="200"/>
      <c r="K81" s="324"/>
    </row>
    <row r="82" spans="1:11" ht="15" customHeight="1">
      <c r="A82" s="233" t="s">
        <v>373</v>
      </c>
      <c r="B82" s="208" t="s">
        <v>374</v>
      </c>
      <c r="C82" s="208" t="s">
        <v>375</v>
      </c>
      <c r="D82" s="208" t="s">
        <v>578</v>
      </c>
      <c r="E82" s="208" t="s">
        <v>579</v>
      </c>
      <c r="F82" s="233" t="s">
        <v>580</v>
      </c>
      <c r="G82" s="208" t="s">
        <v>366</v>
      </c>
      <c r="H82" s="234" t="s">
        <v>581</v>
      </c>
      <c r="I82" s="233"/>
      <c r="J82" s="233"/>
      <c r="K82" s="325"/>
    </row>
    <row r="83" spans="1:11" ht="15" customHeight="1">
      <c r="A83" s="200" t="s">
        <v>54</v>
      </c>
      <c r="B83" s="201" t="s">
        <v>93</v>
      </c>
      <c r="C83" s="201" t="s">
        <v>476</v>
      </c>
      <c r="D83" s="203" t="s">
        <v>200</v>
      </c>
      <c r="E83" s="201">
        <v>1</v>
      </c>
      <c r="F83" s="204" t="s">
        <v>151</v>
      </c>
      <c r="G83" s="193" t="s">
        <v>366</v>
      </c>
      <c r="H83" s="239">
        <v>5847.08</v>
      </c>
      <c r="I83" s="219"/>
      <c r="J83" s="219"/>
      <c r="K83" s="326"/>
    </row>
    <row r="84" spans="1:11" ht="15" customHeight="1">
      <c r="A84" s="200" t="s">
        <v>201</v>
      </c>
      <c r="B84" s="201" t="s">
        <v>202</v>
      </c>
      <c r="C84" s="201" t="s">
        <v>500</v>
      </c>
      <c r="D84" s="203" t="s">
        <v>200</v>
      </c>
      <c r="E84" s="345">
        <v>1</v>
      </c>
      <c r="F84" s="204" t="s">
        <v>238</v>
      </c>
      <c r="G84" s="205" t="s">
        <v>366</v>
      </c>
      <c r="H84" s="239">
        <v>5847.08</v>
      </c>
      <c r="I84" s="200"/>
      <c r="J84" s="200"/>
      <c r="K84" s="327"/>
    </row>
    <row r="85" spans="1:11" ht="15" customHeight="1">
      <c r="A85" s="200" t="s">
        <v>597</v>
      </c>
      <c r="B85" s="201" t="s">
        <v>408</v>
      </c>
      <c r="C85" s="201" t="s">
        <v>598</v>
      </c>
      <c r="D85" s="203" t="s">
        <v>21</v>
      </c>
      <c r="E85" s="201">
        <v>1</v>
      </c>
      <c r="F85" s="204" t="s">
        <v>243</v>
      </c>
      <c r="G85" s="205" t="s">
        <v>366</v>
      </c>
      <c r="H85" s="239">
        <v>4916.8599999999997</v>
      </c>
      <c r="I85" s="200"/>
      <c r="J85" s="200"/>
      <c r="K85" s="327"/>
    </row>
    <row r="86" spans="1:11" ht="15" customHeight="1">
      <c r="A86" s="200" t="s">
        <v>203</v>
      </c>
      <c r="B86" s="201" t="s">
        <v>204</v>
      </c>
      <c r="C86" s="201" t="s">
        <v>205</v>
      </c>
      <c r="D86" s="203" t="s">
        <v>21</v>
      </c>
      <c r="E86" s="201">
        <v>1</v>
      </c>
      <c r="F86" s="204" t="s">
        <v>239</v>
      </c>
      <c r="G86" s="205" t="s">
        <v>366</v>
      </c>
      <c r="H86" s="239">
        <v>4916.8599999999997</v>
      </c>
      <c r="I86" s="200"/>
      <c r="J86" s="200"/>
      <c r="K86" s="327"/>
    </row>
    <row r="87" spans="1:11" ht="15" customHeight="1">
      <c r="A87" s="200" t="s">
        <v>208</v>
      </c>
      <c r="B87" s="201" t="s">
        <v>209</v>
      </c>
      <c r="C87" s="201" t="s">
        <v>210</v>
      </c>
      <c r="D87" s="203" t="s">
        <v>22</v>
      </c>
      <c r="E87" s="201">
        <v>1</v>
      </c>
      <c r="F87" s="204" t="s">
        <v>241</v>
      </c>
      <c r="G87" s="205" t="s">
        <v>366</v>
      </c>
      <c r="H87" s="239">
        <v>4518.2</v>
      </c>
      <c r="I87" s="231"/>
      <c r="J87" s="231"/>
      <c r="K87" s="240"/>
    </row>
    <row r="88" spans="1:11" ht="15" customHeight="1">
      <c r="A88" s="200" t="s">
        <v>423</v>
      </c>
      <c r="B88" s="201" t="s">
        <v>424</v>
      </c>
      <c r="C88" s="201" t="s">
        <v>503</v>
      </c>
      <c r="D88" s="203" t="s">
        <v>22</v>
      </c>
      <c r="E88" s="201">
        <v>1</v>
      </c>
      <c r="F88" s="204" t="s">
        <v>377</v>
      </c>
      <c r="G88" s="205" t="s">
        <v>366</v>
      </c>
      <c r="H88" s="239">
        <v>4518.2</v>
      </c>
      <c r="I88" s="231"/>
      <c r="J88" s="231"/>
      <c r="K88" s="240"/>
    </row>
    <row r="89" spans="1:11" ht="15" customHeight="1">
      <c r="A89" s="200" t="s">
        <v>214</v>
      </c>
      <c r="B89" s="201" t="s">
        <v>215</v>
      </c>
      <c r="C89" s="201" t="s">
        <v>479</v>
      </c>
      <c r="D89" s="203" t="s">
        <v>22</v>
      </c>
      <c r="E89" s="201">
        <v>1</v>
      </c>
      <c r="F89" s="204" t="s">
        <v>250</v>
      </c>
      <c r="G89" s="205" t="s">
        <v>367</v>
      </c>
      <c r="H89" s="239">
        <v>4518.2</v>
      </c>
      <c r="I89" s="231"/>
      <c r="J89" s="231"/>
      <c r="K89" s="240"/>
    </row>
    <row r="90" spans="1:11" ht="15" customHeight="1">
      <c r="A90" s="200" t="s">
        <v>62</v>
      </c>
      <c r="B90" s="201" t="s">
        <v>100</v>
      </c>
      <c r="C90" s="201" t="s">
        <v>522</v>
      </c>
      <c r="D90" s="203" t="s">
        <v>22</v>
      </c>
      <c r="E90" s="201">
        <v>1</v>
      </c>
      <c r="F90" s="204" t="s">
        <v>244</v>
      </c>
      <c r="G90" s="205" t="s">
        <v>366</v>
      </c>
      <c r="H90" s="239">
        <v>4518.2</v>
      </c>
      <c r="I90" s="231"/>
      <c r="J90" s="231" t="s">
        <v>657</v>
      </c>
      <c r="K90" s="240"/>
    </row>
    <row r="91" spans="1:11" ht="15" customHeight="1">
      <c r="A91" s="200" t="s">
        <v>206</v>
      </c>
      <c r="B91" s="201" t="s">
        <v>207</v>
      </c>
      <c r="C91" s="201" t="s">
        <v>478</v>
      </c>
      <c r="D91" s="203" t="s">
        <v>22</v>
      </c>
      <c r="E91" s="201">
        <v>1</v>
      </c>
      <c r="F91" s="204" t="s">
        <v>240</v>
      </c>
      <c r="G91" s="205" t="s">
        <v>366</v>
      </c>
      <c r="H91" s="239">
        <v>4518.2</v>
      </c>
      <c r="I91" s="231"/>
      <c r="J91" s="231"/>
      <c r="K91" s="240"/>
    </row>
    <row r="92" spans="1:11" ht="15" customHeight="1">
      <c r="A92" s="200" t="s">
        <v>211</v>
      </c>
      <c r="B92" s="201" t="s">
        <v>212</v>
      </c>
      <c r="C92" s="201" t="s">
        <v>213</v>
      </c>
      <c r="D92" s="203" t="s">
        <v>22</v>
      </c>
      <c r="E92" s="201">
        <v>1</v>
      </c>
      <c r="F92" s="204" t="s">
        <v>242</v>
      </c>
      <c r="G92" s="205" t="s">
        <v>366</v>
      </c>
      <c r="H92" s="239">
        <v>4518.2</v>
      </c>
      <c r="I92" s="231"/>
      <c r="J92" s="231"/>
      <c r="K92" s="240"/>
    </row>
    <row r="93" spans="1:11" ht="15" customHeight="1">
      <c r="A93" s="200" t="s">
        <v>216</v>
      </c>
      <c r="B93" s="201" t="s">
        <v>217</v>
      </c>
      <c r="C93" s="201" t="s">
        <v>523</v>
      </c>
      <c r="D93" s="203" t="s">
        <v>23</v>
      </c>
      <c r="E93" s="201">
        <v>1</v>
      </c>
      <c r="F93" s="204" t="s">
        <v>245</v>
      </c>
      <c r="G93" s="205" t="s">
        <v>366</v>
      </c>
      <c r="H93" s="239">
        <v>3720.87</v>
      </c>
      <c r="I93" s="231"/>
      <c r="J93" s="231"/>
      <c r="K93" s="240"/>
    </row>
    <row r="94" spans="1:11" ht="15" customHeight="1">
      <c r="A94" s="200" t="s">
        <v>68</v>
      </c>
      <c r="B94" s="201" t="s">
        <v>228</v>
      </c>
      <c r="C94" s="201" t="s">
        <v>329</v>
      </c>
      <c r="D94" s="203" t="s">
        <v>23</v>
      </c>
      <c r="E94" s="201">
        <v>1</v>
      </c>
      <c r="F94" s="204" t="s">
        <v>251</v>
      </c>
      <c r="G94" s="205" t="s">
        <v>366</v>
      </c>
      <c r="H94" s="239">
        <v>3720.87</v>
      </c>
      <c r="I94" s="231"/>
      <c r="J94" s="231"/>
      <c r="K94" s="240"/>
    </row>
    <row r="95" spans="1:11" ht="15" customHeight="1">
      <c r="A95" s="200" t="s">
        <v>221</v>
      </c>
      <c r="B95" s="201" t="s">
        <v>222</v>
      </c>
      <c r="C95" s="201" t="s">
        <v>644</v>
      </c>
      <c r="D95" s="365" t="s">
        <v>23</v>
      </c>
      <c r="E95" s="201">
        <v>1</v>
      </c>
      <c r="F95" s="366" t="s">
        <v>645</v>
      </c>
      <c r="G95" s="205" t="s">
        <v>366</v>
      </c>
      <c r="H95" s="239">
        <v>3720.87</v>
      </c>
      <c r="I95" s="231"/>
      <c r="J95" s="231"/>
      <c r="K95" s="240"/>
    </row>
    <row r="96" spans="1:11" ht="15" customHeight="1">
      <c r="A96" s="200" t="s">
        <v>226</v>
      </c>
      <c r="B96" s="201" t="s">
        <v>204</v>
      </c>
      <c r="C96" s="201" t="s">
        <v>227</v>
      </c>
      <c r="D96" s="203" t="s">
        <v>23</v>
      </c>
      <c r="E96" s="201">
        <v>1</v>
      </c>
      <c r="F96" s="204" t="s">
        <v>249</v>
      </c>
      <c r="G96" s="205" t="s">
        <v>366</v>
      </c>
      <c r="H96" s="239">
        <v>3720.87</v>
      </c>
      <c r="I96" s="231"/>
      <c r="J96" s="231"/>
      <c r="K96" s="240"/>
    </row>
    <row r="97" spans="1:11" ht="15" customHeight="1">
      <c r="A97" s="200" t="s">
        <v>63</v>
      </c>
      <c r="B97" s="201" t="s">
        <v>224</v>
      </c>
      <c r="C97" s="201" t="s">
        <v>225</v>
      </c>
      <c r="D97" s="203" t="s">
        <v>23</v>
      </c>
      <c r="E97" s="201">
        <v>1</v>
      </c>
      <c r="F97" s="204" t="s">
        <v>248</v>
      </c>
      <c r="G97" s="205" t="s">
        <v>366</v>
      </c>
      <c r="H97" s="239">
        <v>3720.87</v>
      </c>
      <c r="I97" s="231"/>
      <c r="J97" s="231"/>
      <c r="K97" s="240"/>
    </row>
    <row r="98" spans="1:11" ht="15" customHeight="1">
      <c r="A98" s="241" t="s">
        <v>456</v>
      </c>
      <c r="B98" s="216" t="s">
        <v>457</v>
      </c>
      <c r="C98" s="216" t="s">
        <v>480</v>
      </c>
      <c r="D98" s="242" t="s">
        <v>23</v>
      </c>
      <c r="E98" s="216">
        <v>1</v>
      </c>
      <c r="F98" s="213" t="s">
        <v>440</v>
      </c>
      <c r="G98" s="243" t="s">
        <v>366</v>
      </c>
      <c r="H98" s="244">
        <v>3720.87</v>
      </c>
      <c r="I98" s="231"/>
      <c r="J98" s="231"/>
      <c r="K98" s="240"/>
    </row>
    <row r="99" spans="1:11" ht="15" customHeight="1">
      <c r="A99" s="200" t="s">
        <v>218</v>
      </c>
      <c r="B99" s="201" t="s">
        <v>219</v>
      </c>
      <c r="C99" s="201" t="s">
        <v>220</v>
      </c>
      <c r="D99" s="203" t="s">
        <v>23</v>
      </c>
      <c r="E99" s="201">
        <v>1</v>
      </c>
      <c r="F99" s="204" t="s">
        <v>246</v>
      </c>
      <c r="G99" s="205" t="s">
        <v>366</v>
      </c>
      <c r="H99" s="239">
        <v>3720.87</v>
      </c>
      <c r="I99" s="231"/>
      <c r="J99" s="231"/>
      <c r="K99" s="240"/>
    </row>
    <row r="100" spans="1:11" ht="15" customHeight="1">
      <c r="A100" s="200" t="s">
        <v>76</v>
      </c>
      <c r="B100" s="201" t="s">
        <v>113</v>
      </c>
      <c r="C100" s="201" t="s">
        <v>501</v>
      </c>
      <c r="D100" s="203" t="s">
        <v>24</v>
      </c>
      <c r="E100" s="201">
        <v>1</v>
      </c>
      <c r="F100" s="371" t="s">
        <v>652</v>
      </c>
      <c r="G100" s="205" t="s">
        <v>366</v>
      </c>
      <c r="H100" s="239">
        <v>2657.77</v>
      </c>
      <c r="I100" s="231"/>
      <c r="J100" s="231"/>
      <c r="K100" s="240"/>
    </row>
    <row r="101" spans="1:11" ht="15" customHeight="1">
      <c r="A101" s="200" t="s">
        <v>236</v>
      </c>
      <c r="B101" s="201" t="s">
        <v>25</v>
      </c>
      <c r="C101" s="201" t="s">
        <v>496</v>
      </c>
      <c r="D101" s="203" t="s">
        <v>24</v>
      </c>
      <c r="E101" s="201">
        <v>1</v>
      </c>
      <c r="F101" s="204" t="s">
        <v>256</v>
      </c>
      <c r="G101" s="205" t="s">
        <v>366</v>
      </c>
      <c r="H101" s="239">
        <v>2657.77</v>
      </c>
      <c r="I101" s="231"/>
      <c r="J101" s="231"/>
      <c r="K101" s="240"/>
    </row>
    <row r="102" spans="1:11" ht="15" customHeight="1">
      <c r="A102" s="200" t="s">
        <v>233</v>
      </c>
      <c r="B102" s="201" t="s">
        <v>234</v>
      </c>
      <c r="C102" s="201" t="s">
        <v>483</v>
      </c>
      <c r="D102" s="203" t="s">
        <v>24</v>
      </c>
      <c r="E102" s="201">
        <v>1</v>
      </c>
      <c r="F102" s="204" t="s">
        <v>253</v>
      </c>
      <c r="G102" s="205" t="s">
        <v>367</v>
      </c>
      <c r="H102" s="239">
        <v>2657.77</v>
      </c>
      <c r="I102" s="231"/>
      <c r="J102" s="231"/>
      <c r="K102" s="240"/>
    </row>
    <row r="103" spans="1:11" ht="15" customHeight="1">
      <c r="A103" s="200" t="s">
        <v>235</v>
      </c>
      <c r="B103" s="201" t="s">
        <v>26</v>
      </c>
      <c r="C103" s="201" t="s">
        <v>232</v>
      </c>
      <c r="D103" s="203" t="s">
        <v>24</v>
      </c>
      <c r="E103" s="201">
        <v>1</v>
      </c>
      <c r="F103" s="204" t="s">
        <v>255</v>
      </c>
      <c r="G103" s="205" t="s">
        <v>366</v>
      </c>
      <c r="H103" s="239">
        <v>2657.77</v>
      </c>
      <c r="I103" s="231"/>
      <c r="J103" s="231"/>
      <c r="K103" s="240"/>
    </row>
    <row r="104" spans="1:11" ht="15" customHeight="1" thickBot="1">
      <c r="A104" s="200" t="s">
        <v>229</v>
      </c>
      <c r="B104" s="201" t="s">
        <v>230</v>
      </c>
      <c r="C104" s="201" t="s">
        <v>231</v>
      </c>
      <c r="D104" s="203" t="s">
        <v>24</v>
      </c>
      <c r="E104" s="201">
        <v>1</v>
      </c>
      <c r="F104" s="204" t="s">
        <v>252</v>
      </c>
      <c r="G104" s="205" t="s">
        <v>366</v>
      </c>
      <c r="H104" s="239">
        <v>2657.77</v>
      </c>
      <c r="I104" s="231"/>
      <c r="J104" s="231"/>
      <c r="K104" s="240"/>
    </row>
    <row r="105" spans="1:11" ht="15" customHeight="1" thickBot="1">
      <c r="A105" s="223"/>
      <c r="B105" s="224"/>
      <c r="C105" s="224"/>
      <c r="D105" s="224"/>
      <c r="E105" s="245">
        <v>22</v>
      </c>
      <c r="F105" s="246"/>
      <c r="G105" s="224"/>
      <c r="H105" s="341">
        <f>SUM(H83:H104)</f>
        <v>87972.020000000019</v>
      </c>
      <c r="I105" s="231"/>
      <c r="J105" s="231"/>
      <c r="K105" s="240"/>
    </row>
    <row r="106" spans="1:11" ht="15" customHeight="1">
      <c r="A106" s="231"/>
      <c r="B106" s="248"/>
      <c r="C106" s="248"/>
      <c r="D106" s="248"/>
      <c r="E106" s="248"/>
      <c r="F106" s="248"/>
      <c r="G106" s="231"/>
      <c r="H106" s="248"/>
      <c r="I106" s="230"/>
      <c r="J106" s="231"/>
      <c r="K106" s="232"/>
    </row>
    <row r="107" spans="1:11" ht="15" customHeight="1">
      <c r="A107" s="249"/>
      <c r="B107" s="249" t="s">
        <v>27</v>
      </c>
      <c r="C107" s="249"/>
      <c r="D107" s="249"/>
      <c r="E107" s="249"/>
      <c r="F107" s="249"/>
      <c r="G107" s="249"/>
      <c r="H107" s="249"/>
      <c r="I107" s="249"/>
      <c r="J107" s="249"/>
      <c r="K107" s="249"/>
    </row>
    <row r="108" spans="1:11" ht="15" customHeight="1">
      <c r="A108" s="206" t="s">
        <v>1</v>
      </c>
      <c r="B108" s="206" t="s">
        <v>2</v>
      </c>
      <c r="C108" s="206" t="s">
        <v>3</v>
      </c>
      <c r="D108" s="206" t="s">
        <v>4</v>
      </c>
      <c r="E108" s="206" t="s">
        <v>5</v>
      </c>
      <c r="F108" s="206" t="s">
        <v>6</v>
      </c>
      <c r="G108" s="206" t="s">
        <v>7</v>
      </c>
      <c r="H108" s="206" t="s">
        <v>28</v>
      </c>
      <c r="I108" s="250"/>
      <c r="J108" s="250"/>
      <c r="K108" s="251" t="s">
        <v>592</v>
      </c>
    </row>
    <row r="109" spans="1:11" ht="15" customHeight="1">
      <c r="A109" s="252" t="s">
        <v>373</v>
      </c>
      <c r="B109" s="253" t="s">
        <v>374</v>
      </c>
      <c r="C109" s="253" t="s">
        <v>375</v>
      </c>
      <c r="D109" s="253" t="s">
        <v>578</v>
      </c>
      <c r="E109" s="253" t="s">
        <v>579</v>
      </c>
      <c r="F109" s="252" t="s">
        <v>580</v>
      </c>
      <c r="G109" s="254" t="s">
        <v>581</v>
      </c>
      <c r="H109" s="255" t="s">
        <v>582</v>
      </c>
      <c r="I109" s="233" t="s">
        <v>587</v>
      </c>
      <c r="J109" s="208" t="s">
        <v>588</v>
      </c>
      <c r="K109" s="253" t="s">
        <v>589</v>
      </c>
    </row>
    <row r="110" spans="1:11" ht="15" customHeight="1">
      <c r="A110" s="200" t="s">
        <v>516</v>
      </c>
      <c r="B110" s="201" t="s">
        <v>517</v>
      </c>
      <c r="C110" s="201" t="s">
        <v>518</v>
      </c>
      <c r="D110" s="203" t="s">
        <v>29</v>
      </c>
      <c r="E110" s="345">
        <v>1</v>
      </c>
      <c r="F110" s="204" t="s">
        <v>515</v>
      </c>
      <c r="G110" s="205" t="s">
        <v>366</v>
      </c>
      <c r="H110" s="239">
        <v>1200.69</v>
      </c>
      <c r="I110" s="256" t="s">
        <v>373</v>
      </c>
      <c r="J110" s="257" t="s">
        <v>374</v>
      </c>
      <c r="K110" s="239">
        <v>1200.69</v>
      </c>
    </row>
    <row r="111" spans="1:11" ht="15" customHeight="1">
      <c r="A111" s="200" t="s">
        <v>584</v>
      </c>
      <c r="B111" s="201" t="s">
        <v>554</v>
      </c>
      <c r="C111" s="201" t="s">
        <v>555</v>
      </c>
      <c r="D111" s="203" t="s">
        <v>29</v>
      </c>
      <c r="E111" s="345">
        <v>1</v>
      </c>
      <c r="F111" s="204" t="s">
        <v>343</v>
      </c>
      <c r="G111" s="193" t="s">
        <v>367</v>
      </c>
      <c r="H111" s="239">
        <v>1200.69</v>
      </c>
      <c r="I111" s="200"/>
      <c r="J111" s="201"/>
      <c r="K111" s="239">
        <v>1200.69</v>
      </c>
    </row>
    <row r="112" spans="1:11" ht="15" customHeight="1">
      <c r="A112" s="200" t="s">
        <v>257</v>
      </c>
      <c r="B112" s="201" t="s">
        <v>207</v>
      </c>
      <c r="C112" s="201" t="s">
        <v>487</v>
      </c>
      <c r="D112" s="203" t="s">
        <v>29</v>
      </c>
      <c r="E112" s="201">
        <v>1</v>
      </c>
      <c r="F112" s="204" t="s">
        <v>330</v>
      </c>
      <c r="G112" s="205" t="s">
        <v>366</v>
      </c>
      <c r="H112" s="239">
        <v>1200.69</v>
      </c>
      <c r="I112" s="200"/>
      <c r="J112" s="201"/>
      <c r="K112" s="239">
        <v>1200.69</v>
      </c>
    </row>
    <row r="113" spans="1:11" ht="15" customHeight="1">
      <c r="A113" s="200" t="s">
        <v>258</v>
      </c>
      <c r="B113" s="201" t="s">
        <v>259</v>
      </c>
      <c r="C113" s="201" t="s">
        <v>481</v>
      </c>
      <c r="D113" s="203" t="s">
        <v>29</v>
      </c>
      <c r="E113" s="201">
        <v>1</v>
      </c>
      <c r="F113" s="204" t="s">
        <v>305</v>
      </c>
      <c r="G113" s="205" t="s">
        <v>367</v>
      </c>
      <c r="H113" s="239">
        <v>1200.69</v>
      </c>
      <c r="I113" s="200"/>
      <c r="J113" s="201"/>
      <c r="K113" s="239">
        <v>1200.69</v>
      </c>
    </row>
    <row r="114" spans="1:11" ht="15" customHeight="1">
      <c r="A114" s="200" t="s">
        <v>389</v>
      </c>
      <c r="B114" s="201" t="s">
        <v>393</v>
      </c>
      <c r="C114" s="201" t="s">
        <v>482</v>
      </c>
      <c r="D114" s="203" t="s">
        <v>29</v>
      </c>
      <c r="E114" s="201">
        <v>1</v>
      </c>
      <c r="F114" s="204" t="s">
        <v>331</v>
      </c>
      <c r="G114" s="205" t="s">
        <v>366</v>
      </c>
      <c r="H114" s="239">
        <v>1200.69</v>
      </c>
      <c r="I114" s="200"/>
      <c r="J114" s="201"/>
      <c r="K114" s="239">
        <v>1200.69</v>
      </c>
    </row>
    <row r="115" spans="1:11" ht="15" customHeight="1">
      <c r="A115" s="200" t="s">
        <v>262</v>
      </c>
      <c r="B115" s="201" t="s">
        <v>263</v>
      </c>
      <c r="C115" s="201" t="s">
        <v>476</v>
      </c>
      <c r="D115" s="203" t="s">
        <v>29</v>
      </c>
      <c r="E115" s="201">
        <v>1</v>
      </c>
      <c r="F115" s="204" t="s">
        <v>308</v>
      </c>
      <c r="G115" s="205" t="s">
        <v>367</v>
      </c>
      <c r="H115" s="239">
        <v>1200.69</v>
      </c>
      <c r="I115" s="200"/>
      <c r="J115" s="201"/>
      <c r="K115" s="239">
        <v>1200.69</v>
      </c>
    </row>
    <row r="116" spans="1:11" ht="15" customHeight="1">
      <c r="A116" s="200" t="s">
        <v>262</v>
      </c>
      <c r="B116" s="201" t="s">
        <v>263</v>
      </c>
      <c r="C116" s="201" t="s">
        <v>498</v>
      </c>
      <c r="D116" s="203" t="s">
        <v>29</v>
      </c>
      <c r="E116" s="201">
        <v>1</v>
      </c>
      <c r="F116" s="204" t="s">
        <v>332</v>
      </c>
      <c r="G116" s="205" t="s">
        <v>366</v>
      </c>
      <c r="H116" s="239">
        <v>1200.69</v>
      </c>
      <c r="I116" s="200"/>
      <c r="J116" s="201"/>
      <c r="K116" s="239">
        <v>1200.69</v>
      </c>
    </row>
    <row r="117" spans="1:11" ht="15" customHeight="1">
      <c r="A117" s="200" t="s">
        <v>262</v>
      </c>
      <c r="B117" s="201" t="s">
        <v>263</v>
      </c>
      <c r="C117" s="201" t="s">
        <v>476</v>
      </c>
      <c r="D117" s="203" t="s">
        <v>29</v>
      </c>
      <c r="E117" s="201">
        <v>1</v>
      </c>
      <c r="F117" s="204" t="s">
        <v>372</v>
      </c>
      <c r="G117" s="205" t="s">
        <v>366</v>
      </c>
      <c r="H117" s="239">
        <v>1200.69</v>
      </c>
      <c r="I117" s="200"/>
      <c r="J117" s="201"/>
      <c r="K117" s="239">
        <v>1200.69</v>
      </c>
    </row>
    <row r="118" spans="1:11" ht="15" customHeight="1">
      <c r="A118" s="200" t="s">
        <v>264</v>
      </c>
      <c r="B118" s="201" t="s">
        <v>259</v>
      </c>
      <c r="C118" s="201" t="s">
        <v>483</v>
      </c>
      <c r="D118" s="203" t="s">
        <v>29</v>
      </c>
      <c r="E118" s="201">
        <v>1</v>
      </c>
      <c r="F118" s="204" t="s">
        <v>333</v>
      </c>
      <c r="G118" s="205" t="s">
        <v>366</v>
      </c>
      <c r="H118" s="239">
        <v>1200.69</v>
      </c>
      <c r="I118" s="200"/>
      <c r="J118" s="201"/>
      <c r="K118" s="239">
        <v>1200.69</v>
      </c>
    </row>
    <row r="119" spans="1:11" ht="15" customHeight="1">
      <c r="A119" s="200" t="s">
        <v>262</v>
      </c>
      <c r="B119" s="201" t="s">
        <v>265</v>
      </c>
      <c r="C119" s="201" t="s">
        <v>266</v>
      </c>
      <c r="D119" s="203" t="s">
        <v>29</v>
      </c>
      <c r="E119" s="201">
        <v>1</v>
      </c>
      <c r="F119" s="204" t="s">
        <v>432</v>
      </c>
      <c r="G119" s="205" t="s">
        <v>366</v>
      </c>
      <c r="H119" s="239">
        <v>1200.69</v>
      </c>
      <c r="I119" s="200"/>
      <c r="J119" s="201"/>
      <c r="K119" s="239">
        <v>1200.69</v>
      </c>
    </row>
    <row r="120" spans="1:11" ht="15" customHeight="1">
      <c r="A120" s="200" t="s">
        <v>267</v>
      </c>
      <c r="B120" s="201" t="s">
        <v>268</v>
      </c>
      <c r="C120" s="201" t="s">
        <v>269</v>
      </c>
      <c r="D120" s="203" t="s">
        <v>29</v>
      </c>
      <c r="E120" s="201">
        <v>1</v>
      </c>
      <c r="F120" s="204" t="s">
        <v>334</v>
      </c>
      <c r="G120" s="205" t="s">
        <v>366</v>
      </c>
      <c r="H120" s="239">
        <v>1200.69</v>
      </c>
      <c r="I120" s="200"/>
      <c r="J120" s="201"/>
      <c r="K120" s="239">
        <v>1200.69</v>
      </c>
    </row>
    <row r="121" spans="1:11" ht="15" customHeight="1">
      <c r="A121" s="200" t="s">
        <v>270</v>
      </c>
      <c r="B121" s="201" t="s">
        <v>271</v>
      </c>
      <c r="C121" s="201" t="s">
        <v>484</v>
      </c>
      <c r="D121" s="203" t="s">
        <v>29</v>
      </c>
      <c r="E121" s="201">
        <v>1</v>
      </c>
      <c r="F121" s="204" t="s">
        <v>561</v>
      </c>
      <c r="G121" s="205" t="s">
        <v>366</v>
      </c>
      <c r="H121" s="239">
        <v>1200.69</v>
      </c>
      <c r="I121" s="200"/>
      <c r="J121" s="201"/>
      <c r="K121" s="239">
        <v>1200.69</v>
      </c>
    </row>
    <row r="122" spans="1:11" ht="15" customHeight="1">
      <c r="A122" s="200" t="s">
        <v>272</v>
      </c>
      <c r="B122" s="201" t="s">
        <v>273</v>
      </c>
      <c r="C122" s="201" t="s">
        <v>274</v>
      </c>
      <c r="D122" s="203" t="s">
        <v>29</v>
      </c>
      <c r="E122" s="201">
        <v>1</v>
      </c>
      <c r="F122" s="204" t="s">
        <v>307</v>
      </c>
      <c r="G122" s="205" t="s">
        <v>366</v>
      </c>
      <c r="H122" s="239">
        <v>1200.69</v>
      </c>
      <c r="I122" s="200"/>
      <c r="J122" s="201"/>
      <c r="K122" s="239">
        <v>1200.69</v>
      </c>
    </row>
    <row r="123" spans="1:11" ht="15" customHeight="1">
      <c r="A123" s="200" t="s">
        <v>275</v>
      </c>
      <c r="B123" s="201" t="s">
        <v>276</v>
      </c>
      <c r="C123" s="201" t="s">
        <v>277</v>
      </c>
      <c r="D123" s="203" t="s">
        <v>29</v>
      </c>
      <c r="E123" s="201">
        <v>1</v>
      </c>
      <c r="F123" s="204" t="s">
        <v>335</v>
      </c>
      <c r="G123" s="205" t="s">
        <v>366</v>
      </c>
      <c r="H123" s="239">
        <v>1200.69</v>
      </c>
      <c r="I123" s="200"/>
      <c r="J123" s="201"/>
      <c r="K123" s="239">
        <v>1200.69</v>
      </c>
    </row>
    <row r="124" spans="1:11" ht="15" customHeight="1">
      <c r="A124" s="200" t="s">
        <v>278</v>
      </c>
      <c r="B124" s="201" t="s">
        <v>279</v>
      </c>
      <c r="C124" s="201" t="s">
        <v>280</v>
      </c>
      <c r="D124" s="203" t="s">
        <v>29</v>
      </c>
      <c r="E124" s="201">
        <v>1</v>
      </c>
      <c r="F124" s="204" t="s">
        <v>336</v>
      </c>
      <c r="G124" s="205" t="s">
        <v>366</v>
      </c>
      <c r="H124" s="239">
        <v>1200.69</v>
      </c>
      <c r="I124" s="200"/>
      <c r="J124" s="201"/>
      <c r="K124" s="239">
        <v>1200.69</v>
      </c>
    </row>
    <row r="125" spans="1:11" ht="15" customHeight="1">
      <c r="A125" s="219" t="s">
        <v>281</v>
      </c>
      <c r="B125" s="217" t="s">
        <v>282</v>
      </c>
      <c r="C125" s="217" t="s">
        <v>283</v>
      </c>
      <c r="D125" s="218" t="s">
        <v>29</v>
      </c>
      <c r="E125" s="217">
        <v>1</v>
      </c>
      <c r="F125" s="220" t="s">
        <v>316</v>
      </c>
      <c r="G125" s="258" t="s">
        <v>366</v>
      </c>
      <c r="H125" s="259">
        <v>1200.69</v>
      </c>
      <c r="I125" s="219"/>
      <c r="J125" s="217"/>
      <c r="K125" s="259">
        <v>1200.69</v>
      </c>
    </row>
    <row r="126" spans="1:11" ht="15" customHeight="1">
      <c r="A126" s="200" t="s">
        <v>284</v>
      </c>
      <c r="B126" s="201" t="s">
        <v>285</v>
      </c>
      <c r="C126" s="201" t="s">
        <v>286</v>
      </c>
      <c r="D126" s="203" t="s">
        <v>29</v>
      </c>
      <c r="E126" s="201">
        <v>1</v>
      </c>
      <c r="F126" s="204" t="s">
        <v>318</v>
      </c>
      <c r="G126" s="205" t="s">
        <v>366</v>
      </c>
      <c r="H126" s="239">
        <v>1200.69</v>
      </c>
      <c r="I126" s="241"/>
      <c r="J126" s="216"/>
      <c r="K126" s="244">
        <v>1200.69</v>
      </c>
    </row>
    <row r="127" spans="1:11" ht="15" customHeight="1">
      <c r="A127" s="200" t="s">
        <v>287</v>
      </c>
      <c r="B127" s="201" t="s">
        <v>288</v>
      </c>
      <c r="C127" s="201" t="s">
        <v>289</v>
      </c>
      <c r="D127" s="203" t="s">
        <v>29</v>
      </c>
      <c r="E127" s="201">
        <v>1</v>
      </c>
      <c r="F127" s="204" t="s">
        <v>317</v>
      </c>
      <c r="G127" s="205" t="s">
        <v>366</v>
      </c>
      <c r="H127" s="239">
        <v>1200.69</v>
      </c>
      <c r="I127" s="200"/>
      <c r="J127" s="201"/>
      <c r="K127" s="239">
        <v>1200.69</v>
      </c>
    </row>
    <row r="128" spans="1:11" ht="15" customHeight="1">
      <c r="A128" s="200" t="s">
        <v>290</v>
      </c>
      <c r="B128" s="201" t="s">
        <v>291</v>
      </c>
      <c r="C128" s="201" t="s">
        <v>292</v>
      </c>
      <c r="D128" s="203" t="s">
        <v>29</v>
      </c>
      <c r="E128" s="201">
        <v>1</v>
      </c>
      <c r="F128" s="204" t="s">
        <v>337</v>
      </c>
      <c r="G128" s="205" t="s">
        <v>366</v>
      </c>
      <c r="H128" s="239">
        <v>1200.69</v>
      </c>
      <c r="I128" s="200"/>
      <c r="J128" s="201"/>
      <c r="K128" s="239">
        <v>1200.69</v>
      </c>
    </row>
    <row r="129" spans="1:11" ht="15" customHeight="1">
      <c r="A129" s="200" t="s">
        <v>284</v>
      </c>
      <c r="B129" s="201" t="s">
        <v>324</v>
      </c>
      <c r="C129" s="201" t="s">
        <v>286</v>
      </c>
      <c r="D129" s="203" t="s">
        <v>29</v>
      </c>
      <c r="E129" s="201">
        <v>1</v>
      </c>
      <c r="F129" s="204" t="s">
        <v>315</v>
      </c>
      <c r="G129" s="205" t="s">
        <v>366</v>
      </c>
      <c r="H129" s="239">
        <v>1200.69</v>
      </c>
      <c r="I129" s="200"/>
      <c r="J129" s="201"/>
      <c r="K129" s="239">
        <v>1200.69</v>
      </c>
    </row>
    <row r="130" spans="1:11" ht="15" customHeight="1">
      <c r="A130" s="200" t="s">
        <v>293</v>
      </c>
      <c r="B130" s="201" t="s">
        <v>294</v>
      </c>
      <c r="C130" s="201" t="s">
        <v>295</v>
      </c>
      <c r="D130" s="203" t="s">
        <v>29</v>
      </c>
      <c r="E130" s="201">
        <v>1</v>
      </c>
      <c r="F130" s="204" t="s">
        <v>338</v>
      </c>
      <c r="G130" s="205" t="s">
        <v>367</v>
      </c>
      <c r="H130" s="239">
        <v>1200.69</v>
      </c>
      <c r="I130" s="200"/>
      <c r="J130" s="201"/>
      <c r="K130" s="239">
        <v>1200.69</v>
      </c>
    </row>
    <row r="131" spans="1:11" ht="15" customHeight="1">
      <c r="A131" s="200" t="s">
        <v>381</v>
      </c>
      <c r="B131" s="201" t="s">
        <v>382</v>
      </c>
      <c r="C131" s="201" t="s">
        <v>383</v>
      </c>
      <c r="D131" s="203" t="s">
        <v>30</v>
      </c>
      <c r="E131" s="201">
        <v>1</v>
      </c>
      <c r="F131" s="204" t="s">
        <v>360</v>
      </c>
      <c r="G131" s="205" t="s">
        <v>366</v>
      </c>
      <c r="H131" s="239">
        <v>732.55</v>
      </c>
      <c r="I131" s="200"/>
      <c r="J131" s="201"/>
      <c r="K131" s="239">
        <v>732.55</v>
      </c>
    </row>
    <row r="132" spans="1:11" ht="15" customHeight="1">
      <c r="A132" s="200" t="s">
        <v>298</v>
      </c>
      <c r="B132" s="201" t="s">
        <v>324</v>
      </c>
      <c r="C132" s="201" t="s">
        <v>379</v>
      </c>
      <c r="D132" s="203" t="s">
        <v>30</v>
      </c>
      <c r="E132" s="201">
        <v>1</v>
      </c>
      <c r="F132" s="204" t="s">
        <v>380</v>
      </c>
      <c r="G132" s="193" t="s">
        <v>366</v>
      </c>
      <c r="H132" s="239">
        <v>732.55</v>
      </c>
      <c r="I132" s="200"/>
      <c r="J132" s="201"/>
      <c r="K132" s="239">
        <v>732.55</v>
      </c>
    </row>
    <row r="133" spans="1:11" ht="15" customHeight="1">
      <c r="A133" s="200" t="s">
        <v>264</v>
      </c>
      <c r="B133" s="201" t="s">
        <v>361</v>
      </c>
      <c r="C133" s="201" t="s">
        <v>485</v>
      </c>
      <c r="D133" s="203" t="s">
        <v>30</v>
      </c>
      <c r="E133" s="201">
        <v>1</v>
      </c>
      <c r="F133" s="204" t="s">
        <v>340</v>
      </c>
      <c r="G133" s="205" t="s">
        <v>367</v>
      </c>
      <c r="H133" s="239">
        <v>732.55</v>
      </c>
      <c r="I133" s="200"/>
      <c r="J133" s="201"/>
      <c r="K133" s="239">
        <v>732.55</v>
      </c>
    </row>
    <row r="134" spans="1:11" ht="15" customHeight="1">
      <c r="A134" s="200" t="s">
        <v>299</v>
      </c>
      <c r="B134" s="201" t="s">
        <v>362</v>
      </c>
      <c r="C134" s="201" t="s">
        <v>129</v>
      </c>
      <c r="D134" s="203" t="s">
        <v>30</v>
      </c>
      <c r="E134" s="201">
        <v>1</v>
      </c>
      <c r="F134" s="204" t="s">
        <v>341</v>
      </c>
      <c r="G134" s="205" t="s">
        <v>366</v>
      </c>
      <c r="H134" s="239">
        <v>732.55</v>
      </c>
      <c r="I134" s="200"/>
      <c r="J134" s="201"/>
      <c r="K134" s="239">
        <v>732.55</v>
      </c>
    </row>
    <row r="135" spans="1:11" ht="15" customHeight="1">
      <c r="A135" s="200" t="s">
        <v>300</v>
      </c>
      <c r="B135" s="201" t="s">
        <v>363</v>
      </c>
      <c r="C135" s="201" t="s">
        <v>486</v>
      </c>
      <c r="D135" s="203" t="s">
        <v>30</v>
      </c>
      <c r="E135" s="201">
        <v>1</v>
      </c>
      <c r="F135" s="204" t="s">
        <v>342</v>
      </c>
      <c r="G135" s="205" t="s">
        <v>366</v>
      </c>
      <c r="H135" s="239">
        <v>732.55</v>
      </c>
      <c r="I135" s="200"/>
      <c r="J135" s="201"/>
      <c r="K135" s="239">
        <v>732.55</v>
      </c>
    </row>
    <row r="136" spans="1:11" ht="15" customHeight="1">
      <c r="A136" s="200" t="s">
        <v>553</v>
      </c>
      <c r="B136" s="201" t="s">
        <v>119</v>
      </c>
      <c r="C136" s="201" t="s">
        <v>487</v>
      </c>
      <c r="D136" s="203" t="s">
        <v>30</v>
      </c>
      <c r="E136" s="201">
        <v>1</v>
      </c>
      <c r="F136" s="204" t="s">
        <v>319</v>
      </c>
      <c r="G136" s="205" t="s">
        <v>366</v>
      </c>
      <c r="H136" s="239">
        <v>732.55</v>
      </c>
      <c r="I136" s="200"/>
      <c r="J136" s="201"/>
      <c r="K136" s="239">
        <v>732.55</v>
      </c>
    </row>
    <row r="137" spans="1:11" ht="15" customHeight="1">
      <c r="A137" s="200" t="s">
        <v>301</v>
      </c>
      <c r="B137" s="201" t="s">
        <v>392</v>
      </c>
      <c r="C137" s="201" t="s">
        <v>494</v>
      </c>
      <c r="D137" s="203" t="s">
        <v>302</v>
      </c>
      <c r="E137" s="201">
        <v>1</v>
      </c>
      <c r="F137" s="204" t="s">
        <v>344</v>
      </c>
      <c r="G137" s="205" t="s">
        <v>366</v>
      </c>
      <c r="H137" s="239">
        <v>488.36</v>
      </c>
      <c r="I137" s="200"/>
      <c r="J137" s="201"/>
      <c r="K137" s="239">
        <v>488.36</v>
      </c>
    </row>
    <row r="138" spans="1:11" ht="15" customHeight="1">
      <c r="A138" s="200" t="s">
        <v>390</v>
      </c>
      <c r="B138" s="201" t="s">
        <v>361</v>
      </c>
      <c r="C138" s="201" t="s">
        <v>488</v>
      </c>
      <c r="D138" s="203" t="s">
        <v>302</v>
      </c>
      <c r="E138" s="201">
        <v>1</v>
      </c>
      <c r="F138" s="204" t="s">
        <v>346</v>
      </c>
      <c r="G138" s="205" t="s">
        <v>367</v>
      </c>
      <c r="H138" s="239">
        <v>488.36</v>
      </c>
      <c r="I138" s="200"/>
      <c r="J138" s="201"/>
      <c r="K138" s="239">
        <v>488.36</v>
      </c>
    </row>
    <row r="139" spans="1:11" ht="15" customHeight="1">
      <c r="A139" s="200" t="s">
        <v>260</v>
      </c>
      <c r="B139" s="201" t="s">
        <v>261</v>
      </c>
      <c r="C139" s="201" t="s">
        <v>489</v>
      </c>
      <c r="D139" s="203" t="s">
        <v>302</v>
      </c>
      <c r="E139" s="201">
        <v>1</v>
      </c>
      <c r="F139" s="204" t="s">
        <v>347</v>
      </c>
      <c r="G139" s="205" t="s">
        <v>366</v>
      </c>
      <c r="H139" s="239">
        <v>488.36</v>
      </c>
      <c r="I139" s="200"/>
      <c r="J139" s="201"/>
      <c r="K139" s="239">
        <v>488.36</v>
      </c>
    </row>
    <row r="140" spans="1:11" ht="15" customHeight="1">
      <c r="A140" s="200" t="s">
        <v>260</v>
      </c>
      <c r="B140" s="201" t="s">
        <v>261</v>
      </c>
      <c r="C140" s="201" t="s">
        <v>489</v>
      </c>
      <c r="D140" s="203" t="s">
        <v>302</v>
      </c>
      <c r="E140" s="201">
        <v>1</v>
      </c>
      <c r="F140" s="204" t="s">
        <v>348</v>
      </c>
      <c r="G140" s="205" t="s">
        <v>367</v>
      </c>
      <c r="H140" s="239">
        <v>488.36</v>
      </c>
      <c r="I140" s="200"/>
      <c r="J140" s="201"/>
      <c r="K140" s="239">
        <v>488.36</v>
      </c>
    </row>
    <row r="141" spans="1:11" ht="15" customHeight="1">
      <c r="A141" s="200" t="s">
        <v>257</v>
      </c>
      <c r="B141" s="201" t="s">
        <v>207</v>
      </c>
      <c r="C141" s="201" t="s">
        <v>487</v>
      </c>
      <c r="D141" s="203" t="s">
        <v>302</v>
      </c>
      <c r="E141" s="201">
        <v>1</v>
      </c>
      <c r="F141" s="204" t="s">
        <v>349</v>
      </c>
      <c r="G141" s="205" t="s">
        <v>366</v>
      </c>
      <c r="H141" s="239">
        <v>488.36</v>
      </c>
      <c r="I141" s="200"/>
      <c r="J141" s="201"/>
      <c r="K141" s="239">
        <v>488.36</v>
      </c>
    </row>
    <row r="142" spans="1:11" ht="15" customHeight="1">
      <c r="A142" s="200" t="s">
        <v>257</v>
      </c>
      <c r="B142" s="201" t="s">
        <v>207</v>
      </c>
      <c r="C142" s="201" t="s">
        <v>487</v>
      </c>
      <c r="D142" s="203" t="s">
        <v>302</v>
      </c>
      <c r="E142" s="201">
        <v>1</v>
      </c>
      <c r="F142" s="204" t="s">
        <v>350</v>
      </c>
      <c r="G142" s="205" t="s">
        <v>367</v>
      </c>
      <c r="H142" s="239">
        <v>488.36</v>
      </c>
      <c r="I142" s="200"/>
      <c r="J142" s="201"/>
      <c r="K142" s="239">
        <v>488.36</v>
      </c>
    </row>
    <row r="143" spans="1:11" ht="15" customHeight="1">
      <c r="A143" s="200" t="s">
        <v>626</v>
      </c>
      <c r="B143" s="201" t="s">
        <v>628</v>
      </c>
      <c r="C143" s="201" t="s">
        <v>627</v>
      </c>
      <c r="D143" s="357" t="s">
        <v>302</v>
      </c>
      <c r="E143" s="201">
        <v>1</v>
      </c>
      <c r="F143" s="358" t="s">
        <v>358</v>
      </c>
      <c r="G143" s="205" t="s">
        <v>367</v>
      </c>
      <c r="H143" s="239">
        <v>488.36</v>
      </c>
      <c r="I143" s="200"/>
      <c r="J143" s="201"/>
      <c r="K143" s="239">
        <v>488.36</v>
      </c>
    </row>
    <row r="144" spans="1:11" ht="15" customHeight="1">
      <c r="A144" s="200" t="s">
        <v>86</v>
      </c>
      <c r="B144" s="201" t="s">
        <v>121</v>
      </c>
      <c r="C144" s="201" t="s">
        <v>474</v>
      </c>
      <c r="D144" s="203" t="s">
        <v>31</v>
      </c>
      <c r="E144" s="201">
        <v>1</v>
      </c>
      <c r="F144" s="204" t="s">
        <v>351</v>
      </c>
      <c r="G144" s="205" t="s">
        <v>366</v>
      </c>
      <c r="H144" s="239">
        <v>436.04</v>
      </c>
      <c r="I144" s="200"/>
      <c r="J144" s="201"/>
      <c r="K144" s="239">
        <v>436.04</v>
      </c>
    </row>
    <row r="145" spans="1:11" ht="15" customHeight="1">
      <c r="A145" s="219" t="s">
        <v>86</v>
      </c>
      <c r="B145" s="217" t="s">
        <v>121</v>
      </c>
      <c r="C145" s="217" t="s">
        <v>474</v>
      </c>
      <c r="D145" s="218" t="s">
        <v>31</v>
      </c>
      <c r="E145" s="217">
        <v>1</v>
      </c>
      <c r="F145" s="220" t="s">
        <v>352</v>
      </c>
      <c r="G145" s="258" t="s">
        <v>366</v>
      </c>
      <c r="H145" s="259">
        <v>436.04</v>
      </c>
      <c r="I145" s="219"/>
      <c r="J145" s="217"/>
      <c r="K145" s="259">
        <v>436.04</v>
      </c>
    </row>
    <row r="146" spans="1:11" ht="15" customHeight="1">
      <c r="A146" s="241" t="s">
        <v>390</v>
      </c>
      <c r="B146" s="216" t="s">
        <v>391</v>
      </c>
      <c r="C146" s="216" t="s">
        <v>497</v>
      </c>
      <c r="D146" s="242" t="s">
        <v>31</v>
      </c>
      <c r="E146" s="216">
        <v>1</v>
      </c>
      <c r="F146" s="213" t="s">
        <v>353</v>
      </c>
      <c r="G146" s="243" t="s">
        <v>367</v>
      </c>
      <c r="H146" s="244">
        <v>436.04</v>
      </c>
      <c r="I146" s="241"/>
      <c r="J146" s="216"/>
      <c r="K146" s="244">
        <v>436.04</v>
      </c>
    </row>
    <row r="147" spans="1:11" ht="15" customHeight="1">
      <c r="A147" s="219" t="s">
        <v>303</v>
      </c>
      <c r="B147" s="217" t="s">
        <v>364</v>
      </c>
      <c r="C147" s="217" t="s">
        <v>502</v>
      </c>
      <c r="D147" s="218" t="s">
        <v>31</v>
      </c>
      <c r="E147" s="217">
        <v>1</v>
      </c>
      <c r="F147" s="220" t="s">
        <v>354</v>
      </c>
      <c r="G147" s="258" t="s">
        <v>367</v>
      </c>
      <c r="H147" s="259">
        <v>436.04</v>
      </c>
      <c r="I147" s="219"/>
      <c r="J147" s="217"/>
      <c r="K147" s="259">
        <v>436.04</v>
      </c>
    </row>
    <row r="148" spans="1:11" ht="15" customHeight="1">
      <c r="A148" s="241" t="s">
        <v>387</v>
      </c>
      <c r="B148" s="216" t="s">
        <v>388</v>
      </c>
      <c r="C148" s="216" t="s">
        <v>490</v>
      </c>
      <c r="D148" s="242" t="s">
        <v>31</v>
      </c>
      <c r="E148" s="216">
        <v>1</v>
      </c>
      <c r="F148" s="213" t="s">
        <v>368</v>
      </c>
      <c r="G148" s="243" t="s">
        <v>366</v>
      </c>
      <c r="H148" s="244">
        <v>436.04</v>
      </c>
      <c r="I148" s="241"/>
      <c r="J148" s="216"/>
      <c r="K148" s="244">
        <v>436.04</v>
      </c>
    </row>
    <row r="149" spans="1:11" ht="15" customHeight="1">
      <c r="A149" s="219" t="s">
        <v>390</v>
      </c>
      <c r="B149" s="217" t="s">
        <v>391</v>
      </c>
      <c r="C149" s="217" t="s">
        <v>497</v>
      </c>
      <c r="D149" s="218" t="s">
        <v>31</v>
      </c>
      <c r="E149" s="217">
        <v>1</v>
      </c>
      <c r="F149" s="220" t="s">
        <v>355</v>
      </c>
      <c r="G149" s="258" t="s">
        <v>367</v>
      </c>
      <c r="H149" s="259">
        <v>436.04</v>
      </c>
      <c r="I149" s="219"/>
      <c r="J149" s="217"/>
      <c r="K149" s="259">
        <v>436.04</v>
      </c>
    </row>
    <row r="150" spans="1:11" ht="15" customHeight="1">
      <c r="A150" s="241" t="s">
        <v>304</v>
      </c>
      <c r="B150" s="216" t="s">
        <v>104</v>
      </c>
      <c r="C150" s="216" t="s">
        <v>130</v>
      </c>
      <c r="D150" s="242" t="s">
        <v>31</v>
      </c>
      <c r="E150" s="216">
        <v>1</v>
      </c>
      <c r="F150" s="213" t="s">
        <v>356</v>
      </c>
      <c r="G150" s="243" t="s">
        <v>366</v>
      </c>
      <c r="H150" s="244">
        <v>436.04</v>
      </c>
      <c r="I150" s="241"/>
      <c r="J150" s="216"/>
      <c r="K150" s="244">
        <v>436.04</v>
      </c>
    </row>
    <row r="151" spans="1:11" ht="15" customHeight="1">
      <c r="A151" s="219" t="s">
        <v>387</v>
      </c>
      <c r="B151" s="217" t="s">
        <v>388</v>
      </c>
      <c r="C151" s="217" t="s">
        <v>490</v>
      </c>
      <c r="D151" s="218" t="s">
        <v>31</v>
      </c>
      <c r="E151" s="217">
        <v>1</v>
      </c>
      <c r="F151" s="220" t="s">
        <v>357</v>
      </c>
      <c r="G151" s="258" t="s">
        <v>366</v>
      </c>
      <c r="H151" s="259">
        <v>436.04</v>
      </c>
      <c r="I151" s="219"/>
      <c r="J151" s="217"/>
      <c r="K151" s="259">
        <v>436.04</v>
      </c>
    </row>
    <row r="152" spans="1:11" ht="15" customHeight="1">
      <c r="A152" s="241" t="s">
        <v>387</v>
      </c>
      <c r="B152" s="216" t="s">
        <v>388</v>
      </c>
      <c r="C152" s="216" t="s">
        <v>490</v>
      </c>
      <c r="D152" s="242" t="s">
        <v>453</v>
      </c>
      <c r="E152" s="216">
        <v>1</v>
      </c>
      <c r="F152" s="213" t="s">
        <v>454</v>
      </c>
      <c r="G152" s="243" t="s">
        <v>366</v>
      </c>
      <c r="H152" s="244">
        <v>401.16</v>
      </c>
      <c r="I152" s="241"/>
      <c r="J152" s="216"/>
      <c r="K152" s="244">
        <v>401.16</v>
      </c>
    </row>
    <row r="153" spans="1:11" ht="15" customHeight="1">
      <c r="A153" s="219" t="s">
        <v>390</v>
      </c>
      <c r="B153" s="217" t="s">
        <v>391</v>
      </c>
      <c r="C153" s="217" t="s">
        <v>497</v>
      </c>
      <c r="D153" s="218" t="s">
        <v>32</v>
      </c>
      <c r="E153" s="217">
        <v>1</v>
      </c>
      <c r="F153" s="220" t="s">
        <v>359</v>
      </c>
      <c r="G153" s="258" t="s">
        <v>367</v>
      </c>
      <c r="H153" s="259">
        <v>313.94</v>
      </c>
      <c r="I153" s="219"/>
      <c r="J153" s="217"/>
      <c r="K153" s="259">
        <v>313.94</v>
      </c>
    </row>
    <row r="154" spans="1:11" ht="15" customHeight="1" thickBot="1">
      <c r="A154" s="260"/>
      <c r="B154" s="261"/>
      <c r="C154" s="261"/>
      <c r="D154" s="261"/>
      <c r="E154" s="262">
        <v>46</v>
      </c>
      <c r="F154" s="263"/>
      <c r="G154" s="264"/>
      <c r="H154" s="265">
        <f>SUM(H110:H153)</f>
        <v>37231.730000000003</v>
      </c>
      <c r="I154" s="266"/>
      <c r="J154" s="267"/>
      <c r="K154" s="346">
        <f>SUM(K110:K153)</f>
        <v>37231.730000000003</v>
      </c>
    </row>
    <row r="155" spans="1:11" ht="15" customHeight="1">
      <c r="A155" s="269"/>
      <c r="B155" s="191"/>
      <c r="C155" s="191"/>
      <c r="D155" s="191"/>
      <c r="E155" s="191"/>
      <c r="F155" s="269"/>
      <c r="G155" s="191"/>
      <c r="H155" s="343"/>
      <c r="I155" s="271"/>
      <c r="J155" s="271"/>
      <c r="K155" s="344"/>
    </row>
    <row r="156" spans="1:11" ht="15" customHeight="1">
      <c r="A156" s="565" t="s">
        <v>532</v>
      </c>
      <c r="B156" s="565"/>
      <c r="C156" s="565"/>
      <c r="D156" s="565"/>
      <c r="E156" s="565"/>
      <c r="F156" s="565"/>
      <c r="G156" s="565"/>
      <c r="H156" s="565"/>
      <c r="I156" s="230"/>
      <c r="J156" s="230"/>
      <c r="K156" s="232"/>
    </row>
    <row r="157" spans="1:11" ht="15" customHeight="1">
      <c r="A157" s="273" t="s">
        <v>373</v>
      </c>
      <c r="B157" s="273" t="s">
        <v>374</v>
      </c>
      <c r="C157" s="273" t="s">
        <v>375</v>
      </c>
      <c r="D157" s="273" t="s">
        <v>578</v>
      </c>
      <c r="E157" s="273" t="s">
        <v>579</v>
      </c>
      <c r="F157" s="273" t="s">
        <v>580</v>
      </c>
      <c r="G157" s="273" t="s">
        <v>581</v>
      </c>
      <c r="H157" s="212" t="s">
        <v>582</v>
      </c>
      <c r="I157" s="274"/>
      <c r="J157" s="274"/>
      <c r="K157" s="275"/>
    </row>
    <row r="158" spans="1:11" ht="15" customHeight="1">
      <c r="A158" s="193" t="s">
        <v>1</v>
      </c>
      <c r="B158" s="193" t="s">
        <v>2</v>
      </c>
      <c r="C158" s="193" t="s">
        <v>3</v>
      </c>
      <c r="D158" s="193" t="s">
        <v>4</v>
      </c>
      <c r="E158" s="193" t="s">
        <v>5</v>
      </c>
      <c r="F158" s="193" t="s">
        <v>6</v>
      </c>
      <c r="G158" s="193" t="s">
        <v>7</v>
      </c>
      <c r="H158" s="194" t="s">
        <v>28</v>
      </c>
      <c r="I158" s="230"/>
      <c r="J158" s="230" t="s">
        <v>607</v>
      </c>
      <c r="K158" s="232"/>
    </row>
    <row r="159" spans="1:11" ht="15" customHeight="1">
      <c r="A159" s="219" t="s">
        <v>533</v>
      </c>
      <c r="B159" s="217" t="s">
        <v>322</v>
      </c>
      <c r="C159" s="276" t="s">
        <v>491</v>
      </c>
      <c r="D159" s="217" t="s">
        <v>14</v>
      </c>
      <c r="E159" s="209">
        <v>1</v>
      </c>
      <c r="F159" s="72" t="s">
        <v>305</v>
      </c>
      <c r="G159" s="207" t="s">
        <v>367</v>
      </c>
      <c r="H159" s="211">
        <v>514.21</v>
      </c>
      <c r="I159" s="230"/>
      <c r="J159" s="230"/>
      <c r="K159" s="232"/>
    </row>
    <row r="160" spans="1:11" ht="15" customHeight="1">
      <c r="A160" s="241" t="s">
        <v>533</v>
      </c>
      <c r="B160" s="216" t="s">
        <v>322</v>
      </c>
      <c r="C160" s="277" t="s">
        <v>492</v>
      </c>
      <c r="D160" s="216" t="s">
        <v>14</v>
      </c>
      <c r="E160" s="278">
        <v>1</v>
      </c>
      <c r="F160" s="213" t="s">
        <v>561</v>
      </c>
      <c r="G160" s="214" t="s">
        <v>366</v>
      </c>
      <c r="H160" s="337">
        <v>514.21</v>
      </c>
      <c r="I160" s="230"/>
      <c r="J160" s="230"/>
      <c r="K160" s="232"/>
    </row>
    <row r="161" spans="1:11" ht="15" customHeight="1">
      <c r="A161" s="279" t="s">
        <v>33</v>
      </c>
      <c r="B161" s="217" t="s">
        <v>323</v>
      </c>
      <c r="C161" s="276" t="s">
        <v>512</v>
      </c>
      <c r="D161" s="217" t="s">
        <v>14</v>
      </c>
      <c r="E161" s="209">
        <v>1</v>
      </c>
      <c r="F161" s="280" t="s">
        <v>511</v>
      </c>
      <c r="G161" s="207" t="s">
        <v>366</v>
      </c>
      <c r="H161" s="211">
        <v>514.21</v>
      </c>
      <c r="I161" s="230"/>
      <c r="J161" s="230"/>
      <c r="K161" s="232"/>
    </row>
    <row r="162" spans="1:11" ht="15" customHeight="1">
      <c r="A162" s="281" t="s">
        <v>33</v>
      </c>
      <c r="B162" s="216" t="s">
        <v>323</v>
      </c>
      <c r="C162" s="277" t="s">
        <v>512</v>
      </c>
      <c r="D162" s="216" t="s">
        <v>14</v>
      </c>
      <c r="E162" s="278">
        <v>1</v>
      </c>
      <c r="F162" s="282" t="s">
        <v>307</v>
      </c>
      <c r="G162" s="214" t="s">
        <v>366</v>
      </c>
      <c r="H162" s="337">
        <v>514.21</v>
      </c>
      <c r="I162" s="230"/>
      <c r="J162" s="230"/>
      <c r="K162" s="232"/>
    </row>
    <row r="163" spans="1:11" ht="15" customHeight="1">
      <c r="A163" s="279" t="s">
        <v>33</v>
      </c>
      <c r="B163" s="217" t="s">
        <v>323</v>
      </c>
      <c r="C163" s="276" t="s">
        <v>493</v>
      </c>
      <c r="D163" s="217" t="s">
        <v>14</v>
      </c>
      <c r="E163" s="209">
        <v>1</v>
      </c>
      <c r="F163" s="283" t="s">
        <v>253</v>
      </c>
      <c r="G163" s="207" t="s">
        <v>367</v>
      </c>
      <c r="H163" s="211">
        <v>514.21</v>
      </c>
      <c r="I163" s="230"/>
      <c r="J163" s="231"/>
      <c r="K163" s="232"/>
    </row>
    <row r="164" spans="1:11" ht="15" customHeight="1">
      <c r="A164" s="281" t="s">
        <v>33</v>
      </c>
      <c r="B164" s="216" t="s">
        <v>323</v>
      </c>
      <c r="C164" s="277" t="s">
        <v>493</v>
      </c>
      <c r="D164" s="216" t="s">
        <v>14</v>
      </c>
      <c r="E164" s="278">
        <v>1</v>
      </c>
      <c r="F164" s="213" t="s">
        <v>308</v>
      </c>
      <c r="G164" s="214" t="s">
        <v>367</v>
      </c>
      <c r="H164" s="337">
        <v>514.21</v>
      </c>
      <c r="I164" s="230"/>
      <c r="J164" s="231"/>
      <c r="K164" s="232"/>
    </row>
    <row r="165" spans="1:11" ht="15" customHeight="1">
      <c r="A165" s="279" t="s">
        <v>33</v>
      </c>
      <c r="B165" s="217" t="s">
        <v>323</v>
      </c>
      <c r="C165" s="276" t="s">
        <v>493</v>
      </c>
      <c r="D165" s="217" t="s">
        <v>14</v>
      </c>
      <c r="E165" s="209">
        <v>1</v>
      </c>
      <c r="F165" s="283" t="s">
        <v>372</v>
      </c>
      <c r="G165" s="207" t="s">
        <v>366</v>
      </c>
      <c r="H165" s="211">
        <v>514.21</v>
      </c>
      <c r="I165" s="284"/>
      <c r="J165" s="284"/>
      <c r="K165" s="285"/>
    </row>
    <row r="166" spans="1:11" ht="15" customHeight="1">
      <c r="A166" s="241" t="s">
        <v>534</v>
      </c>
      <c r="B166" s="216" t="s">
        <v>535</v>
      </c>
      <c r="C166" s="277" t="s">
        <v>536</v>
      </c>
      <c r="D166" s="216" t="s">
        <v>14</v>
      </c>
      <c r="E166" s="278">
        <v>1</v>
      </c>
      <c r="F166" s="282" t="s">
        <v>353</v>
      </c>
      <c r="G166" s="214" t="s">
        <v>367</v>
      </c>
      <c r="H166" s="215">
        <v>650</v>
      </c>
      <c r="I166" s="284"/>
      <c r="J166" s="284"/>
      <c r="K166" s="285"/>
    </row>
    <row r="167" spans="1:11" ht="15" customHeight="1">
      <c r="A167" s="219" t="s">
        <v>534</v>
      </c>
      <c r="B167" s="217" t="s">
        <v>535</v>
      </c>
      <c r="C167" s="276" t="s">
        <v>536</v>
      </c>
      <c r="D167" s="217" t="s">
        <v>14</v>
      </c>
      <c r="E167" s="209">
        <v>1</v>
      </c>
      <c r="F167" s="72" t="s">
        <v>538</v>
      </c>
      <c r="G167" s="207" t="s">
        <v>367</v>
      </c>
      <c r="H167" s="211">
        <v>650</v>
      </c>
      <c r="I167" s="286"/>
      <c r="J167" s="286"/>
      <c r="K167" s="212">
        <v>62148.160000000003</v>
      </c>
    </row>
    <row r="168" spans="1:11" ht="15" customHeight="1" thickBot="1">
      <c r="A168" s="260"/>
      <c r="B168" s="261"/>
      <c r="C168" s="261"/>
      <c r="D168" s="261"/>
      <c r="E168" s="262">
        <v>9</v>
      </c>
      <c r="F168" s="263"/>
      <c r="G168" s="264"/>
      <c r="H168" s="342">
        <v>4899.47</v>
      </c>
      <c r="I168" s="284"/>
      <c r="J168" s="284"/>
      <c r="K168" s="285"/>
    </row>
    <row r="169" spans="1:11" ht="15" customHeight="1">
      <c r="A169" s="219"/>
      <c r="B169" s="217"/>
      <c r="C169" s="276"/>
      <c r="D169" s="217"/>
      <c r="E169" s="209"/>
      <c r="F169" s="72"/>
      <c r="G169" s="207"/>
      <c r="H169" s="211"/>
      <c r="I169" s="230"/>
      <c r="J169" s="230"/>
      <c r="K169" s="232"/>
    </row>
    <row r="170" spans="1:11" ht="15" customHeight="1">
      <c r="A170" s="565" t="s">
        <v>531</v>
      </c>
      <c r="B170" s="565"/>
      <c r="C170" s="565"/>
      <c r="D170" s="565"/>
      <c r="E170" s="565"/>
      <c r="F170" s="565"/>
      <c r="G170" s="565"/>
      <c r="H170" s="565"/>
      <c r="I170" s="230"/>
      <c r="J170" s="230"/>
      <c r="K170" s="232"/>
    </row>
    <row r="171" spans="1:11" ht="15" customHeight="1">
      <c r="A171" s="287" t="s">
        <v>1</v>
      </c>
      <c r="B171" s="287" t="s">
        <v>2</v>
      </c>
      <c r="C171" s="287" t="s">
        <v>3</v>
      </c>
      <c r="D171" s="287" t="s">
        <v>4</v>
      </c>
      <c r="E171" s="287" t="s">
        <v>5</v>
      </c>
      <c r="F171" s="287" t="s">
        <v>6</v>
      </c>
      <c r="G171" s="287" t="s">
        <v>7</v>
      </c>
      <c r="H171" s="287" t="s">
        <v>28</v>
      </c>
      <c r="I171" s="288"/>
      <c r="J171" s="288"/>
      <c r="K171" s="289"/>
    </row>
    <row r="172" spans="1:11" ht="15" customHeight="1">
      <c r="A172" s="290" t="s">
        <v>384</v>
      </c>
      <c r="B172" s="201" t="s">
        <v>402</v>
      </c>
      <c r="C172" s="201" t="s">
        <v>12</v>
      </c>
      <c r="D172" s="201" t="s">
        <v>385</v>
      </c>
      <c r="E172" s="201">
        <v>1</v>
      </c>
      <c r="F172" s="291" t="s">
        <v>150</v>
      </c>
      <c r="G172" s="205" t="s">
        <v>365</v>
      </c>
      <c r="H172" s="239">
        <v>3000</v>
      </c>
      <c r="I172" s="230"/>
      <c r="J172" s="230"/>
      <c r="K172" s="232"/>
    </row>
    <row r="173" spans="1:11" ht="15" customHeight="1">
      <c r="A173" s="290" t="s">
        <v>311</v>
      </c>
      <c r="B173" s="201" t="s">
        <v>403</v>
      </c>
      <c r="C173" s="201" t="s">
        <v>500</v>
      </c>
      <c r="D173" s="201" t="s">
        <v>385</v>
      </c>
      <c r="E173" s="201">
        <v>1</v>
      </c>
      <c r="F173" s="292" t="s">
        <v>399</v>
      </c>
      <c r="G173" s="205" t="s">
        <v>366</v>
      </c>
      <c r="H173" s="239">
        <v>1250</v>
      </c>
      <c r="I173" s="230"/>
      <c r="J173" s="230"/>
      <c r="K173" s="232"/>
    </row>
    <row r="174" spans="1:11" ht="15" customHeight="1">
      <c r="A174" s="201" t="s">
        <v>309</v>
      </c>
      <c r="B174" s="201" t="s">
        <v>320</v>
      </c>
      <c r="C174" s="201" t="s">
        <v>500</v>
      </c>
      <c r="D174" s="201" t="s">
        <v>310</v>
      </c>
      <c r="E174" s="201">
        <v>1</v>
      </c>
      <c r="F174" s="291" t="s">
        <v>238</v>
      </c>
      <c r="G174" s="205" t="s">
        <v>366</v>
      </c>
      <c r="H174" s="239">
        <v>3000</v>
      </c>
      <c r="I174" s="230"/>
      <c r="J174" s="230"/>
      <c r="K174" s="232"/>
    </row>
    <row r="175" spans="1:11" ht="15" customHeight="1">
      <c r="A175" s="290" t="s">
        <v>311</v>
      </c>
      <c r="B175" s="201" t="s">
        <v>297</v>
      </c>
      <c r="C175" s="201" t="s">
        <v>500</v>
      </c>
      <c r="D175" s="201" t="s">
        <v>310</v>
      </c>
      <c r="E175" s="201">
        <v>1</v>
      </c>
      <c r="F175" s="292" t="s">
        <v>313</v>
      </c>
      <c r="G175" s="205" t="s">
        <v>365</v>
      </c>
      <c r="H175" s="239">
        <v>1250</v>
      </c>
      <c r="I175" s="230"/>
      <c r="J175" s="230"/>
      <c r="K175" s="232"/>
    </row>
    <row r="176" spans="1:11" ht="15" customHeight="1">
      <c r="A176" s="290" t="s">
        <v>311</v>
      </c>
      <c r="B176" s="201" t="s">
        <v>297</v>
      </c>
      <c r="C176" s="201" t="s">
        <v>500</v>
      </c>
      <c r="D176" s="201" t="s">
        <v>310</v>
      </c>
      <c r="E176" s="201">
        <v>1</v>
      </c>
      <c r="F176" s="291" t="s">
        <v>569</v>
      </c>
      <c r="G176" s="205" t="s">
        <v>366</v>
      </c>
      <c r="H176" s="239">
        <v>1250</v>
      </c>
      <c r="I176" s="230"/>
      <c r="J176" s="230"/>
      <c r="K176" s="232"/>
    </row>
    <row r="177" spans="1:11" ht="15" customHeight="1">
      <c r="A177" s="290" t="s">
        <v>311</v>
      </c>
      <c r="B177" s="201" t="s">
        <v>297</v>
      </c>
      <c r="C177" s="201" t="s">
        <v>500</v>
      </c>
      <c r="D177" s="201" t="s">
        <v>310</v>
      </c>
      <c r="E177" s="201">
        <v>1</v>
      </c>
      <c r="F177" s="292" t="s">
        <v>250</v>
      </c>
      <c r="G177" s="205" t="s">
        <v>366</v>
      </c>
      <c r="H177" s="239">
        <v>1250</v>
      </c>
      <c r="I177" s="230"/>
      <c r="J177" s="230"/>
      <c r="K177" s="232"/>
    </row>
    <row r="178" spans="1:11" ht="15" customHeight="1">
      <c r="A178" s="290" t="s">
        <v>311</v>
      </c>
      <c r="B178" s="201" t="s">
        <v>297</v>
      </c>
      <c r="C178" s="201" t="s">
        <v>500</v>
      </c>
      <c r="D178" s="201" t="s">
        <v>310</v>
      </c>
      <c r="E178" s="201">
        <v>1</v>
      </c>
      <c r="F178" s="291" t="s">
        <v>573</v>
      </c>
      <c r="G178" s="205" t="s">
        <v>365</v>
      </c>
      <c r="H178" s="239">
        <v>1250</v>
      </c>
      <c r="I178" s="230"/>
      <c r="J178" s="230"/>
      <c r="K178" s="232"/>
    </row>
    <row r="179" spans="1:11" ht="15" customHeight="1">
      <c r="A179" s="201" t="s">
        <v>309</v>
      </c>
      <c r="B179" s="201" t="s">
        <v>297</v>
      </c>
      <c r="C179" s="201" t="s">
        <v>500</v>
      </c>
      <c r="D179" s="201" t="s">
        <v>312</v>
      </c>
      <c r="E179" s="201">
        <v>1</v>
      </c>
      <c r="F179" s="292" t="s">
        <v>441</v>
      </c>
      <c r="G179" s="205" t="s">
        <v>367</v>
      </c>
      <c r="H179" s="239">
        <v>1000</v>
      </c>
      <c r="I179" s="230"/>
      <c r="J179" s="230"/>
      <c r="K179" s="232"/>
    </row>
    <row r="180" spans="1:11" ht="15" customHeight="1">
      <c r="A180" s="290" t="s">
        <v>311</v>
      </c>
      <c r="B180" s="201" t="s">
        <v>297</v>
      </c>
      <c r="C180" s="201" t="s">
        <v>500</v>
      </c>
      <c r="D180" s="201" t="s">
        <v>312</v>
      </c>
      <c r="E180" s="201">
        <v>1</v>
      </c>
      <c r="F180" s="291" t="s">
        <v>530</v>
      </c>
      <c r="G180" s="205" t="s">
        <v>367</v>
      </c>
      <c r="H180" s="239">
        <v>2400</v>
      </c>
      <c r="I180" s="230"/>
      <c r="J180" s="230"/>
      <c r="K180" s="232"/>
    </row>
    <row r="181" spans="1:11" ht="15" customHeight="1">
      <c r="A181" s="290" t="s">
        <v>311</v>
      </c>
      <c r="B181" s="201" t="s">
        <v>297</v>
      </c>
      <c r="C181" s="201" t="s">
        <v>500</v>
      </c>
      <c r="D181" s="201" t="s">
        <v>312</v>
      </c>
      <c r="E181" s="201">
        <v>1</v>
      </c>
      <c r="F181" s="292" t="s">
        <v>434</v>
      </c>
      <c r="G181" s="205" t="s">
        <v>365</v>
      </c>
      <c r="H181" s="239">
        <v>1000</v>
      </c>
      <c r="I181" s="230"/>
      <c r="J181" s="230"/>
      <c r="K181" s="232"/>
    </row>
    <row r="182" spans="1:11" ht="15" customHeight="1">
      <c r="A182" s="290" t="s">
        <v>311</v>
      </c>
      <c r="B182" s="201" t="s">
        <v>297</v>
      </c>
      <c r="C182" s="201" t="s">
        <v>500</v>
      </c>
      <c r="D182" s="201" t="s">
        <v>312</v>
      </c>
      <c r="E182" s="201">
        <v>1</v>
      </c>
      <c r="F182" s="291" t="s">
        <v>185</v>
      </c>
      <c r="G182" s="205" t="s">
        <v>365</v>
      </c>
      <c r="H182" s="239">
        <v>1000</v>
      </c>
      <c r="I182" s="230"/>
      <c r="J182" s="230"/>
      <c r="K182" s="232"/>
    </row>
    <row r="183" spans="1:11" ht="15" customHeight="1">
      <c r="A183" s="290" t="s">
        <v>311</v>
      </c>
      <c r="B183" s="201" t="s">
        <v>297</v>
      </c>
      <c r="C183" s="201" t="s">
        <v>500</v>
      </c>
      <c r="D183" s="201" t="s">
        <v>312</v>
      </c>
      <c r="E183" s="201">
        <v>1</v>
      </c>
      <c r="F183" s="292" t="s">
        <v>652</v>
      </c>
      <c r="G183" s="205" t="s">
        <v>366</v>
      </c>
      <c r="H183" s="239">
        <v>1000</v>
      </c>
      <c r="I183" s="230"/>
      <c r="J183" s="230"/>
      <c r="K183" s="232"/>
    </row>
    <row r="184" spans="1:11" ht="15" customHeight="1">
      <c r="A184" s="201" t="s">
        <v>309</v>
      </c>
      <c r="B184" s="201" t="s">
        <v>320</v>
      </c>
      <c r="C184" s="201" t="s">
        <v>321</v>
      </c>
      <c r="D184" s="201" t="s">
        <v>557</v>
      </c>
      <c r="E184" s="201">
        <v>1</v>
      </c>
      <c r="F184" s="200" t="s">
        <v>315</v>
      </c>
      <c r="G184" s="205" t="s">
        <v>366</v>
      </c>
      <c r="H184" s="239">
        <v>3000</v>
      </c>
      <c r="I184" s="230"/>
      <c r="J184" s="230"/>
      <c r="K184" s="232"/>
    </row>
    <row r="185" spans="1:11" ht="15" customHeight="1">
      <c r="A185" s="290" t="s">
        <v>311</v>
      </c>
      <c r="B185" s="201" t="s">
        <v>297</v>
      </c>
      <c r="C185" s="201" t="s">
        <v>321</v>
      </c>
      <c r="D185" s="201" t="s">
        <v>557</v>
      </c>
      <c r="E185" s="201">
        <v>1</v>
      </c>
      <c r="F185" s="200" t="s">
        <v>316</v>
      </c>
      <c r="G185" s="205" t="s">
        <v>366</v>
      </c>
      <c r="H185" s="239">
        <v>1250</v>
      </c>
      <c r="I185" s="230"/>
      <c r="J185" s="230"/>
      <c r="K185" s="232"/>
    </row>
    <row r="186" spans="1:11" ht="15" customHeight="1">
      <c r="A186" s="290" t="s">
        <v>311</v>
      </c>
      <c r="B186" s="201" t="s">
        <v>297</v>
      </c>
      <c r="C186" s="201" t="s">
        <v>321</v>
      </c>
      <c r="D186" s="201" t="s">
        <v>557</v>
      </c>
      <c r="E186" s="201">
        <v>1</v>
      </c>
      <c r="F186" s="204" t="s">
        <v>433</v>
      </c>
      <c r="G186" s="205" t="s">
        <v>365</v>
      </c>
      <c r="H186" s="239">
        <v>1200.5</v>
      </c>
      <c r="I186" s="230"/>
      <c r="J186" s="230"/>
      <c r="K186" s="230"/>
    </row>
    <row r="187" spans="1:11" ht="15" customHeight="1">
      <c r="A187" s="290" t="s">
        <v>311</v>
      </c>
      <c r="B187" s="201" t="s">
        <v>297</v>
      </c>
      <c r="C187" s="201" t="s">
        <v>321</v>
      </c>
      <c r="D187" s="201" t="s">
        <v>557</v>
      </c>
      <c r="E187" s="201">
        <v>1</v>
      </c>
      <c r="F187" s="200" t="s">
        <v>318</v>
      </c>
      <c r="G187" s="205" t="s">
        <v>366</v>
      </c>
      <c r="H187" s="239">
        <v>1250</v>
      </c>
      <c r="I187" s="230"/>
      <c r="J187" s="230"/>
      <c r="K187" s="232"/>
    </row>
    <row r="188" spans="1:11" ht="15" customHeight="1">
      <c r="A188" s="290" t="s">
        <v>311</v>
      </c>
      <c r="B188" s="201" t="s">
        <v>297</v>
      </c>
      <c r="C188" s="201" t="s">
        <v>321</v>
      </c>
      <c r="D188" s="201" t="s">
        <v>557</v>
      </c>
      <c r="E188" s="201">
        <v>1</v>
      </c>
      <c r="F188" s="200" t="s">
        <v>176</v>
      </c>
      <c r="G188" s="205" t="s">
        <v>366</v>
      </c>
      <c r="H188" s="239">
        <v>1200.5</v>
      </c>
      <c r="I188" s="230"/>
      <c r="J188" s="230"/>
      <c r="K188" s="232"/>
    </row>
    <row r="189" spans="1:11" ht="15" customHeight="1">
      <c r="A189" s="290" t="s">
        <v>311</v>
      </c>
      <c r="B189" s="201" t="s">
        <v>559</v>
      </c>
      <c r="C189" s="201" t="s">
        <v>321</v>
      </c>
      <c r="D189" s="201" t="s">
        <v>560</v>
      </c>
      <c r="E189" s="201">
        <v>1</v>
      </c>
      <c r="F189" s="204" t="s">
        <v>188</v>
      </c>
      <c r="G189" s="205" t="s">
        <v>365</v>
      </c>
      <c r="H189" s="239">
        <v>3000</v>
      </c>
      <c r="I189" s="230"/>
      <c r="J189" s="230"/>
      <c r="K189" s="230"/>
    </row>
    <row r="190" spans="1:11" ht="15" customHeight="1" thickBot="1">
      <c r="A190" s="290" t="s">
        <v>311</v>
      </c>
      <c r="B190" s="201" t="s">
        <v>571</v>
      </c>
      <c r="C190" s="201" t="s">
        <v>570</v>
      </c>
      <c r="D190" s="201" t="s">
        <v>560</v>
      </c>
      <c r="E190" s="201">
        <v>1</v>
      </c>
      <c r="F190" s="200" t="s">
        <v>190</v>
      </c>
      <c r="G190" s="205" t="s">
        <v>365</v>
      </c>
      <c r="H190" s="239">
        <v>750</v>
      </c>
      <c r="I190" s="1"/>
      <c r="J190" s="1"/>
      <c r="K190" s="1"/>
    </row>
    <row r="191" spans="1:11" ht="15" thickBot="1">
      <c r="A191" s="260"/>
      <c r="B191" s="261"/>
      <c r="C191" s="261"/>
      <c r="D191" s="261"/>
      <c r="E191" s="262">
        <v>20</v>
      </c>
      <c r="F191" s="263"/>
      <c r="G191" s="264"/>
      <c r="H191" s="347">
        <f>SUM(H172:H190)</f>
        <v>30301</v>
      </c>
      <c r="I191" s="348">
        <f>H191+H168+K154+H105+K80</f>
        <v>746795.39999999967</v>
      </c>
      <c r="J191" s="212"/>
      <c r="K191" s="212"/>
    </row>
    <row r="192" spans="1:11" ht="14.4">
      <c r="A192" s="295"/>
      <c r="B192" s="295"/>
      <c r="C192" s="295"/>
      <c r="D192" s="295"/>
      <c r="E192" s="295"/>
      <c r="F192" s="295"/>
      <c r="G192" s="295"/>
      <c r="H192" s="339"/>
      <c r="I192" s="231"/>
      <c r="J192" s="231"/>
      <c r="K192" s="231"/>
    </row>
    <row r="193" spans="1:11" ht="14.4">
      <c r="A193" s="296" t="s">
        <v>34</v>
      </c>
      <c r="B193" s="231"/>
      <c r="C193" s="231"/>
      <c r="D193" s="231"/>
      <c r="E193" s="231"/>
      <c r="F193" s="231"/>
      <c r="G193" s="240"/>
      <c r="H193" s="231"/>
      <c r="I193" s="231"/>
      <c r="J193" s="231"/>
      <c r="K193" s="231"/>
    </row>
    <row r="194" spans="1:11" ht="14.4">
      <c r="A194" s="296" t="s">
        <v>437</v>
      </c>
      <c r="B194" s="297" t="s">
        <v>438</v>
      </c>
      <c r="C194" s="231"/>
      <c r="D194" s="231"/>
      <c r="E194" s="231"/>
      <c r="F194" s="298"/>
      <c r="G194" s="240"/>
      <c r="H194" s="231"/>
      <c r="I194" s="299"/>
      <c r="J194" s="299"/>
      <c r="K194" s="299"/>
    </row>
    <row r="195" spans="1:11" ht="14.4">
      <c r="A195" s="296" t="s">
        <v>35</v>
      </c>
      <c r="B195" s="300" t="s">
        <v>660</v>
      </c>
      <c r="C195" s="301"/>
      <c r="D195" s="301"/>
      <c r="E195" s="301"/>
      <c r="F195" s="301"/>
      <c r="G195" s="240"/>
      <c r="H195" s="231"/>
      <c r="I195" s="231"/>
      <c r="J195" s="231"/>
      <c r="K195" s="231"/>
    </row>
    <row r="196" spans="1:11" ht="14.4">
      <c r="A196" s="296" t="s">
        <v>37</v>
      </c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</row>
    <row r="197" spans="1:11" ht="14.4">
      <c r="A197" s="302" t="s">
        <v>38</v>
      </c>
      <c r="B197" s="303"/>
      <c r="C197" s="303"/>
      <c r="D197" s="303"/>
      <c r="E197" s="303"/>
      <c r="F197" s="303"/>
      <c r="G197" s="299"/>
      <c r="H197" s="299"/>
      <c r="I197" s="231"/>
      <c r="J197" s="231"/>
      <c r="K197" s="231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 codeName="Plan17"/>
  <dimension ref="A1:K220"/>
  <sheetViews>
    <sheetView topLeftCell="C206" workbookViewId="0">
      <selection activeCell="A2" sqref="A1:K1048576"/>
    </sheetView>
  </sheetViews>
  <sheetFormatPr defaultRowHeight="13.8"/>
  <cols>
    <col min="1" max="1" width="46.8984375" customWidth="1"/>
    <col min="2" max="2" width="18.69921875" customWidth="1"/>
    <col min="3" max="3" width="15.69921875" bestFit="1" customWidth="1"/>
    <col min="4" max="4" width="9.09765625" bestFit="1" customWidth="1"/>
    <col min="5" max="5" width="7.8984375" bestFit="1" customWidth="1"/>
    <col min="6" max="6" width="43.59765625" customWidth="1"/>
    <col min="7" max="7" width="9.8984375" bestFit="1" customWidth="1"/>
    <col min="8" max="8" width="11.5" bestFit="1" customWidth="1"/>
    <col min="9" max="9" width="12.69921875" bestFit="1" customWidth="1"/>
    <col min="10" max="10" width="15.3984375" bestFit="1" customWidth="1"/>
    <col min="11" max="11" width="12.3984375" bestFit="1" customWidth="1"/>
    <col min="19" max="19" width="9" customWidth="1"/>
  </cols>
  <sheetData>
    <row r="1" spans="1:11" ht="15" customHeight="1">
      <c r="A1" s="570" t="s">
        <v>0</v>
      </c>
      <c r="B1" s="571"/>
      <c r="C1" s="571"/>
      <c r="D1" s="571"/>
      <c r="E1" s="571"/>
      <c r="F1" s="571"/>
      <c r="G1" s="571"/>
      <c r="H1" s="571"/>
      <c r="I1" s="446"/>
      <c r="J1" s="446"/>
      <c r="K1" s="446"/>
    </row>
    <row r="2" spans="1:11" ht="15" customHeight="1">
      <c r="A2" s="349" t="s">
        <v>625</v>
      </c>
      <c r="B2" s="207" t="s">
        <v>608</v>
      </c>
      <c r="C2" s="207" t="s">
        <v>3</v>
      </c>
      <c r="D2" s="350" t="s">
        <v>4</v>
      </c>
      <c r="E2" s="207" t="s">
        <v>5</v>
      </c>
      <c r="F2" s="350" t="s">
        <v>6</v>
      </c>
      <c r="G2" s="435" t="s">
        <v>7</v>
      </c>
      <c r="H2" s="436" t="s">
        <v>8</v>
      </c>
      <c r="I2" s="445" t="s">
        <v>9</v>
      </c>
      <c r="J2" s="445" t="s">
        <v>10</v>
      </c>
      <c r="K2" s="445" t="s">
        <v>11</v>
      </c>
    </row>
    <row r="3" spans="1:11" ht="15" customHeight="1">
      <c r="A3" s="372" t="s">
        <v>52</v>
      </c>
      <c r="B3" s="373" t="s">
        <v>634</v>
      </c>
      <c r="C3" s="373" t="s">
        <v>12</v>
      </c>
      <c r="D3" s="374" t="s">
        <v>13</v>
      </c>
      <c r="E3" s="373">
        <v>1</v>
      </c>
      <c r="F3" s="375" t="s">
        <v>150</v>
      </c>
      <c r="G3" s="437" t="s">
        <v>8</v>
      </c>
      <c r="H3" s="438">
        <v>12261.2</v>
      </c>
      <c r="I3" s="448"/>
      <c r="J3" s="448"/>
      <c r="K3" s="448">
        <f>Tabela216283440465258647076[[#This Row],[AGP]]</f>
        <v>12261.2</v>
      </c>
    </row>
    <row r="4" spans="1:11" ht="15" customHeight="1">
      <c r="A4" s="241" t="s">
        <v>197</v>
      </c>
      <c r="B4" s="216" t="s">
        <v>198</v>
      </c>
      <c r="C4" s="399" t="s">
        <v>199</v>
      </c>
      <c r="D4" s="242" t="s">
        <v>15</v>
      </c>
      <c r="E4" s="216">
        <v>1</v>
      </c>
      <c r="F4" s="213" t="s">
        <v>237</v>
      </c>
      <c r="G4" s="439" t="s">
        <v>367</v>
      </c>
      <c r="H4" s="440"/>
      <c r="I4" s="447">
        <v>2312.25</v>
      </c>
      <c r="J4" s="447">
        <v>9249.0300000000007</v>
      </c>
      <c r="K4" s="451">
        <f>Tabela216283440465258647076[[#This Row],[REPRESENTAÇÃO]]+Tabela216283440465258647076[[#This Row],[VENCIMENTO]]</f>
        <v>11561.28</v>
      </c>
    </row>
    <row r="5" spans="1:11" ht="17.25" customHeight="1">
      <c r="A5" s="219" t="s">
        <v>526</v>
      </c>
      <c r="B5" s="217" t="s">
        <v>91</v>
      </c>
      <c r="C5" s="217" t="s">
        <v>91</v>
      </c>
      <c r="D5" s="218" t="s">
        <v>15</v>
      </c>
      <c r="E5" s="209">
        <v>1</v>
      </c>
      <c r="F5" s="220" t="s">
        <v>462</v>
      </c>
      <c r="G5" s="441" t="s">
        <v>365</v>
      </c>
      <c r="H5" s="442"/>
      <c r="I5" s="449">
        <v>2312.25</v>
      </c>
      <c r="J5" s="449">
        <v>9249.0300000000007</v>
      </c>
      <c r="K5" s="449">
        <f>Tabela216283440465258647076[[#This Row],[REPRESENTAÇÃO]]+Tabela216283440465258647076[[#This Row],[VENCIMENTO]]</f>
        <v>11561.28</v>
      </c>
    </row>
    <row r="6" spans="1:11" ht="15" customHeight="1">
      <c r="A6" s="241" t="s">
        <v>548</v>
      </c>
      <c r="B6" s="216" t="s">
        <v>549</v>
      </c>
      <c r="C6" s="399" t="s">
        <v>550</v>
      </c>
      <c r="D6" s="242" t="s">
        <v>15</v>
      </c>
      <c r="E6" s="216">
        <v>1</v>
      </c>
      <c r="F6" s="213" t="s">
        <v>551</v>
      </c>
      <c r="G6" s="439" t="s">
        <v>365</v>
      </c>
      <c r="H6" s="440"/>
      <c r="I6" s="447">
        <v>2312.25</v>
      </c>
      <c r="J6" s="447">
        <v>9249.0300000000007</v>
      </c>
      <c r="K6" s="451">
        <f>Tabela216283440465258647076[[#This Row],[REPRESENTAÇÃO]]+Tabela216283440465258647076[[#This Row],[VENCIMENTO]]</f>
        <v>11561.28</v>
      </c>
    </row>
    <row r="7" spans="1:11" ht="15" customHeight="1">
      <c r="A7" s="219" t="s">
        <v>53</v>
      </c>
      <c r="B7" s="217" t="s">
        <v>92</v>
      </c>
      <c r="C7" s="217" t="s">
        <v>126</v>
      </c>
      <c r="D7" s="218" t="s">
        <v>145</v>
      </c>
      <c r="E7" s="209">
        <v>1</v>
      </c>
      <c r="F7" s="220" t="s">
        <v>648</v>
      </c>
      <c r="G7" s="441" t="s">
        <v>365</v>
      </c>
      <c r="H7" s="442"/>
      <c r="I7" s="449">
        <v>1695.65</v>
      </c>
      <c r="J7" s="449">
        <v>6782.61</v>
      </c>
      <c r="K7" s="449">
        <f>Tabela216283440465258647076[[#This Row],[REPRESENTAÇÃO]]+Tabela216283440465258647076[[#This Row],[VENCIMENTO]]</f>
        <v>8478.26</v>
      </c>
    </row>
    <row r="8" spans="1:11" ht="15" customHeight="1">
      <c r="A8" s="241" t="s">
        <v>55</v>
      </c>
      <c r="B8" s="216" t="s">
        <v>94</v>
      </c>
      <c r="C8" s="399" t="s">
        <v>94</v>
      </c>
      <c r="D8" s="242" t="s">
        <v>510</v>
      </c>
      <c r="E8" s="216">
        <v>1</v>
      </c>
      <c r="F8" s="213" t="s">
        <v>615</v>
      </c>
      <c r="G8" s="439" t="s">
        <v>365</v>
      </c>
      <c r="H8" s="440"/>
      <c r="I8" s="447">
        <v>1695.65</v>
      </c>
      <c r="J8" s="447">
        <v>6782.61</v>
      </c>
      <c r="K8" s="451">
        <f>Tabela216283440465258647076[[#This Row],[REPRESENTAÇÃO]]+Tabela216283440465258647076[[#This Row],[VENCIMENTO]]</f>
        <v>8478.26</v>
      </c>
    </row>
    <row r="9" spans="1:11" ht="15" customHeight="1">
      <c r="A9" s="219" t="s">
        <v>458</v>
      </c>
      <c r="B9" s="217" t="s">
        <v>467</v>
      </c>
      <c r="C9" s="217" t="s">
        <v>499</v>
      </c>
      <c r="D9" s="218" t="s">
        <v>145</v>
      </c>
      <c r="E9" s="209">
        <v>1</v>
      </c>
      <c r="F9" s="220" t="s">
        <v>155</v>
      </c>
      <c r="G9" s="441" t="s">
        <v>365</v>
      </c>
      <c r="H9" s="442"/>
      <c r="I9" s="449">
        <v>1695.65</v>
      </c>
      <c r="J9" s="449">
        <v>6782.61</v>
      </c>
      <c r="K9" s="449">
        <f>Tabela216283440465258647076[[#This Row],[REPRESENTAÇÃO]]+Tabela216283440465258647076[[#This Row],[VENCIMENTO]]</f>
        <v>8478.26</v>
      </c>
    </row>
    <row r="10" spans="1:11" ht="15" customHeight="1">
      <c r="A10" s="241" t="s">
        <v>600</v>
      </c>
      <c r="B10" s="216" t="s">
        <v>601</v>
      </c>
      <c r="C10" s="399" t="s">
        <v>602</v>
      </c>
      <c r="D10" s="242" t="s">
        <v>145</v>
      </c>
      <c r="E10" s="216">
        <v>1</v>
      </c>
      <c r="F10" s="213" t="s">
        <v>640</v>
      </c>
      <c r="G10" s="439" t="s">
        <v>365</v>
      </c>
      <c r="H10" s="440"/>
      <c r="I10" s="447">
        <v>1695.65</v>
      </c>
      <c r="J10" s="447">
        <v>6782.61</v>
      </c>
      <c r="K10" s="451">
        <f>Tabela216283440465258647076[[#This Row],[REPRESENTAÇÃO]]+Tabela216283440465258647076[[#This Row],[VENCIMENTO]]</f>
        <v>8478.26</v>
      </c>
    </row>
    <row r="11" spans="1:11" ht="15" customHeight="1">
      <c r="A11" s="219" t="s">
        <v>56</v>
      </c>
      <c r="B11" s="217" t="s">
        <v>17</v>
      </c>
      <c r="C11" s="217" t="s">
        <v>504</v>
      </c>
      <c r="D11" s="218" t="s">
        <v>146</v>
      </c>
      <c r="E11" s="209">
        <v>1</v>
      </c>
      <c r="F11" s="220" t="s">
        <v>154</v>
      </c>
      <c r="G11" s="441" t="s">
        <v>365</v>
      </c>
      <c r="H11" s="442"/>
      <c r="I11" s="449">
        <v>1425.9</v>
      </c>
      <c r="J11" s="449">
        <v>5703.56</v>
      </c>
      <c r="K11" s="449">
        <f>Tabela216283440465258647076[[#This Row],[REPRESENTAÇÃO]]+Tabela216283440465258647076[[#This Row],[VENCIMENTO]]</f>
        <v>7129.4600000000009</v>
      </c>
    </row>
    <row r="12" spans="1:11" ht="15" customHeight="1">
      <c r="A12" s="241" t="s">
        <v>425</v>
      </c>
      <c r="B12" s="216" t="s">
        <v>426</v>
      </c>
      <c r="C12" s="399" t="s">
        <v>427</v>
      </c>
      <c r="D12" s="242" t="s">
        <v>146</v>
      </c>
      <c r="E12" s="216">
        <v>1</v>
      </c>
      <c r="F12" s="213" t="s">
        <v>583</v>
      </c>
      <c r="G12" s="439" t="s">
        <v>365</v>
      </c>
      <c r="H12" s="440"/>
      <c r="I12" s="447">
        <v>1425.9</v>
      </c>
      <c r="J12" s="447">
        <v>5703.56</v>
      </c>
      <c r="K12" s="451">
        <f>Tabela216283440465258647076[[#This Row],[REPRESENTAÇÃO]]+Tabela216283440465258647076[[#This Row],[VENCIMENTO]]</f>
        <v>7129.4600000000009</v>
      </c>
    </row>
    <row r="13" spans="1:11" ht="15" customHeight="1">
      <c r="A13" s="219" t="s">
        <v>58</v>
      </c>
      <c r="B13" s="217" t="s">
        <v>96</v>
      </c>
      <c r="C13" s="217" t="s">
        <v>524</v>
      </c>
      <c r="D13" s="218" t="s">
        <v>146</v>
      </c>
      <c r="E13" s="209">
        <v>1</v>
      </c>
      <c r="F13" s="220" t="s">
        <v>519</v>
      </c>
      <c r="G13" s="441" t="s">
        <v>365</v>
      </c>
      <c r="H13" s="442"/>
      <c r="I13" s="449">
        <v>1425.9</v>
      </c>
      <c r="J13" s="449">
        <v>5703.56</v>
      </c>
      <c r="K13" s="449">
        <f>Tabela216283440465258647076[[#This Row],[REPRESENTAÇÃO]]+Tabela216283440465258647076[[#This Row],[VENCIMENTO]]</f>
        <v>7129.4600000000009</v>
      </c>
    </row>
    <row r="14" spans="1:11" ht="15" customHeight="1">
      <c r="A14" s="241" t="s">
        <v>57</v>
      </c>
      <c r="B14" s="216" t="s">
        <v>95</v>
      </c>
      <c r="C14" s="399" t="s">
        <v>325</v>
      </c>
      <c r="D14" s="242" t="s">
        <v>146</v>
      </c>
      <c r="E14" s="216">
        <v>1</v>
      </c>
      <c r="F14" s="213" t="s">
        <v>574</v>
      </c>
      <c r="G14" s="439" t="s">
        <v>365</v>
      </c>
      <c r="H14" s="440"/>
      <c r="I14" s="447">
        <v>1425.9</v>
      </c>
      <c r="J14" s="447">
        <v>5703.56</v>
      </c>
      <c r="K14" s="451">
        <f>Tabela216283440465258647076[[#This Row],[REPRESENTAÇÃO]]+Tabela216283440465258647076[[#This Row],[VENCIMENTO]]</f>
        <v>7129.4600000000009</v>
      </c>
    </row>
    <row r="15" spans="1:11" ht="15" customHeight="1">
      <c r="A15" s="219" t="s">
        <v>64</v>
      </c>
      <c r="B15" s="217" t="s">
        <v>514</v>
      </c>
      <c r="C15" s="217" t="s">
        <v>513</v>
      </c>
      <c r="D15" s="218" t="s">
        <v>16</v>
      </c>
      <c r="E15" s="209">
        <v>1</v>
      </c>
      <c r="F15" s="220" t="s">
        <v>527</v>
      </c>
      <c r="G15" s="441" t="s">
        <v>365</v>
      </c>
      <c r="H15" s="442"/>
      <c r="I15" s="449">
        <v>1310.28</v>
      </c>
      <c r="J15" s="449">
        <v>5241.1099999999997</v>
      </c>
      <c r="K15" s="449">
        <f>Tabela216283440465258647076[[#This Row],[REPRESENTAÇÃO]]+Tabela216283440465258647076[[#This Row],[VENCIMENTO]]</f>
        <v>6551.3899999999994</v>
      </c>
    </row>
    <row r="16" spans="1:11" ht="15" customHeight="1">
      <c r="A16" s="241" t="s">
        <v>594</v>
      </c>
      <c r="B16" s="216" t="s">
        <v>104</v>
      </c>
      <c r="C16" s="399" t="s">
        <v>130</v>
      </c>
      <c r="D16" s="242" t="s">
        <v>16</v>
      </c>
      <c r="E16" s="216">
        <v>1</v>
      </c>
      <c r="F16" s="213" t="s">
        <v>369</v>
      </c>
      <c r="G16" s="439" t="s">
        <v>365</v>
      </c>
      <c r="H16" s="440"/>
      <c r="I16" s="447">
        <v>1310.28</v>
      </c>
      <c r="J16" s="447">
        <v>5241.1099999999997</v>
      </c>
      <c r="K16" s="451">
        <f>Tabela216283440465258647076[[#This Row],[REPRESENTAÇÃO]]+Tabela216283440465258647076[[#This Row],[VENCIMENTO]]</f>
        <v>6551.3899999999994</v>
      </c>
    </row>
    <row r="17" spans="1:11" ht="15" customHeight="1">
      <c r="A17" s="219" t="s">
        <v>611</v>
      </c>
      <c r="B17" s="217" t="s">
        <v>612</v>
      </c>
      <c r="C17" s="217" t="s">
        <v>613</v>
      </c>
      <c r="D17" s="218" t="s">
        <v>16</v>
      </c>
      <c r="E17" s="209">
        <v>1</v>
      </c>
      <c r="F17" s="220" t="s">
        <v>614</v>
      </c>
      <c r="G17" s="441" t="s">
        <v>365</v>
      </c>
      <c r="H17" s="442"/>
      <c r="I17" s="449">
        <v>1310.28</v>
      </c>
      <c r="J17" s="449">
        <v>5241.1099999999997</v>
      </c>
      <c r="K17" s="449">
        <f>Tabela216283440465258647076[[#This Row],[REPRESENTAÇÃO]]+Tabela216283440465258647076[[#This Row],[VENCIMENTO]]</f>
        <v>6551.3899999999994</v>
      </c>
    </row>
    <row r="18" spans="1:11" ht="15" customHeight="1">
      <c r="A18" s="241" t="s">
        <v>59</v>
      </c>
      <c r="B18" s="216" t="s">
        <v>97</v>
      </c>
      <c r="C18" s="399" t="s">
        <v>127</v>
      </c>
      <c r="D18" s="242" t="s">
        <v>16</v>
      </c>
      <c r="E18" s="216">
        <v>1</v>
      </c>
      <c r="F18" s="213" t="s">
        <v>162</v>
      </c>
      <c r="G18" s="439" t="s">
        <v>365</v>
      </c>
      <c r="H18" s="440"/>
      <c r="I18" s="447">
        <v>1310.28</v>
      </c>
      <c r="J18" s="447">
        <v>5241.1099999999997</v>
      </c>
      <c r="K18" s="451">
        <f>Tabela216283440465258647076[[#This Row],[REPRESENTAÇÃO]]+Tabela216283440465258647076[[#This Row],[VENCIMENTO]]</f>
        <v>6551.3899999999994</v>
      </c>
    </row>
    <row r="19" spans="1:11" ht="15" customHeight="1">
      <c r="A19" s="219" t="s">
        <v>62</v>
      </c>
      <c r="B19" s="217" t="s">
        <v>100</v>
      </c>
      <c r="C19" s="217" t="s">
        <v>128</v>
      </c>
      <c r="D19" s="218" t="s">
        <v>16</v>
      </c>
      <c r="E19" s="209">
        <v>1</v>
      </c>
      <c r="F19" s="220" t="s">
        <v>565</v>
      </c>
      <c r="G19" s="441" t="s">
        <v>365</v>
      </c>
      <c r="H19" s="442"/>
      <c r="I19" s="449">
        <v>1310.28</v>
      </c>
      <c r="J19" s="449">
        <v>5241.1099999999997</v>
      </c>
      <c r="K19" s="449">
        <f>Tabela216283440465258647076[[#This Row],[REPRESENTAÇÃO]]+Tabela216283440465258647076[[#This Row],[VENCIMENTO]]</f>
        <v>6551.3899999999994</v>
      </c>
    </row>
    <row r="20" spans="1:11" ht="15" customHeight="1">
      <c r="A20" s="241" t="s">
        <v>60</v>
      </c>
      <c r="B20" s="216" t="s">
        <v>98</v>
      </c>
      <c r="C20" s="399" t="s">
        <v>469</v>
      </c>
      <c r="D20" s="242" t="s">
        <v>16</v>
      </c>
      <c r="E20" s="216">
        <v>1</v>
      </c>
      <c r="F20" s="213" t="s">
        <v>157</v>
      </c>
      <c r="G20" s="439" t="s">
        <v>365</v>
      </c>
      <c r="H20" s="440"/>
      <c r="I20" s="447">
        <v>1310.28</v>
      </c>
      <c r="J20" s="447">
        <v>5241.1099999999997</v>
      </c>
      <c r="K20" s="451">
        <f>Tabela216283440465258647076[[#This Row],[REPRESENTAÇÃO]]+Tabela216283440465258647076[[#This Row],[VENCIMENTO]]</f>
        <v>6551.3899999999994</v>
      </c>
    </row>
    <row r="21" spans="1:11" ht="15" customHeight="1">
      <c r="A21" s="219" t="s">
        <v>61</v>
      </c>
      <c r="B21" s="217" t="s">
        <v>99</v>
      </c>
      <c r="C21" s="217" t="s">
        <v>326</v>
      </c>
      <c r="D21" s="218" t="s">
        <v>16</v>
      </c>
      <c r="E21" s="209">
        <v>1</v>
      </c>
      <c r="F21" s="220" t="s">
        <v>646</v>
      </c>
      <c r="G21" s="441" t="s">
        <v>365</v>
      </c>
      <c r="H21" s="442"/>
      <c r="I21" s="449">
        <v>1310.28</v>
      </c>
      <c r="J21" s="449">
        <v>5241.1099999999997</v>
      </c>
      <c r="K21" s="449">
        <f>Tabela216283440465258647076[[#This Row],[REPRESENTAÇÃO]]+Tabela216283440465258647076[[#This Row],[VENCIMENTO]]</f>
        <v>6551.3899999999994</v>
      </c>
    </row>
    <row r="22" spans="1:11" ht="15" customHeight="1">
      <c r="A22" s="241" t="s">
        <v>656</v>
      </c>
      <c r="B22" s="216" t="s">
        <v>370</v>
      </c>
      <c r="C22" s="399" t="s">
        <v>371</v>
      </c>
      <c r="D22" s="242" t="s">
        <v>16</v>
      </c>
      <c r="E22" s="216">
        <v>1</v>
      </c>
      <c r="F22" s="213" t="s">
        <v>434</v>
      </c>
      <c r="G22" s="439" t="s">
        <v>365</v>
      </c>
      <c r="H22" s="440"/>
      <c r="I22" s="447">
        <v>1310.28</v>
      </c>
      <c r="J22" s="447">
        <v>5241.1099999999997</v>
      </c>
      <c r="K22" s="451">
        <f>Tabela216283440465258647076[[#This Row],[REPRESENTAÇÃO]]+Tabela216283440465258647076[[#This Row],[VENCIMENTO]]</f>
        <v>6551.3899999999994</v>
      </c>
    </row>
    <row r="23" spans="1:11" ht="15" customHeight="1">
      <c r="A23" s="219" t="s">
        <v>63</v>
      </c>
      <c r="B23" s="217" t="s">
        <v>101</v>
      </c>
      <c r="C23" s="217" t="s">
        <v>328</v>
      </c>
      <c r="D23" s="218" t="s">
        <v>16</v>
      </c>
      <c r="E23" s="209">
        <v>1</v>
      </c>
      <c r="F23" s="220" t="s">
        <v>167</v>
      </c>
      <c r="G23" s="441" t="s">
        <v>365</v>
      </c>
      <c r="H23" s="442"/>
      <c r="I23" s="449">
        <v>1310.28</v>
      </c>
      <c r="J23" s="449">
        <v>5241.1099999999997</v>
      </c>
      <c r="K23" s="449">
        <f>Tabela216283440465258647076[[#This Row],[REPRESENTAÇÃO]]+Tabela216283440465258647076[[#This Row],[VENCIMENTO]]</f>
        <v>6551.3899999999994</v>
      </c>
    </row>
    <row r="24" spans="1:11" ht="15" customHeight="1">
      <c r="A24" s="241" t="s">
        <v>407</v>
      </c>
      <c r="B24" s="216" t="s">
        <v>408</v>
      </c>
      <c r="C24" s="399" t="s">
        <v>409</v>
      </c>
      <c r="D24" s="242" t="s">
        <v>16</v>
      </c>
      <c r="E24" s="216">
        <v>1</v>
      </c>
      <c r="F24" s="213" t="s">
        <v>378</v>
      </c>
      <c r="G24" s="439" t="s">
        <v>365</v>
      </c>
      <c r="H24" s="440"/>
      <c r="I24" s="447">
        <v>1310.28</v>
      </c>
      <c r="J24" s="447">
        <v>5241.1099999999997</v>
      </c>
      <c r="K24" s="451">
        <f>Tabela216283440465258647076[[#This Row],[REPRESENTAÇÃO]]+Tabela216283440465258647076[[#This Row],[VENCIMENTO]]</f>
        <v>6551.3899999999994</v>
      </c>
    </row>
    <row r="25" spans="1:11" ht="15" customHeight="1">
      <c r="A25" s="219" t="s">
        <v>71</v>
      </c>
      <c r="B25" s="217" t="s">
        <v>412</v>
      </c>
      <c r="C25" s="217" t="s">
        <v>452</v>
      </c>
      <c r="D25" s="218" t="s">
        <v>147</v>
      </c>
      <c r="E25" s="209">
        <v>1</v>
      </c>
      <c r="F25" s="220" t="s">
        <v>629</v>
      </c>
      <c r="G25" s="441" t="s">
        <v>365</v>
      </c>
      <c r="H25" s="442"/>
      <c r="I25" s="449">
        <v>1079.06</v>
      </c>
      <c r="J25" s="449">
        <v>4316.21</v>
      </c>
      <c r="K25" s="449">
        <f>Tabela216283440465258647076[[#This Row],[REPRESENTAÇÃO]]+Tabela216283440465258647076[[#This Row],[VENCIMENTO]]</f>
        <v>5395.27</v>
      </c>
    </row>
    <row r="26" spans="1:11" ht="15" customHeight="1">
      <c r="A26" s="241" t="s">
        <v>464</v>
      </c>
      <c r="B26" s="216" t="s">
        <v>465</v>
      </c>
      <c r="C26" s="399" t="s">
        <v>466</v>
      </c>
      <c r="D26" s="242" t="s">
        <v>147</v>
      </c>
      <c r="E26" s="216">
        <v>1</v>
      </c>
      <c r="F26" s="213" t="s">
        <v>190</v>
      </c>
      <c r="G26" s="439" t="s">
        <v>365</v>
      </c>
      <c r="H26" s="440"/>
      <c r="I26" s="447">
        <v>1079.06</v>
      </c>
      <c r="J26" s="447">
        <v>4316.21</v>
      </c>
      <c r="K26" s="451">
        <f>Tabela216283440465258647076[[#This Row],[REPRESENTAÇÃO]]+Tabela216283440465258647076[[#This Row],[VENCIMENTO]]</f>
        <v>5395.27</v>
      </c>
    </row>
    <row r="27" spans="1:11" ht="15" customHeight="1">
      <c r="A27" s="219" t="s">
        <v>396</v>
      </c>
      <c r="B27" s="217" t="s">
        <v>595</v>
      </c>
      <c r="C27" s="217" t="s">
        <v>596</v>
      </c>
      <c r="D27" s="218" t="s">
        <v>147</v>
      </c>
      <c r="E27" s="209">
        <v>1</v>
      </c>
      <c r="F27" s="220" t="s">
        <v>463</v>
      </c>
      <c r="G27" s="441" t="s">
        <v>365</v>
      </c>
      <c r="H27" s="442"/>
      <c r="I27" s="449">
        <v>1079.06</v>
      </c>
      <c r="J27" s="449">
        <v>4316.21</v>
      </c>
      <c r="K27" s="449">
        <f>Tabela216283440465258647076[[#This Row],[REPRESENTAÇÃO]]+Tabela216283440465258647076[[#This Row],[VENCIMENTO]]</f>
        <v>5395.27</v>
      </c>
    </row>
    <row r="28" spans="1:11" ht="15" customHeight="1">
      <c r="A28" s="241" t="s">
        <v>65</v>
      </c>
      <c r="B28" s="216" t="s">
        <v>429</v>
      </c>
      <c r="C28" s="399" t="s">
        <v>430</v>
      </c>
      <c r="D28" s="242" t="s">
        <v>633</v>
      </c>
      <c r="E28" s="216">
        <v>1</v>
      </c>
      <c r="F28" s="213" t="s">
        <v>431</v>
      </c>
      <c r="G28" s="439" t="s">
        <v>366</v>
      </c>
      <c r="H28" s="440"/>
      <c r="I28" s="447">
        <v>1079.06</v>
      </c>
      <c r="J28" s="447">
        <v>4316.21</v>
      </c>
      <c r="K28" s="451">
        <f>Tabela216283440465258647076[[#This Row],[REPRESENTAÇÃO]]+Tabela216283440465258647076[[#This Row],[VENCIMENTO]]</f>
        <v>5395.27</v>
      </c>
    </row>
    <row r="29" spans="1:11" ht="15" customHeight="1">
      <c r="A29" s="219" t="s">
        <v>65</v>
      </c>
      <c r="B29" s="217" t="s">
        <v>103</v>
      </c>
      <c r="C29" s="217" t="s">
        <v>129</v>
      </c>
      <c r="D29" s="218" t="s">
        <v>147</v>
      </c>
      <c r="E29" s="209">
        <v>1</v>
      </c>
      <c r="F29" s="220" t="s">
        <v>455</v>
      </c>
      <c r="G29" s="441" t="s">
        <v>365</v>
      </c>
      <c r="H29" s="442"/>
      <c r="I29" s="449">
        <v>1079.06</v>
      </c>
      <c r="J29" s="449">
        <v>4316.21</v>
      </c>
      <c r="K29" s="449">
        <f>Tabela216283440465258647076[[#This Row],[REPRESENTAÇÃO]]+Tabela216283440465258647076[[#This Row],[VENCIMENTO]]</f>
        <v>5395.27</v>
      </c>
    </row>
    <row r="30" spans="1:11" ht="15" customHeight="1">
      <c r="A30" s="241" t="s">
        <v>73</v>
      </c>
      <c r="B30" s="216" t="s">
        <v>110</v>
      </c>
      <c r="C30" s="399" t="s">
        <v>470</v>
      </c>
      <c r="D30" s="242" t="s">
        <v>147</v>
      </c>
      <c r="E30" s="216">
        <v>1</v>
      </c>
      <c r="F30" s="213" t="s">
        <v>171</v>
      </c>
      <c r="G30" s="439" t="s">
        <v>365</v>
      </c>
      <c r="H30" s="440"/>
      <c r="I30" s="447">
        <v>1079.06</v>
      </c>
      <c r="J30" s="447">
        <v>4316.21</v>
      </c>
      <c r="K30" s="451">
        <f>Tabela216283440465258647076[[#This Row],[REPRESENTAÇÃO]]+Tabela216283440465258647076[[#This Row],[VENCIMENTO]]</f>
        <v>5395.27</v>
      </c>
    </row>
    <row r="31" spans="1:11" ht="15" customHeight="1">
      <c r="A31" s="219" t="s">
        <v>70</v>
      </c>
      <c r="B31" s="217" t="s">
        <v>108</v>
      </c>
      <c r="C31" s="217" t="s">
        <v>327</v>
      </c>
      <c r="D31" s="218" t="s">
        <v>147</v>
      </c>
      <c r="E31" s="209">
        <v>1</v>
      </c>
      <c r="F31" s="220" t="s">
        <v>168</v>
      </c>
      <c r="G31" s="441" t="s">
        <v>365</v>
      </c>
      <c r="H31" s="442"/>
      <c r="I31" s="449">
        <v>1079.06</v>
      </c>
      <c r="J31" s="449">
        <v>4316.21</v>
      </c>
      <c r="K31" s="449">
        <f>Tabela216283440465258647076[[#This Row],[REPRESENTAÇÃO]]+Tabela216283440465258647076[[#This Row],[VENCIMENTO]]</f>
        <v>5395.27</v>
      </c>
    </row>
    <row r="32" spans="1:11" ht="15" customHeight="1">
      <c r="A32" s="241" t="s">
        <v>72</v>
      </c>
      <c r="B32" s="216" t="s">
        <v>109</v>
      </c>
      <c r="C32" s="399" t="s">
        <v>133</v>
      </c>
      <c r="D32" s="242" t="s">
        <v>147</v>
      </c>
      <c r="E32" s="216">
        <v>1</v>
      </c>
      <c r="F32" s="213" t="s">
        <v>170</v>
      </c>
      <c r="G32" s="439" t="s">
        <v>365</v>
      </c>
      <c r="H32" s="440"/>
      <c r="I32" s="447">
        <v>1079.06</v>
      </c>
      <c r="J32" s="447">
        <v>4316.21</v>
      </c>
      <c r="K32" s="451">
        <f>Tabela216283440465258647076[[#This Row],[REPRESENTAÇÃO]]+Tabela216283440465258647076[[#This Row],[VENCIMENTO]]</f>
        <v>5395.27</v>
      </c>
    </row>
    <row r="33" spans="1:11" ht="15" customHeight="1">
      <c r="A33" s="219" t="s">
        <v>68</v>
      </c>
      <c r="B33" s="217" t="s">
        <v>106</v>
      </c>
      <c r="C33" s="217" t="s">
        <v>132</v>
      </c>
      <c r="D33" s="218" t="s">
        <v>147</v>
      </c>
      <c r="E33" s="209">
        <v>1</v>
      </c>
      <c r="F33" s="220" t="s">
        <v>647</v>
      </c>
      <c r="G33" s="441" t="s">
        <v>365</v>
      </c>
      <c r="H33" s="442"/>
      <c r="I33" s="449">
        <v>1079.06</v>
      </c>
      <c r="J33" s="449">
        <v>4316.21</v>
      </c>
      <c r="K33" s="449">
        <f>Tabela216283440465258647076[[#This Row],[REPRESENTAÇÃO]]+Tabela216283440465258647076[[#This Row],[VENCIMENTO]]</f>
        <v>5395.27</v>
      </c>
    </row>
    <row r="34" spans="1:11" ht="15" customHeight="1">
      <c r="A34" s="241" t="s">
        <v>68</v>
      </c>
      <c r="B34" s="216" t="s">
        <v>106</v>
      </c>
      <c r="C34" s="399" t="s">
        <v>132</v>
      </c>
      <c r="D34" s="242" t="s">
        <v>147</v>
      </c>
      <c r="E34" s="216">
        <v>1</v>
      </c>
      <c r="F34" s="213" t="s">
        <v>165</v>
      </c>
      <c r="G34" s="439" t="s">
        <v>365</v>
      </c>
      <c r="H34" s="440"/>
      <c r="I34" s="447">
        <v>1079.06</v>
      </c>
      <c r="J34" s="447">
        <v>4316.21</v>
      </c>
      <c r="K34" s="451">
        <f>Tabela216283440465258647076[[#This Row],[REPRESENTAÇÃO]]+Tabela216283440465258647076[[#This Row],[VENCIMENTO]]</f>
        <v>5395.27</v>
      </c>
    </row>
    <row r="35" spans="1:11" ht="15" customHeight="1">
      <c r="A35" s="219" t="s">
        <v>67</v>
      </c>
      <c r="B35" s="217" t="s">
        <v>105</v>
      </c>
      <c r="C35" s="217" t="s">
        <v>131</v>
      </c>
      <c r="D35" s="218" t="s">
        <v>147</v>
      </c>
      <c r="E35" s="209">
        <v>1</v>
      </c>
      <c r="F35" s="220" t="s">
        <v>176</v>
      </c>
      <c r="G35" s="441" t="s">
        <v>365</v>
      </c>
      <c r="H35" s="442"/>
      <c r="I35" s="449">
        <v>1079.06</v>
      </c>
      <c r="J35" s="449">
        <v>4316.21</v>
      </c>
      <c r="K35" s="449">
        <f>Tabela216283440465258647076[[#This Row],[REPRESENTAÇÃO]]+Tabela216283440465258647076[[#This Row],[VENCIMENTO]]</f>
        <v>5395.27</v>
      </c>
    </row>
    <row r="36" spans="1:11" ht="15" customHeight="1">
      <c r="A36" s="241" t="s">
        <v>443</v>
      </c>
      <c r="B36" s="216" t="s">
        <v>410</v>
      </c>
      <c r="C36" s="399" t="s">
        <v>411</v>
      </c>
      <c r="D36" s="242" t="s">
        <v>147</v>
      </c>
      <c r="E36" s="216">
        <v>1</v>
      </c>
      <c r="F36" s="213" t="s">
        <v>433</v>
      </c>
      <c r="G36" s="439" t="s">
        <v>365</v>
      </c>
      <c r="H36" s="440"/>
      <c r="I36" s="447">
        <v>1079.06</v>
      </c>
      <c r="J36" s="447">
        <v>4316.21</v>
      </c>
      <c r="K36" s="451">
        <f>Tabela216283440465258647076[[#This Row],[REPRESENTAÇÃO]]+Tabela216283440465258647076[[#This Row],[VENCIMENTO]]</f>
        <v>5395.27</v>
      </c>
    </row>
    <row r="37" spans="1:11" s="1" customFormat="1" ht="15" customHeight="1">
      <c r="A37" s="219" t="s">
        <v>65</v>
      </c>
      <c r="B37" s="217" t="s">
        <v>429</v>
      </c>
      <c r="C37" s="217" t="s">
        <v>430</v>
      </c>
      <c r="D37" s="218" t="s">
        <v>147</v>
      </c>
      <c r="E37" s="209">
        <v>1</v>
      </c>
      <c r="F37" s="220" t="s">
        <v>685</v>
      </c>
      <c r="G37" s="441" t="s">
        <v>365</v>
      </c>
      <c r="H37" s="442"/>
      <c r="I37" s="449">
        <v>1079.06</v>
      </c>
      <c r="J37" s="449">
        <v>4316.21</v>
      </c>
      <c r="K37" s="449">
        <f>Tabela216283440465258647076[[#This Row],[REPRESENTAÇÃO]]+Tabela216283440465258647076[[#This Row],[VENCIMENTO]]</f>
        <v>5395.27</v>
      </c>
    </row>
    <row r="38" spans="1:11" ht="15" customHeight="1">
      <c r="A38" s="241" t="s">
        <v>74</v>
      </c>
      <c r="B38" s="216" t="s">
        <v>111</v>
      </c>
      <c r="C38" s="399" t="s">
        <v>471</v>
      </c>
      <c r="D38" s="242" t="s">
        <v>147</v>
      </c>
      <c r="E38" s="216">
        <v>1</v>
      </c>
      <c r="F38" s="213" t="s">
        <v>639</v>
      </c>
      <c r="G38" s="439" t="s">
        <v>365</v>
      </c>
      <c r="H38" s="440"/>
      <c r="I38" s="447">
        <v>1079.06</v>
      </c>
      <c r="J38" s="447">
        <v>4316.21</v>
      </c>
      <c r="K38" s="451">
        <f>Tabela216283440465258647076[[#This Row],[REPRESENTAÇÃO]]+Tabela216283440465258647076[[#This Row],[VENCIMENTO]]</f>
        <v>5395.27</v>
      </c>
    </row>
    <row r="39" spans="1:11" ht="15" customHeight="1">
      <c r="A39" s="219" t="s">
        <v>610</v>
      </c>
      <c r="B39" s="217" t="s">
        <v>107</v>
      </c>
      <c r="C39" s="217" t="s">
        <v>505</v>
      </c>
      <c r="D39" s="218" t="s">
        <v>147</v>
      </c>
      <c r="E39" s="209">
        <v>1</v>
      </c>
      <c r="F39" s="220" t="s">
        <v>655</v>
      </c>
      <c r="G39" s="441" t="s">
        <v>365</v>
      </c>
      <c r="H39" s="442"/>
      <c r="I39" s="449">
        <v>1079.06</v>
      </c>
      <c r="J39" s="449">
        <v>4316.21</v>
      </c>
      <c r="K39" s="449">
        <f>Tabela216283440465258647076[[#This Row],[REPRESENTAÇÃO]]+Tabela216283440465258647076[[#This Row],[VENCIMENTO]]</f>
        <v>5395.27</v>
      </c>
    </row>
    <row r="40" spans="1:11" ht="15" customHeight="1">
      <c r="A40" s="241" t="s">
        <v>543</v>
      </c>
      <c r="B40" s="216" t="s">
        <v>544</v>
      </c>
      <c r="C40" s="399" t="s">
        <v>545</v>
      </c>
      <c r="D40" s="242" t="s">
        <v>18</v>
      </c>
      <c r="E40" s="216">
        <v>1</v>
      </c>
      <c r="F40" s="213" t="s">
        <v>546</v>
      </c>
      <c r="G40" s="439" t="s">
        <v>365</v>
      </c>
      <c r="H40" s="440"/>
      <c r="I40" s="447">
        <v>770.75</v>
      </c>
      <c r="J40" s="447">
        <v>3083.01</v>
      </c>
      <c r="K40" s="451">
        <f>Tabela216283440465258647076[[#This Row],[REPRESENTAÇÃO]]+Tabela216283440465258647076[[#This Row],[VENCIMENTO]]</f>
        <v>3853.76</v>
      </c>
    </row>
    <row r="41" spans="1:11" ht="15" customHeight="1">
      <c r="A41" s="219" t="s">
        <v>659</v>
      </c>
      <c r="B41" s="217" t="s">
        <v>102</v>
      </c>
      <c r="C41" s="217" t="s">
        <v>472</v>
      </c>
      <c r="D41" s="218" t="s">
        <v>18</v>
      </c>
      <c r="E41" s="209">
        <v>1</v>
      </c>
      <c r="F41" s="220" t="s">
        <v>173</v>
      </c>
      <c r="G41" s="441" t="s">
        <v>365</v>
      </c>
      <c r="H41" s="442"/>
      <c r="I41" s="449">
        <v>770.75</v>
      </c>
      <c r="J41" s="449">
        <v>3083.01</v>
      </c>
      <c r="K41" s="449">
        <f>Tabela216283440465258647076[[#This Row],[REPRESENTAÇÃO]]+Tabela216283440465258647076[[#This Row],[VENCIMENTO]]</f>
        <v>3853.76</v>
      </c>
    </row>
    <row r="42" spans="1:11" ht="15" customHeight="1">
      <c r="A42" s="241" t="s">
        <v>75</v>
      </c>
      <c r="B42" s="216" t="s">
        <v>112</v>
      </c>
      <c r="C42" s="399" t="s">
        <v>134</v>
      </c>
      <c r="D42" s="242" t="s">
        <v>18</v>
      </c>
      <c r="E42" s="216">
        <v>1</v>
      </c>
      <c r="F42" s="213" t="s">
        <v>186</v>
      </c>
      <c r="G42" s="439" t="s">
        <v>365</v>
      </c>
      <c r="H42" s="440"/>
      <c r="I42" s="447">
        <v>770.75</v>
      </c>
      <c r="J42" s="447">
        <v>3083.01</v>
      </c>
      <c r="K42" s="451">
        <f>Tabela216283440465258647076[[#This Row],[REPRESENTAÇÃO]]+Tabela216283440465258647076[[#This Row],[VENCIMENTO]]</f>
        <v>3853.76</v>
      </c>
    </row>
    <row r="43" spans="1:11" ht="15" customHeight="1">
      <c r="A43" s="219" t="s">
        <v>635</v>
      </c>
      <c r="B43" s="217" t="s">
        <v>121</v>
      </c>
      <c r="C43" s="217" t="s">
        <v>445</v>
      </c>
      <c r="D43" s="218" t="s">
        <v>18</v>
      </c>
      <c r="E43" s="209">
        <v>1</v>
      </c>
      <c r="F43" s="220" t="s">
        <v>185</v>
      </c>
      <c r="G43" s="441" t="s">
        <v>365</v>
      </c>
      <c r="H43" s="442"/>
      <c r="I43" s="449">
        <v>770.75</v>
      </c>
      <c r="J43" s="449">
        <v>3083.01</v>
      </c>
      <c r="K43" s="449">
        <f>Tabela216283440465258647076[[#This Row],[REPRESENTAÇÃO]]+Tabela216283440465258647076[[#This Row],[VENCIMENTO]]</f>
        <v>3853.76</v>
      </c>
    </row>
    <row r="44" spans="1:11" ht="15" customHeight="1">
      <c r="A44" s="241" t="s">
        <v>635</v>
      </c>
      <c r="B44" s="216" t="s">
        <v>412</v>
      </c>
      <c r="C44" s="399" t="s">
        <v>436</v>
      </c>
      <c r="D44" s="242" t="s">
        <v>18</v>
      </c>
      <c r="E44" s="216">
        <v>1</v>
      </c>
      <c r="F44" s="213" t="s">
        <v>661</v>
      </c>
      <c r="G44" s="439" t="s">
        <v>365</v>
      </c>
      <c r="H44" s="440"/>
      <c r="I44" s="447">
        <v>770.75</v>
      </c>
      <c r="J44" s="447">
        <v>3083.01</v>
      </c>
      <c r="K44" s="451">
        <f>Tabela216283440465258647076[[#This Row],[REPRESENTAÇÃO]]+Tabela216283440465258647076[[#This Row],[VENCIMENTO]]</f>
        <v>3853.76</v>
      </c>
    </row>
    <row r="45" spans="1:11" ht="15" customHeight="1">
      <c r="A45" s="219" t="s">
        <v>76</v>
      </c>
      <c r="B45" s="217" t="s">
        <v>113</v>
      </c>
      <c r="C45" s="217" t="s">
        <v>501</v>
      </c>
      <c r="D45" s="218" t="s">
        <v>18</v>
      </c>
      <c r="E45" s="209">
        <v>1</v>
      </c>
      <c r="F45" s="220" t="s">
        <v>313</v>
      </c>
      <c r="G45" s="441" t="s">
        <v>365</v>
      </c>
      <c r="H45" s="442"/>
      <c r="I45" s="449">
        <v>770.75</v>
      </c>
      <c r="J45" s="449">
        <v>3083.01</v>
      </c>
      <c r="K45" s="449">
        <f>Tabela216283440465258647076[[#This Row],[REPRESENTAÇÃO]]+Tabela216283440465258647076[[#This Row],[VENCIMENTO]]</f>
        <v>3853.76</v>
      </c>
    </row>
    <row r="46" spans="1:11" ht="15" customHeight="1">
      <c r="A46" s="241" t="s">
        <v>80</v>
      </c>
      <c r="B46" s="216" t="s">
        <v>116</v>
      </c>
      <c r="C46" s="399" t="s">
        <v>136</v>
      </c>
      <c r="D46" s="242" t="s">
        <v>18</v>
      </c>
      <c r="E46" s="216">
        <v>1</v>
      </c>
      <c r="F46" s="213" t="s">
        <v>194</v>
      </c>
      <c r="G46" s="439" t="s">
        <v>365</v>
      </c>
      <c r="H46" s="440"/>
      <c r="I46" s="447">
        <v>770.75</v>
      </c>
      <c r="J46" s="447">
        <v>3083.01</v>
      </c>
      <c r="K46" s="451">
        <f>Tabela216283440465258647076[[#This Row],[REPRESENTAÇÃO]]+Tabela216283440465258647076[[#This Row],[VENCIMENTO]]</f>
        <v>3853.76</v>
      </c>
    </row>
    <row r="47" spans="1:11" ht="15" customHeight="1">
      <c r="A47" s="219" t="s">
        <v>81</v>
      </c>
      <c r="B47" s="217" t="s">
        <v>25</v>
      </c>
      <c r="C47" s="217" t="s">
        <v>137</v>
      </c>
      <c r="D47" s="218" t="s">
        <v>18</v>
      </c>
      <c r="E47" s="209">
        <v>1</v>
      </c>
      <c r="F47" s="220" t="s">
        <v>177</v>
      </c>
      <c r="G47" s="441" t="s">
        <v>365</v>
      </c>
      <c r="H47" s="442"/>
      <c r="I47" s="449">
        <v>770.75</v>
      </c>
      <c r="J47" s="449">
        <v>3083.01</v>
      </c>
      <c r="K47" s="449">
        <f>Tabela216283440465258647076[[#This Row],[REPRESENTAÇÃO]]+Tabela216283440465258647076[[#This Row],[VENCIMENTO]]</f>
        <v>3853.76</v>
      </c>
    </row>
    <row r="48" spans="1:11" ht="15" customHeight="1">
      <c r="A48" s="241" t="s">
        <v>404</v>
      </c>
      <c r="B48" s="216" t="s">
        <v>413</v>
      </c>
      <c r="C48" s="399" t="s">
        <v>414</v>
      </c>
      <c r="D48" s="242" t="s">
        <v>18</v>
      </c>
      <c r="E48" s="216">
        <v>1</v>
      </c>
      <c r="F48" s="213" t="s">
        <v>684</v>
      </c>
      <c r="G48" s="439" t="s">
        <v>365</v>
      </c>
      <c r="H48" s="440"/>
      <c r="I48" s="447">
        <v>770.75</v>
      </c>
      <c r="J48" s="447">
        <v>3083.01</v>
      </c>
      <c r="K48" s="451">
        <f>Tabela216283440465258647076[[#This Row],[REPRESENTAÇÃO]]+Tabela216283440465258647076[[#This Row],[VENCIMENTO]]</f>
        <v>3853.76</v>
      </c>
    </row>
    <row r="49" spans="1:11" ht="15" customHeight="1">
      <c r="A49" s="219" t="s">
        <v>636</v>
      </c>
      <c r="B49" s="217" t="s">
        <v>118</v>
      </c>
      <c r="C49" s="217" t="s">
        <v>506</v>
      </c>
      <c r="D49" s="218" t="s">
        <v>18</v>
      </c>
      <c r="E49" s="209">
        <v>1</v>
      </c>
      <c r="F49" s="220" t="s">
        <v>179</v>
      </c>
      <c r="G49" s="441" t="s">
        <v>365</v>
      </c>
      <c r="H49" s="442"/>
      <c r="I49" s="449">
        <v>770.75</v>
      </c>
      <c r="J49" s="449">
        <v>3083.01</v>
      </c>
      <c r="K49" s="449">
        <f>Tabela216283440465258647076[[#This Row],[REPRESENTAÇÃO]]+Tabela216283440465258647076[[#This Row],[VENCIMENTO]]</f>
        <v>3853.76</v>
      </c>
    </row>
    <row r="50" spans="1:11" ht="15" customHeight="1">
      <c r="A50" s="241" t="s">
        <v>78</v>
      </c>
      <c r="B50" s="216" t="s">
        <v>114</v>
      </c>
      <c r="C50" s="399" t="s">
        <v>135</v>
      </c>
      <c r="D50" s="242" t="s">
        <v>18</v>
      </c>
      <c r="E50" s="216">
        <v>1</v>
      </c>
      <c r="F50" s="213" t="s">
        <v>174</v>
      </c>
      <c r="G50" s="439" t="s">
        <v>365</v>
      </c>
      <c r="H50" s="440"/>
      <c r="I50" s="447">
        <v>770.75</v>
      </c>
      <c r="J50" s="447">
        <v>3083.01</v>
      </c>
      <c r="K50" s="451">
        <f>Tabela216283440465258647076[[#This Row],[REPRESENTAÇÃO]]+Tabela216283440465258647076[[#This Row],[VENCIMENTO]]</f>
        <v>3853.76</v>
      </c>
    </row>
    <row r="51" spans="1:11" ht="15" customHeight="1">
      <c r="A51" s="219" t="s">
        <v>637</v>
      </c>
      <c r="B51" s="217" t="s">
        <v>117</v>
      </c>
      <c r="C51" s="217" t="s">
        <v>138</v>
      </c>
      <c r="D51" s="218" t="s">
        <v>18</v>
      </c>
      <c r="E51" s="209">
        <v>1</v>
      </c>
      <c r="F51" s="220" t="s">
        <v>178</v>
      </c>
      <c r="G51" s="441" t="s">
        <v>365</v>
      </c>
      <c r="H51" s="442"/>
      <c r="I51" s="449">
        <v>770.75</v>
      </c>
      <c r="J51" s="449">
        <v>3083.01</v>
      </c>
      <c r="K51" s="449">
        <f>Tabela216283440465258647076[[#This Row],[REPRESENTAÇÃO]]+Tabela216283440465258647076[[#This Row],[VENCIMENTO]]</f>
        <v>3853.76</v>
      </c>
    </row>
    <row r="52" spans="1:11" ht="15" customHeight="1">
      <c r="A52" s="241" t="s">
        <v>83</v>
      </c>
      <c r="B52" s="216" t="s">
        <v>119</v>
      </c>
      <c r="C52" s="399" t="s">
        <v>139</v>
      </c>
      <c r="D52" s="242" t="s">
        <v>18</v>
      </c>
      <c r="E52" s="216">
        <v>1</v>
      </c>
      <c r="F52" s="213" t="s">
        <v>542</v>
      </c>
      <c r="G52" s="439" t="s">
        <v>365</v>
      </c>
      <c r="H52" s="440"/>
      <c r="I52" s="447">
        <v>770.75</v>
      </c>
      <c r="J52" s="447">
        <v>3083.01</v>
      </c>
      <c r="K52" s="451">
        <f>Tabela216283440465258647076[[#This Row],[REPRESENTAÇÃO]]+Tabela216283440465258647076[[#This Row],[VENCIMENTO]]</f>
        <v>3853.76</v>
      </c>
    </row>
    <row r="53" spans="1:11" ht="15" customHeight="1">
      <c r="A53" s="219" t="s">
        <v>79</v>
      </c>
      <c r="B53" s="217" t="s">
        <v>115</v>
      </c>
      <c r="C53" s="217" t="s">
        <v>473</v>
      </c>
      <c r="D53" s="218" t="s">
        <v>18</v>
      </c>
      <c r="E53" s="209">
        <v>1</v>
      </c>
      <c r="F53" s="220" t="s">
        <v>175</v>
      </c>
      <c r="G53" s="441" t="s">
        <v>365</v>
      </c>
      <c r="H53" s="442"/>
      <c r="I53" s="449">
        <v>770.75</v>
      </c>
      <c r="J53" s="449">
        <v>3083.01</v>
      </c>
      <c r="K53" s="449">
        <f>Tabela216283440465258647076[[#This Row],[REPRESENTAÇÃO]]+Tabela216283440465258647076[[#This Row],[VENCIMENTO]]</f>
        <v>3853.76</v>
      </c>
    </row>
    <row r="54" spans="1:11" ht="15" customHeight="1">
      <c r="A54" s="241" t="s">
        <v>525</v>
      </c>
      <c r="B54" s="216" t="s">
        <v>122</v>
      </c>
      <c r="C54" s="399" t="s">
        <v>475</v>
      </c>
      <c r="D54" s="242" t="s">
        <v>19</v>
      </c>
      <c r="E54" s="216">
        <v>1</v>
      </c>
      <c r="F54" s="213" t="s">
        <v>649</v>
      </c>
      <c r="G54" s="439" t="s">
        <v>365</v>
      </c>
      <c r="H54" s="440"/>
      <c r="I54" s="447">
        <v>500.99</v>
      </c>
      <c r="J54" s="447">
        <v>2003.96</v>
      </c>
      <c r="K54" s="451">
        <f>Tabela216283440465258647076[[#This Row],[REPRESENTAÇÃO]]+Tabela216283440465258647076[[#This Row],[VENCIMENTO]]</f>
        <v>2504.9499999999998</v>
      </c>
    </row>
    <row r="55" spans="1:11" ht="15" customHeight="1">
      <c r="A55" s="219" t="s">
        <v>84</v>
      </c>
      <c r="B55" s="217" t="s">
        <v>120</v>
      </c>
      <c r="C55" s="217" t="s">
        <v>140</v>
      </c>
      <c r="D55" s="218" t="s">
        <v>19</v>
      </c>
      <c r="E55" s="209">
        <v>1</v>
      </c>
      <c r="F55" s="220" t="s">
        <v>182</v>
      </c>
      <c r="G55" s="441" t="s">
        <v>365</v>
      </c>
      <c r="H55" s="442"/>
      <c r="I55" s="449">
        <v>500.99</v>
      </c>
      <c r="J55" s="449">
        <v>2003.96</v>
      </c>
      <c r="K55" s="449">
        <f>Tabela216283440465258647076[[#This Row],[REPRESENTAÇÃO]]+Tabela216283440465258647076[[#This Row],[VENCIMENTO]]</f>
        <v>2504.9499999999998</v>
      </c>
    </row>
    <row r="56" spans="1:11" ht="15" customHeight="1">
      <c r="A56" s="241" t="s">
        <v>84</v>
      </c>
      <c r="B56" s="216" t="s">
        <v>120</v>
      </c>
      <c r="C56" s="399" t="s">
        <v>140</v>
      </c>
      <c r="D56" s="242" t="s">
        <v>19</v>
      </c>
      <c r="E56" s="216">
        <v>1</v>
      </c>
      <c r="F56" s="213" t="s">
        <v>664</v>
      </c>
      <c r="G56" s="439" t="s">
        <v>365</v>
      </c>
      <c r="H56" s="440"/>
      <c r="I56" s="447">
        <v>500.99</v>
      </c>
      <c r="J56" s="447">
        <v>2003.96</v>
      </c>
      <c r="K56" s="451">
        <f>Tabela216283440465258647076[[#This Row],[REPRESENTAÇÃO]]+Tabela216283440465258647076[[#This Row],[VENCIMENTO]]</f>
        <v>2504.9499999999998</v>
      </c>
    </row>
    <row r="57" spans="1:11" ht="15" customHeight="1">
      <c r="A57" s="219" t="s">
        <v>638</v>
      </c>
      <c r="B57" s="217" t="s">
        <v>618</v>
      </c>
      <c r="C57" s="217" t="s">
        <v>617</v>
      </c>
      <c r="D57" s="218" t="s">
        <v>19</v>
      </c>
      <c r="E57" s="209">
        <v>1</v>
      </c>
      <c r="F57" s="220" t="s">
        <v>195</v>
      </c>
      <c r="G57" s="441" t="s">
        <v>365</v>
      </c>
      <c r="H57" s="442"/>
      <c r="I57" s="449">
        <v>500.99</v>
      </c>
      <c r="J57" s="449">
        <v>2003.96</v>
      </c>
      <c r="K57" s="449">
        <f>Tabela216283440465258647076[[#This Row],[REPRESENTAÇÃO]]+Tabela216283440465258647076[[#This Row],[VENCIMENTO]]</f>
        <v>2504.9499999999998</v>
      </c>
    </row>
    <row r="58" spans="1:11" ht="15" customHeight="1">
      <c r="A58" s="241" t="s">
        <v>83</v>
      </c>
      <c r="B58" s="216" t="s">
        <v>119</v>
      </c>
      <c r="C58" s="399" t="s">
        <v>552</v>
      </c>
      <c r="D58" s="242" t="s">
        <v>19</v>
      </c>
      <c r="E58" s="216">
        <v>1</v>
      </c>
      <c r="F58" s="213" t="s">
        <v>568</v>
      </c>
      <c r="G58" s="439" t="s">
        <v>365</v>
      </c>
      <c r="H58" s="440"/>
      <c r="I58" s="447">
        <v>500.99</v>
      </c>
      <c r="J58" s="447">
        <v>2003.96</v>
      </c>
      <c r="K58" s="451">
        <f>Tabela216283440465258647076[[#This Row],[REPRESENTAÇÃO]]+Tabela216283440465258647076[[#This Row],[VENCIMENTO]]</f>
        <v>2504.9499999999998</v>
      </c>
    </row>
    <row r="59" spans="1:11" ht="15" customHeight="1">
      <c r="A59" s="219" t="s">
        <v>83</v>
      </c>
      <c r="B59" s="217" t="s">
        <v>119</v>
      </c>
      <c r="C59" s="217" t="s">
        <v>139</v>
      </c>
      <c r="D59" s="218" t="s">
        <v>19</v>
      </c>
      <c r="E59" s="209">
        <v>1</v>
      </c>
      <c r="F59" s="220" t="s">
        <v>181</v>
      </c>
      <c r="G59" s="441" t="s">
        <v>365</v>
      </c>
      <c r="H59" s="442"/>
      <c r="I59" s="449">
        <v>500.99</v>
      </c>
      <c r="J59" s="449">
        <v>2003.96</v>
      </c>
      <c r="K59" s="449">
        <f>Tabela216283440465258647076[[#This Row],[REPRESENTAÇÃO]]+Tabela216283440465258647076[[#This Row],[VENCIMENTO]]</f>
        <v>2504.9499999999998</v>
      </c>
    </row>
    <row r="60" spans="1:11" ht="15" customHeight="1">
      <c r="A60" s="241" t="s">
        <v>83</v>
      </c>
      <c r="B60" s="216" t="s">
        <v>119</v>
      </c>
      <c r="C60" s="399" t="s">
        <v>139</v>
      </c>
      <c r="D60" s="242" t="s">
        <v>19</v>
      </c>
      <c r="E60" s="216">
        <v>1</v>
      </c>
      <c r="F60" s="213" t="s">
        <v>184</v>
      </c>
      <c r="G60" s="439" t="s">
        <v>365</v>
      </c>
      <c r="H60" s="440"/>
      <c r="I60" s="447">
        <v>500.99</v>
      </c>
      <c r="J60" s="447">
        <v>2003.96</v>
      </c>
      <c r="K60" s="451">
        <f>Tabela216283440465258647076[[#This Row],[REPRESENTAÇÃO]]+Tabela216283440465258647076[[#This Row],[VENCIMENTO]]</f>
        <v>2504.9499999999998</v>
      </c>
    </row>
    <row r="61" spans="1:11" ht="15" customHeight="1">
      <c r="A61" s="219" t="s">
        <v>86</v>
      </c>
      <c r="B61" s="217" t="s">
        <v>121</v>
      </c>
      <c r="C61" s="217" t="s">
        <v>445</v>
      </c>
      <c r="D61" s="218" t="s">
        <v>19</v>
      </c>
      <c r="E61" s="209">
        <v>1</v>
      </c>
      <c r="F61" s="220" t="s">
        <v>630</v>
      </c>
      <c r="G61" s="441" t="s">
        <v>365</v>
      </c>
      <c r="H61" s="442"/>
      <c r="I61" s="449">
        <v>500.99</v>
      </c>
      <c r="J61" s="449">
        <v>2003.96</v>
      </c>
      <c r="K61" s="449">
        <f>Tabela216283440465258647076[[#This Row],[REPRESENTAÇÃO]]+Tabela216283440465258647076[[#This Row],[VENCIMENTO]]</f>
        <v>2504.9499999999998</v>
      </c>
    </row>
    <row r="62" spans="1:11" ht="15" customHeight="1">
      <c r="A62" s="241" t="s">
        <v>86</v>
      </c>
      <c r="B62" s="216" t="s">
        <v>121</v>
      </c>
      <c r="C62" s="399" t="s">
        <v>445</v>
      </c>
      <c r="D62" s="242" t="s">
        <v>19</v>
      </c>
      <c r="E62" s="216">
        <v>1</v>
      </c>
      <c r="F62" s="213" t="s">
        <v>631</v>
      </c>
      <c r="G62" s="439" t="s">
        <v>365</v>
      </c>
      <c r="H62" s="440"/>
      <c r="I62" s="447">
        <v>500.99</v>
      </c>
      <c r="J62" s="447">
        <v>2003.96</v>
      </c>
      <c r="K62" s="451">
        <f>Tabela216283440465258647076[[#This Row],[REPRESENTAÇÃO]]+Tabela216283440465258647076[[#This Row],[VENCIMENTO]]</f>
        <v>2504.9499999999998</v>
      </c>
    </row>
    <row r="63" spans="1:11" ht="15" customHeight="1">
      <c r="A63" s="219" t="s">
        <v>86</v>
      </c>
      <c r="B63" s="217" t="s">
        <v>121</v>
      </c>
      <c r="C63" s="217" t="s">
        <v>620</v>
      </c>
      <c r="D63" s="218" t="s">
        <v>19</v>
      </c>
      <c r="E63" s="209">
        <v>1</v>
      </c>
      <c r="F63" s="220" t="s">
        <v>665</v>
      </c>
      <c r="G63" s="441" t="s">
        <v>365</v>
      </c>
      <c r="H63" s="442"/>
      <c r="I63" s="449">
        <v>500.99</v>
      </c>
      <c r="J63" s="449">
        <v>2003.96</v>
      </c>
      <c r="K63" s="449">
        <f>Tabela216283440465258647076[[#This Row],[REPRESENTAÇÃO]]+Tabela216283440465258647076[[#This Row],[VENCIMENTO]]</f>
        <v>2504.9499999999998</v>
      </c>
    </row>
    <row r="64" spans="1:11" ht="15" customHeight="1">
      <c r="A64" s="241" t="s">
        <v>86</v>
      </c>
      <c r="B64" s="216" t="s">
        <v>121</v>
      </c>
      <c r="C64" s="399" t="s">
        <v>621</v>
      </c>
      <c r="D64" s="242" t="s">
        <v>19</v>
      </c>
      <c r="E64" s="216">
        <v>1</v>
      </c>
      <c r="F64" s="213" t="s">
        <v>624</v>
      </c>
      <c r="G64" s="439" t="s">
        <v>365</v>
      </c>
      <c r="H64" s="440"/>
      <c r="I64" s="447">
        <v>500.99</v>
      </c>
      <c r="J64" s="447">
        <v>2003.96</v>
      </c>
      <c r="K64" s="451">
        <f>Tabela216283440465258647076[[#This Row],[REPRESENTAÇÃO]]+Tabela216283440465258647076[[#This Row],[VENCIMENTO]]</f>
        <v>2504.9499999999998</v>
      </c>
    </row>
    <row r="65" spans="1:11" ht="15" customHeight="1">
      <c r="A65" s="219" t="s">
        <v>86</v>
      </c>
      <c r="B65" s="217" t="s">
        <v>121</v>
      </c>
      <c r="C65" s="217" t="s">
        <v>141</v>
      </c>
      <c r="D65" s="218" t="s">
        <v>19</v>
      </c>
      <c r="E65" s="209">
        <v>1</v>
      </c>
      <c r="F65" s="220" t="s">
        <v>187</v>
      </c>
      <c r="G65" s="441" t="s">
        <v>365</v>
      </c>
      <c r="H65" s="442"/>
      <c r="I65" s="449">
        <v>500.99</v>
      </c>
      <c r="J65" s="449">
        <v>2003.96</v>
      </c>
      <c r="K65" s="449">
        <f>Tabela216283440465258647076[[#This Row],[REPRESENTAÇÃO]]+Tabela216283440465258647076[[#This Row],[VENCIMENTO]]</f>
        <v>2504.9499999999998</v>
      </c>
    </row>
    <row r="66" spans="1:11" ht="15" customHeight="1">
      <c r="A66" s="241" t="s">
        <v>86</v>
      </c>
      <c r="B66" s="216" t="s">
        <v>121</v>
      </c>
      <c r="C66" s="399" t="s">
        <v>141</v>
      </c>
      <c r="D66" s="242" t="s">
        <v>19</v>
      </c>
      <c r="E66" s="216">
        <v>1</v>
      </c>
      <c r="F66" s="213" t="s">
        <v>188</v>
      </c>
      <c r="G66" s="439" t="s">
        <v>365</v>
      </c>
      <c r="H66" s="440"/>
      <c r="I66" s="447">
        <v>500.99</v>
      </c>
      <c r="J66" s="447">
        <v>2003.96</v>
      </c>
      <c r="K66" s="451">
        <f>Tabela216283440465258647076[[#This Row],[REPRESENTAÇÃO]]+Tabela216283440465258647076[[#This Row],[VENCIMENTO]]</f>
        <v>2504.9499999999998</v>
      </c>
    </row>
    <row r="67" spans="1:11" ht="15" customHeight="1">
      <c r="A67" s="219" t="s">
        <v>86</v>
      </c>
      <c r="B67" s="217" t="s">
        <v>121</v>
      </c>
      <c r="C67" s="217" t="s">
        <v>474</v>
      </c>
      <c r="D67" s="218" t="s">
        <v>19</v>
      </c>
      <c r="E67" s="209">
        <v>1</v>
      </c>
      <c r="F67" s="220" t="s">
        <v>189</v>
      </c>
      <c r="G67" s="441" t="s">
        <v>365</v>
      </c>
      <c r="H67" s="442"/>
      <c r="I67" s="449">
        <v>500.99</v>
      </c>
      <c r="J67" s="449">
        <v>2003.96</v>
      </c>
      <c r="K67" s="449">
        <f>Tabela216283440465258647076[[#This Row],[REPRESENTAÇÃO]]+Tabela216283440465258647076[[#This Row],[VENCIMENTO]]</f>
        <v>2504.9499999999998</v>
      </c>
    </row>
    <row r="68" spans="1:11" ht="15" customHeight="1">
      <c r="A68" s="241" t="s">
        <v>86</v>
      </c>
      <c r="B68" s="216" t="s">
        <v>121</v>
      </c>
      <c r="C68" s="399" t="s">
        <v>599</v>
      </c>
      <c r="D68" s="242" t="s">
        <v>19</v>
      </c>
      <c r="E68" s="216">
        <v>1</v>
      </c>
      <c r="F68" s="213" t="s">
        <v>191</v>
      </c>
      <c r="G68" s="439" t="s">
        <v>365</v>
      </c>
      <c r="H68" s="440"/>
      <c r="I68" s="447">
        <v>500.99</v>
      </c>
      <c r="J68" s="447">
        <v>2003.96</v>
      </c>
      <c r="K68" s="451">
        <f>Tabela216283440465258647076[[#This Row],[REPRESENTAÇÃO]]+Tabela216283440465258647076[[#This Row],[VENCIMENTO]]</f>
        <v>2504.9499999999998</v>
      </c>
    </row>
    <row r="69" spans="1:11" ht="15" customHeight="1">
      <c r="A69" s="219" t="s">
        <v>87</v>
      </c>
      <c r="B69" s="217" t="s">
        <v>123</v>
      </c>
      <c r="C69" s="217" t="s">
        <v>142</v>
      </c>
      <c r="D69" s="218" t="s">
        <v>148</v>
      </c>
      <c r="E69" s="209">
        <v>1</v>
      </c>
      <c r="F69" s="220" t="s">
        <v>603</v>
      </c>
      <c r="G69" s="441" t="s">
        <v>365</v>
      </c>
      <c r="H69" s="442"/>
      <c r="I69" s="449">
        <v>308.3</v>
      </c>
      <c r="J69" s="449">
        <v>1233.21</v>
      </c>
      <c r="K69" s="449">
        <f>Tabela216283440465258647076[[#This Row],[REPRESENTAÇÃO]]+Tabela216283440465258647076[[#This Row],[VENCIMENTO]]</f>
        <v>1541.51</v>
      </c>
    </row>
    <row r="70" spans="1:11" ht="15" customHeight="1">
      <c r="A70" s="241" t="s">
        <v>415</v>
      </c>
      <c r="B70" s="216" t="s">
        <v>416</v>
      </c>
      <c r="C70" s="399" t="s">
        <v>417</v>
      </c>
      <c r="D70" s="242" t="s">
        <v>148</v>
      </c>
      <c r="E70" s="216">
        <v>1</v>
      </c>
      <c r="F70" s="213" t="s">
        <v>663</v>
      </c>
      <c r="G70" s="439" t="s">
        <v>365</v>
      </c>
      <c r="H70" s="440"/>
      <c r="I70" s="447">
        <v>308.3</v>
      </c>
      <c r="J70" s="447">
        <v>1233.21</v>
      </c>
      <c r="K70" s="451">
        <f>Tabela216283440465258647076[[#This Row],[REPRESENTAÇÃO]]+Tabela216283440465258647076[[#This Row],[VENCIMENTO]]</f>
        <v>1541.51</v>
      </c>
    </row>
    <row r="71" spans="1:11" ht="15" customHeight="1">
      <c r="A71" s="219" t="s">
        <v>415</v>
      </c>
      <c r="B71" s="217" t="s">
        <v>416</v>
      </c>
      <c r="C71" s="217" t="s">
        <v>417</v>
      </c>
      <c r="D71" s="218" t="s">
        <v>148</v>
      </c>
      <c r="E71" s="209">
        <v>1</v>
      </c>
      <c r="F71" s="220" t="s">
        <v>662</v>
      </c>
      <c r="G71" s="441" t="s">
        <v>365</v>
      </c>
      <c r="H71" s="442"/>
      <c r="I71" s="449">
        <v>308.3</v>
      </c>
      <c r="J71" s="449">
        <v>1233.21</v>
      </c>
      <c r="K71" s="449">
        <f>Tabela216283440465258647076[[#This Row],[REPRESENTAÇÃO]]+Tabela216283440465258647076[[#This Row],[VENCIMENTO]]</f>
        <v>1541.51</v>
      </c>
    </row>
    <row r="72" spans="1:11" ht="15" customHeight="1">
      <c r="A72" s="241" t="s">
        <v>88</v>
      </c>
      <c r="B72" s="216" t="s">
        <v>124</v>
      </c>
      <c r="C72" s="399" t="s">
        <v>143</v>
      </c>
      <c r="D72" s="242" t="s">
        <v>148</v>
      </c>
      <c r="E72" s="216">
        <v>1</v>
      </c>
      <c r="F72" s="213" t="s">
        <v>650</v>
      </c>
      <c r="G72" s="439" t="s">
        <v>365</v>
      </c>
      <c r="H72" s="440"/>
      <c r="I72" s="447">
        <v>308.3</v>
      </c>
      <c r="J72" s="447">
        <v>1233.21</v>
      </c>
      <c r="K72" s="451">
        <f>Tabela216283440465258647076[[#This Row],[REPRESENTAÇÃO]]+Tabela216283440465258647076[[#This Row],[VENCIMENTO]]</f>
        <v>1541.51</v>
      </c>
    </row>
    <row r="73" spans="1:11" ht="15" customHeight="1">
      <c r="A73" s="219" t="s">
        <v>89</v>
      </c>
      <c r="B73" s="217" t="s">
        <v>125</v>
      </c>
      <c r="C73" s="217" t="s">
        <v>144</v>
      </c>
      <c r="D73" s="218" t="s">
        <v>148</v>
      </c>
      <c r="E73" s="209">
        <v>1</v>
      </c>
      <c r="F73" s="220" t="s">
        <v>196</v>
      </c>
      <c r="G73" s="441" t="s">
        <v>365</v>
      </c>
      <c r="H73" s="442"/>
      <c r="I73" s="449">
        <v>308.3</v>
      </c>
      <c r="J73" s="449">
        <v>1233.21</v>
      </c>
      <c r="K73" s="449">
        <f>Tabela216283440465258647076[[#This Row],[REPRESENTAÇÃO]]+Tabela216283440465258647076[[#This Row],[VENCIMENTO]]</f>
        <v>1541.51</v>
      </c>
    </row>
    <row r="74" spans="1:11" ht="15" customHeight="1">
      <c r="A74" s="241" t="s">
        <v>418</v>
      </c>
      <c r="B74" s="216" t="s">
        <v>419</v>
      </c>
      <c r="C74" s="399" t="s">
        <v>420</v>
      </c>
      <c r="D74" s="242" t="s">
        <v>149</v>
      </c>
      <c r="E74" s="216">
        <v>1</v>
      </c>
      <c r="F74" s="213" t="s">
        <v>696</v>
      </c>
      <c r="G74" s="439" t="s">
        <v>365</v>
      </c>
      <c r="H74" s="440"/>
      <c r="I74" s="447">
        <v>269.76</v>
      </c>
      <c r="J74" s="447">
        <v>1079.06</v>
      </c>
      <c r="K74" s="451">
        <f>Tabela216283440465258647076[[#This Row],[REPRESENTAÇÃO]]+Tabela216283440465258647076[[#This Row],[VENCIMENTO]]</f>
        <v>1348.82</v>
      </c>
    </row>
    <row r="75" spans="1:11" ht="15" customHeight="1">
      <c r="A75" s="406"/>
      <c r="B75" s="410"/>
      <c r="C75" s="410"/>
      <c r="D75" s="410"/>
      <c r="E75" s="406"/>
      <c r="F75" s="406"/>
      <c r="G75" s="443"/>
      <c r="H75" s="444"/>
      <c r="I75" s="450"/>
      <c r="J75" s="450"/>
      <c r="K75" s="450">
        <f>SUM(K3:K74)</f>
        <v>356402.1300000003</v>
      </c>
    </row>
    <row r="76" spans="1:11" ht="15" customHeight="1">
      <c r="A76" s="420" t="s">
        <v>51</v>
      </c>
      <c r="B76" s="273"/>
      <c r="C76" s="273"/>
      <c r="D76" s="273"/>
      <c r="E76" s="207">
        <v>66</v>
      </c>
      <c r="F76" s="420"/>
      <c r="G76" s="273"/>
      <c r="H76" s="421">
        <v>0</v>
      </c>
    </row>
    <row r="77" spans="1:11" ht="15" customHeight="1">
      <c r="A77" s="572" t="s">
        <v>20</v>
      </c>
      <c r="B77" s="572"/>
      <c r="C77" s="572"/>
      <c r="D77" s="572"/>
      <c r="E77" s="572"/>
      <c r="F77" s="572"/>
      <c r="G77" s="572"/>
      <c r="H77" s="572"/>
    </row>
    <row r="78" spans="1:11" ht="15" customHeight="1">
      <c r="A78" s="25" t="s">
        <v>1</v>
      </c>
      <c r="B78" s="25" t="s">
        <v>2</v>
      </c>
      <c r="C78" s="25" t="s">
        <v>3</v>
      </c>
      <c r="D78" s="25" t="s">
        <v>4</v>
      </c>
      <c r="E78" s="25" t="s">
        <v>5</v>
      </c>
      <c r="F78" s="25" t="s">
        <v>6</v>
      </c>
      <c r="G78" s="25" t="s">
        <v>7</v>
      </c>
      <c r="H78" s="25" t="s">
        <v>11</v>
      </c>
    </row>
    <row r="79" spans="1:11" ht="15" customHeight="1">
      <c r="A79" s="241" t="s">
        <v>54</v>
      </c>
      <c r="B79" s="216" t="s">
        <v>93</v>
      </c>
      <c r="C79" s="216" t="s">
        <v>476</v>
      </c>
      <c r="D79" s="242" t="s">
        <v>200</v>
      </c>
      <c r="E79" s="216">
        <v>1</v>
      </c>
      <c r="F79" s="213" t="s">
        <v>151</v>
      </c>
      <c r="G79" s="214" t="s">
        <v>366</v>
      </c>
      <c r="H79" s="244">
        <v>6782.61</v>
      </c>
    </row>
    <row r="80" spans="1:11" ht="15" customHeight="1">
      <c r="A80" s="219" t="s">
        <v>201</v>
      </c>
      <c r="B80" s="217" t="s">
        <v>202</v>
      </c>
      <c r="C80" s="217" t="s">
        <v>500</v>
      </c>
      <c r="D80" s="218" t="s">
        <v>200</v>
      </c>
      <c r="E80" s="400">
        <v>1</v>
      </c>
      <c r="F80" s="220" t="s">
        <v>238</v>
      </c>
      <c r="G80" s="258" t="s">
        <v>366</v>
      </c>
      <c r="H80" s="259">
        <v>6782.61</v>
      </c>
    </row>
    <row r="81" spans="1:8" ht="15" customHeight="1">
      <c r="A81" s="241" t="s">
        <v>597</v>
      </c>
      <c r="B81" s="216" t="s">
        <v>408</v>
      </c>
      <c r="C81" s="216" t="s">
        <v>598</v>
      </c>
      <c r="D81" s="242" t="s">
        <v>21</v>
      </c>
      <c r="E81" s="216">
        <v>1</v>
      </c>
      <c r="F81" s="213" t="s">
        <v>243</v>
      </c>
      <c r="G81" s="214" t="s">
        <v>366</v>
      </c>
      <c r="H81" s="244">
        <v>5703.56</v>
      </c>
    </row>
    <row r="82" spans="1:8" ht="15" customHeight="1">
      <c r="A82" s="219" t="s">
        <v>203</v>
      </c>
      <c r="B82" s="217" t="s">
        <v>204</v>
      </c>
      <c r="C82" s="217" t="s">
        <v>205</v>
      </c>
      <c r="D82" s="218" t="s">
        <v>21</v>
      </c>
      <c r="E82" s="400">
        <v>1</v>
      </c>
      <c r="F82" s="220" t="s">
        <v>239</v>
      </c>
      <c r="G82" s="258" t="s">
        <v>366</v>
      </c>
      <c r="H82" s="259">
        <v>5703.56</v>
      </c>
    </row>
    <row r="83" spans="1:8" ht="15" customHeight="1">
      <c r="A83" s="241" t="s">
        <v>208</v>
      </c>
      <c r="B83" s="216" t="s">
        <v>209</v>
      </c>
      <c r="C83" s="216" t="s">
        <v>210</v>
      </c>
      <c r="D83" s="242" t="s">
        <v>22</v>
      </c>
      <c r="E83" s="216">
        <v>1</v>
      </c>
      <c r="F83" s="213" t="s">
        <v>241</v>
      </c>
      <c r="G83" s="214" t="s">
        <v>366</v>
      </c>
      <c r="H83" s="244">
        <v>5241.1099999999997</v>
      </c>
    </row>
    <row r="84" spans="1:8" ht="15" customHeight="1">
      <c r="A84" s="219" t="s">
        <v>423</v>
      </c>
      <c r="B84" s="217" t="s">
        <v>424</v>
      </c>
      <c r="C84" s="217" t="s">
        <v>503</v>
      </c>
      <c r="D84" s="218" t="s">
        <v>22</v>
      </c>
      <c r="E84" s="400">
        <v>1</v>
      </c>
      <c r="F84" s="220" t="s">
        <v>377</v>
      </c>
      <c r="G84" s="258" t="s">
        <v>366</v>
      </c>
      <c r="H84" s="259">
        <v>5241.1099999999997</v>
      </c>
    </row>
    <row r="85" spans="1:8" ht="15" customHeight="1">
      <c r="A85" s="241" t="s">
        <v>214</v>
      </c>
      <c r="B85" s="216" t="s">
        <v>215</v>
      </c>
      <c r="C85" s="216" t="s">
        <v>479</v>
      </c>
      <c r="D85" s="242" t="s">
        <v>22</v>
      </c>
      <c r="E85" s="216">
        <v>1</v>
      </c>
      <c r="F85" s="213" t="s">
        <v>250</v>
      </c>
      <c r="G85" s="214" t="s">
        <v>367</v>
      </c>
      <c r="H85" s="244">
        <v>5241.1099999999997</v>
      </c>
    </row>
    <row r="86" spans="1:8" ht="15" customHeight="1">
      <c r="A86" s="219" t="s">
        <v>62</v>
      </c>
      <c r="B86" s="217" t="s">
        <v>100</v>
      </c>
      <c r="C86" s="217" t="s">
        <v>522</v>
      </c>
      <c r="D86" s="218" t="s">
        <v>22</v>
      </c>
      <c r="E86" s="400">
        <v>1</v>
      </c>
      <c r="F86" s="220" t="s">
        <v>244</v>
      </c>
      <c r="G86" s="258" t="s">
        <v>366</v>
      </c>
      <c r="H86" s="259">
        <v>5241.1099999999997</v>
      </c>
    </row>
    <row r="87" spans="1:8" ht="15" customHeight="1">
      <c r="A87" s="241" t="s">
        <v>206</v>
      </c>
      <c r="B87" s="216" t="s">
        <v>207</v>
      </c>
      <c r="C87" s="216" t="s">
        <v>478</v>
      </c>
      <c r="D87" s="242" t="s">
        <v>22</v>
      </c>
      <c r="E87" s="216">
        <v>1</v>
      </c>
      <c r="F87" s="213" t="s">
        <v>240</v>
      </c>
      <c r="G87" s="214" t="s">
        <v>366</v>
      </c>
      <c r="H87" s="244">
        <v>5241.1099999999997</v>
      </c>
    </row>
    <row r="88" spans="1:8" ht="15" customHeight="1">
      <c r="A88" s="219" t="s">
        <v>211</v>
      </c>
      <c r="B88" s="217" t="s">
        <v>212</v>
      </c>
      <c r="C88" s="217" t="s">
        <v>213</v>
      </c>
      <c r="D88" s="218" t="s">
        <v>22</v>
      </c>
      <c r="E88" s="400">
        <v>1</v>
      </c>
      <c r="F88" s="220" t="s">
        <v>242</v>
      </c>
      <c r="G88" s="258" t="s">
        <v>366</v>
      </c>
      <c r="H88" s="259">
        <v>5241.1099999999997</v>
      </c>
    </row>
    <row r="89" spans="1:8" ht="15" customHeight="1">
      <c r="A89" s="241" t="s">
        <v>216</v>
      </c>
      <c r="B89" s="216" t="s">
        <v>217</v>
      </c>
      <c r="C89" s="216" t="s">
        <v>523</v>
      </c>
      <c r="D89" s="242" t="s">
        <v>23</v>
      </c>
      <c r="E89" s="216">
        <v>1</v>
      </c>
      <c r="F89" s="213" t="s">
        <v>245</v>
      </c>
      <c r="G89" s="214" t="s">
        <v>366</v>
      </c>
      <c r="H89" s="244">
        <v>4316.21</v>
      </c>
    </row>
    <row r="90" spans="1:8" ht="15" customHeight="1">
      <c r="A90" s="219" t="s">
        <v>68</v>
      </c>
      <c r="B90" s="217" t="s">
        <v>228</v>
      </c>
      <c r="C90" s="217" t="s">
        <v>329</v>
      </c>
      <c r="D90" s="218" t="s">
        <v>23</v>
      </c>
      <c r="E90" s="400">
        <v>1</v>
      </c>
      <c r="F90" s="220" t="s">
        <v>251</v>
      </c>
      <c r="G90" s="258" t="s">
        <v>366</v>
      </c>
      <c r="H90" s="259">
        <v>4316.21</v>
      </c>
    </row>
    <row r="91" spans="1:8" ht="15" customHeight="1">
      <c r="A91" s="241" t="s">
        <v>221</v>
      </c>
      <c r="B91" s="216" t="s">
        <v>222</v>
      </c>
      <c r="C91" s="216" t="s">
        <v>644</v>
      </c>
      <c r="D91" s="242" t="s">
        <v>23</v>
      </c>
      <c r="E91" s="216">
        <v>1</v>
      </c>
      <c r="F91" s="213" t="s">
        <v>645</v>
      </c>
      <c r="G91" s="214" t="s">
        <v>366</v>
      </c>
      <c r="H91" s="244">
        <v>4316.21</v>
      </c>
    </row>
    <row r="92" spans="1:8" ht="15" customHeight="1">
      <c r="A92" s="219" t="s">
        <v>226</v>
      </c>
      <c r="B92" s="217" t="s">
        <v>204</v>
      </c>
      <c r="C92" s="217" t="s">
        <v>227</v>
      </c>
      <c r="D92" s="218" t="s">
        <v>23</v>
      </c>
      <c r="E92" s="400">
        <v>1</v>
      </c>
      <c r="F92" s="220" t="s">
        <v>249</v>
      </c>
      <c r="G92" s="258" t="s">
        <v>366</v>
      </c>
      <c r="H92" s="259">
        <v>4316.21</v>
      </c>
    </row>
    <row r="93" spans="1:8" ht="15" customHeight="1">
      <c r="A93" s="241" t="s">
        <v>63</v>
      </c>
      <c r="B93" s="216" t="s">
        <v>224</v>
      </c>
      <c r="C93" s="216" t="s">
        <v>225</v>
      </c>
      <c r="D93" s="242" t="s">
        <v>23</v>
      </c>
      <c r="E93" s="216">
        <v>1</v>
      </c>
      <c r="F93" s="213" t="s">
        <v>248</v>
      </c>
      <c r="G93" s="214" t="s">
        <v>366</v>
      </c>
      <c r="H93" s="244">
        <v>4316.21</v>
      </c>
    </row>
    <row r="94" spans="1:8" ht="15" customHeight="1">
      <c r="A94" s="219" t="s">
        <v>456</v>
      </c>
      <c r="B94" s="217" t="s">
        <v>457</v>
      </c>
      <c r="C94" s="217" t="s">
        <v>480</v>
      </c>
      <c r="D94" s="218" t="s">
        <v>23</v>
      </c>
      <c r="E94" s="400">
        <v>1</v>
      </c>
      <c r="F94" s="220" t="s">
        <v>440</v>
      </c>
      <c r="G94" s="258" t="s">
        <v>366</v>
      </c>
      <c r="H94" s="259">
        <v>4316.21</v>
      </c>
    </row>
    <row r="95" spans="1:8" ht="15" customHeight="1">
      <c r="A95" s="241" t="s">
        <v>218</v>
      </c>
      <c r="B95" s="216" t="s">
        <v>219</v>
      </c>
      <c r="C95" s="216" t="s">
        <v>220</v>
      </c>
      <c r="D95" s="242" t="s">
        <v>23</v>
      </c>
      <c r="E95" s="216">
        <v>1</v>
      </c>
      <c r="F95" s="213" t="s">
        <v>246</v>
      </c>
      <c r="G95" s="214" t="s">
        <v>366</v>
      </c>
      <c r="H95" s="244">
        <v>4316.21</v>
      </c>
    </row>
    <row r="96" spans="1:8" ht="15" customHeight="1">
      <c r="A96" s="219" t="s">
        <v>76</v>
      </c>
      <c r="B96" s="217" t="s">
        <v>113</v>
      </c>
      <c r="C96" s="217" t="s">
        <v>501</v>
      </c>
      <c r="D96" s="218" t="s">
        <v>24</v>
      </c>
      <c r="E96" s="400">
        <v>1</v>
      </c>
      <c r="F96" s="220" t="s">
        <v>652</v>
      </c>
      <c r="G96" s="258" t="s">
        <v>366</v>
      </c>
      <c r="H96" s="259">
        <v>3083.01</v>
      </c>
    </row>
    <row r="97" spans="1:8" ht="15" customHeight="1">
      <c r="A97" s="241" t="s">
        <v>236</v>
      </c>
      <c r="B97" s="216" t="s">
        <v>25</v>
      </c>
      <c r="C97" s="216" t="s">
        <v>496</v>
      </c>
      <c r="D97" s="242" t="s">
        <v>24</v>
      </c>
      <c r="E97" s="216">
        <v>1</v>
      </c>
      <c r="F97" s="213" t="s">
        <v>256</v>
      </c>
      <c r="G97" s="214" t="s">
        <v>366</v>
      </c>
      <c r="H97" s="244">
        <v>3083.01</v>
      </c>
    </row>
    <row r="98" spans="1:8" ht="15" customHeight="1">
      <c r="A98" s="219" t="s">
        <v>233</v>
      </c>
      <c r="B98" s="217" t="s">
        <v>234</v>
      </c>
      <c r="C98" s="217" t="s">
        <v>483</v>
      </c>
      <c r="D98" s="218" t="s">
        <v>24</v>
      </c>
      <c r="E98" s="400">
        <v>1</v>
      </c>
      <c r="F98" s="220" t="s">
        <v>253</v>
      </c>
      <c r="G98" s="258" t="s">
        <v>367</v>
      </c>
      <c r="H98" s="259">
        <v>3083.01</v>
      </c>
    </row>
    <row r="99" spans="1:8" ht="15" customHeight="1">
      <c r="A99" s="241" t="s">
        <v>235</v>
      </c>
      <c r="B99" s="216" t="s">
        <v>26</v>
      </c>
      <c r="C99" s="216" t="s">
        <v>232</v>
      </c>
      <c r="D99" s="242" t="s">
        <v>24</v>
      </c>
      <c r="E99" s="216">
        <v>1</v>
      </c>
      <c r="F99" s="213" t="s">
        <v>255</v>
      </c>
      <c r="G99" s="214" t="s">
        <v>366</v>
      </c>
      <c r="H99" s="244">
        <v>3083.01</v>
      </c>
    </row>
    <row r="100" spans="1:8" ht="15" customHeight="1">
      <c r="A100" s="219" t="s">
        <v>229</v>
      </c>
      <c r="B100" s="217" t="s">
        <v>230</v>
      </c>
      <c r="C100" s="217" t="s">
        <v>231</v>
      </c>
      <c r="D100" s="218" t="s">
        <v>24</v>
      </c>
      <c r="E100" s="400">
        <v>1</v>
      </c>
      <c r="F100" s="220" t="s">
        <v>252</v>
      </c>
      <c r="G100" s="258" t="s">
        <v>366</v>
      </c>
      <c r="H100" s="259">
        <v>2657.77</v>
      </c>
    </row>
    <row r="101" spans="1:8" ht="15" customHeight="1">
      <c r="A101" s="422"/>
      <c r="B101" s="411"/>
      <c r="C101" s="411"/>
      <c r="D101" s="411"/>
      <c r="E101" s="411">
        <v>22</v>
      </c>
      <c r="F101" s="423"/>
      <c r="G101" s="411"/>
      <c r="H101" s="424">
        <f>SUM(H79:H100)</f>
        <v>101622.28000000001</v>
      </c>
    </row>
    <row r="102" spans="1:8" ht="15" customHeight="1">
      <c r="A102" s="219"/>
      <c r="B102" s="306"/>
      <c r="C102" s="306"/>
      <c r="D102" s="306"/>
      <c r="E102" s="306"/>
      <c r="F102" s="306"/>
      <c r="G102" s="219"/>
      <c r="H102" s="306"/>
    </row>
    <row r="103" spans="1:8" ht="15" customHeight="1">
      <c r="A103" s="575" t="s">
        <v>27</v>
      </c>
      <c r="B103" s="575"/>
      <c r="C103" s="575"/>
      <c r="D103" s="575"/>
      <c r="E103" s="575"/>
      <c r="F103" s="575"/>
      <c r="G103" s="575"/>
      <c r="H103" s="575"/>
    </row>
    <row r="104" spans="1:8" ht="15" customHeight="1">
      <c r="A104" s="433" t="s">
        <v>1</v>
      </c>
      <c r="B104" s="433" t="s">
        <v>2</v>
      </c>
      <c r="C104" s="433" t="s">
        <v>3</v>
      </c>
      <c r="D104" s="433" t="s">
        <v>4</v>
      </c>
      <c r="E104" s="433" t="s">
        <v>5</v>
      </c>
      <c r="F104" s="433" t="s">
        <v>6</v>
      </c>
      <c r="G104" s="433" t="s">
        <v>7</v>
      </c>
      <c r="H104" s="434" t="s">
        <v>28</v>
      </c>
    </row>
    <row r="105" spans="1:8" ht="15" hidden="1" customHeight="1">
      <c r="A105" s="233" t="s">
        <v>373</v>
      </c>
      <c r="B105" s="208" t="s">
        <v>374</v>
      </c>
      <c r="C105" s="208" t="s">
        <v>375</v>
      </c>
      <c r="D105" s="208" t="s">
        <v>578</v>
      </c>
      <c r="E105" s="208" t="s">
        <v>579</v>
      </c>
      <c r="F105" s="233" t="s">
        <v>580</v>
      </c>
      <c r="G105" s="273" t="s">
        <v>581</v>
      </c>
      <c r="H105" s="212" t="s">
        <v>582</v>
      </c>
    </row>
    <row r="106" spans="1:8" ht="15" customHeight="1">
      <c r="A106" s="241" t="s">
        <v>584</v>
      </c>
      <c r="B106" s="241" t="s">
        <v>554</v>
      </c>
      <c r="C106" s="216" t="s">
        <v>555</v>
      </c>
      <c r="D106" s="216" t="s">
        <v>29</v>
      </c>
      <c r="E106" s="242">
        <v>1</v>
      </c>
      <c r="F106" s="216" t="s">
        <v>343</v>
      </c>
      <c r="G106" s="213" t="s">
        <v>367</v>
      </c>
      <c r="H106" s="215">
        <v>1392.8</v>
      </c>
    </row>
    <row r="107" spans="1:8" ht="15" customHeight="1">
      <c r="A107" s="219" t="s">
        <v>257</v>
      </c>
      <c r="B107" s="219" t="s">
        <v>207</v>
      </c>
      <c r="C107" s="217" t="s">
        <v>487</v>
      </c>
      <c r="D107" s="217" t="s">
        <v>29</v>
      </c>
      <c r="E107" s="218">
        <v>1</v>
      </c>
      <c r="F107" s="400" t="s">
        <v>330</v>
      </c>
      <c r="G107" s="220" t="s">
        <v>366</v>
      </c>
      <c r="H107" s="211">
        <v>1392.8</v>
      </c>
    </row>
    <row r="108" spans="1:8" ht="15" customHeight="1">
      <c r="A108" s="241" t="s">
        <v>258</v>
      </c>
      <c r="B108" s="241" t="s">
        <v>259</v>
      </c>
      <c r="C108" s="216" t="s">
        <v>481</v>
      </c>
      <c r="D108" s="216" t="s">
        <v>29</v>
      </c>
      <c r="E108" s="242">
        <v>1</v>
      </c>
      <c r="F108" s="216" t="s">
        <v>305</v>
      </c>
      <c r="G108" s="213" t="s">
        <v>367</v>
      </c>
      <c r="H108" s="215">
        <v>1392.8</v>
      </c>
    </row>
    <row r="109" spans="1:8" ht="15" customHeight="1">
      <c r="A109" s="219" t="s">
        <v>389</v>
      </c>
      <c r="B109" s="219" t="s">
        <v>393</v>
      </c>
      <c r="C109" s="217" t="s">
        <v>482</v>
      </c>
      <c r="D109" s="217" t="s">
        <v>29</v>
      </c>
      <c r="E109" s="218">
        <v>1</v>
      </c>
      <c r="F109" s="400" t="s">
        <v>331</v>
      </c>
      <c r="G109" s="220" t="s">
        <v>366</v>
      </c>
      <c r="H109" s="211">
        <v>1392.8</v>
      </c>
    </row>
    <row r="110" spans="1:8" ht="15" customHeight="1">
      <c r="A110" s="241" t="s">
        <v>262</v>
      </c>
      <c r="B110" s="241" t="s">
        <v>263</v>
      </c>
      <c r="C110" s="216" t="s">
        <v>476</v>
      </c>
      <c r="D110" s="216" t="s">
        <v>29</v>
      </c>
      <c r="E110" s="242">
        <v>1</v>
      </c>
      <c r="F110" s="216" t="s">
        <v>308</v>
      </c>
      <c r="G110" s="213" t="s">
        <v>367</v>
      </c>
      <c r="H110" s="215">
        <v>1392.8</v>
      </c>
    </row>
    <row r="111" spans="1:8" ht="15" customHeight="1">
      <c r="A111" s="219" t="s">
        <v>262</v>
      </c>
      <c r="B111" s="219" t="s">
        <v>263</v>
      </c>
      <c r="C111" s="217" t="s">
        <v>498</v>
      </c>
      <c r="D111" s="217" t="s">
        <v>29</v>
      </c>
      <c r="E111" s="218">
        <v>1</v>
      </c>
      <c r="F111" s="400" t="s">
        <v>332</v>
      </c>
      <c r="G111" s="220" t="s">
        <v>366</v>
      </c>
      <c r="H111" s="211">
        <v>1392.8</v>
      </c>
    </row>
    <row r="112" spans="1:8" ht="15" customHeight="1">
      <c r="A112" s="241" t="s">
        <v>262</v>
      </c>
      <c r="B112" s="241" t="s">
        <v>263</v>
      </c>
      <c r="C112" s="216" t="s">
        <v>476</v>
      </c>
      <c r="D112" s="216" t="s">
        <v>29</v>
      </c>
      <c r="E112" s="242">
        <v>1</v>
      </c>
      <c r="F112" s="216" t="s">
        <v>372</v>
      </c>
      <c r="G112" s="213" t="s">
        <v>366</v>
      </c>
      <c r="H112" s="215">
        <v>1392.8</v>
      </c>
    </row>
    <row r="113" spans="1:8" ht="15" customHeight="1">
      <c r="A113" s="219" t="s">
        <v>264</v>
      </c>
      <c r="B113" s="219" t="s">
        <v>259</v>
      </c>
      <c r="C113" s="217" t="s">
        <v>483</v>
      </c>
      <c r="D113" s="217" t="s">
        <v>29</v>
      </c>
      <c r="E113" s="218">
        <v>1</v>
      </c>
      <c r="F113" s="400" t="s">
        <v>333</v>
      </c>
      <c r="G113" s="220" t="s">
        <v>366</v>
      </c>
      <c r="H113" s="211">
        <v>1392.8</v>
      </c>
    </row>
    <row r="114" spans="1:8" ht="15" customHeight="1">
      <c r="A114" s="241" t="s">
        <v>262</v>
      </c>
      <c r="B114" s="241" t="s">
        <v>265</v>
      </c>
      <c r="C114" s="216" t="s">
        <v>266</v>
      </c>
      <c r="D114" s="216" t="s">
        <v>29</v>
      </c>
      <c r="E114" s="242">
        <v>1</v>
      </c>
      <c r="F114" s="216" t="s">
        <v>432</v>
      </c>
      <c r="G114" s="213" t="s">
        <v>366</v>
      </c>
      <c r="H114" s="215">
        <v>1392.8</v>
      </c>
    </row>
    <row r="115" spans="1:8" ht="15" customHeight="1">
      <c r="A115" s="219" t="s">
        <v>267</v>
      </c>
      <c r="B115" s="219" t="s">
        <v>268</v>
      </c>
      <c r="C115" s="217" t="s">
        <v>269</v>
      </c>
      <c r="D115" s="217" t="s">
        <v>29</v>
      </c>
      <c r="E115" s="218">
        <v>1</v>
      </c>
      <c r="F115" s="400" t="s">
        <v>334</v>
      </c>
      <c r="G115" s="220" t="s">
        <v>366</v>
      </c>
      <c r="H115" s="211">
        <v>1392.8</v>
      </c>
    </row>
    <row r="116" spans="1:8" ht="15" customHeight="1">
      <c r="A116" s="241" t="s">
        <v>270</v>
      </c>
      <c r="B116" s="241" t="s">
        <v>271</v>
      </c>
      <c r="C116" s="216" t="s">
        <v>484</v>
      </c>
      <c r="D116" s="216" t="s">
        <v>29</v>
      </c>
      <c r="E116" s="242">
        <v>1</v>
      </c>
      <c r="F116" s="216" t="s">
        <v>561</v>
      </c>
      <c r="G116" s="213" t="s">
        <v>366</v>
      </c>
      <c r="H116" s="215">
        <v>1392.8</v>
      </c>
    </row>
    <row r="117" spans="1:8" ht="15" customHeight="1">
      <c r="A117" s="219" t="s">
        <v>272</v>
      </c>
      <c r="B117" s="219" t="s">
        <v>273</v>
      </c>
      <c r="C117" s="217" t="s">
        <v>274</v>
      </c>
      <c r="D117" s="217" t="s">
        <v>29</v>
      </c>
      <c r="E117" s="218">
        <v>1</v>
      </c>
      <c r="F117" s="400" t="s">
        <v>307</v>
      </c>
      <c r="G117" s="220" t="s">
        <v>366</v>
      </c>
      <c r="H117" s="211">
        <v>1392.8</v>
      </c>
    </row>
    <row r="118" spans="1:8" ht="15" customHeight="1">
      <c r="A118" s="241" t="s">
        <v>275</v>
      </c>
      <c r="B118" s="241" t="s">
        <v>276</v>
      </c>
      <c r="C118" s="216" t="s">
        <v>277</v>
      </c>
      <c r="D118" s="216" t="s">
        <v>29</v>
      </c>
      <c r="E118" s="242">
        <v>1</v>
      </c>
      <c r="F118" s="216" t="s">
        <v>335</v>
      </c>
      <c r="G118" s="213" t="s">
        <v>366</v>
      </c>
      <c r="H118" s="215">
        <v>1392.8</v>
      </c>
    </row>
    <row r="119" spans="1:8" ht="15" customHeight="1">
      <c r="A119" s="219" t="s">
        <v>278</v>
      </c>
      <c r="B119" s="219" t="s">
        <v>279</v>
      </c>
      <c r="C119" s="217" t="s">
        <v>280</v>
      </c>
      <c r="D119" s="217" t="s">
        <v>29</v>
      </c>
      <c r="E119" s="218">
        <v>1</v>
      </c>
      <c r="F119" s="400" t="s">
        <v>336</v>
      </c>
      <c r="G119" s="220" t="s">
        <v>366</v>
      </c>
      <c r="H119" s="211">
        <v>1392.8</v>
      </c>
    </row>
    <row r="120" spans="1:8" ht="15" customHeight="1">
      <c r="A120" s="241" t="s">
        <v>281</v>
      </c>
      <c r="B120" s="241" t="s">
        <v>282</v>
      </c>
      <c r="C120" s="216" t="s">
        <v>283</v>
      </c>
      <c r="D120" s="216" t="s">
        <v>29</v>
      </c>
      <c r="E120" s="242">
        <v>1</v>
      </c>
      <c r="F120" s="216" t="s">
        <v>316</v>
      </c>
      <c r="G120" s="213" t="s">
        <v>366</v>
      </c>
      <c r="H120" s="215">
        <v>1392.8</v>
      </c>
    </row>
    <row r="121" spans="1:8" ht="15" customHeight="1">
      <c r="A121" s="219" t="s">
        <v>284</v>
      </c>
      <c r="B121" s="219" t="s">
        <v>285</v>
      </c>
      <c r="C121" s="217" t="s">
        <v>286</v>
      </c>
      <c r="D121" s="217" t="s">
        <v>29</v>
      </c>
      <c r="E121" s="218">
        <v>1</v>
      </c>
      <c r="F121" s="400" t="s">
        <v>318</v>
      </c>
      <c r="G121" s="220" t="s">
        <v>366</v>
      </c>
      <c r="H121" s="211">
        <v>1392.8</v>
      </c>
    </row>
    <row r="122" spans="1:8" ht="15" customHeight="1">
      <c r="A122" s="241" t="s">
        <v>287</v>
      </c>
      <c r="B122" s="241" t="s">
        <v>288</v>
      </c>
      <c r="C122" s="216" t="s">
        <v>289</v>
      </c>
      <c r="D122" s="216" t="s">
        <v>29</v>
      </c>
      <c r="E122" s="242">
        <v>1</v>
      </c>
      <c r="F122" s="216" t="s">
        <v>317</v>
      </c>
      <c r="G122" s="213" t="s">
        <v>366</v>
      </c>
      <c r="H122" s="215">
        <v>1392.8</v>
      </c>
    </row>
    <row r="123" spans="1:8" ht="15" customHeight="1">
      <c r="A123" s="219" t="s">
        <v>290</v>
      </c>
      <c r="B123" s="219" t="s">
        <v>291</v>
      </c>
      <c r="C123" s="217" t="s">
        <v>292</v>
      </c>
      <c r="D123" s="217" t="s">
        <v>29</v>
      </c>
      <c r="E123" s="218">
        <v>1</v>
      </c>
      <c r="F123" s="400" t="s">
        <v>337</v>
      </c>
      <c r="G123" s="220" t="s">
        <v>366</v>
      </c>
      <c r="H123" s="211">
        <v>1392.8</v>
      </c>
    </row>
    <row r="124" spans="1:8" ht="15" customHeight="1">
      <c r="A124" s="241" t="s">
        <v>293</v>
      </c>
      <c r="B124" s="241" t="s">
        <v>294</v>
      </c>
      <c r="C124" s="216" t="s">
        <v>295</v>
      </c>
      <c r="D124" s="216" t="s">
        <v>29</v>
      </c>
      <c r="E124" s="242">
        <v>1</v>
      </c>
      <c r="F124" s="216" t="s">
        <v>338</v>
      </c>
      <c r="G124" s="213" t="s">
        <v>367</v>
      </c>
      <c r="H124" s="215">
        <v>1392.8</v>
      </c>
    </row>
    <row r="125" spans="1:8" s="1" customFormat="1" ht="15" customHeight="1">
      <c r="A125" s="219" t="s">
        <v>381</v>
      </c>
      <c r="B125" s="219" t="s">
        <v>382</v>
      </c>
      <c r="C125" s="217" t="s">
        <v>683</v>
      </c>
      <c r="D125" s="217" t="s">
        <v>29</v>
      </c>
      <c r="E125" s="218">
        <v>1</v>
      </c>
      <c r="F125" s="400" t="s">
        <v>569</v>
      </c>
      <c r="G125" s="220" t="s">
        <v>366</v>
      </c>
      <c r="H125" s="211">
        <v>1392.8</v>
      </c>
    </row>
    <row r="126" spans="1:8" s="1" customFormat="1" ht="15" customHeight="1">
      <c r="A126" s="241" t="s">
        <v>381</v>
      </c>
      <c r="B126" s="241" t="s">
        <v>324</v>
      </c>
      <c r="C126" s="216" t="s">
        <v>286</v>
      </c>
      <c r="D126" s="216" t="s">
        <v>29</v>
      </c>
      <c r="E126" s="242">
        <v>1</v>
      </c>
      <c r="F126" s="216" t="s">
        <v>315</v>
      </c>
      <c r="G126" s="213" t="s">
        <v>366</v>
      </c>
      <c r="H126" s="215">
        <v>1392.8</v>
      </c>
    </row>
    <row r="127" spans="1:8" s="1" customFormat="1" ht="15" customHeight="1">
      <c r="A127" s="219" t="s">
        <v>381</v>
      </c>
      <c r="B127" s="219" t="s">
        <v>382</v>
      </c>
      <c r="C127" s="217" t="s">
        <v>383</v>
      </c>
      <c r="D127" s="217" t="s">
        <v>29</v>
      </c>
      <c r="E127" s="218">
        <v>1</v>
      </c>
      <c r="F127" s="400" t="s">
        <v>360</v>
      </c>
      <c r="G127" s="220" t="s">
        <v>366</v>
      </c>
      <c r="H127" s="211">
        <v>1392.8</v>
      </c>
    </row>
    <row r="128" spans="1:8" s="1" customFormat="1" ht="15" customHeight="1">
      <c r="A128" s="241" t="s">
        <v>697</v>
      </c>
      <c r="B128" s="241" t="s">
        <v>324</v>
      </c>
      <c r="C128" s="216" t="s">
        <v>286</v>
      </c>
      <c r="D128" s="216" t="s">
        <v>30</v>
      </c>
      <c r="E128" s="242">
        <v>1</v>
      </c>
      <c r="F128" s="216" t="s">
        <v>698</v>
      </c>
      <c r="G128" s="213" t="s">
        <v>366</v>
      </c>
      <c r="H128" s="244">
        <v>849.76</v>
      </c>
    </row>
    <row r="129" spans="1:8" ht="15" customHeight="1">
      <c r="A129" s="219" t="s">
        <v>298</v>
      </c>
      <c r="B129" s="219" t="s">
        <v>324</v>
      </c>
      <c r="C129" s="217" t="s">
        <v>379</v>
      </c>
      <c r="D129" s="217" t="s">
        <v>30</v>
      </c>
      <c r="E129" s="218">
        <v>1</v>
      </c>
      <c r="F129" s="400" t="s">
        <v>380</v>
      </c>
      <c r="G129" s="220" t="s">
        <v>366</v>
      </c>
      <c r="H129" s="259">
        <v>849.76</v>
      </c>
    </row>
    <row r="130" spans="1:8" ht="15" customHeight="1">
      <c r="A130" s="241" t="s">
        <v>264</v>
      </c>
      <c r="B130" s="241" t="s">
        <v>361</v>
      </c>
      <c r="C130" s="216" t="s">
        <v>485</v>
      </c>
      <c r="D130" s="216" t="s">
        <v>30</v>
      </c>
      <c r="E130" s="242">
        <v>1</v>
      </c>
      <c r="F130" s="216" t="s">
        <v>340</v>
      </c>
      <c r="G130" s="213" t="s">
        <v>367</v>
      </c>
      <c r="H130" s="244">
        <v>849.76</v>
      </c>
    </row>
    <row r="131" spans="1:8" ht="15" customHeight="1">
      <c r="A131" s="219" t="s">
        <v>299</v>
      </c>
      <c r="B131" s="219" t="s">
        <v>362</v>
      </c>
      <c r="C131" s="217" t="s">
        <v>129</v>
      </c>
      <c r="D131" s="217" t="s">
        <v>30</v>
      </c>
      <c r="E131" s="218">
        <v>1</v>
      </c>
      <c r="F131" s="400" t="s">
        <v>341</v>
      </c>
      <c r="G131" s="220" t="s">
        <v>366</v>
      </c>
      <c r="H131" s="259">
        <v>849.76</v>
      </c>
    </row>
    <row r="132" spans="1:8" ht="15" customHeight="1">
      <c r="A132" s="241" t="s">
        <v>300</v>
      </c>
      <c r="B132" s="241" t="s">
        <v>363</v>
      </c>
      <c r="C132" s="216" t="s">
        <v>486</v>
      </c>
      <c r="D132" s="216" t="s">
        <v>30</v>
      </c>
      <c r="E132" s="242">
        <v>1</v>
      </c>
      <c r="F132" s="216" t="s">
        <v>342</v>
      </c>
      <c r="G132" s="213" t="s">
        <v>366</v>
      </c>
      <c r="H132" s="244">
        <v>849.76</v>
      </c>
    </row>
    <row r="133" spans="1:8" ht="15" customHeight="1">
      <c r="A133" s="219" t="s">
        <v>667</v>
      </c>
      <c r="B133" s="219" t="s">
        <v>119</v>
      </c>
      <c r="C133" s="217" t="s">
        <v>487</v>
      </c>
      <c r="D133" s="217" t="s">
        <v>30</v>
      </c>
      <c r="E133" s="218">
        <v>1</v>
      </c>
      <c r="F133" s="400" t="s">
        <v>666</v>
      </c>
      <c r="G133" s="220" t="s">
        <v>366</v>
      </c>
      <c r="H133" s="259">
        <v>849.76</v>
      </c>
    </row>
    <row r="134" spans="1:8" ht="15" customHeight="1">
      <c r="A134" s="241" t="s">
        <v>301</v>
      </c>
      <c r="B134" s="241" t="s">
        <v>392</v>
      </c>
      <c r="C134" s="216" t="s">
        <v>494</v>
      </c>
      <c r="D134" s="216" t="s">
        <v>302</v>
      </c>
      <c r="E134" s="242">
        <v>1</v>
      </c>
      <c r="F134" s="216" t="s">
        <v>344</v>
      </c>
      <c r="G134" s="213" t="s">
        <v>366</v>
      </c>
      <c r="H134" s="215">
        <v>566.5</v>
      </c>
    </row>
    <row r="135" spans="1:8" ht="15" customHeight="1">
      <c r="A135" s="219" t="s">
        <v>390</v>
      </c>
      <c r="B135" s="219" t="s">
        <v>361</v>
      </c>
      <c r="C135" s="217" t="s">
        <v>488</v>
      </c>
      <c r="D135" s="217" t="s">
        <v>302</v>
      </c>
      <c r="E135" s="218">
        <v>1</v>
      </c>
      <c r="F135" s="400" t="s">
        <v>687</v>
      </c>
      <c r="G135" s="220" t="s">
        <v>367</v>
      </c>
      <c r="H135" s="211">
        <v>566.5</v>
      </c>
    </row>
    <row r="136" spans="1:8" ht="15" customHeight="1">
      <c r="A136" s="241" t="s">
        <v>260</v>
      </c>
      <c r="B136" s="241" t="s">
        <v>261</v>
      </c>
      <c r="C136" s="216" t="s">
        <v>489</v>
      </c>
      <c r="D136" s="216" t="s">
        <v>302</v>
      </c>
      <c r="E136" s="242">
        <v>1</v>
      </c>
      <c r="F136" s="216" t="s">
        <v>347</v>
      </c>
      <c r="G136" s="213" t="s">
        <v>366</v>
      </c>
      <c r="H136" s="215">
        <v>566.5</v>
      </c>
    </row>
    <row r="137" spans="1:8" ht="15" customHeight="1">
      <c r="A137" s="219" t="s">
        <v>260</v>
      </c>
      <c r="B137" s="219" t="s">
        <v>261</v>
      </c>
      <c r="C137" s="217" t="s">
        <v>489</v>
      </c>
      <c r="D137" s="217" t="s">
        <v>302</v>
      </c>
      <c r="E137" s="218">
        <v>1</v>
      </c>
      <c r="F137" s="400" t="s">
        <v>348</v>
      </c>
      <c r="G137" s="220" t="s">
        <v>367</v>
      </c>
      <c r="H137" s="211">
        <v>566.5</v>
      </c>
    </row>
    <row r="138" spans="1:8" ht="15" customHeight="1">
      <c r="A138" s="241" t="s">
        <v>257</v>
      </c>
      <c r="B138" s="241" t="s">
        <v>207</v>
      </c>
      <c r="C138" s="216" t="s">
        <v>487</v>
      </c>
      <c r="D138" s="216" t="s">
        <v>302</v>
      </c>
      <c r="E138" s="242">
        <v>1</v>
      </c>
      <c r="F138" s="216" t="s">
        <v>349</v>
      </c>
      <c r="G138" s="213" t="s">
        <v>366</v>
      </c>
      <c r="H138" s="215">
        <v>566.5</v>
      </c>
    </row>
    <row r="139" spans="1:8" ht="15" customHeight="1">
      <c r="A139" s="219" t="s">
        <v>257</v>
      </c>
      <c r="B139" s="219" t="s">
        <v>207</v>
      </c>
      <c r="C139" s="217" t="s">
        <v>487</v>
      </c>
      <c r="D139" s="217" t="s">
        <v>302</v>
      </c>
      <c r="E139" s="218">
        <v>1</v>
      </c>
      <c r="F139" s="400" t="s">
        <v>350</v>
      </c>
      <c r="G139" s="220" t="s">
        <v>367</v>
      </c>
      <c r="H139" s="211">
        <v>566.5</v>
      </c>
    </row>
    <row r="140" spans="1:8" ht="15" customHeight="1">
      <c r="A140" s="241" t="s">
        <v>626</v>
      </c>
      <c r="B140" s="241" t="s">
        <v>628</v>
      </c>
      <c r="C140" s="216" t="s">
        <v>627</v>
      </c>
      <c r="D140" s="216" t="s">
        <v>302</v>
      </c>
      <c r="E140" s="242">
        <v>1</v>
      </c>
      <c r="F140" s="216" t="s">
        <v>358</v>
      </c>
      <c r="G140" s="213" t="s">
        <v>367</v>
      </c>
      <c r="H140" s="215">
        <v>566.5</v>
      </c>
    </row>
    <row r="141" spans="1:8" ht="15" customHeight="1">
      <c r="A141" s="219" t="s">
        <v>86</v>
      </c>
      <c r="B141" s="219" t="s">
        <v>121</v>
      </c>
      <c r="C141" s="217" t="s">
        <v>474</v>
      </c>
      <c r="D141" s="217" t="s">
        <v>31</v>
      </c>
      <c r="E141" s="218">
        <v>1</v>
      </c>
      <c r="F141" s="400" t="s">
        <v>351</v>
      </c>
      <c r="G141" s="220" t="s">
        <v>366</v>
      </c>
      <c r="H141" s="259">
        <v>505.81</v>
      </c>
    </row>
    <row r="142" spans="1:8" ht="15" customHeight="1">
      <c r="A142" s="241" t="s">
        <v>86</v>
      </c>
      <c r="B142" s="241" t="s">
        <v>121</v>
      </c>
      <c r="C142" s="216" t="s">
        <v>474</v>
      </c>
      <c r="D142" s="216" t="s">
        <v>31</v>
      </c>
      <c r="E142" s="242">
        <v>1</v>
      </c>
      <c r="F142" s="216" t="s">
        <v>352</v>
      </c>
      <c r="G142" s="213" t="s">
        <v>366</v>
      </c>
      <c r="H142" s="244">
        <v>505.81</v>
      </c>
    </row>
    <row r="143" spans="1:8" ht="15" customHeight="1">
      <c r="A143" s="219" t="s">
        <v>390</v>
      </c>
      <c r="B143" s="219" t="s">
        <v>391</v>
      </c>
      <c r="C143" s="217" t="s">
        <v>497</v>
      </c>
      <c r="D143" s="217" t="s">
        <v>31</v>
      </c>
      <c r="E143" s="218">
        <v>1</v>
      </c>
      <c r="F143" s="400" t="s">
        <v>353</v>
      </c>
      <c r="G143" s="220" t="s">
        <v>367</v>
      </c>
      <c r="H143" s="259">
        <v>505.81</v>
      </c>
    </row>
    <row r="144" spans="1:8" ht="15" customHeight="1">
      <c r="A144" s="241" t="s">
        <v>303</v>
      </c>
      <c r="B144" s="241" t="s">
        <v>364</v>
      </c>
      <c r="C144" s="216" t="s">
        <v>502</v>
      </c>
      <c r="D144" s="216" t="s">
        <v>31</v>
      </c>
      <c r="E144" s="242">
        <v>1</v>
      </c>
      <c r="F144" s="216" t="s">
        <v>354</v>
      </c>
      <c r="G144" s="213" t="s">
        <v>367</v>
      </c>
      <c r="H144" s="244">
        <v>505.81</v>
      </c>
    </row>
    <row r="145" spans="1:10" ht="15" customHeight="1">
      <c r="A145" s="219" t="s">
        <v>387</v>
      </c>
      <c r="B145" s="219" t="s">
        <v>388</v>
      </c>
      <c r="C145" s="217" t="s">
        <v>490</v>
      </c>
      <c r="D145" s="217" t="s">
        <v>31</v>
      </c>
      <c r="E145" s="218">
        <v>1</v>
      </c>
      <c r="F145" s="400" t="s">
        <v>368</v>
      </c>
      <c r="G145" s="220" t="s">
        <v>366</v>
      </c>
      <c r="H145" s="259">
        <v>505.81</v>
      </c>
    </row>
    <row r="146" spans="1:10" ht="15" customHeight="1">
      <c r="A146" s="241" t="s">
        <v>390</v>
      </c>
      <c r="B146" s="241" t="s">
        <v>391</v>
      </c>
      <c r="C146" s="216" t="s">
        <v>497</v>
      </c>
      <c r="D146" s="216" t="s">
        <v>31</v>
      </c>
      <c r="E146" s="242">
        <v>1</v>
      </c>
      <c r="F146" s="216" t="s">
        <v>355</v>
      </c>
      <c r="G146" s="213" t="s">
        <v>367</v>
      </c>
      <c r="H146" s="244">
        <v>505.81</v>
      </c>
    </row>
    <row r="147" spans="1:10" ht="15" customHeight="1">
      <c r="A147" s="219" t="s">
        <v>304</v>
      </c>
      <c r="B147" s="219" t="s">
        <v>104</v>
      </c>
      <c r="C147" s="217" t="s">
        <v>130</v>
      </c>
      <c r="D147" s="217" t="s">
        <v>31</v>
      </c>
      <c r="E147" s="218">
        <v>1</v>
      </c>
      <c r="F147" s="400" t="s">
        <v>356</v>
      </c>
      <c r="G147" s="220" t="s">
        <v>366</v>
      </c>
      <c r="H147" s="259">
        <v>505.81</v>
      </c>
    </row>
    <row r="148" spans="1:10" ht="15" customHeight="1">
      <c r="A148" s="241" t="s">
        <v>387</v>
      </c>
      <c r="B148" s="241" t="s">
        <v>388</v>
      </c>
      <c r="C148" s="216" t="s">
        <v>490</v>
      </c>
      <c r="D148" s="216" t="s">
        <v>31</v>
      </c>
      <c r="E148" s="242">
        <v>1</v>
      </c>
      <c r="F148" s="216" t="s">
        <v>357</v>
      </c>
      <c r="G148" s="213" t="s">
        <v>366</v>
      </c>
      <c r="H148" s="244">
        <v>505.81</v>
      </c>
    </row>
    <row r="149" spans="1:10" ht="15" customHeight="1">
      <c r="A149" s="219" t="s">
        <v>387</v>
      </c>
      <c r="B149" s="219" t="s">
        <v>388</v>
      </c>
      <c r="C149" s="217" t="s">
        <v>490</v>
      </c>
      <c r="D149" s="217" t="s">
        <v>453</v>
      </c>
      <c r="E149" s="218">
        <v>1</v>
      </c>
      <c r="F149" s="400" t="s">
        <v>454</v>
      </c>
      <c r="G149" s="220" t="s">
        <v>366</v>
      </c>
      <c r="H149" s="259">
        <v>465.35</v>
      </c>
    </row>
    <row r="150" spans="1:10" ht="15" customHeight="1">
      <c r="A150" s="241" t="s">
        <v>390</v>
      </c>
      <c r="B150" s="241" t="s">
        <v>391</v>
      </c>
      <c r="C150" s="216" t="s">
        <v>497</v>
      </c>
      <c r="D150" s="216" t="s">
        <v>32</v>
      </c>
      <c r="E150" s="242">
        <v>1</v>
      </c>
      <c r="F150" s="216" t="s">
        <v>359</v>
      </c>
      <c r="G150" s="213" t="s">
        <v>367</v>
      </c>
      <c r="H150" s="215">
        <v>364.17</v>
      </c>
    </row>
    <row r="151" spans="1:10" ht="15" customHeight="1">
      <c r="A151" s="428"/>
      <c r="B151" s="428"/>
      <c r="C151" s="405"/>
      <c r="D151" s="405"/>
      <c r="E151" s="429">
        <f>SUM(E106:E150)</f>
        <v>45</v>
      </c>
      <c r="F151" s="430"/>
      <c r="G151" s="431"/>
      <c r="H151" s="432">
        <f>SUM(H106:H150)</f>
        <v>44581.659999999967</v>
      </c>
    </row>
    <row r="152" spans="1:10" ht="15" customHeight="1">
      <c r="A152" s="401"/>
      <c r="B152" s="209"/>
      <c r="C152" s="209"/>
      <c r="D152" s="209"/>
      <c r="E152" s="209"/>
      <c r="F152" s="401"/>
      <c r="G152" s="209"/>
      <c r="H152" s="343"/>
    </row>
    <row r="153" spans="1:10" ht="15" customHeight="1">
      <c r="A153" s="573" t="s">
        <v>701</v>
      </c>
      <c r="B153" s="573"/>
      <c r="C153" s="573"/>
      <c r="D153" s="573"/>
      <c r="E153" s="573"/>
      <c r="F153" s="573"/>
      <c r="G153" s="573"/>
      <c r="H153" s="573"/>
      <c r="I153" s="427"/>
      <c r="J153" s="166"/>
    </row>
    <row r="154" spans="1:10" ht="15" hidden="1" customHeight="1">
      <c r="A154" s="273" t="s">
        <v>373</v>
      </c>
      <c r="B154" s="273" t="s">
        <v>374</v>
      </c>
      <c r="C154" s="273" t="s">
        <v>375</v>
      </c>
      <c r="D154" s="273" t="s">
        <v>578</v>
      </c>
      <c r="E154" s="273" t="s">
        <v>579</v>
      </c>
      <c r="F154" s="273" t="s">
        <v>580</v>
      </c>
      <c r="G154" s="273" t="s">
        <v>581</v>
      </c>
      <c r="H154" s="212" t="s">
        <v>582</v>
      </c>
      <c r="I154" s="427"/>
      <c r="J154" s="166"/>
    </row>
    <row r="155" spans="1:10" ht="15" customHeight="1">
      <c r="A155" s="433" t="s">
        <v>1</v>
      </c>
      <c r="B155" s="433" t="s">
        <v>2</v>
      </c>
      <c r="C155" s="433" t="s">
        <v>3</v>
      </c>
      <c r="D155" s="433" t="s">
        <v>4</v>
      </c>
      <c r="E155" s="433" t="s">
        <v>5</v>
      </c>
      <c r="F155" s="433" t="s">
        <v>6</v>
      </c>
      <c r="G155" s="433" t="s">
        <v>7</v>
      </c>
      <c r="H155" s="452" t="s">
        <v>28</v>
      </c>
      <c r="I155" s="427"/>
      <c r="J155" s="166"/>
    </row>
    <row r="156" spans="1:10" ht="15" customHeight="1">
      <c r="A156" s="241" t="s">
        <v>533</v>
      </c>
      <c r="B156" s="216" t="s">
        <v>322</v>
      </c>
      <c r="C156" s="277" t="s">
        <v>491</v>
      </c>
      <c r="D156" s="216" t="s">
        <v>14</v>
      </c>
      <c r="E156" s="278">
        <v>1</v>
      </c>
      <c r="F156" s="282" t="s">
        <v>305</v>
      </c>
      <c r="G156" s="214" t="s">
        <v>367</v>
      </c>
      <c r="H156" s="215">
        <v>596.48</v>
      </c>
      <c r="I156" s="427"/>
      <c r="J156" s="166"/>
    </row>
    <row r="157" spans="1:10" ht="15" customHeight="1">
      <c r="A157" s="219" t="s">
        <v>533</v>
      </c>
      <c r="B157" s="217" t="s">
        <v>322</v>
      </c>
      <c r="C157" s="276" t="s">
        <v>492</v>
      </c>
      <c r="D157" s="217" t="s">
        <v>14</v>
      </c>
      <c r="E157" s="209">
        <v>1</v>
      </c>
      <c r="F157" s="220" t="s">
        <v>561</v>
      </c>
      <c r="G157" s="207" t="s">
        <v>366</v>
      </c>
      <c r="H157" s="211">
        <v>596.48</v>
      </c>
      <c r="I157" s="427"/>
      <c r="J157" s="166"/>
    </row>
    <row r="158" spans="1:10" ht="15" customHeight="1">
      <c r="A158" s="241" t="s">
        <v>33</v>
      </c>
      <c r="B158" s="216" t="s">
        <v>323</v>
      </c>
      <c r="C158" s="277" t="s">
        <v>512</v>
      </c>
      <c r="D158" s="216" t="s">
        <v>14</v>
      </c>
      <c r="E158" s="278">
        <v>1</v>
      </c>
      <c r="F158" s="282" t="s">
        <v>511</v>
      </c>
      <c r="G158" s="214" t="s">
        <v>366</v>
      </c>
      <c r="H158" s="215">
        <v>596.48</v>
      </c>
      <c r="I158" s="427"/>
      <c r="J158" s="166"/>
    </row>
    <row r="159" spans="1:10" ht="15" customHeight="1">
      <c r="A159" s="219" t="s">
        <v>33</v>
      </c>
      <c r="B159" s="217" t="s">
        <v>323</v>
      </c>
      <c r="C159" s="276" t="s">
        <v>512</v>
      </c>
      <c r="D159" s="217" t="s">
        <v>14</v>
      </c>
      <c r="E159" s="209">
        <v>1</v>
      </c>
      <c r="F159" s="220" t="s">
        <v>307</v>
      </c>
      <c r="G159" s="207" t="s">
        <v>366</v>
      </c>
      <c r="H159" s="211">
        <v>596.48</v>
      </c>
      <c r="I159" s="427"/>
      <c r="J159" s="166"/>
    </row>
    <row r="160" spans="1:10" ht="15" customHeight="1">
      <c r="A160" s="241" t="s">
        <v>33</v>
      </c>
      <c r="B160" s="216" t="s">
        <v>323</v>
      </c>
      <c r="C160" s="277" t="s">
        <v>493</v>
      </c>
      <c r="D160" s="216" t="s">
        <v>14</v>
      </c>
      <c r="E160" s="278">
        <v>1</v>
      </c>
      <c r="F160" s="282" t="s">
        <v>253</v>
      </c>
      <c r="G160" s="214" t="s">
        <v>367</v>
      </c>
      <c r="H160" s="215">
        <v>596.48</v>
      </c>
      <c r="I160" s="427"/>
      <c r="J160" s="166"/>
    </row>
    <row r="161" spans="1:10" ht="15" customHeight="1">
      <c r="A161" s="219" t="s">
        <v>33</v>
      </c>
      <c r="B161" s="217" t="s">
        <v>323</v>
      </c>
      <c r="C161" s="276" t="s">
        <v>493</v>
      </c>
      <c r="D161" s="217" t="s">
        <v>14</v>
      </c>
      <c r="E161" s="209">
        <v>1</v>
      </c>
      <c r="F161" s="220" t="s">
        <v>308</v>
      </c>
      <c r="G161" s="207" t="s">
        <v>367</v>
      </c>
      <c r="H161" s="211">
        <v>596.48</v>
      </c>
      <c r="I161" s="427"/>
      <c r="J161" s="166"/>
    </row>
    <row r="162" spans="1:10" ht="15" customHeight="1">
      <c r="A162" s="241" t="s">
        <v>33</v>
      </c>
      <c r="B162" s="216" t="s">
        <v>323</v>
      </c>
      <c r="C162" s="277" t="s">
        <v>493</v>
      </c>
      <c r="D162" s="216" t="s">
        <v>14</v>
      </c>
      <c r="E162" s="278">
        <v>1</v>
      </c>
      <c r="F162" s="282" t="s">
        <v>372</v>
      </c>
      <c r="G162" s="214" t="s">
        <v>366</v>
      </c>
      <c r="H162" s="215">
        <v>596.48</v>
      </c>
      <c r="I162" s="427"/>
      <c r="J162" s="166"/>
    </row>
    <row r="163" spans="1:10" ht="15" customHeight="1">
      <c r="A163" s="219" t="s">
        <v>534</v>
      </c>
      <c r="B163" s="217" t="s">
        <v>535</v>
      </c>
      <c r="C163" s="276" t="s">
        <v>536</v>
      </c>
      <c r="D163" s="217" t="s">
        <v>14</v>
      </c>
      <c r="E163" s="209">
        <v>1</v>
      </c>
      <c r="F163" s="220" t="s">
        <v>353</v>
      </c>
      <c r="G163" s="207" t="s">
        <v>367</v>
      </c>
      <c r="H163" s="211">
        <v>754</v>
      </c>
      <c r="I163" s="427"/>
      <c r="J163" s="166"/>
    </row>
    <row r="164" spans="1:10" ht="15" customHeight="1">
      <c r="A164" s="241" t="s">
        <v>534</v>
      </c>
      <c r="B164" s="216" t="s">
        <v>535</v>
      </c>
      <c r="C164" s="277" t="s">
        <v>536</v>
      </c>
      <c r="D164" s="216" t="s">
        <v>14</v>
      </c>
      <c r="E164" s="278">
        <v>1</v>
      </c>
      <c r="F164" s="282" t="s">
        <v>538</v>
      </c>
      <c r="G164" s="214" t="s">
        <v>367</v>
      </c>
      <c r="H164" s="215">
        <v>754</v>
      </c>
      <c r="I164" s="427"/>
      <c r="J164" s="166"/>
    </row>
    <row r="165" spans="1:10" s="1" customFormat="1" ht="15" customHeight="1">
      <c r="A165" s="453"/>
      <c r="B165" s="454"/>
      <c r="C165" s="455"/>
      <c r="D165" s="454"/>
      <c r="E165" s="408"/>
      <c r="F165" s="418"/>
      <c r="G165" s="456"/>
      <c r="H165" s="457">
        <f>SUM(H156:H164)</f>
        <v>5683.3600000000006</v>
      </c>
      <c r="I165" s="427"/>
      <c r="J165" s="166"/>
    </row>
    <row r="166" spans="1:10" s="1" customFormat="1" ht="15" customHeight="1">
      <c r="A166" s="219"/>
      <c r="B166" s="217"/>
      <c r="C166" s="276"/>
      <c r="D166" s="217"/>
      <c r="E166" s="209"/>
      <c r="F166" s="72"/>
      <c r="G166" s="207"/>
      <c r="H166" s="211"/>
      <c r="I166" s="427"/>
      <c r="J166" s="166"/>
    </row>
    <row r="167" spans="1:10" ht="15" customHeight="1">
      <c r="A167" s="572" t="s">
        <v>695</v>
      </c>
      <c r="B167" s="572"/>
      <c r="C167" s="572"/>
      <c r="D167" s="572"/>
      <c r="E167" s="572"/>
      <c r="F167" s="572"/>
      <c r="G167" s="572"/>
      <c r="H167" s="572"/>
      <c r="I167" s="427"/>
      <c r="J167" s="166"/>
    </row>
    <row r="168" spans="1:10" s="1" customFormat="1" ht="15" customHeight="1">
      <c r="A168" s="207" t="s">
        <v>1</v>
      </c>
      <c r="B168" s="207" t="s">
        <v>2</v>
      </c>
      <c r="C168" s="207" t="s">
        <v>3</v>
      </c>
      <c r="D168" s="207" t="s">
        <v>4</v>
      </c>
      <c r="E168" s="207" t="s">
        <v>5</v>
      </c>
      <c r="F168" s="207" t="s">
        <v>6</v>
      </c>
      <c r="G168" s="207" t="s">
        <v>7</v>
      </c>
      <c r="H168" s="211" t="s">
        <v>28</v>
      </c>
      <c r="I168" s="427"/>
      <c r="J168" s="166"/>
    </row>
    <row r="169" spans="1:10" s="1" customFormat="1" ht="15" customHeight="1">
      <c r="A169" s="416" t="s">
        <v>681</v>
      </c>
      <c r="B169" s="417" t="s">
        <v>669</v>
      </c>
      <c r="C169" s="277" t="s">
        <v>670</v>
      </c>
      <c r="D169" s="216" t="s">
        <v>14</v>
      </c>
      <c r="E169" s="278">
        <v>1</v>
      </c>
      <c r="F169" s="277" t="s">
        <v>668</v>
      </c>
      <c r="G169" s="214" t="s">
        <v>669</v>
      </c>
      <c r="H169" s="215">
        <v>3300</v>
      </c>
      <c r="I169" s="427"/>
      <c r="J169" s="166"/>
    </row>
    <row r="170" spans="1:10" s="1" customFormat="1" ht="15" customHeight="1">
      <c r="A170" s="401" t="s">
        <v>679</v>
      </c>
      <c r="B170" s="413" t="s">
        <v>669</v>
      </c>
      <c r="C170" s="276" t="s">
        <v>670</v>
      </c>
      <c r="D170" s="217" t="s">
        <v>14</v>
      </c>
      <c r="E170" s="209">
        <v>1</v>
      </c>
      <c r="F170" s="292" t="s">
        <v>671</v>
      </c>
      <c r="G170" s="207" t="s">
        <v>669</v>
      </c>
      <c r="H170" s="211">
        <v>4590</v>
      </c>
      <c r="I170" s="427"/>
      <c r="J170" s="166"/>
    </row>
    <row r="171" spans="1:10" s="1" customFormat="1" ht="15" customHeight="1">
      <c r="A171" s="416" t="s">
        <v>679</v>
      </c>
      <c r="B171" s="417" t="s">
        <v>669</v>
      </c>
      <c r="C171" s="277" t="s">
        <v>694</v>
      </c>
      <c r="D171" s="216" t="s">
        <v>14</v>
      </c>
      <c r="E171" s="278">
        <v>1</v>
      </c>
      <c r="F171" s="277" t="s">
        <v>693</v>
      </c>
      <c r="G171" s="214" t="s">
        <v>669</v>
      </c>
      <c r="H171" s="215">
        <v>4590</v>
      </c>
      <c r="I171" s="427"/>
      <c r="J171" s="166"/>
    </row>
    <row r="172" spans="1:10" s="1" customFormat="1" ht="15" customHeight="1">
      <c r="A172" s="401" t="s">
        <v>680</v>
      </c>
      <c r="B172" s="413" t="s">
        <v>669</v>
      </c>
      <c r="C172" s="276" t="s">
        <v>670</v>
      </c>
      <c r="D172" s="217" t="s">
        <v>14</v>
      </c>
      <c r="E172" s="209">
        <v>1</v>
      </c>
      <c r="F172" s="292" t="s">
        <v>672</v>
      </c>
      <c r="G172" s="207" t="s">
        <v>669</v>
      </c>
      <c r="H172" s="211">
        <v>4590</v>
      </c>
      <c r="I172" s="427"/>
      <c r="J172" s="166"/>
    </row>
    <row r="173" spans="1:10" s="1" customFormat="1" ht="15" customHeight="1">
      <c r="A173" s="416" t="s">
        <v>682</v>
      </c>
      <c r="B173" s="417" t="s">
        <v>669</v>
      </c>
      <c r="C173" s="277" t="s">
        <v>670</v>
      </c>
      <c r="D173" s="216" t="s">
        <v>14</v>
      </c>
      <c r="E173" s="278">
        <v>1</v>
      </c>
      <c r="F173" s="277" t="s">
        <v>673</v>
      </c>
      <c r="G173" s="214" t="s">
        <v>669</v>
      </c>
      <c r="H173" s="215">
        <v>1212</v>
      </c>
      <c r="I173" s="427"/>
      <c r="J173" s="166"/>
    </row>
    <row r="174" spans="1:10" s="1" customFormat="1" ht="15" customHeight="1">
      <c r="A174" s="401" t="s">
        <v>679</v>
      </c>
      <c r="B174" s="413" t="s">
        <v>669</v>
      </c>
      <c r="C174" s="276" t="s">
        <v>670</v>
      </c>
      <c r="D174" s="217" t="s">
        <v>14</v>
      </c>
      <c r="E174" s="209">
        <v>1</v>
      </c>
      <c r="F174" s="292" t="s">
        <v>690</v>
      </c>
      <c r="G174" s="207" t="s">
        <v>669</v>
      </c>
      <c r="H174" s="211">
        <v>4590</v>
      </c>
      <c r="I174" s="427"/>
      <c r="J174" s="166"/>
    </row>
    <row r="175" spans="1:10" s="1" customFormat="1" ht="15" customHeight="1">
      <c r="A175" s="416" t="s">
        <v>681</v>
      </c>
      <c r="B175" s="417" t="s">
        <v>669</v>
      </c>
      <c r="C175" s="277" t="s">
        <v>670</v>
      </c>
      <c r="D175" s="216" t="s">
        <v>14</v>
      </c>
      <c r="E175" s="278">
        <v>1</v>
      </c>
      <c r="F175" s="277" t="s">
        <v>674</v>
      </c>
      <c r="G175" s="214" t="s">
        <v>669</v>
      </c>
      <c r="H175" s="215">
        <v>3300</v>
      </c>
      <c r="I175" s="427"/>
      <c r="J175" s="166"/>
    </row>
    <row r="176" spans="1:10" s="1" customFormat="1" ht="15" customHeight="1">
      <c r="A176" s="401" t="s">
        <v>680</v>
      </c>
      <c r="B176" s="413" t="s">
        <v>669</v>
      </c>
      <c r="C176" s="276" t="s">
        <v>670</v>
      </c>
      <c r="D176" s="217" t="s">
        <v>14</v>
      </c>
      <c r="E176" s="209">
        <v>1</v>
      </c>
      <c r="F176" s="292" t="s">
        <v>675</v>
      </c>
      <c r="G176" s="207" t="s">
        <v>669</v>
      </c>
      <c r="H176" s="211">
        <v>4590</v>
      </c>
      <c r="I176" s="427"/>
      <c r="J176" s="166"/>
    </row>
    <row r="177" spans="1:10" s="1" customFormat="1" ht="15" customHeight="1">
      <c r="A177" s="416" t="s">
        <v>680</v>
      </c>
      <c r="B177" s="417" t="s">
        <v>669</v>
      </c>
      <c r="C177" s="277" t="s">
        <v>670</v>
      </c>
      <c r="D177" s="216" t="s">
        <v>14</v>
      </c>
      <c r="E177" s="278">
        <v>1</v>
      </c>
      <c r="F177" s="277" t="s">
        <v>676</v>
      </c>
      <c r="G177" s="214" t="s">
        <v>669</v>
      </c>
      <c r="H177" s="215">
        <v>4590</v>
      </c>
      <c r="I177" s="427"/>
      <c r="J177" s="166"/>
    </row>
    <row r="178" spans="1:10" s="1" customFormat="1" ht="15" customHeight="1">
      <c r="A178" s="401" t="s">
        <v>679</v>
      </c>
      <c r="B178" s="413" t="s">
        <v>669</v>
      </c>
      <c r="C178" s="276" t="s">
        <v>670</v>
      </c>
      <c r="D178" s="217" t="s">
        <v>14</v>
      </c>
      <c r="E178" s="209">
        <v>1</v>
      </c>
      <c r="F178" s="292" t="s">
        <v>677</v>
      </c>
      <c r="G178" s="207" t="s">
        <v>669</v>
      </c>
      <c r="H178" s="211">
        <v>4590</v>
      </c>
      <c r="I178" s="427"/>
      <c r="J178" s="166"/>
    </row>
    <row r="179" spans="1:10" s="1" customFormat="1" ht="15" customHeight="1">
      <c r="A179" s="416" t="s">
        <v>686</v>
      </c>
      <c r="B179" s="417" t="s">
        <v>669</v>
      </c>
      <c r="C179" s="277" t="s">
        <v>670</v>
      </c>
      <c r="D179" s="216" t="s">
        <v>14</v>
      </c>
      <c r="E179" s="278">
        <v>1</v>
      </c>
      <c r="F179" s="277" t="s">
        <v>678</v>
      </c>
      <c r="G179" s="214" t="s">
        <v>669</v>
      </c>
      <c r="H179" s="215">
        <v>4590</v>
      </c>
      <c r="I179" s="427"/>
      <c r="J179" s="166"/>
    </row>
    <row r="180" spans="1:10" s="1" customFormat="1" ht="15" customHeight="1">
      <c r="A180" s="401" t="s">
        <v>688</v>
      </c>
      <c r="B180" s="413" t="s">
        <v>669</v>
      </c>
      <c r="C180" s="276" t="s">
        <v>670</v>
      </c>
      <c r="D180" s="217" t="s">
        <v>14</v>
      </c>
      <c r="E180" s="209">
        <v>1</v>
      </c>
      <c r="F180" s="292" t="s">
        <v>689</v>
      </c>
      <c r="G180" s="207" t="s">
        <v>669</v>
      </c>
      <c r="H180" s="211">
        <v>4590</v>
      </c>
      <c r="I180" s="427"/>
      <c r="J180" s="166"/>
    </row>
    <row r="181" spans="1:10" s="1" customFormat="1" ht="15" customHeight="1">
      <c r="A181" s="416" t="s">
        <v>692</v>
      </c>
      <c r="B181" s="417" t="s">
        <v>669</v>
      </c>
      <c r="C181" s="277" t="s">
        <v>670</v>
      </c>
      <c r="D181" s="216" t="s">
        <v>14</v>
      </c>
      <c r="E181" s="278">
        <v>1</v>
      </c>
      <c r="F181" s="277" t="s">
        <v>691</v>
      </c>
      <c r="G181" s="214" t="s">
        <v>669</v>
      </c>
      <c r="H181" s="215">
        <v>1212</v>
      </c>
      <c r="I181" s="427"/>
      <c r="J181" s="166"/>
    </row>
    <row r="182" spans="1:10" s="1" customFormat="1" ht="15" customHeight="1">
      <c r="A182" s="401" t="s">
        <v>686</v>
      </c>
      <c r="B182" s="413" t="s">
        <v>669</v>
      </c>
      <c r="C182" s="276" t="s">
        <v>670</v>
      </c>
      <c r="D182" s="217" t="s">
        <v>14</v>
      </c>
      <c r="E182" s="209">
        <v>1</v>
      </c>
      <c r="F182" s="292" t="s">
        <v>658</v>
      </c>
      <c r="G182" s="207" t="s">
        <v>669</v>
      </c>
      <c r="H182" s="211">
        <v>4590</v>
      </c>
      <c r="I182" s="427"/>
      <c r="J182" s="166"/>
    </row>
    <row r="183" spans="1:10" s="1" customFormat="1" ht="15" customHeight="1">
      <c r="A183" s="407"/>
      <c r="B183" s="408"/>
      <c r="C183" s="409"/>
      <c r="D183" s="405"/>
      <c r="E183" s="410">
        <f>SUM(E169:E182)</f>
        <v>14</v>
      </c>
      <c r="F183" s="409"/>
      <c r="G183" s="411" t="s">
        <v>669</v>
      </c>
      <c r="H183" s="412">
        <f>SUM(H169:H182)</f>
        <v>54924</v>
      </c>
      <c r="I183" s="427"/>
      <c r="J183" s="166"/>
    </row>
    <row r="184" spans="1:10" s="1" customFormat="1" ht="15" customHeight="1">
      <c r="A184" s="401"/>
      <c r="B184" s="413"/>
      <c r="C184" s="276"/>
      <c r="D184" s="217"/>
      <c r="E184" s="209"/>
      <c r="F184" s="276"/>
      <c r="G184" s="207"/>
      <c r="H184" s="211"/>
      <c r="I184" s="427"/>
      <c r="J184" s="166"/>
    </row>
    <row r="185" spans="1:10" s="1" customFormat="1" ht="15" customHeight="1">
      <c r="A185" s="574" t="s">
        <v>531</v>
      </c>
      <c r="B185" s="574"/>
      <c r="C185" s="574"/>
      <c r="D185" s="574"/>
      <c r="E185" s="574"/>
      <c r="F185" s="574"/>
      <c r="G185" s="574"/>
      <c r="H185" s="574"/>
      <c r="I185" s="427"/>
      <c r="J185" s="166"/>
    </row>
    <row r="186" spans="1:10" s="1" customFormat="1" ht="15" customHeight="1">
      <c r="A186" s="207" t="s">
        <v>1</v>
      </c>
      <c r="B186" s="207" t="s">
        <v>2</v>
      </c>
      <c r="C186" s="207" t="s">
        <v>3</v>
      </c>
      <c r="D186" s="207" t="s">
        <v>4</v>
      </c>
      <c r="E186" s="207" t="s">
        <v>5</v>
      </c>
      <c r="F186" s="207" t="s">
        <v>6</v>
      </c>
      <c r="G186" s="207" t="s">
        <v>7</v>
      </c>
      <c r="H186" s="207" t="s">
        <v>28</v>
      </c>
      <c r="I186" s="427"/>
      <c r="J186" s="166"/>
    </row>
    <row r="187" spans="1:10" s="1" customFormat="1" ht="15" customHeight="1">
      <c r="A187" s="404" t="s">
        <v>384</v>
      </c>
      <c r="B187" s="216" t="s">
        <v>402</v>
      </c>
      <c r="C187" s="216" t="s">
        <v>12</v>
      </c>
      <c r="D187" s="216" t="s">
        <v>385</v>
      </c>
      <c r="E187" s="216">
        <v>1</v>
      </c>
      <c r="F187" s="291" t="s">
        <v>150</v>
      </c>
      <c r="G187" s="243" t="s">
        <v>365</v>
      </c>
      <c r="H187" s="244">
        <v>3480</v>
      </c>
      <c r="I187" s="427"/>
      <c r="J187" s="166"/>
    </row>
    <row r="188" spans="1:10" s="1" customFormat="1" ht="15" customHeight="1">
      <c r="A188" s="402" t="s">
        <v>311</v>
      </c>
      <c r="B188" s="217" t="s">
        <v>403</v>
      </c>
      <c r="C188" s="217" t="s">
        <v>500</v>
      </c>
      <c r="D188" s="217" t="s">
        <v>385</v>
      </c>
      <c r="E188" s="217">
        <v>1</v>
      </c>
      <c r="F188" s="292" t="s">
        <v>399</v>
      </c>
      <c r="G188" s="258" t="s">
        <v>366</v>
      </c>
      <c r="H188" s="259">
        <v>1450</v>
      </c>
      <c r="I188" s="427"/>
      <c r="J188" s="166"/>
    </row>
    <row r="189" spans="1:10" s="1" customFormat="1" ht="15" customHeight="1">
      <c r="A189" s="404" t="s">
        <v>309</v>
      </c>
      <c r="B189" s="216" t="s">
        <v>320</v>
      </c>
      <c r="C189" s="216" t="s">
        <v>500</v>
      </c>
      <c r="D189" s="216" t="s">
        <v>310</v>
      </c>
      <c r="E189" s="216">
        <v>1</v>
      </c>
      <c r="F189" s="291" t="s">
        <v>238</v>
      </c>
      <c r="G189" s="243" t="s">
        <v>366</v>
      </c>
      <c r="H189" s="244">
        <v>3480</v>
      </c>
      <c r="I189" s="427"/>
      <c r="J189" s="166"/>
    </row>
    <row r="190" spans="1:10" ht="15" customHeight="1">
      <c r="A190" s="402" t="s">
        <v>311</v>
      </c>
      <c r="B190" s="217" t="s">
        <v>297</v>
      </c>
      <c r="C190" s="217" t="s">
        <v>500</v>
      </c>
      <c r="D190" s="217" t="s">
        <v>310</v>
      </c>
      <c r="E190" s="217">
        <v>1</v>
      </c>
      <c r="F190" s="292" t="s">
        <v>313</v>
      </c>
      <c r="G190" s="258" t="s">
        <v>365</v>
      </c>
      <c r="H190" s="259">
        <v>1450</v>
      </c>
      <c r="I190" s="427"/>
      <c r="J190" s="166"/>
    </row>
    <row r="191" spans="1:10" ht="15" customHeight="1">
      <c r="A191" s="404" t="s">
        <v>311</v>
      </c>
      <c r="B191" s="216" t="s">
        <v>297</v>
      </c>
      <c r="C191" s="216" t="s">
        <v>500</v>
      </c>
      <c r="D191" s="216" t="s">
        <v>310</v>
      </c>
      <c r="E191" s="216">
        <v>1</v>
      </c>
      <c r="F191" s="291" t="s">
        <v>569</v>
      </c>
      <c r="G191" s="243" t="s">
        <v>366</v>
      </c>
      <c r="H191" s="244">
        <v>1450</v>
      </c>
      <c r="I191" s="427"/>
      <c r="J191" s="166"/>
    </row>
    <row r="192" spans="1:10" ht="15" customHeight="1">
      <c r="A192" s="402" t="s">
        <v>311</v>
      </c>
      <c r="B192" s="217" t="s">
        <v>297</v>
      </c>
      <c r="C192" s="217" t="s">
        <v>500</v>
      </c>
      <c r="D192" s="217" t="s">
        <v>310</v>
      </c>
      <c r="E192" s="217">
        <v>1</v>
      </c>
      <c r="F192" s="292" t="s">
        <v>250</v>
      </c>
      <c r="G192" s="258" t="s">
        <v>366</v>
      </c>
      <c r="H192" s="259">
        <v>1450</v>
      </c>
      <c r="I192" s="427"/>
      <c r="J192" s="166"/>
    </row>
    <row r="193" spans="1:10" ht="15" customHeight="1">
      <c r="A193" s="404" t="s">
        <v>311</v>
      </c>
      <c r="B193" s="216" t="s">
        <v>297</v>
      </c>
      <c r="C193" s="216" t="s">
        <v>500</v>
      </c>
      <c r="D193" s="216" t="s">
        <v>310</v>
      </c>
      <c r="E193" s="216">
        <v>1</v>
      </c>
      <c r="F193" s="291" t="s">
        <v>573</v>
      </c>
      <c r="G193" s="243" t="s">
        <v>365</v>
      </c>
      <c r="H193" s="244">
        <v>1450</v>
      </c>
      <c r="I193" s="427"/>
      <c r="J193" s="166"/>
    </row>
    <row r="194" spans="1:10" ht="15" customHeight="1">
      <c r="A194" s="402" t="s">
        <v>309</v>
      </c>
      <c r="B194" s="217" t="s">
        <v>297</v>
      </c>
      <c r="C194" s="217" t="s">
        <v>500</v>
      </c>
      <c r="D194" s="217" t="s">
        <v>312</v>
      </c>
      <c r="E194" s="217">
        <v>1</v>
      </c>
      <c r="F194" s="292" t="s">
        <v>441</v>
      </c>
      <c r="G194" s="258" t="s">
        <v>367</v>
      </c>
      <c r="H194" s="259">
        <v>2784</v>
      </c>
      <c r="I194" s="427"/>
      <c r="J194" s="166"/>
    </row>
    <row r="195" spans="1:10" ht="15" customHeight="1">
      <c r="A195" s="404" t="s">
        <v>311</v>
      </c>
      <c r="B195" s="216" t="s">
        <v>297</v>
      </c>
      <c r="C195" s="216" t="s">
        <v>500</v>
      </c>
      <c r="D195" s="216" t="s">
        <v>312</v>
      </c>
      <c r="E195" s="216">
        <v>1</v>
      </c>
      <c r="F195" s="291" t="s">
        <v>530</v>
      </c>
      <c r="G195" s="243" t="s">
        <v>367</v>
      </c>
      <c r="H195" s="244">
        <v>1160</v>
      </c>
      <c r="I195" s="427"/>
      <c r="J195" s="166"/>
    </row>
    <row r="196" spans="1:10" ht="15" customHeight="1">
      <c r="A196" s="402" t="s">
        <v>311</v>
      </c>
      <c r="B196" s="217" t="s">
        <v>297</v>
      </c>
      <c r="C196" s="217" t="s">
        <v>500</v>
      </c>
      <c r="D196" s="217" t="s">
        <v>312</v>
      </c>
      <c r="E196" s="217">
        <v>1</v>
      </c>
      <c r="F196" s="292" t="s">
        <v>434</v>
      </c>
      <c r="G196" s="258" t="s">
        <v>365</v>
      </c>
      <c r="H196" s="259">
        <v>1160</v>
      </c>
      <c r="I196" s="427"/>
      <c r="J196" s="166"/>
    </row>
    <row r="197" spans="1:10" ht="15" customHeight="1">
      <c r="A197" s="404" t="s">
        <v>311</v>
      </c>
      <c r="B197" s="216" t="s">
        <v>297</v>
      </c>
      <c r="C197" s="216" t="s">
        <v>500</v>
      </c>
      <c r="D197" s="216" t="s">
        <v>312</v>
      </c>
      <c r="E197" s="216">
        <v>1</v>
      </c>
      <c r="F197" s="291" t="s">
        <v>185</v>
      </c>
      <c r="G197" s="243" t="s">
        <v>365</v>
      </c>
      <c r="H197" s="244">
        <v>1160</v>
      </c>
      <c r="I197" s="427"/>
      <c r="J197" s="166"/>
    </row>
    <row r="198" spans="1:10" ht="15" customHeight="1">
      <c r="A198" s="402" t="s">
        <v>311</v>
      </c>
      <c r="B198" s="217" t="s">
        <v>297</v>
      </c>
      <c r="C198" s="217" t="s">
        <v>500</v>
      </c>
      <c r="D198" s="217" t="s">
        <v>312</v>
      </c>
      <c r="E198" s="217">
        <v>1</v>
      </c>
      <c r="F198" s="292" t="s">
        <v>652</v>
      </c>
      <c r="G198" s="258" t="s">
        <v>366</v>
      </c>
      <c r="H198" s="259">
        <v>1160</v>
      </c>
      <c r="I198" s="427"/>
      <c r="J198" s="166"/>
    </row>
    <row r="199" spans="1:10" ht="15" customHeight="1">
      <c r="A199" s="404" t="s">
        <v>309</v>
      </c>
      <c r="B199" s="216" t="s">
        <v>320</v>
      </c>
      <c r="C199" s="216" t="s">
        <v>321</v>
      </c>
      <c r="D199" s="216" t="s">
        <v>557</v>
      </c>
      <c r="E199" s="216">
        <v>1</v>
      </c>
      <c r="F199" s="291" t="s">
        <v>315</v>
      </c>
      <c r="G199" s="243" t="s">
        <v>366</v>
      </c>
      <c r="H199" s="244">
        <v>3480</v>
      </c>
      <c r="I199" s="427"/>
      <c r="J199" s="166"/>
    </row>
    <row r="200" spans="1:10" ht="15" customHeight="1">
      <c r="A200" s="402" t="s">
        <v>311</v>
      </c>
      <c r="B200" s="217" t="s">
        <v>297</v>
      </c>
      <c r="C200" s="217" t="s">
        <v>321</v>
      </c>
      <c r="D200" s="217" t="s">
        <v>557</v>
      </c>
      <c r="E200" s="217">
        <v>1</v>
      </c>
      <c r="F200" s="292" t="s">
        <v>316</v>
      </c>
      <c r="G200" s="258" t="s">
        <v>366</v>
      </c>
      <c r="H200" s="259">
        <v>1450</v>
      </c>
      <c r="I200" s="427"/>
      <c r="J200" s="166"/>
    </row>
    <row r="201" spans="1:10" ht="15" customHeight="1">
      <c r="A201" s="404" t="s">
        <v>311</v>
      </c>
      <c r="B201" s="216" t="s">
        <v>297</v>
      </c>
      <c r="C201" s="216" t="s">
        <v>321</v>
      </c>
      <c r="D201" s="216" t="s">
        <v>557</v>
      </c>
      <c r="E201" s="216">
        <v>1</v>
      </c>
      <c r="F201" s="291" t="s">
        <v>433</v>
      </c>
      <c r="G201" s="243" t="s">
        <v>365</v>
      </c>
      <c r="H201" s="244">
        <v>1450</v>
      </c>
      <c r="I201" s="427"/>
      <c r="J201" s="166"/>
    </row>
    <row r="202" spans="1:10" ht="15" customHeight="1">
      <c r="A202" s="402" t="s">
        <v>311</v>
      </c>
      <c r="B202" s="217" t="s">
        <v>297</v>
      </c>
      <c r="C202" s="217" t="s">
        <v>321</v>
      </c>
      <c r="D202" s="217" t="s">
        <v>557</v>
      </c>
      <c r="E202" s="217">
        <v>1</v>
      </c>
      <c r="F202" s="292" t="s">
        <v>318</v>
      </c>
      <c r="G202" s="258" t="s">
        <v>366</v>
      </c>
      <c r="H202" s="259">
        <v>1450</v>
      </c>
      <c r="I202" s="427"/>
      <c r="J202" s="166"/>
    </row>
    <row r="203" spans="1:10" ht="15" customHeight="1">
      <c r="A203" s="404" t="s">
        <v>311</v>
      </c>
      <c r="B203" s="216" t="s">
        <v>297</v>
      </c>
      <c r="C203" s="216" t="s">
        <v>321</v>
      </c>
      <c r="D203" s="216" t="s">
        <v>557</v>
      </c>
      <c r="E203" s="216">
        <v>1</v>
      </c>
      <c r="F203" s="291" t="s">
        <v>176</v>
      </c>
      <c r="G203" s="243" t="s">
        <v>366</v>
      </c>
      <c r="H203" s="244">
        <v>1450</v>
      </c>
      <c r="I203" s="427"/>
      <c r="J203" s="166"/>
    </row>
    <row r="204" spans="1:10" ht="15" customHeight="1">
      <c r="A204" s="402" t="s">
        <v>311</v>
      </c>
      <c r="B204" s="217" t="s">
        <v>559</v>
      </c>
      <c r="C204" s="217" t="s">
        <v>321</v>
      </c>
      <c r="D204" s="217" t="s">
        <v>560</v>
      </c>
      <c r="E204" s="217">
        <v>1</v>
      </c>
      <c r="F204" s="292" t="s">
        <v>188</v>
      </c>
      <c r="G204" s="258" t="s">
        <v>365</v>
      </c>
      <c r="H204" s="259">
        <v>3480</v>
      </c>
      <c r="I204" s="427"/>
      <c r="J204" s="166"/>
    </row>
    <row r="205" spans="1:10" ht="15" customHeight="1">
      <c r="A205" s="404" t="s">
        <v>311</v>
      </c>
      <c r="B205" s="216" t="s">
        <v>571</v>
      </c>
      <c r="C205" s="216" t="s">
        <v>570</v>
      </c>
      <c r="D205" s="216" t="s">
        <v>560</v>
      </c>
      <c r="E205" s="216">
        <v>1</v>
      </c>
      <c r="F205" s="291" t="s">
        <v>190</v>
      </c>
      <c r="G205" s="243" t="s">
        <v>365</v>
      </c>
      <c r="H205" s="244">
        <v>870</v>
      </c>
      <c r="I205" s="460" t="s">
        <v>700</v>
      </c>
      <c r="J205" s="166"/>
    </row>
    <row r="206" spans="1:10" ht="15" customHeight="1">
      <c r="A206" s="419"/>
      <c r="B206" s="415"/>
      <c r="C206" s="415"/>
      <c r="D206" s="415"/>
      <c r="E206" s="414">
        <v>20</v>
      </c>
      <c r="F206" s="419"/>
      <c r="G206" s="414"/>
      <c r="H206" s="426">
        <f>SUM(H187:H205)</f>
        <v>35264</v>
      </c>
      <c r="I206" s="461">
        <f>K75+H101+H151+Tabela526323844505662687480[[#Totals],[Colunas8]]+H183+H206</f>
        <v>598477.43000000028</v>
      </c>
      <c r="J206" s="166"/>
    </row>
    <row r="207" spans="1:10" ht="15" customHeight="1">
      <c r="A207" s="306"/>
      <c r="B207" s="306"/>
      <c r="C207" s="306"/>
      <c r="D207" s="306"/>
      <c r="E207" s="306"/>
      <c r="F207" s="306"/>
      <c r="G207" s="306"/>
      <c r="H207" s="403"/>
      <c r="I207" s="427"/>
      <c r="J207" s="166"/>
    </row>
    <row r="208" spans="1:10" ht="15" customHeight="1">
      <c r="A208" s="303" t="s">
        <v>34</v>
      </c>
      <c r="B208" s="219"/>
      <c r="C208" s="219"/>
      <c r="D208" s="219"/>
      <c r="E208" s="219"/>
      <c r="F208" s="219"/>
      <c r="G208" s="326"/>
      <c r="H208" s="219"/>
      <c r="I208" s="118"/>
    </row>
    <row r="209" spans="1:9" ht="15" customHeight="1">
      <c r="A209" s="303" t="s">
        <v>437</v>
      </c>
      <c r="B209" s="166"/>
      <c r="C209" s="425" t="s">
        <v>438</v>
      </c>
      <c r="D209" s="458"/>
      <c r="E209" s="458"/>
      <c r="F209" s="459"/>
      <c r="G209" s="326"/>
      <c r="H209" s="219"/>
      <c r="I209" s="118"/>
    </row>
    <row r="210" spans="1:9" ht="15" customHeight="1">
      <c r="A210" s="303" t="s">
        <v>35</v>
      </c>
      <c r="B210" s="166"/>
      <c r="C210" s="300" t="s">
        <v>699</v>
      </c>
      <c r="D210" s="301"/>
      <c r="E210" s="301"/>
      <c r="F210" s="301"/>
      <c r="G210" s="238"/>
      <c r="H210" s="237"/>
      <c r="I210" s="118"/>
    </row>
    <row r="211" spans="1:9" ht="15" customHeight="1">
      <c r="A211" s="303" t="s">
        <v>37</v>
      </c>
      <c r="B211" s="219"/>
      <c r="C211" s="237"/>
      <c r="D211" s="237"/>
      <c r="E211" s="237"/>
      <c r="F211" s="237"/>
      <c r="G211" s="237"/>
      <c r="H211" s="237"/>
      <c r="I211" s="118"/>
    </row>
    <row r="212" spans="1:9" ht="15" customHeight="1">
      <c r="A212" s="303" t="s">
        <v>38</v>
      </c>
      <c r="B212" s="303"/>
      <c r="C212" s="303"/>
      <c r="D212" s="303"/>
      <c r="E212" s="303"/>
      <c r="F212" s="303"/>
      <c r="G212" s="237"/>
      <c r="H212" s="237"/>
      <c r="I212" s="118"/>
    </row>
    <row r="213" spans="1:9" s="1" customFormat="1" ht="15" customHeight="1">
      <c r="A213" s="166"/>
      <c r="B213" s="166"/>
      <c r="I213" s="118"/>
    </row>
    <row r="214" spans="1:9" ht="15" customHeight="1">
      <c r="A214" s="1"/>
      <c r="B214" s="1"/>
      <c r="C214" s="1"/>
      <c r="D214" s="1"/>
      <c r="E214" s="1"/>
      <c r="F214" s="1"/>
      <c r="G214" s="1"/>
      <c r="H214" s="1"/>
      <c r="I214" s="118"/>
    </row>
    <row r="215" spans="1:9" ht="15" customHeight="1">
      <c r="A215" s="1"/>
      <c r="B215" s="1"/>
      <c r="C215" s="1"/>
      <c r="D215" s="1"/>
      <c r="E215" s="1"/>
      <c r="F215" s="1"/>
      <c r="G215" s="1"/>
      <c r="H215" s="1"/>
      <c r="I215" s="118"/>
    </row>
    <row r="216" spans="1:9" ht="15" customHeight="1">
      <c r="I216" s="118"/>
    </row>
    <row r="217" spans="1:9" ht="15" customHeight="1">
      <c r="I217" s="118"/>
    </row>
    <row r="218" spans="1:9" ht="15" customHeight="1">
      <c r="I218" s="118"/>
    </row>
    <row r="219" spans="1:9" ht="15" customHeight="1">
      <c r="I219" s="118"/>
    </row>
    <row r="220" spans="1:9" ht="15" customHeight="1"/>
  </sheetData>
  <mergeCells count="6">
    <mergeCell ref="A1:H1"/>
    <mergeCell ref="A77:H77"/>
    <mergeCell ref="A153:H153"/>
    <mergeCell ref="A185:H185"/>
    <mergeCell ref="A167:H167"/>
    <mergeCell ref="A103:H103"/>
  </mergeCell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8.xml><?xml version="1.0" encoding="utf-8"?>
<worksheet xmlns="http://schemas.openxmlformats.org/spreadsheetml/2006/main" xmlns:r="http://schemas.openxmlformats.org/officeDocument/2006/relationships">
  <dimension ref="A1:K227"/>
  <sheetViews>
    <sheetView topLeftCell="A172" workbookViewId="0">
      <selection activeCell="A185" sqref="A185:XFD185"/>
    </sheetView>
  </sheetViews>
  <sheetFormatPr defaultRowHeight="13.8"/>
  <cols>
    <col min="1" max="1" width="46.8984375" style="1" customWidth="1"/>
    <col min="2" max="2" width="39.5" style="1" customWidth="1"/>
    <col min="3" max="3" width="17.3984375" style="1" customWidth="1"/>
    <col min="4" max="4" width="11.59765625" style="1" customWidth="1"/>
    <col min="5" max="5" width="10" style="1" customWidth="1"/>
    <col min="6" max="6" width="43.59765625" style="1" customWidth="1"/>
    <col min="7" max="7" width="9.8984375" style="1" bestFit="1" customWidth="1"/>
    <col min="8" max="8" width="87.5" style="1" bestFit="1" customWidth="1"/>
    <col min="9" max="9" width="12.69921875" style="1" bestFit="1" customWidth="1"/>
    <col min="10" max="10" width="15.3984375" style="1" bestFit="1" customWidth="1"/>
    <col min="11" max="11" width="12.3984375" style="1" bestFit="1" customWidth="1"/>
  </cols>
  <sheetData>
    <row r="1" spans="1:11" ht="14.4">
      <c r="A1" s="570" t="s">
        <v>0</v>
      </c>
      <c r="B1" s="571"/>
      <c r="C1" s="571"/>
      <c r="D1" s="571"/>
      <c r="E1" s="571"/>
      <c r="F1" s="571"/>
      <c r="G1" s="571"/>
      <c r="H1" s="571"/>
      <c r="I1" s="446"/>
      <c r="J1" s="446"/>
      <c r="K1" s="446"/>
    </row>
    <row r="2" spans="1:11" ht="14.4">
      <c r="A2" s="349" t="s">
        <v>625</v>
      </c>
      <c r="B2" s="207" t="s">
        <v>608</v>
      </c>
      <c r="C2" s="207" t="s">
        <v>3</v>
      </c>
      <c r="D2" s="350" t="s">
        <v>4</v>
      </c>
      <c r="E2" s="207" t="s">
        <v>5</v>
      </c>
      <c r="F2" s="350" t="s">
        <v>6</v>
      </c>
      <c r="G2" s="435" t="s">
        <v>7</v>
      </c>
      <c r="H2" s="436" t="s">
        <v>8</v>
      </c>
      <c r="I2" s="445" t="s">
        <v>9</v>
      </c>
      <c r="J2" s="445" t="s">
        <v>10</v>
      </c>
      <c r="K2" s="445" t="s">
        <v>11</v>
      </c>
    </row>
    <row r="3" spans="1:11" ht="14.4">
      <c r="A3" s="372" t="s">
        <v>52</v>
      </c>
      <c r="B3" s="373" t="s">
        <v>634</v>
      </c>
      <c r="C3" s="373" t="s">
        <v>12</v>
      </c>
      <c r="D3" s="374" t="s">
        <v>13</v>
      </c>
      <c r="E3" s="373">
        <v>1</v>
      </c>
      <c r="F3" s="375" t="s">
        <v>150</v>
      </c>
      <c r="G3" s="437" t="s">
        <v>8</v>
      </c>
      <c r="H3" s="438">
        <v>12261.2</v>
      </c>
      <c r="I3" s="448"/>
      <c r="J3" s="448"/>
      <c r="K3" s="448">
        <f>Tabela21628344046525864707687[[#This Row],[AGP]]</f>
        <v>12261.2</v>
      </c>
    </row>
    <row r="4" spans="1:11" ht="14.4">
      <c r="A4" s="241" t="s">
        <v>197</v>
      </c>
      <c r="B4" s="216" t="s">
        <v>198</v>
      </c>
      <c r="C4" s="399" t="s">
        <v>199</v>
      </c>
      <c r="D4" s="242" t="s">
        <v>15</v>
      </c>
      <c r="E4" s="216">
        <v>1</v>
      </c>
      <c r="F4" s="213" t="s">
        <v>237</v>
      </c>
      <c r="G4" s="439" t="s">
        <v>367</v>
      </c>
      <c r="H4" s="440"/>
      <c r="I4" s="447">
        <v>2312.25</v>
      </c>
      <c r="J4" s="447">
        <v>9249.0300000000007</v>
      </c>
      <c r="K4" s="451">
        <f>Tabela21628344046525864707687[[#This Row],[REPRESENTAÇÃO]]+Tabela21628344046525864707687[[#This Row],[VENCIMENTO]]</f>
        <v>11561.28</v>
      </c>
    </row>
    <row r="5" spans="1:11" ht="14.4">
      <c r="A5" s="219" t="s">
        <v>526</v>
      </c>
      <c r="B5" s="217" t="s">
        <v>91</v>
      </c>
      <c r="C5" s="217" t="s">
        <v>91</v>
      </c>
      <c r="D5" s="218" t="s">
        <v>15</v>
      </c>
      <c r="E5" s="209">
        <v>1</v>
      </c>
      <c r="F5" s="220" t="s">
        <v>462</v>
      </c>
      <c r="G5" s="441" t="s">
        <v>365</v>
      </c>
      <c r="H5" s="442"/>
      <c r="I5" s="449">
        <v>2312.25</v>
      </c>
      <c r="J5" s="449">
        <v>9249.0300000000007</v>
      </c>
      <c r="K5" s="449">
        <f>Tabela21628344046525864707687[[#This Row],[REPRESENTAÇÃO]]+Tabela21628344046525864707687[[#This Row],[VENCIMENTO]]</f>
        <v>11561.28</v>
      </c>
    </row>
    <row r="6" spans="1:11" ht="14.4">
      <c r="A6" s="241" t="s">
        <v>548</v>
      </c>
      <c r="B6" s="216" t="s">
        <v>549</v>
      </c>
      <c r="C6" s="399" t="s">
        <v>550</v>
      </c>
      <c r="D6" s="242" t="s">
        <v>15</v>
      </c>
      <c r="E6" s="216">
        <v>1</v>
      </c>
      <c r="F6" s="213" t="s">
        <v>551</v>
      </c>
      <c r="G6" s="439" t="s">
        <v>365</v>
      </c>
      <c r="H6" s="440"/>
      <c r="I6" s="447">
        <v>2312.25</v>
      </c>
      <c r="J6" s="447">
        <v>9249.0300000000007</v>
      </c>
      <c r="K6" s="451">
        <f>Tabela21628344046525864707687[[#This Row],[REPRESENTAÇÃO]]+Tabela21628344046525864707687[[#This Row],[VENCIMENTO]]</f>
        <v>11561.28</v>
      </c>
    </row>
    <row r="7" spans="1:11" ht="14.4">
      <c r="A7" s="219" t="s">
        <v>53</v>
      </c>
      <c r="B7" s="217" t="s">
        <v>92</v>
      </c>
      <c r="C7" s="217" t="s">
        <v>126</v>
      </c>
      <c r="D7" s="218" t="s">
        <v>145</v>
      </c>
      <c r="E7" s="209">
        <v>1</v>
      </c>
      <c r="F7" s="220" t="s">
        <v>648</v>
      </c>
      <c r="G7" s="441" t="s">
        <v>365</v>
      </c>
      <c r="H7" s="442"/>
      <c r="I7" s="449">
        <v>1695.65</v>
      </c>
      <c r="J7" s="449">
        <v>6782.61</v>
      </c>
      <c r="K7" s="449">
        <f>Tabela21628344046525864707687[[#This Row],[REPRESENTAÇÃO]]+Tabela21628344046525864707687[[#This Row],[VENCIMENTO]]</f>
        <v>8478.26</v>
      </c>
    </row>
    <row r="8" spans="1:11" ht="14.4">
      <c r="A8" s="241" t="s">
        <v>55</v>
      </c>
      <c r="B8" s="216" t="s">
        <v>94</v>
      </c>
      <c r="C8" s="399" t="s">
        <v>94</v>
      </c>
      <c r="D8" s="242" t="s">
        <v>510</v>
      </c>
      <c r="E8" s="216">
        <v>1</v>
      </c>
      <c r="F8" s="213" t="s">
        <v>615</v>
      </c>
      <c r="G8" s="439" t="s">
        <v>365</v>
      </c>
      <c r="H8" s="440"/>
      <c r="I8" s="447">
        <v>1695.65</v>
      </c>
      <c r="J8" s="447">
        <v>6782.61</v>
      </c>
      <c r="K8" s="451">
        <f>Tabela21628344046525864707687[[#This Row],[REPRESENTAÇÃO]]+Tabela21628344046525864707687[[#This Row],[VENCIMENTO]]</f>
        <v>8478.26</v>
      </c>
    </row>
    <row r="9" spans="1:11" ht="14.4">
      <c r="A9" s="219" t="s">
        <v>458</v>
      </c>
      <c r="B9" s="217" t="s">
        <v>467</v>
      </c>
      <c r="C9" s="217" t="s">
        <v>499</v>
      </c>
      <c r="D9" s="218" t="s">
        <v>145</v>
      </c>
      <c r="E9" s="209">
        <v>1</v>
      </c>
      <c r="F9" s="220" t="s">
        <v>155</v>
      </c>
      <c r="G9" s="441" t="s">
        <v>365</v>
      </c>
      <c r="H9" s="442"/>
      <c r="I9" s="449">
        <v>1695.65</v>
      </c>
      <c r="J9" s="449">
        <v>6782.61</v>
      </c>
      <c r="K9" s="449">
        <f>Tabela21628344046525864707687[[#This Row],[REPRESENTAÇÃO]]+Tabela21628344046525864707687[[#This Row],[VENCIMENTO]]</f>
        <v>8478.26</v>
      </c>
    </row>
    <row r="10" spans="1:11" ht="14.4">
      <c r="A10" s="241" t="s">
        <v>600</v>
      </c>
      <c r="B10" s="216" t="s">
        <v>601</v>
      </c>
      <c r="C10" s="399" t="s">
        <v>602</v>
      </c>
      <c r="D10" s="242" t="s">
        <v>145</v>
      </c>
      <c r="E10" s="216">
        <v>1</v>
      </c>
      <c r="F10" s="213" t="s">
        <v>640</v>
      </c>
      <c r="G10" s="439" t="s">
        <v>365</v>
      </c>
      <c r="H10" s="440"/>
      <c r="I10" s="447">
        <v>1695.65</v>
      </c>
      <c r="J10" s="447">
        <v>6782.61</v>
      </c>
      <c r="K10" s="451">
        <f>Tabela21628344046525864707687[[#This Row],[REPRESENTAÇÃO]]+Tabela21628344046525864707687[[#This Row],[VENCIMENTO]]</f>
        <v>8478.26</v>
      </c>
    </row>
    <row r="11" spans="1:11" ht="14.4">
      <c r="A11" s="219" t="s">
        <v>56</v>
      </c>
      <c r="B11" s="217" t="s">
        <v>17</v>
      </c>
      <c r="C11" s="217" t="s">
        <v>504</v>
      </c>
      <c r="D11" s="218" t="s">
        <v>146</v>
      </c>
      <c r="E11" s="209">
        <v>1</v>
      </c>
      <c r="F11" s="220" t="s">
        <v>154</v>
      </c>
      <c r="G11" s="441" t="s">
        <v>365</v>
      </c>
      <c r="H11" s="442"/>
      <c r="I11" s="449">
        <v>1425.9</v>
      </c>
      <c r="J11" s="449">
        <v>5703.56</v>
      </c>
      <c r="K11" s="449">
        <f>Tabela21628344046525864707687[[#This Row],[REPRESENTAÇÃO]]+Tabela21628344046525864707687[[#This Row],[VENCIMENTO]]</f>
        <v>7129.4600000000009</v>
      </c>
    </row>
    <row r="12" spans="1:11" ht="14.4">
      <c r="A12" s="241" t="s">
        <v>425</v>
      </c>
      <c r="B12" s="216" t="s">
        <v>426</v>
      </c>
      <c r="C12" s="399" t="s">
        <v>427</v>
      </c>
      <c r="D12" s="242" t="s">
        <v>146</v>
      </c>
      <c r="E12" s="216">
        <v>1</v>
      </c>
      <c r="F12" s="213" t="s">
        <v>583</v>
      </c>
      <c r="G12" s="439" t="s">
        <v>365</v>
      </c>
      <c r="H12" s="440"/>
      <c r="I12" s="447">
        <v>1425.9</v>
      </c>
      <c r="J12" s="447">
        <v>5703.56</v>
      </c>
      <c r="K12" s="451">
        <f>Tabela21628344046525864707687[[#This Row],[REPRESENTAÇÃO]]+Tabela21628344046525864707687[[#This Row],[VENCIMENTO]]</f>
        <v>7129.4600000000009</v>
      </c>
    </row>
    <row r="13" spans="1:11" ht="14.4">
      <c r="A13" s="219" t="s">
        <v>58</v>
      </c>
      <c r="B13" s="217" t="s">
        <v>96</v>
      </c>
      <c r="C13" s="217" t="s">
        <v>524</v>
      </c>
      <c r="D13" s="218" t="s">
        <v>146</v>
      </c>
      <c r="E13" s="209">
        <v>1</v>
      </c>
      <c r="F13" s="220" t="s">
        <v>519</v>
      </c>
      <c r="G13" s="441" t="s">
        <v>365</v>
      </c>
      <c r="H13" s="442"/>
      <c r="I13" s="449">
        <v>1425.9</v>
      </c>
      <c r="J13" s="449">
        <v>5703.56</v>
      </c>
      <c r="K13" s="449">
        <f>Tabela21628344046525864707687[[#This Row],[REPRESENTAÇÃO]]+Tabela21628344046525864707687[[#This Row],[VENCIMENTO]]</f>
        <v>7129.4600000000009</v>
      </c>
    </row>
    <row r="14" spans="1:11" ht="14.4">
      <c r="A14" s="241" t="s">
        <v>57</v>
      </c>
      <c r="B14" s="216" t="s">
        <v>95</v>
      </c>
      <c r="C14" s="399" t="s">
        <v>325</v>
      </c>
      <c r="D14" s="242" t="s">
        <v>146</v>
      </c>
      <c r="E14" s="216">
        <v>1</v>
      </c>
      <c r="F14" s="213" t="s">
        <v>574</v>
      </c>
      <c r="G14" s="439" t="s">
        <v>365</v>
      </c>
      <c r="H14" s="440"/>
      <c r="I14" s="447">
        <v>1425.9</v>
      </c>
      <c r="J14" s="447">
        <v>5703.56</v>
      </c>
      <c r="K14" s="451">
        <f>Tabela21628344046525864707687[[#This Row],[REPRESENTAÇÃO]]+Tabela21628344046525864707687[[#This Row],[VENCIMENTO]]</f>
        <v>7129.4600000000009</v>
      </c>
    </row>
    <row r="15" spans="1:11" ht="14.4">
      <c r="A15" s="219" t="s">
        <v>64</v>
      </c>
      <c r="B15" s="217" t="s">
        <v>514</v>
      </c>
      <c r="C15" s="217" t="s">
        <v>513</v>
      </c>
      <c r="D15" s="218" t="s">
        <v>16</v>
      </c>
      <c r="E15" s="209">
        <v>1</v>
      </c>
      <c r="F15" s="220" t="s">
        <v>527</v>
      </c>
      <c r="G15" s="441" t="s">
        <v>365</v>
      </c>
      <c r="H15" s="442"/>
      <c r="I15" s="449">
        <v>1310.28</v>
      </c>
      <c r="J15" s="449">
        <v>5241.1099999999997</v>
      </c>
      <c r="K15" s="449">
        <f>Tabela21628344046525864707687[[#This Row],[REPRESENTAÇÃO]]+Tabela21628344046525864707687[[#This Row],[VENCIMENTO]]</f>
        <v>6551.3899999999994</v>
      </c>
    </row>
    <row r="16" spans="1:11" ht="14.4">
      <c r="A16" s="241" t="s">
        <v>594</v>
      </c>
      <c r="B16" s="216" t="s">
        <v>104</v>
      </c>
      <c r="C16" s="399" t="s">
        <v>130</v>
      </c>
      <c r="D16" s="242" t="s">
        <v>16</v>
      </c>
      <c r="E16" s="216">
        <v>1</v>
      </c>
      <c r="F16" s="213" t="s">
        <v>369</v>
      </c>
      <c r="G16" s="439" t="s">
        <v>365</v>
      </c>
      <c r="H16" s="440"/>
      <c r="I16" s="447">
        <v>1310.28</v>
      </c>
      <c r="J16" s="447">
        <v>5241.1099999999997</v>
      </c>
      <c r="K16" s="451">
        <f>Tabela21628344046525864707687[[#This Row],[REPRESENTAÇÃO]]+Tabela21628344046525864707687[[#This Row],[VENCIMENTO]]</f>
        <v>6551.3899999999994</v>
      </c>
    </row>
    <row r="17" spans="1:11" ht="14.4">
      <c r="A17" s="219" t="s">
        <v>611</v>
      </c>
      <c r="B17" s="217" t="s">
        <v>612</v>
      </c>
      <c r="C17" s="217" t="s">
        <v>613</v>
      </c>
      <c r="D17" s="218" t="s">
        <v>16</v>
      </c>
      <c r="E17" s="209">
        <v>1</v>
      </c>
      <c r="F17" s="220" t="s">
        <v>614</v>
      </c>
      <c r="G17" s="441" t="s">
        <v>365</v>
      </c>
      <c r="H17" s="442"/>
      <c r="I17" s="449">
        <v>1310.28</v>
      </c>
      <c r="J17" s="449">
        <v>5241.1099999999997</v>
      </c>
      <c r="K17" s="449">
        <f>Tabela21628344046525864707687[[#This Row],[REPRESENTAÇÃO]]+Tabela21628344046525864707687[[#This Row],[VENCIMENTO]]</f>
        <v>6551.3899999999994</v>
      </c>
    </row>
    <row r="18" spans="1:11" ht="14.4">
      <c r="A18" s="241" t="s">
        <v>59</v>
      </c>
      <c r="B18" s="216" t="s">
        <v>97</v>
      </c>
      <c r="C18" s="399" t="s">
        <v>127</v>
      </c>
      <c r="D18" s="242" t="s">
        <v>16</v>
      </c>
      <c r="E18" s="216">
        <v>1</v>
      </c>
      <c r="F18" s="213" t="s">
        <v>162</v>
      </c>
      <c r="G18" s="439" t="s">
        <v>365</v>
      </c>
      <c r="H18" s="440"/>
      <c r="I18" s="447">
        <v>1310.28</v>
      </c>
      <c r="J18" s="447">
        <v>5241.1099999999997</v>
      </c>
      <c r="K18" s="451">
        <f>Tabela21628344046525864707687[[#This Row],[REPRESENTAÇÃO]]+Tabela21628344046525864707687[[#This Row],[VENCIMENTO]]</f>
        <v>6551.3899999999994</v>
      </c>
    </row>
    <row r="19" spans="1:11" ht="14.4">
      <c r="A19" s="219" t="s">
        <v>62</v>
      </c>
      <c r="B19" s="217" t="s">
        <v>100</v>
      </c>
      <c r="C19" s="217" t="s">
        <v>128</v>
      </c>
      <c r="D19" s="218" t="s">
        <v>16</v>
      </c>
      <c r="E19" s="209">
        <v>1</v>
      </c>
      <c r="F19" s="220" t="s">
        <v>565</v>
      </c>
      <c r="G19" s="441" t="s">
        <v>365</v>
      </c>
      <c r="H19" s="442"/>
      <c r="I19" s="449">
        <v>1310.28</v>
      </c>
      <c r="J19" s="449">
        <v>5241.1099999999997</v>
      </c>
      <c r="K19" s="449">
        <f>Tabela21628344046525864707687[[#This Row],[REPRESENTAÇÃO]]+Tabela21628344046525864707687[[#This Row],[VENCIMENTO]]</f>
        <v>6551.3899999999994</v>
      </c>
    </row>
    <row r="20" spans="1:11" ht="14.4">
      <c r="A20" s="241" t="s">
        <v>60</v>
      </c>
      <c r="B20" s="216" t="s">
        <v>98</v>
      </c>
      <c r="C20" s="399" t="s">
        <v>469</v>
      </c>
      <c r="D20" s="242" t="s">
        <v>16</v>
      </c>
      <c r="E20" s="216">
        <v>1</v>
      </c>
      <c r="F20" s="213" t="s">
        <v>157</v>
      </c>
      <c r="G20" s="439" t="s">
        <v>365</v>
      </c>
      <c r="H20" s="440"/>
      <c r="I20" s="447">
        <v>1310.28</v>
      </c>
      <c r="J20" s="447">
        <v>5241.1099999999997</v>
      </c>
      <c r="K20" s="451">
        <f>Tabela21628344046525864707687[[#This Row],[REPRESENTAÇÃO]]+Tabela21628344046525864707687[[#This Row],[VENCIMENTO]]</f>
        <v>6551.3899999999994</v>
      </c>
    </row>
    <row r="21" spans="1:11" ht="14.4">
      <c r="A21" s="219" t="s">
        <v>61</v>
      </c>
      <c r="B21" s="217" t="s">
        <v>99</v>
      </c>
      <c r="C21" s="217" t="s">
        <v>326</v>
      </c>
      <c r="D21" s="218" t="s">
        <v>16</v>
      </c>
      <c r="E21" s="209">
        <v>1</v>
      </c>
      <c r="F21" s="220" t="s">
        <v>646</v>
      </c>
      <c r="G21" s="441" t="s">
        <v>365</v>
      </c>
      <c r="H21" s="442"/>
      <c r="I21" s="449">
        <v>1310.28</v>
      </c>
      <c r="J21" s="449">
        <v>5241.1099999999997</v>
      </c>
      <c r="K21" s="449">
        <f>Tabela21628344046525864707687[[#This Row],[REPRESENTAÇÃO]]+Tabela21628344046525864707687[[#This Row],[VENCIMENTO]]</f>
        <v>6551.3899999999994</v>
      </c>
    </row>
    <row r="22" spans="1:11" ht="14.4">
      <c r="A22" s="241" t="s">
        <v>656</v>
      </c>
      <c r="B22" s="216" t="s">
        <v>370</v>
      </c>
      <c r="C22" s="399" t="s">
        <v>371</v>
      </c>
      <c r="D22" s="242" t="s">
        <v>16</v>
      </c>
      <c r="E22" s="216">
        <v>1</v>
      </c>
      <c r="F22" s="213" t="s">
        <v>434</v>
      </c>
      <c r="G22" s="439" t="s">
        <v>365</v>
      </c>
      <c r="H22" s="440"/>
      <c r="I22" s="447">
        <v>1310.28</v>
      </c>
      <c r="J22" s="447">
        <v>5241.1099999999997</v>
      </c>
      <c r="K22" s="451">
        <f>Tabela21628344046525864707687[[#This Row],[REPRESENTAÇÃO]]+Tabela21628344046525864707687[[#This Row],[VENCIMENTO]]</f>
        <v>6551.3899999999994</v>
      </c>
    </row>
    <row r="23" spans="1:11" ht="14.4">
      <c r="A23" s="219" t="s">
        <v>63</v>
      </c>
      <c r="B23" s="217" t="s">
        <v>101</v>
      </c>
      <c r="C23" s="217" t="s">
        <v>328</v>
      </c>
      <c r="D23" s="218" t="s">
        <v>16</v>
      </c>
      <c r="E23" s="209">
        <v>1</v>
      </c>
      <c r="F23" s="220" t="s">
        <v>167</v>
      </c>
      <c r="G23" s="441" t="s">
        <v>365</v>
      </c>
      <c r="H23" s="442"/>
      <c r="I23" s="449">
        <v>1310.28</v>
      </c>
      <c r="J23" s="449">
        <v>5241.1099999999997</v>
      </c>
      <c r="K23" s="449">
        <f>Tabela21628344046525864707687[[#This Row],[REPRESENTAÇÃO]]+Tabela21628344046525864707687[[#This Row],[VENCIMENTO]]</f>
        <v>6551.3899999999994</v>
      </c>
    </row>
    <row r="24" spans="1:11" ht="14.4">
      <c r="A24" s="241" t="s">
        <v>407</v>
      </c>
      <c r="B24" s="216" t="s">
        <v>408</v>
      </c>
      <c r="C24" s="399" t="s">
        <v>409</v>
      </c>
      <c r="D24" s="242" t="s">
        <v>16</v>
      </c>
      <c r="E24" s="216">
        <v>1</v>
      </c>
      <c r="F24" s="213" t="s">
        <v>378</v>
      </c>
      <c r="G24" s="439" t="s">
        <v>365</v>
      </c>
      <c r="H24" s="440"/>
      <c r="I24" s="447">
        <v>1310.28</v>
      </c>
      <c r="J24" s="447">
        <v>5241.1099999999997</v>
      </c>
      <c r="K24" s="451">
        <f>Tabela21628344046525864707687[[#This Row],[REPRESENTAÇÃO]]+Tabela21628344046525864707687[[#This Row],[VENCIMENTO]]</f>
        <v>6551.3899999999994</v>
      </c>
    </row>
    <row r="25" spans="1:11" ht="14.4">
      <c r="A25" s="219" t="s">
        <v>71</v>
      </c>
      <c r="B25" s="217" t="s">
        <v>412</v>
      </c>
      <c r="C25" s="217" t="s">
        <v>452</v>
      </c>
      <c r="D25" s="218" t="s">
        <v>147</v>
      </c>
      <c r="E25" s="209">
        <v>1</v>
      </c>
      <c r="F25" s="220" t="s">
        <v>629</v>
      </c>
      <c r="G25" s="441" t="s">
        <v>365</v>
      </c>
      <c r="H25" s="442"/>
      <c r="I25" s="449">
        <v>1079.06</v>
      </c>
      <c r="J25" s="449">
        <v>4316.21</v>
      </c>
      <c r="K25" s="449">
        <f>Tabela21628344046525864707687[[#This Row],[REPRESENTAÇÃO]]+Tabela21628344046525864707687[[#This Row],[VENCIMENTO]]</f>
        <v>5395.27</v>
      </c>
    </row>
    <row r="26" spans="1:11" ht="14.4">
      <c r="A26" s="241" t="s">
        <v>464</v>
      </c>
      <c r="B26" s="216" t="s">
        <v>465</v>
      </c>
      <c r="C26" s="399" t="s">
        <v>466</v>
      </c>
      <c r="D26" s="242" t="s">
        <v>147</v>
      </c>
      <c r="E26" s="216">
        <v>1</v>
      </c>
      <c r="F26" s="213" t="s">
        <v>190</v>
      </c>
      <c r="G26" s="439" t="s">
        <v>365</v>
      </c>
      <c r="H26" s="440"/>
      <c r="I26" s="447">
        <v>1079.06</v>
      </c>
      <c r="J26" s="447">
        <v>4316.21</v>
      </c>
      <c r="K26" s="451">
        <f>Tabela21628344046525864707687[[#This Row],[REPRESENTAÇÃO]]+Tabela21628344046525864707687[[#This Row],[VENCIMENTO]]</f>
        <v>5395.27</v>
      </c>
    </row>
    <row r="27" spans="1:11" ht="14.4">
      <c r="A27" s="219" t="s">
        <v>396</v>
      </c>
      <c r="B27" s="217" t="s">
        <v>595</v>
      </c>
      <c r="C27" s="217" t="s">
        <v>596</v>
      </c>
      <c r="D27" s="218" t="s">
        <v>147</v>
      </c>
      <c r="E27" s="209">
        <v>1</v>
      </c>
      <c r="F27" s="213" t="s">
        <v>542</v>
      </c>
      <c r="G27" s="441" t="s">
        <v>365</v>
      </c>
      <c r="H27" s="442"/>
      <c r="I27" s="449">
        <v>1079.06</v>
      </c>
      <c r="J27" s="449">
        <v>4316.21</v>
      </c>
      <c r="K27" s="449">
        <f>Tabela21628344046525864707687[[#This Row],[REPRESENTAÇÃO]]+Tabela21628344046525864707687[[#This Row],[VENCIMENTO]]</f>
        <v>5395.27</v>
      </c>
    </row>
    <row r="28" spans="1:11" ht="14.4">
      <c r="A28" s="241" t="s">
        <v>65</v>
      </c>
      <c r="B28" s="216" t="s">
        <v>429</v>
      </c>
      <c r="C28" s="399" t="s">
        <v>430</v>
      </c>
      <c r="D28" s="242" t="s">
        <v>633</v>
      </c>
      <c r="E28" s="216">
        <v>1</v>
      </c>
      <c r="F28" s="213" t="s">
        <v>431</v>
      </c>
      <c r="G28" s="439" t="s">
        <v>366</v>
      </c>
      <c r="H28" s="440"/>
      <c r="I28" s="447">
        <v>1079.06</v>
      </c>
      <c r="J28" s="447">
        <v>4316.21</v>
      </c>
      <c r="K28" s="451">
        <f>Tabela21628344046525864707687[[#This Row],[REPRESENTAÇÃO]]+Tabela21628344046525864707687[[#This Row],[VENCIMENTO]]</f>
        <v>5395.27</v>
      </c>
    </row>
    <row r="29" spans="1:11" ht="14.4">
      <c r="A29" s="219" t="s">
        <v>65</v>
      </c>
      <c r="B29" s="217" t="s">
        <v>103</v>
      </c>
      <c r="C29" s="217" t="s">
        <v>129</v>
      </c>
      <c r="D29" s="218" t="s">
        <v>147</v>
      </c>
      <c r="E29" s="209">
        <v>1</v>
      </c>
      <c r="F29" s="220" t="s">
        <v>455</v>
      </c>
      <c r="G29" s="441" t="s">
        <v>365</v>
      </c>
      <c r="H29" s="442"/>
      <c r="I29" s="449">
        <v>1079.06</v>
      </c>
      <c r="J29" s="449">
        <v>4316.21</v>
      </c>
      <c r="K29" s="449">
        <f>Tabela21628344046525864707687[[#This Row],[REPRESENTAÇÃO]]+Tabela21628344046525864707687[[#This Row],[VENCIMENTO]]</f>
        <v>5395.27</v>
      </c>
    </row>
    <row r="30" spans="1:11" ht="14.4">
      <c r="A30" s="241" t="s">
        <v>73</v>
      </c>
      <c r="B30" s="216" t="s">
        <v>110</v>
      </c>
      <c r="C30" s="399" t="s">
        <v>470</v>
      </c>
      <c r="D30" s="242" t="s">
        <v>147</v>
      </c>
      <c r="E30" s="216">
        <v>1</v>
      </c>
      <c r="F30" s="213" t="s">
        <v>171</v>
      </c>
      <c r="G30" s="439" t="s">
        <v>365</v>
      </c>
      <c r="H30" s="440"/>
      <c r="I30" s="447">
        <v>1079.06</v>
      </c>
      <c r="J30" s="447">
        <v>4316.21</v>
      </c>
      <c r="K30" s="451">
        <f>Tabela21628344046525864707687[[#This Row],[REPRESENTAÇÃO]]+Tabela21628344046525864707687[[#This Row],[VENCIMENTO]]</f>
        <v>5395.27</v>
      </c>
    </row>
    <row r="31" spans="1:11" ht="14.4">
      <c r="A31" s="219" t="s">
        <v>70</v>
      </c>
      <c r="B31" s="217" t="s">
        <v>108</v>
      </c>
      <c r="C31" s="217" t="s">
        <v>327</v>
      </c>
      <c r="D31" s="218" t="s">
        <v>147</v>
      </c>
      <c r="E31" s="209">
        <v>1</v>
      </c>
      <c r="F31" s="220" t="s">
        <v>168</v>
      </c>
      <c r="G31" s="441" t="s">
        <v>365</v>
      </c>
      <c r="H31" s="442"/>
      <c r="I31" s="449">
        <v>1079.06</v>
      </c>
      <c r="J31" s="449">
        <v>4316.21</v>
      </c>
      <c r="K31" s="449">
        <f>Tabela21628344046525864707687[[#This Row],[REPRESENTAÇÃO]]+Tabela21628344046525864707687[[#This Row],[VENCIMENTO]]</f>
        <v>5395.27</v>
      </c>
    </row>
    <row r="32" spans="1:11" ht="14.4">
      <c r="A32" s="241" t="s">
        <v>72</v>
      </c>
      <c r="B32" s="216" t="s">
        <v>109</v>
      </c>
      <c r="C32" s="399" t="s">
        <v>133</v>
      </c>
      <c r="D32" s="242" t="s">
        <v>147</v>
      </c>
      <c r="E32" s="216">
        <v>1</v>
      </c>
      <c r="F32" s="213" t="s">
        <v>170</v>
      </c>
      <c r="G32" s="439" t="s">
        <v>365</v>
      </c>
      <c r="H32" s="440"/>
      <c r="I32" s="447">
        <v>1079.06</v>
      </c>
      <c r="J32" s="447">
        <v>4316.21</v>
      </c>
      <c r="K32" s="451">
        <f>Tabela21628344046525864707687[[#This Row],[REPRESENTAÇÃO]]+Tabela21628344046525864707687[[#This Row],[VENCIMENTO]]</f>
        <v>5395.27</v>
      </c>
    </row>
    <row r="33" spans="1:11" ht="14.4">
      <c r="A33" s="219" t="s">
        <v>68</v>
      </c>
      <c r="B33" s="217" t="s">
        <v>106</v>
      </c>
      <c r="C33" s="217" t="s">
        <v>132</v>
      </c>
      <c r="D33" s="218" t="s">
        <v>147</v>
      </c>
      <c r="E33" s="209">
        <v>1</v>
      </c>
      <c r="F33" s="220" t="s">
        <v>647</v>
      </c>
      <c r="G33" s="441" t="s">
        <v>365</v>
      </c>
      <c r="H33" s="442"/>
      <c r="I33" s="449">
        <v>1079.06</v>
      </c>
      <c r="J33" s="449">
        <v>4316.21</v>
      </c>
      <c r="K33" s="449">
        <f>Tabela21628344046525864707687[[#This Row],[REPRESENTAÇÃO]]+Tabela21628344046525864707687[[#This Row],[VENCIMENTO]]</f>
        <v>5395.27</v>
      </c>
    </row>
    <row r="34" spans="1:11" ht="14.4">
      <c r="A34" s="241" t="s">
        <v>68</v>
      </c>
      <c r="B34" s="216" t="s">
        <v>106</v>
      </c>
      <c r="C34" s="399" t="s">
        <v>132</v>
      </c>
      <c r="D34" s="242" t="s">
        <v>147</v>
      </c>
      <c r="E34" s="216">
        <v>1</v>
      </c>
      <c r="F34" s="213" t="s">
        <v>165</v>
      </c>
      <c r="G34" s="439" t="s">
        <v>365</v>
      </c>
      <c r="H34" s="440"/>
      <c r="I34" s="447">
        <v>1079.06</v>
      </c>
      <c r="J34" s="447">
        <v>4316.21</v>
      </c>
      <c r="K34" s="451">
        <f>Tabela21628344046525864707687[[#This Row],[REPRESENTAÇÃO]]+Tabela21628344046525864707687[[#This Row],[VENCIMENTO]]</f>
        <v>5395.27</v>
      </c>
    </row>
    <row r="35" spans="1:11" ht="14.4">
      <c r="A35" s="219" t="s">
        <v>67</v>
      </c>
      <c r="B35" s="217" t="s">
        <v>105</v>
      </c>
      <c r="C35" s="217" t="s">
        <v>131</v>
      </c>
      <c r="D35" s="218" t="s">
        <v>147</v>
      </c>
      <c r="E35" s="209">
        <v>1</v>
      </c>
      <c r="F35" s="220" t="s">
        <v>176</v>
      </c>
      <c r="G35" s="441" t="s">
        <v>365</v>
      </c>
      <c r="H35" s="442"/>
      <c r="I35" s="449">
        <v>1079.06</v>
      </c>
      <c r="J35" s="449">
        <v>4316.21</v>
      </c>
      <c r="K35" s="449">
        <f>Tabela21628344046525864707687[[#This Row],[REPRESENTAÇÃO]]+Tabela21628344046525864707687[[#This Row],[VENCIMENTO]]</f>
        <v>5395.27</v>
      </c>
    </row>
    <row r="36" spans="1:11" ht="14.4">
      <c r="A36" s="241" t="s">
        <v>443</v>
      </c>
      <c r="B36" s="216" t="s">
        <v>410</v>
      </c>
      <c r="C36" s="399" t="s">
        <v>411</v>
      </c>
      <c r="D36" s="242" t="s">
        <v>147</v>
      </c>
      <c r="E36" s="216">
        <v>1</v>
      </c>
      <c r="F36" s="488" t="s">
        <v>733</v>
      </c>
      <c r="G36" s="439" t="s">
        <v>365</v>
      </c>
      <c r="H36" s="440"/>
      <c r="I36" s="447">
        <v>1079.06</v>
      </c>
      <c r="J36" s="447">
        <v>4316.21</v>
      </c>
      <c r="K36" s="451">
        <f>Tabela21628344046525864707687[[#This Row],[REPRESENTAÇÃO]]+Tabela21628344046525864707687[[#This Row],[VENCIMENTO]]</f>
        <v>5395.27</v>
      </c>
    </row>
    <row r="37" spans="1:11" ht="14.4">
      <c r="A37" s="219" t="s">
        <v>65</v>
      </c>
      <c r="B37" s="217" t="s">
        <v>429</v>
      </c>
      <c r="C37" s="217" t="s">
        <v>430</v>
      </c>
      <c r="D37" s="218" t="s">
        <v>147</v>
      </c>
      <c r="E37" s="209">
        <v>1</v>
      </c>
      <c r="F37" s="220" t="s">
        <v>685</v>
      </c>
      <c r="G37" s="441" t="s">
        <v>365</v>
      </c>
      <c r="H37" s="442"/>
      <c r="I37" s="449">
        <v>1079.06</v>
      </c>
      <c r="J37" s="449">
        <v>4316.21</v>
      </c>
      <c r="K37" s="449">
        <f>Tabela21628344046525864707687[[#This Row],[REPRESENTAÇÃO]]+Tabela21628344046525864707687[[#This Row],[VENCIMENTO]]</f>
        <v>5395.27</v>
      </c>
    </row>
    <row r="38" spans="1:11" ht="14.4">
      <c r="A38" s="241" t="s">
        <v>74</v>
      </c>
      <c r="B38" s="216" t="s">
        <v>111</v>
      </c>
      <c r="C38" s="399" t="s">
        <v>471</v>
      </c>
      <c r="D38" s="242" t="s">
        <v>147</v>
      </c>
      <c r="E38" s="216">
        <v>1</v>
      </c>
      <c r="F38" s="213" t="s">
        <v>639</v>
      </c>
      <c r="G38" s="439" t="s">
        <v>365</v>
      </c>
      <c r="H38" s="440"/>
      <c r="I38" s="447">
        <v>1079.06</v>
      </c>
      <c r="J38" s="447">
        <v>4316.21</v>
      </c>
      <c r="K38" s="451">
        <f>Tabela21628344046525864707687[[#This Row],[REPRESENTAÇÃO]]+Tabela21628344046525864707687[[#This Row],[VENCIMENTO]]</f>
        <v>5395.27</v>
      </c>
    </row>
    <row r="39" spans="1:11" ht="14.4">
      <c r="A39" s="219" t="s">
        <v>610</v>
      </c>
      <c r="B39" s="217" t="s">
        <v>107</v>
      </c>
      <c r="C39" s="217" t="s">
        <v>505</v>
      </c>
      <c r="D39" s="218" t="s">
        <v>147</v>
      </c>
      <c r="E39" s="209">
        <v>1</v>
      </c>
      <c r="F39" s="220" t="s">
        <v>655</v>
      </c>
      <c r="G39" s="441" t="s">
        <v>365</v>
      </c>
      <c r="H39" s="442"/>
      <c r="I39" s="449">
        <v>1079.06</v>
      </c>
      <c r="J39" s="449">
        <v>4316.21</v>
      </c>
      <c r="K39" s="449">
        <f>Tabela21628344046525864707687[[#This Row],[REPRESENTAÇÃO]]+Tabela21628344046525864707687[[#This Row],[VENCIMENTO]]</f>
        <v>5395.27</v>
      </c>
    </row>
    <row r="40" spans="1:11" ht="14.4">
      <c r="A40" s="241" t="s">
        <v>543</v>
      </c>
      <c r="B40" s="216" t="s">
        <v>544</v>
      </c>
      <c r="C40" s="399" t="s">
        <v>545</v>
      </c>
      <c r="D40" s="242" t="s">
        <v>18</v>
      </c>
      <c r="E40" s="216">
        <v>1</v>
      </c>
      <c r="F40" s="213" t="s">
        <v>546</v>
      </c>
      <c r="G40" s="439" t="s">
        <v>365</v>
      </c>
      <c r="H40" s="440"/>
      <c r="I40" s="447">
        <v>770.75</v>
      </c>
      <c r="J40" s="447">
        <v>3083.01</v>
      </c>
      <c r="K40" s="451">
        <f>Tabela21628344046525864707687[[#This Row],[REPRESENTAÇÃO]]+Tabela21628344046525864707687[[#This Row],[VENCIMENTO]]</f>
        <v>3853.76</v>
      </c>
    </row>
    <row r="41" spans="1:11" ht="14.4">
      <c r="A41" s="219" t="s">
        <v>659</v>
      </c>
      <c r="B41" s="217" t="s">
        <v>102</v>
      </c>
      <c r="C41" s="217" t="s">
        <v>472</v>
      </c>
      <c r="D41" s="218" t="s">
        <v>18</v>
      </c>
      <c r="E41" s="209">
        <v>1</v>
      </c>
      <c r="F41" s="220" t="s">
        <v>173</v>
      </c>
      <c r="G41" s="441" t="s">
        <v>365</v>
      </c>
      <c r="H41" s="442"/>
      <c r="I41" s="449">
        <v>770.75</v>
      </c>
      <c r="J41" s="449">
        <v>3083.01</v>
      </c>
      <c r="K41" s="449">
        <f>Tabela21628344046525864707687[[#This Row],[REPRESENTAÇÃO]]+Tabela21628344046525864707687[[#This Row],[VENCIMENTO]]</f>
        <v>3853.76</v>
      </c>
    </row>
    <row r="42" spans="1:11" ht="14.4">
      <c r="A42" s="241" t="s">
        <v>75</v>
      </c>
      <c r="B42" s="216" t="s">
        <v>112</v>
      </c>
      <c r="C42" s="399" t="s">
        <v>134</v>
      </c>
      <c r="D42" s="242" t="s">
        <v>18</v>
      </c>
      <c r="E42" s="216">
        <v>1</v>
      </c>
      <c r="F42" s="213" t="s">
        <v>186</v>
      </c>
      <c r="G42" s="439" t="s">
        <v>365</v>
      </c>
      <c r="H42" s="440"/>
      <c r="I42" s="447">
        <v>770.75</v>
      </c>
      <c r="J42" s="447">
        <v>3083.01</v>
      </c>
      <c r="K42" s="451">
        <f>Tabela21628344046525864707687[[#This Row],[REPRESENTAÇÃO]]+Tabela21628344046525864707687[[#This Row],[VENCIMENTO]]</f>
        <v>3853.76</v>
      </c>
    </row>
    <row r="43" spans="1:11" ht="14.4">
      <c r="A43" s="241" t="s">
        <v>635</v>
      </c>
      <c r="B43" s="216" t="s">
        <v>412</v>
      </c>
      <c r="C43" s="399" t="s">
        <v>436</v>
      </c>
      <c r="D43" s="242" t="s">
        <v>18</v>
      </c>
      <c r="E43" s="216">
        <v>1</v>
      </c>
      <c r="F43" s="213" t="s">
        <v>661</v>
      </c>
      <c r="G43" s="439" t="s">
        <v>365</v>
      </c>
      <c r="H43" s="440"/>
      <c r="I43" s="447">
        <v>770.75</v>
      </c>
      <c r="J43" s="447">
        <v>3083.01</v>
      </c>
      <c r="K43" s="451">
        <f>Tabela21628344046525864707687[[#This Row],[REPRESENTAÇÃO]]+Tabela21628344046525864707687[[#This Row],[VENCIMENTO]]</f>
        <v>3853.76</v>
      </c>
    </row>
    <row r="44" spans="1:11" ht="14.4">
      <c r="A44" s="219" t="s">
        <v>76</v>
      </c>
      <c r="B44" s="217" t="s">
        <v>113</v>
      </c>
      <c r="C44" s="217" t="s">
        <v>501</v>
      </c>
      <c r="D44" s="218" t="s">
        <v>18</v>
      </c>
      <c r="E44" s="209">
        <v>1</v>
      </c>
      <c r="F44" s="220" t="s">
        <v>313</v>
      </c>
      <c r="G44" s="441" t="s">
        <v>365</v>
      </c>
      <c r="H44" s="442"/>
      <c r="I44" s="449">
        <v>770.75</v>
      </c>
      <c r="J44" s="449">
        <v>3083.01</v>
      </c>
      <c r="K44" s="449">
        <f>Tabela21628344046525864707687[[#This Row],[REPRESENTAÇÃO]]+Tabela21628344046525864707687[[#This Row],[VENCIMENTO]]</f>
        <v>3853.76</v>
      </c>
    </row>
    <row r="45" spans="1:11" ht="14.4">
      <c r="A45" s="241" t="s">
        <v>80</v>
      </c>
      <c r="B45" s="216" t="s">
        <v>116</v>
      </c>
      <c r="C45" s="399" t="s">
        <v>136</v>
      </c>
      <c r="D45" s="242" t="s">
        <v>18</v>
      </c>
      <c r="E45" s="216">
        <v>1</v>
      </c>
      <c r="F45" s="213" t="s">
        <v>194</v>
      </c>
      <c r="G45" s="439" t="s">
        <v>365</v>
      </c>
      <c r="H45" s="440"/>
      <c r="I45" s="447">
        <v>770.75</v>
      </c>
      <c r="J45" s="447">
        <v>3083.01</v>
      </c>
      <c r="K45" s="451">
        <f>Tabela21628344046525864707687[[#This Row],[REPRESENTAÇÃO]]+Tabela21628344046525864707687[[#This Row],[VENCIMENTO]]</f>
        <v>3853.76</v>
      </c>
    </row>
    <row r="46" spans="1:11" ht="14.4">
      <c r="A46" s="219" t="s">
        <v>81</v>
      </c>
      <c r="B46" s="217" t="s">
        <v>25</v>
      </c>
      <c r="C46" s="217" t="s">
        <v>137</v>
      </c>
      <c r="D46" s="218" t="s">
        <v>18</v>
      </c>
      <c r="E46" s="209">
        <v>1</v>
      </c>
      <c r="F46" s="220" t="s">
        <v>177</v>
      </c>
      <c r="G46" s="441" t="s">
        <v>365</v>
      </c>
      <c r="H46" s="442"/>
      <c r="I46" s="449">
        <v>770.75</v>
      </c>
      <c r="J46" s="449">
        <v>3083.01</v>
      </c>
      <c r="K46" s="449">
        <f>Tabela21628344046525864707687[[#This Row],[REPRESENTAÇÃO]]+Tabela21628344046525864707687[[#This Row],[VENCIMENTO]]</f>
        <v>3853.76</v>
      </c>
    </row>
    <row r="47" spans="1:11" ht="14.4">
      <c r="A47" s="241" t="s">
        <v>404</v>
      </c>
      <c r="B47" s="216" t="s">
        <v>413</v>
      </c>
      <c r="C47" s="399" t="s">
        <v>414</v>
      </c>
      <c r="D47" s="242" t="s">
        <v>18</v>
      </c>
      <c r="E47" s="216">
        <v>1</v>
      </c>
      <c r="F47" s="213" t="s">
        <v>684</v>
      </c>
      <c r="G47" s="439" t="s">
        <v>365</v>
      </c>
      <c r="H47" s="440"/>
      <c r="I47" s="447">
        <v>770.75</v>
      </c>
      <c r="J47" s="447">
        <v>3083.01</v>
      </c>
      <c r="K47" s="451">
        <f>Tabela21628344046525864707687[[#This Row],[REPRESENTAÇÃO]]+Tabela21628344046525864707687[[#This Row],[VENCIMENTO]]</f>
        <v>3853.76</v>
      </c>
    </row>
    <row r="48" spans="1:11" ht="14.4">
      <c r="A48" s="219" t="s">
        <v>636</v>
      </c>
      <c r="B48" s="217" t="s">
        <v>118</v>
      </c>
      <c r="C48" s="217" t="s">
        <v>506</v>
      </c>
      <c r="D48" s="218" t="s">
        <v>18</v>
      </c>
      <c r="E48" s="209">
        <v>1</v>
      </c>
      <c r="F48" s="220" t="s">
        <v>179</v>
      </c>
      <c r="G48" s="441" t="s">
        <v>365</v>
      </c>
      <c r="H48" s="442"/>
      <c r="I48" s="449">
        <v>770.75</v>
      </c>
      <c r="J48" s="449">
        <v>3083.01</v>
      </c>
      <c r="K48" s="449">
        <f>Tabela21628344046525864707687[[#This Row],[REPRESENTAÇÃO]]+Tabela21628344046525864707687[[#This Row],[VENCIMENTO]]</f>
        <v>3853.76</v>
      </c>
    </row>
    <row r="49" spans="1:11" ht="14.4">
      <c r="A49" s="241" t="s">
        <v>78</v>
      </c>
      <c r="B49" s="216" t="s">
        <v>114</v>
      </c>
      <c r="C49" s="399" t="s">
        <v>135</v>
      </c>
      <c r="D49" s="242" t="s">
        <v>18</v>
      </c>
      <c r="E49" s="216">
        <v>1</v>
      </c>
      <c r="F49" s="213" t="s">
        <v>174</v>
      </c>
      <c r="G49" s="439" t="s">
        <v>365</v>
      </c>
      <c r="H49" s="440"/>
      <c r="I49" s="447">
        <v>770.75</v>
      </c>
      <c r="J49" s="447">
        <v>3083.01</v>
      </c>
      <c r="K49" s="451">
        <f>Tabela21628344046525864707687[[#This Row],[REPRESENTAÇÃO]]+Tabela21628344046525864707687[[#This Row],[VENCIMENTO]]</f>
        <v>3853.76</v>
      </c>
    </row>
    <row r="50" spans="1:11" ht="14.4">
      <c r="A50" s="219" t="s">
        <v>637</v>
      </c>
      <c r="B50" s="217" t="s">
        <v>117</v>
      </c>
      <c r="C50" s="217" t="s">
        <v>138</v>
      </c>
      <c r="D50" s="218" t="s">
        <v>18</v>
      </c>
      <c r="E50" s="209">
        <v>1</v>
      </c>
      <c r="F50" s="220" t="s">
        <v>178</v>
      </c>
      <c r="G50" s="441" t="s">
        <v>365</v>
      </c>
      <c r="H50" s="442"/>
      <c r="I50" s="449">
        <v>770.75</v>
      </c>
      <c r="J50" s="449">
        <v>3083.01</v>
      </c>
      <c r="K50" s="449">
        <f>Tabela21628344046525864707687[[#This Row],[REPRESENTAÇÃO]]+Tabela21628344046525864707687[[#This Row],[VENCIMENTO]]</f>
        <v>3853.76</v>
      </c>
    </row>
    <row r="51" spans="1:11" ht="14.4">
      <c r="A51" s="241" t="s">
        <v>83</v>
      </c>
      <c r="B51" s="216" t="s">
        <v>119</v>
      </c>
      <c r="C51" s="399" t="s">
        <v>139</v>
      </c>
      <c r="D51" s="242" t="s">
        <v>18</v>
      </c>
      <c r="E51" s="216">
        <v>1</v>
      </c>
      <c r="F51" s="489" t="s">
        <v>736</v>
      </c>
      <c r="G51" s="439" t="s">
        <v>365</v>
      </c>
      <c r="H51" s="440"/>
      <c r="I51" s="447">
        <v>770.75</v>
      </c>
      <c r="J51" s="447">
        <v>3083.01</v>
      </c>
      <c r="K51" s="451">
        <f>Tabela21628344046525864707687[[#This Row],[REPRESENTAÇÃO]]+Tabela21628344046525864707687[[#This Row],[VENCIMENTO]]</f>
        <v>3853.76</v>
      </c>
    </row>
    <row r="52" spans="1:11" ht="14.4">
      <c r="A52" s="219" t="s">
        <v>79</v>
      </c>
      <c r="B52" s="217" t="s">
        <v>115</v>
      </c>
      <c r="C52" s="217" t="s">
        <v>473</v>
      </c>
      <c r="D52" s="218" t="s">
        <v>18</v>
      </c>
      <c r="E52" s="209">
        <v>1</v>
      </c>
      <c r="F52" s="220" t="s">
        <v>175</v>
      </c>
      <c r="G52" s="441" t="s">
        <v>365</v>
      </c>
      <c r="H52" s="442"/>
      <c r="I52" s="449">
        <v>770.75</v>
      </c>
      <c r="J52" s="449">
        <v>3083.01</v>
      </c>
      <c r="K52" s="449">
        <f>Tabela21628344046525864707687[[#This Row],[REPRESENTAÇÃO]]+Tabela21628344046525864707687[[#This Row],[VENCIMENTO]]</f>
        <v>3853.76</v>
      </c>
    </row>
    <row r="53" spans="1:11" ht="14.4">
      <c r="A53" s="241" t="s">
        <v>525</v>
      </c>
      <c r="B53" s="216" t="s">
        <v>122</v>
      </c>
      <c r="C53" s="399" t="s">
        <v>475</v>
      </c>
      <c r="D53" s="242" t="s">
        <v>19</v>
      </c>
      <c r="E53" s="216">
        <v>1</v>
      </c>
      <c r="F53" s="213" t="s">
        <v>649</v>
      </c>
      <c r="G53" s="439" t="s">
        <v>365</v>
      </c>
      <c r="H53" s="440"/>
      <c r="I53" s="447">
        <v>500.99</v>
      </c>
      <c r="J53" s="447">
        <v>2003.96</v>
      </c>
      <c r="K53" s="451">
        <f>Tabela21628344046525864707687[[#This Row],[REPRESENTAÇÃO]]+Tabela21628344046525864707687[[#This Row],[VENCIMENTO]]</f>
        <v>2504.9499999999998</v>
      </c>
    </row>
    <row r="54" spans="1:11" ht="14.4">
      <c r="A54" s="219" t="s">
        <v>84</v>
      </c>
      <c r="B54" s="217" t="s">
        <v>120</v>
      </c>
      <c r="C54" s="217" t="s">
        <v>140</v>
      </c>
      <c r="D54" s="218" t="s">
        <v>19</v>
      </c>
      <c r="E54" s="209">
        <v>1</v>
      </c>
      <c r="F54" s="220" t="s">
        <v>182</v>
      </c>
      <c r="G54" s="441" t="s">
        <v>365</v>
      </c>
      <c r="H54" s="442"/>
      <c r="I54" s="449">
        <v>500.99</v>
      </c>
      <c r="J54" s="449">
        <v>2003.96</v>
      </c>
      <c r="K54" s="449">
        <f>Tabela21628344046525864707687[[#This Row],[REPRESENTAÇÃO]]+Tabela21628344046525864707687[[#This Row],[VENCIMENTO]]</f>
        <v>2504.9499999999998</v>
      </c>
    </row>
    <row r="55" spans="1:11" ht="14.4">
      <c r="A55" s="241" t="s">
        <v>84</v>
      </c>
      <c r="B55" s="216" t="s">
        <v>120</v>
      </c>
      <c r="C55" s="399" t="s">
        <v>140</v>
      </c>
      <c r="D55" s="242" t="s">
        <v>19</v>
      </c>
      <c r="E55" s="216">
        <v>1</v>
      </c>
      <c r="F55" s="213" t="s">
        <v>664</v>
      </c>
      <c r="G55" s="439" t="s">
        <v>365</v>
      </c>
      <c r="H55" s="440"/>
      <c r="I55" s="447">
        <v>500.99</v>
      </c>
      <c r="J55" s="447">
        <v>2003.96</v>
      </c>
      <c r="K55" s="451">
        <f>Tabela21628344046525864707687[[#This Row],[REPRESENTAÇÃO]]+Tabela21628344046525864707687[[#This Row],[VENCIMENTO]]</f>
        <v>2504.9499999999998</v>
      </c>
    </row>
    <row r="56" spans="1:11" ht="14.4">
      <c r="A56" s="219" t="s">
        <v>638</v>
      </c>
      <c r="B56" s="217" t="s">
        <v>618</v>
      </c>
      <c r="C56" s="217" t="s">
        <v>617</v>
      </c>
      <c r="D56" s="218" t="s">
        <v>19</v>
      </c>
      <c r="E56" s="209">
        <v>1</v>
      </c>
      <c r="F56" s="220" t="s">
        <v>195</v>
      </c>
      <c r="G56" s="441" t="s">
        <v>365</v>
      </c>
      <c r="H56" s="442"/>
      <c r="I56" s="449">
        <v>500.99</v>
      </c>
      <c r="J56" s="449">
        <v>2003.96</v>
      </c>
      <c r="K56" s="449">
        <f>Tabela21628344046525864707687[[#This Row],[REPRESENTAÇÃO]]+Tabela21628344046525864707687[[#This Row],[VENCIMENTO]]</f>
        <v>2504.9499999999998</v>
      </c>
    </row>
    <row r="57" spans="1:11" ht="14.4">
      <c r="A57" s="241" t="s">
        <v>83</v>
      </c>
      <c r="B57" s="216" t="s">
        <v>119</v>
      </c>
      <c r="C57" s="399" t="s">
        <v>552</v>
      </c>
      <c r="D57" s="242" t="s">
        <v>19</v>
      </c>
      <c r="E57" s="216">
        <v>1</v>
      </c>
      <c r="F57" s="213" t="s">
        <v>568</v>
      </c>
      <c r="G57" s="439" t="s">
        <v>365</v>
      </c>
      <c r="H57" s="440"/>
      <c r="I57" s="447">
        <v>500.99</v>
      </c>
      <c r="J57" s="447">
        <v>2003.96</v>
      </c>
      <c r="K57" s="451">
        <f>Tabela21628344046525864707687[[#This Row],[REPRESENTAÇÃO]]+Tabela21628344046525864707687[[#This Row],[VENCIMENTO]]</f>
        <v>2504.9499999999998</v>
      </c>
    </row>
    <row r="58" spans="1:11" ht="14.4">
      <c r="A58" s="219" t="s">
        <v>83</v>
      </c>
      <c r="B58" s="217" t="s">
        <v>119</v>
      </c>
      <c r="C58" s="217" t="s">
        <v>139</v>
      </c>
      <c r="D58" s="218" t="s">
        <v>19</v>
      </c>
      <c r="E58" s="209">
        <v>1</v>
      </c>
      <c r="F58" s="220" t="s">
        <v>181</v>
      </c>
      <c r="G58" s="441" t="s">
        <v>365</v>
      </c>
      <c r="H58" s="442"/>
      <c r="I58" s="449">
        <v>500.99</v>
      </c>
      <c r="J58" s="449">
        <v>2003.96</v>
      </c>
      <c r="K58" s="449">
        <f>Tabela21628344046525864707687[[#This Row],[REPRESENTAÇÃO]]+Tabela21628344046525864707687[[#This Row],[VENCIMENTO]]</f>
        <v>2504.9499999999998</v>
      </c>
    </row>
    <row r="59" spans="1:11" ht="14.4">
      <c r="A59" s="241" t="s">
        <v>83</v>
      </c>
      <c r="B59" s="216" t="s">
        <v>119</v>
      </c>
      <c r="C59" s="399" t="s">
        <v>139</v>
      </c>
      <c r="D59" s="242" t="s">
        <v>19</v>
      </c>
      <c r="E59" s="216">
        <v>1</v>
      </c>
      <c r="F59" s="213" t="s">
        <v>184</v>
      </c>
      <c r="G59" s="439" t="s">
        <v>365</v>
      </c>
      <c r="H59" s="440"/>
      <c r="I59" s="447">
        <v>500.99</v>
      </c>
      <c r="J59" s="447">
        <v>2003.96</v>
      </c>
      <c r="K59" s="451">
        <f>Tabela21628344046525864707687[[#This Row],[REPRESENTAÇÃO]]+Tabela21628344046525864707687[[#This Row],[VENCIMENTO]]</f>
        <v>2504.9499999999998</v>
      </c>
    </row>
    <row r="60" spans="1:11" ht="14.4">
      <c r="A60" s="219" t="s">
        <v>86</v>
      </c>
      <c r="B60" s="217" t="s">
        <v>121</v>
      </c>
      <c r="C60" s="217" t="s">
        <v>445</v>
      </c>
      <c r="D60" s="218" t="s">
        <v>19</v>
      </c>
      <c r="E60" s="209">
        <v>1</v>
      </c>
      <c r="F60" s="220" t="s">
        <v>630</v>
      </c>
      <c r="G60" s="441" t="s">
        <v>365</v>
      </c>
      <c r="H60" s="442"/>
      <c r="I60" s="449">
        <v>500.99</v>
      </c>
      <c r="J60" s="449">
        <v>2003.96</v>
      </c>
      <c r="K60" s="449">
        <f>Tabela21628344046525864707687[[#This Row],[REPRESENTAÇÃO]]+Tabela21628344046525864707687[[#This Row],[VENCIMENTO]]</f>
        <v>2504.9499999999998</v>
      </c>
    </row>
    <row r="61" spans="1:11" ht="14.4">
      <c r="A61" s="241" t="s">
        <v>86</v>
      </c>
      <c r="B61" s="216" t="s">
        <v>121</v>
      </c>
      <c r="C61" s="399" t="s">
        <v>445</v>
      </c>
      <c r="D61" s="242" t="s">
        <v>19</v>
      </c>
      <c r="E61" s="216">
        <v>1</v>
      </c>
      <c r="F61" s="213" t="s">
        <v>631</v>
      </c>
      <c r="G61" s="439" t="s">
        <v>365</v>
      </c>
      <c r="H61" s="440"/>
      <c r="I61" s="447">
        <v>500.99</v>
      </c>
      <c r="J61" s="447">
        <v>2003.96</v>
      </c>
      <c r="K61" s="451">
        <f>Tabela21628344046525864707687[[#This Row],[REPRESENTAÇÃO]]+Tabela21628344046525864707687[[#This Row],[VENCIMENTO]]</f>
        <v>2504.9499999999998</v>
      </c>
    </row>
    <row r="62" spans="1:11" ht="14.4">
      <c r="A62" s="219" t="s">
        <v>86</v>
      </c>
      <c r="B62" s="217" t="s">
        <v>121</v>
      </c>
      <c r="C62" s="217" t="s">
        <v>620</v>
      </c>
      <c r="D62" s="218" t="s">
        <v>19</v>
      </c>
      <c r="E62" s="209">
        <v>1</v>
      </c>
      <c r="F62" s="220" t="s">
        <v>665</v>
      </c>
      <c r="G62" s="441" t="s">
        <v>365</v>
      </c>
      <c r="H62" s="442"/>
      <c r="I62" s="449">
        <v>500.99</v>
      </c>
      <c r="J62" s="449">
        <v>2003.96</v>
      </c>
      <c r="K62" s="449">
        <f>Tabela21628344046525864707687[[#This Row],[REPRESENTAÇÃO]]+Tabela21628344046525864707687[[#This Row],[VENCIMENTO]]</f>
        <v>2504.9499999999998</v>
      </c>
    </row>
    <row r="63" spans="1:11" ht="14.4">
      <c r="A63" s="241" t="s">
        <v>86</v>
      </c>
      <c r="B63" s="216" t="s">
        <v>121</v>
      </c>
      <c r="C63" s="399" t="s">
        <v>621</v>
      </c>
      <c r="D63" s="242" t="s">
        <v>19</v>
      </c>
      <c r="E63" s="216">
        <v>1</v>
      </c>
      <c r="F63" s="213" t="s">
        <v>624</v>
      </c>
      <c r="G63" s="439" t="s">
        <v>365</v>
      </c>
      <c r="H63" s="440"/>
      <c r="I63" s="447">
        <v>500.99</v>
      </c>
      <c r="J63" s="447">
        <v>2003.96</v>
      </c>
      <c r="K63" s="451">
        <f>Tabela21628344046525864707687[[#This Row],[REPRESENTAÇÃO]]+Tabela21628344046525864707687[[#This Row],[VENCIMENTO]]</f>
        <v>2504.9499999999998</v>
      </c>
    </row>
    <row r="64" spans="1:11" ht="14.4">
      <c r="A64" s="219" t="s">
        <v>86</v>
      </c>
      <c r="B64" s="217" t="s">
        <v>121</v>
      </c>
      <c r="C64" s="217" t="s">
        <v>141</v>
      </c>
      <c r="D64" s="218" t="s">
        <v>19</v>
      </c>
      <c r="E64" s="209">
        <v>1</v>
      </c>
      <c r="F64" s="220" t="s">
        <v>187</v>
      </c>
      <c r="G64" s="441" t="s">
        <v>365</v>
      </c>
      <c r="H64" s="442"/>
      <c r="I64" s="449">
        <v>500.99</v>
      </c>
      <c r="J64" s="449">
        <v>2003.96</v>
      </c>
      <c r="K64" s="449">
        <f>Tabela21628344046525864707687[[#This Row],[REPRESENTAÇÃO]]+Tabela21628344046525864707687[[#This Row],[VENCIMENTO]]</f>
        <v>2504.9499999999998</v>
      </c>
    </row>
    <row r="65" spans="1:11" ht="14.4">
      <c r="A65" s="241" t="s">
        <v>86</v>
      </c>
      <c r="B65" s="216" t="s">
        <v>121</v>
      </c>
      <c r="C65" s="399" t="s">
        <v>141</v>
      </c>
      <c r="D65" s="242" t="s">
        <v>19</v>
      </c>
      <c r="E65" s="216">
        <v>1</v>
      </c>
      <c r="F65" s="213" t="s">
        <v>196</v>
      </c>
      <c r="G65" s="439" t="s">
        <v>365</v>
      </c>
      <c r="H65" s="440"/>
      <c r="I65" s="447">
        <v>500.99</v>
      </c>
      <c r="J65" s="447">
        <v>2003.96</v>
      </c>
      <c r="K65" s="451">
        <f>Tabela21628344046525864707687[[#This Row],[REPRESENTAÇÃO]]+Tabela21628344046525864707687[[#This Row],[VENCIMENTO]]</f>
        <v>2504.9499999999998</v>
      </c>
    </row>
    <row r="66" spans="1:11" ht="14.4">
      <c r="A66" s="219" t="s">
        <v>86</v>
      </c>
      <c r="B66" s="217" t="s">
        <v>121</v>
      </c>
      <c r="C66" s="217" t="s">
        <v>474</v>
      </c>
      <c r="D66" s="218" t="s">
        <v>19</v>
      </c>
      <c r="E66" s="209">
        <v>1</v>
      </c>
      <c r="F66" s="220" t="s">
        <v>189</v>
      </c>
      <c r="G66" s="441" t="s">
        <v>365</v>
      </c>
      <c r="H66" s="442"/>
      <c r="I66" s="449">
        <v>500.99</v>
      </c>
      <c r="J66" s="449">
        <v>2003.96</v>
      </c>
      <c r="K66" s="449">
        <f>Tabela21628344046525864707687[[#This Row],[REPRESENTAÇÃO]]+Tabela21628344046525864707687[[#This Row],[VENCIMENTO]]</f>
        <v>2504.9499999999998</v>
      </c>
    </row>
    <row r="67" spans="1:11" ht="14.4">
      <c r="A67" s="241" t="s">
        <v>86</v>
      </c>
      <c r="B67" s="216" t="s">
        <v>121</v>
      </c>
      <c r="C67" s="399" t="s">
        <v>599</v>
      </c>
      <c r="D67" s="242" t="s">
        <v>19</v>
      </c>
      <c r="E67" s="216">
        <v>1</v>
      </c>
      <c r="F67" s="213" t="s">
        <v>191</v>
      </c>
      <c r="G67" s="439" t="s">
        <v>365</v>
      </c>
      <c r="H67" s="440"/>
      <c r="I67" s="447">
        <v>500.99</v>
      </c>
      <c r="J67" s="447">
        <v>2003.96</v>
      </c>
      <c r="K67" s="451">
        <f>Tabela21628344046525864707687[[#This Row],[REPRESENTAÇÃO]]+Tabela21628344046525864707687[[#This Row],[VENCIMENTO]]</f>
        <v>2504.9499999999998</v>
      </c>
    </row>
    <row r="68" spans="1:11" ht="14.4">
      <c r="A68" s="219" t="s">
        <v>87</v>
      </c>
      <c r="B68" s="217" t="s">
        <v>123</v>
      </c>
      <c r="C68" s="217" t="s">
        <v>142</v>
      </c>
      <c r="D68" s="218" t="s">
        <v>148</v>
      </c>
      <c r="E68" s="209">
        <v>1</v>
      </c>
      <c r="F68" s="220" t="s">
        <v>603</v>
      </c>
      <c r="G68" s="441" t="s">
        <v>365</v>
      </c>
      <c r="H68" s="442"/>
      <c r="I68" s="449">
        <v>308.3</v>
      </c>
      <c r="J68" s="449">
        <v>1233.21</v>
      </c>
      <c r="K68" s="449">
        <f>Tabela21628344046525864707687[[#This Row],[REPRESENTAÇÃO]]+Tabela21628344046525864707687[[#This Row],[VENCIMENTO]]</f>
        <v>1541.51</v>
      </c>
    </row>
    <row r="69" spans="1:11" ht="14.4">
      <c r="A69" s="241" t="s">
        <v>415</v>
      </c>
      <c r="B69" s="216" t="s">
        <v>416</v>
      </c>
      <c r="C69" s="399" t="s">
        <v>417</v>
      </c>
      <c r="D69" s="242" t="s">
        <v>148</v>
      </c>
      <c r="E69" s="216">
        <v>1</v>
      </c>
      <c r="F69" s="213" t="s">
        <v>663</v>
      </c>
      <c r="G69" s="439" t="s">
        <v>365</v>
      </c>
      <c r="H69" s="440"/>
      <c r="I69" s="447">
        <v>308.3</v>
      </c>
      <c r="J69" s="447">
        <v>1233.21</v>
      </c>
      <c r="K69" s="451">
        <f>Tabela21628344046525864707687[[#This Row],[REPRESENTAÇÃO]]+Tabela21628344046525864707687[[#This Row],[VENCIMENTO]]</f>
        <v>1541.51</v>
      </c>
    </row>
    <row r="70" spans="1:11" ht="14.4">
      <c r="A70" s="219" t="s">
        <v>415</v>
      </c>
      <c r="B70" s="217" t="s">
        <v>416</v>
      </c>
      <c r="C70" s="217" t="s">
        <v>417</v>
      </c>
      <c r="D70" s="218" t="s">
        <v>148</v>
      </c>
      <c r="E70" s="209">
        <v>1</v>
      </c>
      <c r="F70" s="220" t="s">
        <v>662</v>
      </c>
      <c r="G70" s="441" t="s">
        <v>365</v>
      </c>
      <c r="H70" s="442"/>
      <c r="I70" s="449">
        <v>308.3</v>
      </c>
      <c r="J70" s="449">
        <v>1233.21</v>
      </c>
      <c r="K70" s="449">
        <f>Tabela21628344046525864707687[[#This Row],[REPRESENTAÇÃO]]+Tabela21628344046525864707687[[#This Row],[VENCIMENTO]]</f>
        <v>1541.51</v>
      </c>
    </row>
    <row r="71" spans="1:11" ht="14.4">
      <c r="A71" s="241" t="s">
        <v>88</v>
      </c>
      <c r="B71" s="216" t="s">
        <v>124</v>
      </c>
      <c r="C71" s="399" t="s">
        <v>143</v>
      </c>
      <c r="D71" s="242" t="s">
        <v>148</v>
      </c>
      <c r="E71" s="216">
        <v>1</v>
      </c>
      <c r="F71" s="213" t="s">
        <v>650</v>
      </c>
      <c r="G71" s="439" t="s">
        <v>365</v>
      </c>
      <c r="H71" s="440"/>
      <c r="I71" s="447">
        <v>308.3</v>
      </c>
      <c r="J71" s="447">
        <v>1233.21</v>
      </c>
      <c r="K71" s="451">
        <f>Tabela21628344046525864707687[[#This Row],[REPRESENTAÇÃO]]+Tabela21628344046525864707687[[#This Row],[VENCIMENTO]]</f>
        <v>1541.51</v>
      </c>
    </row>
    <row r="72" spans="1:11" ht="14.4">
      <c r="A72" s="219" t="s">
        <v>89</v>
      </c>
      <c r="B72" s="217" t="s">
        <v>125</v>
      </c>
      <c r="C72" s="217" t="s">
        <v>144</v>
      </c>
      <c r="D72" s="218" t="s">
        <v>148</v>
      </c>
      <c r="E72" s="209">
        <v>1</v>
      </c>
      <c r="F72" s="476" t="s">
        <v>721</v>
      </c>
      <c r="G72" s="441" t="s">
        <v>365</v>
      </c>
      <c r="H72" s="442"/>
      <c r="I72" s="449">
        <v>308.3</v>
      </c>
      <c r="J72" s="449">
        <v>1233.21</v>
      </c>
      <c r="K72" s="449">
        <f>Tabela21628344046525864707687[[#This Row],[REPRESENTAÇÃO]]+Tabela21628344046525864707687[[#This Row],[VENCIMENTO]]</f>
        <v>1541.51</v>
      </c>
    </row>
    <row r="73" spans="1:11" ht="14.4">
      <c r="A73" s="241" t="s">
        <v>418</v>
      </c>
      <c r="B73" s="216" t="s">
        <v>419</v>
      </c>
      <c r="C73" s="399" t="s">
        <v>420</v>
      </c>
      <c r="D73" s="242" t="s">
        <v>149</v>
      </c>
      <c r="E73" s="216">
        <v>1</v>
      </c>
      <c r="F73" s="213" t="s">
        <v>696</v>
      </c>
      <c r="G73" s="439" t="s">
        <v>365</v>
      </c>
      <c r="H73" s="440"/>
      <c r="I73" s="447">
        <v>269.76</v>
      </c>
      <c r="J73" s="447">
        <v>1079.06</v>
      </c>
      <c r="K73" s="451">
        <f>Tabela21628344046525864707687[[#This Row],[REPRESENTAÇÃO]]+Tabela21628344046525864707687[[#This Row],[VENCIMENTO]]</f>
        <v>1348.82</v>
      </c>
    </row>
    <row r="74" spans="1:11" ht="14.4">
      <c r="A74" s="406"/>
      <c r="B74" s="410"/>
      <c r="C74" s="410"/>
      <c r="D74" s="410"/>
      <c r="E74" s="411">
        <v>72</v>
      </c>
      <c r="F74" s="406"/>
      <c r="G74" s="443"/>
      <c r="H74" s="444"/>
      <c r="I74" s="450"/>
      <c r="J74" s="450"/>
      <c r="K74" s="450">
        <f>SUM(K3:K73)</f>
        <v>352548.37000000029</v>
      </c>
    </row>
    <row r="75" spans="1:11" ht="14.4">
      <c r="A75" s="420" t="s">
        <v>51</v>
      </c>
      <c r="B75" s="273"/>
      <c r="C75" s="273"/>
      <c r="D75" s="273"/>
      <c r="E75" s="207"/>
      <c r="F75" s="420"/>
      <c r="G75" s="273"/>
      <c r="H75" s="421">
        <v>0</v>
      </c>
    </row>
    <row r="76" spans="1:11" ht="14.4">
      <c r="A76" s="572" t="s">
        <v>20</v>
      </c>
      <c r="B76" s="572"/>
      <c r="C76" s="572"/>
      <c r="D76" s="572"/>
      <c r="E76" s="572"/>
      <c r="F76" s="572"/>
      <c r="G76" s="572"/>
      <c r="H76" s="572"/>
    </row>
    <row r="77" spans="1:11" ht="14.4">
      <c r="A77" s="25" t="s">
        <v>1</v>
      </c>
      <c r="B77" s="25" t="s">
        <v>2</v>
      </c>
      <c r="C77" s="25" t="s">
        <v>3</v>
      </c>
      <c r="D77" s="25" t="s">
        <v>4</v>
      </c>
      <c r="E77" s="25" t="s">
        <v>5</v>
      </c>
      <c r="F77" s="25" t="s">
        <v>6</v>
      </c>
      <c r="G77" s="25" t="s">
        <v>7</v>
      </c>
      <c r="H77" s="25" t="s">
        <v>11</v>
      </c>
    </row>
    <row r="78" spans="1:11" ht="14.4">
      <c r="A78" s="241" t="s">
        <v>54</v>
      </c>
      <c r="B78" s="216" t="s">
        <v>93</v>
      </c>
      <c r="C78" s="216" t="s">
        <v>476</v>
      </c>
      <c r="D78" s="242" t="s">
        <v>200</v>
      </c>
      <c r="E78" s="216">
        <v>1</v>
      </c>
      <c r="F78" s="213" t="s">
        <v>151</v>
      </c>
      <c r="G78" s="214" t="s">
        <v>366</v>
      </c>
      <c r="H78" s="244">
        <v>6782.61</v>
      </c>
    </row>
    <row r="79" spans="1:11" ht="14.4">
      <c r="A79" s="219" t="s">
        <v>201</v>
      </c>
      <c r="B79" s="217" t="s">
        <v>202</v>
      </c>
      <c r="C79" s="217" t="s">
        <v>500</v>
      </c>
      <c r="D79" s="218" t="s">
        <v>200</v>
      </c>
      <c r="E79" s="400">
        <v>1</v>
      </c>
      <c r="F79" s="220" t="s">
        <v>238</v>
      </c>
      <c r="G79" s="258" t="s">
        <v>366</v>
      </c>
      <c r="H79" s="259">
        <v>6782.61</v>
      </c>
    </row>
    <row r="80" spans="1:11" ht="14.4">
      <c r="A80" s="241" t="s">
        <v>597</v>
      </c>
      <c r="B80" s="216" t="s">
        <v>408</v>
      </c>
      <c r="C80" s="216" t="s">
        <v>598</v>
      </c>
      <c r="D80" s="242" t="s">
        <v>21</v>
      </c>
      <c r="E80" s="216">
        <v>1</v>
      </c>
      <c r="F80" s="213" t="s">
        <v>243</v>
      </c>
      <c r="G80" s="214" t="s">
        <v>366</v>
      </c>
      <c r="H80" s="244">
        <v>5703.56</v>
      </c>
    </row>
    <row r="81" spans="1:8" ht="14.4">
      <c r="A81" s="219" t="s">
        <v>203</v>
      </c>
      <c r="B81" s="217" t="s">
        <v>204</v>
      </c>
      <c r="C81" s="217" t="s">
        <v>205</v>
      </c>
      <c r="D81" s="218" t="s">
        <v>21</v>
      </c>
      <c r="E81" s="400">
        <v>1</v>
      </c>
      <c r="F81" s="220" t="s">
        <v>239</v>
      </c>
      <c r="G81" s="258" t="s">
        <v>366</v>
      </c>
      <c r="H81" s="259">
        <v>5703.56</v>
      </c>
    </row>
    <row r="82" spans="1:8" ht="14.4">
      <c r="A82" s="241" t="s">
        <v>208</v>
      </c>
      <c r="B82" s="216" t="s">
        <v>209</v>
      </c>
      <c r="C82" s="216" t="s">
        <v>210</v>
      </c>
      <c r="D82" s="242" t="s">
        <v>22</v>
      </c>
      <c r="E82" s="216">
        <v>1</v>
      </c>
      <c r="F82" s="213" t="s">
        <v>241</v>
      </c>
      <c r="G82" s="214" t="s">
        <v>366</v>
      </c>
      <c r="H82" s="244">
        <v>5241.1099999999997</v>
      </c>
    </row>
    <row r="83" spans="1:8" ht="14.4">
      <c r="A83" s="219" t="s">
        <v>423</v>
      </c>
      <c r="B83" s="217" t="s">
        <v>424</v>
      </c>
      <c r="C83" s="217" t="s">
        <v>503</v>
      </c>
      <c r="D83" s="218" t="s">
        <v>22</v>
      </c>
      <c r="E83" s="400">
        <v>1</v>
      </c>
      <c r="F83" s="220" t="s">
        <v>377</v>
      </c>
      <c r="G83" s="258" t="s">
        <v>366</v>
      </c>
      <c r="H83" s="259">
        <v>5241.1099999999997</v>
      </c>
    </row>
    <row r="84" spans="1:8" ht="14.4">
      <c r="A84" s="241" t="s">
        <v>214</v>
      </c>
      <c r="B84" s="216" t="s">
        <v>215</v>
      </c>
      <c r="C84" s="216" t="s">
        <v>479</v>
      </c>
      <c r="D84" s="242" t="s">
        <v>22</v>
      </c>
      <c r="E84" s="216">
        <v>1</v>
      </c>
      <c r="F84" s="213" t="s">
        <v>250</v>
      </c>
      <c r="G84" s="214" t="s">
        <v>367</v>
      </c>
      <c r="H84" s="244">
        <v>5241.1099999999997</v>
      </c>
    </row>
    <row r="85" spans="1:8" ht="14.4">
      <c r="A85" s="219" t="s">
        <v>62</v>
      </c>
      <c r="B85" s="217" t="s">
        <v>100</v>
      </c>
      <c r="C85" s="217" t="s">
        <v>522</v>
      </c>
      <c r="D85" s="218" t="s">
        <v>22</v>
      </c>
      <c r="E85" s="400">
        <v>1</v>
      </c>
      <c r="F85" s="220" t="s">
        <v>244</v>
      </c>
      <c r="G85" s="258" t="s">
        <v>366</v>
      </c>
      <c r="H85" s="259">
        <v>5241.1099999999997</v>
      </c>
    </row>
    <row r="86" spans="1:8" ht="14.4">
      <c r="A86" s="241" t="s">
        <v>206</v>
      </c>
      <c r="B86" s="216" t="s">
        <v>207</v>
      </c>
      <c r="C86" s="216" t="s">
        <v>478</v>
      </c>
      <c r="D86" s="242" t="s">
        <v>22</v>
      </c>
      <c r="E86" s="216">
        <v>1</v>
      </c>
      <c r="F86" s="213" t="s">
        <v>240</v>
      </c>
      <c r="G86" s="214" t="s">
        <v>366</v>
      </c>
      <c r="H86" s="244">
        <v>5241.1099999999997</v>
      </c>
    </row>
    <row r="87" spans="1:8" ht="14.4">
      <c r="A87" s="219" t="s">
        <v>211</v>
      </c>
      <c r="B87" s="217" t="s">
        <v>212</v>
      </c>
      <c r="C87" s="217" t="s">
        <v>213</v>
      </c>
      <c r="D87" s="218" t="s">
        <v>22</v>
      </c>
      <c r="E87" s="400">
        <v>1</v>
      </c>
      <c r="F87" s="220" t="s">
        <v>242</v>
      </c>
      <c r="G87" s="258" t="s">
        <v>366</v>
      </c>
      <c r="H87" s="259">
        <v>5241.1099999999997</v>
      </c>
    </row>
    <row r="88" spans="1:8" ht="14.4">
      <c r="A88" s="241" t="s">
        <v>216</v>
      </c>
      <c r="B88" s="216" t="s">
        <v>217</v>
      </c>
      <c r="C88" s="216" t="s">
        <v>523</v>
      </c>
      <c r="D88" s="242" t="s">
        <v>23</v>
      </c>
      <c r="E88" s="216">
        <v>1</v>
      </c>
      <c r="F88" s="213" t="s">
        <v>245</v>
      </c>
      <c r="G88" s="214" t="s">
        <v>366</v>
      </c>
      <c r="H88" s="244">
        <v>4316.21</v>
      </c>
    </row>
    <row r="89" spans="1:8" ht="14.4">
      <c r="A89" s="219" t="s">
        <v>68</v>
      </c>
      <c r="B89" s="217" t="s">
        <v>228</v>
      </c>
      <c r="C89" s="217" t="s">
        <v>329</v>
      </c>
      <c r="D89" s="218" t="s">
        <v>23</v>
      </c>
      <c r="E89" s="400">
        <v>1</v>
      </c>
      <c r="F89" s="220" t="s">
        <v>251</v>
      </c>
      <c r="G89" s="258" t="s">
        <v>366</v>
      </c>
      <c r="H89" s="259">
        <v>4316.21</v>
      </c>
    </row>
    <row r="90" spans="1:8" ht="14.4">
      <c r="A90" s="241" t="s">
        <v>221</v>
      </c>
      <c r="B90" s="216" t="s">
        <v>222</v>
      </c>
      <c r="C90" s="216" t="s">
        <v>644</v>
      </c>
      <c r="D90" s="242" t="s">
        <v>23</v>
      </c>
      <c r="E90" s="216">
        <v>1</v>
      </c>
      <c r="F90" s="213" t="s">
        <v>645</v>
      </c>
      <c r="G90" s="214" t="s">
        <v>366</v>
      </c>
      <c r="H90" s="244">
        <v>4316.21</v>
      </c>
    </row>
    <row r="91" spans="1:8" ht="14.4">
      <c r="A91" s="219" t="s">
        <v>226</v>
      </c>
      <c r="B91" s="217" t="s">
        <v>204</v>
      </c>
      <c r="C91" s="217" t="s">
        <v>227</v>
      </c>
      <c r="D91" s="218" t="s">
        <v>23</v>
      </c>
      <c r="E91" s="400">
        <v>1</v>
      </c>
      <c r="F91" s="220" t="s">
        <v>249</v>
      </c>
      <c r="G91" s="258" t="s">
        <v>366</v>
      </c>
      <c r="H91" s="259">
        <v>4316.21</v>
      </c>
    </row>
    <row r="92" spans="1:8" ht="14.4">
      <c r="A92" s="241" t="s">
        <v>63</v>
      </c>
      <c r="B92" s="216" t="s">
        <v>224</v>
      </c>
      <c r="C92" s="216" t="s">
        <v>225</v>
      </c>
      <c r="D92" s="242" t="s">
        <v>23</v>
      </c>
      <c r="E92" s="216">
        <v>1</v>
      </c>
      <c r="F92" s="213" t="s">
        <v>248</v>
      </c>
      <c r="G92" s="214" t="s">
        <v>366</v>
      </c>
      <c r="H92" s="244">
        <v>4316.21</v>
      </c>
    </row>
    <row r="93" spans="1:8" ht="14.4">
      <c r="A93" s="219" t="s">
        <v>456</v>
      </c>
      <c r="B93" s="217" t="s">
        <v>457</v>
      </c>
      <c r="C93" s="217" t="s">
        <v>480</v>
      </c>
      <c r="D93" s="218" t="s">
        <v>23</v>
      </c>
      <c r="E93" s="400">
        <v>1</v>
      </c>
      <c r="F93" s="220" t="s">
        <v>440</v>
      </c>
      <c r="G93" s="258" t="s">
        <v>366</v>
      </c>
      <c r="H93" s="259">
        <v>4316.21</v>
      </c>
    </row>
    <row r="94" spans="1:8" ht="14.4">
      <c r="A94" s="241" t="s">
        <v>218</v>
      </c>
      <c r="B94" s="216" t="s">
        <v>219</v>
      </c>
      <c r="C94" s="216" t="s">
        <v>220</v>
      </c>
      <c r="D94" s="242" t="s">
        <v>23</v>
      </c>
      <c r="E94" s="216">
        <v>1</v>
      </c>
      <c r="F94" s="213" t="s">
        <v>246</v>
      </c>
      <c r="G94" s="214" t="s">
        <v>366</v>
      </c>
      <c r="H94" s="244">
        <v>4316.21</v>
      </c>
    </row>
    <row r="95" spans="1:8" ht="14.4">
      <c r="A95" s="219" t="s">
        <v>76</v>
      </c>
      <c r="B95" s="217" t="s">
        <v>113</v>
      </c>
      <c r="C95" s="217" t="s">
        <v>501</v>
      </c>
      <c r="D95" s="218" t="s">
        <v>24</v>
      </c>
      <c r="E95" s="400">
        <v>1</v>
      </c>
      <c r="F95" s="220" t="s">
        <v>652</v>
      </c>
      <c r="G95" s="258" t="s">
        <v>366</v>
      </c>
      <c r="H95" s="259">
        <v>3083.01</v>
      </c>
    </row>
    <row r="96" spans="1:8" ht="14.4">
      <c r="A96" s="241" t="s">
        <v>236</v>
      </c>
      <c r="B96" s="216" t="s">
        <v>25</v>
      </c>
      <c r="C96" s="216" t="s">
        <v>496</v>
      </c>
      <c r="D96" s="242" t="s">
        <v>24</v>
      </c>
      <c r="E96" s="216">
        <v>1</v>
      </c>
      <c r="F96" s="213" t="s">
        <v>256</v>
      </c>
      <c r="G96" s="214" t="s">
        <v>366</v>
      </c>
      <c r="H96" s="244">
        <v>3083.01</v>
      </c>
    </row>
    <row r="97" spans="1:8" ht="14.4">
      <c r="A97" s="219" t="s">
        <v>233</v>
      </c>
      <c r="B97" s="217" t="s">
        <v>234</v>
      </c>
      <c r="C97" s="217" t="s">
        <v>483</v>
      </c>
      <c r="D97" s="218" t="s">
        <v>24</v>
      </c>
      <c r="E97" s="400">
        <v>1</v>
      </c>
      <c r="F97" s="220" t="s">
        <v>253</v>
      </c>
      <c r="G97" s="258" t="s">
        <v>367</v>
      </c>
      <c r="H97" s="259">
        <v>3083.01</v>
      </c>
    </row>
    <row r="98" spans="1:8" ht="14.4">
      <c r="A98" s="241" t="s">
        <v>235</v>
      </c>
      <c r="B98" s="216" t="s">
        <v>26</v>
      </c>
      <c r="C98" s="216" t="s">
        <v>232</v>
      </c>
      <c r="D98" s="242" t="s">
        <v>24</v>
      </c>
      <c r="E98" s="216">
        <v>1</v>
      </c>
      <c r="F98" s="213" t="s">
        <v>255</v>
      </c>
      <c r="G98" s="214" t="s">
        <v>366</v>
      </c>
      <c r="H98" s="244">
        <v>3083.01</v>
      </c>
    </row>
    <row r="99" spans="1:8" ht="14.4">
      <c r="A99" s="219" t="s">
        <v>229</v>
      </c>
      <c r="B99" s="217" t="s">
        <v>230</v>
      </c>
      <c r="C99" s="217" t="s">
        <v>231</v>
      </c>
      <c r="D99" s="218" t="s">
        <v>24</v>
      </c>
      <c r="E99" s="400">
        <v>1</v>
      </c>
      <c r="F99" s="220" t="s">
        <v>252</v>
      </c>
      <c r="G99" s="258" t="s">
        <v>366</v>
      </c>
      <c r="H99" s="259">
        <v>2657.77</v>
      </c>
    </row>
    <row r="100" spans="1:8" ht="14.4">
      <c r="A100" s="422"/>
      <c r="B100" s="411"/>
      <c r="C100" s="411"/>
      <c r="D100" s="411"/>
      <c r="E100" s="411">
        <v>22</v>
      </c>
      <c r="F100" s="423"/>
      <c r="G100" s="411"/>
      <c r="H100" s="424">
        <f>SUM(H78:H99)</f>
        <v>101622.28000000001</v>
      </c>
    </row>
    <row r="101" spans="1:8" ht="14.4">
      <c r="A101" s="219"/>
      <c r="B101" s="306"/>
      <c r="C101" s="306"/>
      <c r="D101" s="306"/>
      <c r="E101" s="306"/>
      <c r="F101" s="306"/>
      <c r="G101" s="219"/>
      <c r="H101" s="306"/>
    </row>
    <row r="102" spans="1:8" ht="14.4">
      <c r="A102" s="575" t="s">
        <v>27</v>
      </c>
      <c r="B102" s="575"/>
      <c r="C102" s="575"/>
      <c r="D102" s="575"/>
      <c r="E102" s="575"/>
      <c r="F102" s="575"/>
      <c r="G102" s="575"/>
      <c r="H102" s="575"/>
    </row>
    <row r="103" spans="1:8" ht="14.4">
      <c r="A103" s="433" t="s">
        <v>1</v>
      </c>
      <c r="B103" s="433" t="s">
        <v>2</v>
      </c>
      <c r="C103" s="433" t="s">
        <v>3</v>
      </c>
      <c r="D103" s="433" t="s">
        <v>4</v>
      </c>
      <c r="E103" s="433" t="s">
        <v>5</v>
      </c>
      <c r="F103" s="433" t="s">
        <v>6</v>
      </c>
      <c r="G103" s="433" t="s">
        <v>7</v>
      </c>
      <c r="H103" s="434" t="s">
        <v>28</v>
      </c>
    </row>
    <row r="104" spans="1:8" ht="14.4">
      <c r="A104" s="233" t="s">
        <v>373</v>
      </c>
      <c r="B104" s="208" t="s">
        <v>374</v>
      </c>
      <c r="C104" s="208" t="s">
        <v>375</v>
      </c>
      <c r="D104" s="208" t="s">
        <v>578</v>
      </c>
      <c r="E104" s="208" t="s">
        <v>579</v>
      </c>
      <c r="F104" s="233" t="s">
        <v>580</v>
      </c>
      <c r="G104" s="273" t="s">
        <v>581</v>
      </c>
      <c r="H104" s="212" t="s">
        <v>582</v>
      </c>
    </row>
    <row r="105" spans="1:8" ht="14.4">
      <c r="A105" s="241" t="s">
        <v>584</v>
      </c>
      <c r="B105" s="241" t="s">
        <v>554</v>
      </c>
      <c r="C105" s="216" t="s">
        <v>555</v>
      </c>
      <c r="D105" s="216" t="s">
        <v>29</v>
      </c>
      <c r="E105" s="242">
        <v>1</v>
      </c>
      <c r="F105" s="216" t="s">
        <v>343</v>
      </c>
      <c r="G105" s="213" t="s">
        <v>367</v>
      </c>
      <c r="H105" s="215">
        <v>1392.8</v>
      </c>
    </row>
    <row r="106" spans="1:8" ht="14.4">
      <c r="A106" s="219" t="s">
        <v>257</v>
      </c>
      <c r="B106" s="219" t="s">
        <v>207</v>
      </c>
      <c r="C106" s="217" t="s">
        <v>487</v>
      </c>
      <c r="D106" s="217" t="s">
        <v>29</v>
      </c>
      <c r="E106" s="218">
        <v>1</v>
      </c>
      <c r="F106" s="400" t="s">
        <v>330</v>
      </c>
      <c r="G106" s="220" t="s">
        <v>366</v>
      </c>
      <c r="H106" s="211">
        <v>1392.8</v>
      </c>
    </row>
    <row r="107" spans="1:8" ht="14.4">
      <c r="A107" s="241" t="s">
        <v>258</v>
      </c>
      <c r="B107" s="241" t="s">
        <v>259</v>
      </c>
      <c r="C107" s="216" t="s">
        <v>481</v>
      </c>
      <c r="D107" s="216" t="s">
        <v>29</v>
      </c>
      <c r="E107" s="242">
        <v>1</v>
      </c>
      <c r="F107" s="216" t="s">
        <v>305</v>
      </c>
      <c r="G107" s="213" t="s">
        <v>367</v>
      </c>
      <c r="H107" s="215">
        <v>1392.8</v>
      </c>
    </row>
    <row r="108" spans="1:8" ht="14.4">
      <c r="A108" s="219" t="s">
        <v>389</v>
      </c>
      <c r="B108" s="219" t="s">
        <v>393</v>
      </c>
      <c r="C108" s="217" t="s">
        <v>482</v>
      </c>
      <c r="D108" s="217" t="s">
        <v>29</v>
      </c>
      <c r="E108" s="218">
        <v>1</v>
      </c>
      <c r="F108" s="400" t="s">
        <v>331</v>
      </c>
      <c r="G108" s="220" t="s">
        <v>366</v>
      </c>
      <c r="H108" s="211">
        <v>1392.8</v>
      </c>
    </row>
    <row r="109" spans="1:8" ht="14.4">
      <c r="A109" s="241" t="s">
        <v>262</v>
      </c>
      <c r="B109" s="241" t="s">
        <v>263</v>
      </c>
      <c r="C109" s="216" t="s">
        <v>476</v>
      </c>
      <c r="D109" s="216" t="s">
        <v>29</v>
      </c>
      <c r="E109" s="242">
        <v>1</v>
      </c>
      <c r="F109" s="216" t="s">
        <v>308</v>
      </c>
      <c r="G109" s="213" t="s">
        <v>367</v>
      </c>
      <c r="H109" s="215">
        <v>1392.8</v>
      </c>
    </row>
    <row r="110" spans="1:8" ht="14.4">
      <c r="A110" s="219" t="s">
        <v>262</v>
      </c>
      <c r="B110" s="219" t="s">
        <v>263</v>
      </c>
      <c r="C110" s="217" t="s">
        <v>498</v>
      </c>
      <c r="D110" s="217" t="s">
        <v>29</v>
      </c>
      <c r="E110" s="218">
        <v>1</v>
      </c>
      <c r="F110" s="400" t="s">
        <v>332</v>
      </c>
      <c r="G110" s="220" t="s">
        <v>366</v>
      </c>
      <c r="H110" s="211">
        <v>1392.8</v>
      </c>
    </row>
    <row r="111" spans="1:8" ht="14.4">
      <c r="A111" s="241" t="s">
        <v>262</v>
      </c>
      <c r="B111" s="241" t="s">
        <v>263</v>
      </c>
      <c r="C111" s="216" t="s">
        <v>476</v>
      </c>
      <c r="D111" s="216" t="s">
        <v>29</v>
      </c>
      <c r="E111" s="242">
        <v>1</v>
      </c>
      <c r="F111" s="216" t="s">
        <v>372</v>
      </c>
      <c r="G111" s="213" t="s">
        <v>366</v>
      </c>
      <c r="H111" s="215">
        <v>1392.8</v>
      </c>
    </row>
    <row r="112" spans="1:8" ht="14.4">
      <c r="A112" s="219" t="s">
        <v>264</v>
      </c>
      <c r="B112" s="219" t="s">
        <v>259</v>
      </c>
      <c r="C112" s="217" t="s">
        <v>483</v>
      </c>
      <c r="D112" s="217" t="s">
        <v>29</v>
      </c>
      <c r="E112" s="218">
        <v>1</v>
      </c>
      <c r="F112" s="400" t="s">
        <v>333</v>
      </c>
      <c r="G112" s="220" t="s">
        <v>366</v>
      </c>
      <c r="H112" s="211">
        <v>1392.8</v>
      </c>
    </row>
    <row r="113" spans="1:8" ht="14.4">
      <c r="A113" s="241" t="s">
        <v>262</v>
      </c>
      <c r="B113" s="241" t="s">
        <v>265</v>
      </c>
      <c r="C113" s="216" t="s">
        <v>266</v>
      </c>
      <c r="D113" s="216" t="s">
        <v>29</v>
      </c>
      <c r="E113" s="242">
        <v>1</v>
      </c>
      <c r="F113" s="216" t="s">
        <v>432</v>
      </c>
      <c r="G113" s="213" t="s">
        <v>366</v>
      </c>
      <c r="H113" s="215">
        <v>1392.8</v>
      </c>
    </row>
    <row r="114" spans="1:8" ht="14.4">
      <c r="A114" s="219" t="s">
        <v>267</v>
      </c>
      <c r="B114" s="219" t="s">
        <v>268</v>
      </c>
      <c r="C114" s="217" t="s">
        <v>269</v>
      </c>
      <c r="D114" s="217" t="s">
        <v>29</v>
      </c>
      <c r="E114" s="218">
        <v>1</v>
      </c>
      <c r="F114" s="400" t="s">
        <v>334</v>
      </c>
      <c r="G114" s="220" t="s">
        <v>366</v>
      </c>
      <c r="H114" s="211">
        <v>1392.8</v>
      </c>
    </row>
    <row r="115" spans="1:8" ht="14.4">
      <c r="A115" s="241" t="s">
        <v>270</v>
      </c>
      <c r="B115" s="241" t="s">
        <v>271</v>
      </c>
      <c r="C115" s="216" t="s">
        <v>484</v>
      </c>
      <c r="D115" s="216" t="s">
        <v>29</v>
      </c>
      <c r="E115" s="242">
        <v>1</v>
      </c>
      <c r="F115" s="216" t="s">
        <v>561</v>
      </c>
      <c r="G115" s="213" t="s">
        <v>366</v>
      </c>
      <c r="H115" s="215">
        <v>1392.8</v>
      </c>
    </row>
    <row r="116" spans="1:8" ht="14.4">
      <c r="A116" s="219" t="s">
        <v>272</v>
      </c>
      <c r="B116" s="219" t="s">
        <v>273</v>
      </c>
      <c r="C116" s="217" t="s">
        <v>274</v>
      </c>
      <c r="D116" s="217" t="s">
        <v>29</v>
      </c>
      <c r="E116" s="218">
        <v>1</v>
      </c>
      <c r="F116" s="400" t="s">
        <v>307</v>
      </c>
      <c r="G116" s="220" t="s">
        <v>366</v>
      </c>
      <c r="H116" s="211">
        <v>1392.8</v>
      </c>
    </row>
    <row r="117" spans="1:8" ht="14.4">
      <c r="A117" s="241" t="s">
        <v>275</v>
      </c>
      <c r="B117" s="241" t="s">
        <v>276</v>
      </c>
      <c r="C117" s="216" t="s">
        <v>277</v>
      </c>
      <c r="D117" s="216" t="s">
        <v>29</v>
      </c>
      <c r="E117" s="242">
        <v>1</v>
      </c>
      <c r="F117" s="216" t="s">
        <v>335</v>
      </c>
      <c r="G117" s="213" t="s">
        <v>366</v>
      </c>
      <c r="H117" s="215">
        <v>1392.8</v>
      </c>
    </row>
    <row r="118" spans="1:8" ht="14.4">
      <c r="A118" s="219" t="s">
        <v>278</v>
      </c>
      <c r="B118" s="219" t="s">
        <v>279</v>
      </c>
      <c r="C118" s="217" t="s">
        <v>280</v>
      </c>
      <c r="D118" s="217" t="s">
        <v>29</v>
      </c>
      <c r="E118" s="218">
        <v>1</v>
      </c>
      <c r="F118" s="400" t="s">
        <v>336</v>
      </c>
      <c r="G118" s="220" t="s">
        <v>366</v>
      </c>
      <c r="H118" s="211">
        <v>1392.8</v>
      </c>
    </row>
    <row r="119" spans="1:8" ht="14.4">
      <c r="A119" s="241" t="s">
        <v>281</v>
      </c>
      <c r="B119" s="241" t="s">
        <v>282</v>
      </c>
      <c r="C119" s="216" t="s">
        <v>283</v>
      </c>
      <c r="D119" s="216" t="s">
        <v>29</v>
      </c>
      <c r="E119" s="242">
        <v>1</v>
      </c>
      <c r="F119" s="216" t="s">
        <v>316</v>
      </c>
      <c r="G119" s="213" t="s">
        <v>366</v>
      </c>
      <c r="H119" s="215">
        <v>1392.8</v>
      </c>
    </row>
    <row r="120" spans="1:8" ht="14.4">
      <c r="A120" s="219" t="s">
        <v>284</v>
      </c>
      <c r="B120" s="219" t="s">
        <v>285</v>
      </c>
      <c r="C120" s="217" t="s">
        <v>286</v>
      </c>
      <c r="D120" s="217" t="s">
        <v>29</v>
      </c>
      <c r="E120" s="218">
        <v>1</v>
      </c>
      <c r="F120" s="400" t="s">
        <v>318</v>
      </c>
      <c r="G120" s="220" t="s">
        <v>366</v>
      </c>
      <c r="H120" s="211">
        <v>1392.8</v>
      </c>
    </row>
    <row r="121" spans="1:8" ht="14.4">
      <c r="A121" s="241" t="s">
        <v>287</v>
      </c>
      <c r="B121" s="241" t="s">
        <v>288</v>
      </c>
      <c r="C121" s="216" t="s">
        <v>289</v>
      </c>
      <c r="D121" s="216" t="s">
        <v>29</v>
      </c>
      <c r="E121" s="242">
        <v>1</v>
      </c>
      <c r="F121" s="216" t="s">
        <v>317</v>
      </c>
      <c r="G121" s="213" t="s">
        <v>366</v>
      </c>
      <c r="H121" s="215">
        <v>1392.8</v>
      </c>
    </row>
    <row r="122" spans="1:8" ht="14.4">
      <c r="A122" s="219" t="s">
        <v>290</v>
      </c>
      <c r="B122" s="219" t="s">
        <v>291</v>
      </c>
      <c r="C122" s="217" t="s">
        <v>292</v>
      </c>
      <c r="D122" s="217" t="s">
        <v>29</v>
      </c>
      <c r="E122" s="218">
        <v>1</v>
      </c>
      <c r="F122" s="400" t="s">
        <v>337</v>
      </c>
      <c r="G122" s="220" t="s">
        <v>366</v>
      </c>
      <c r="H122" s="211">
        <v>1392.8</v>
      </c>
    </row>
    <row r="123" spans="1:8" ht="14.4">
      <c r="A123" s="241" t="s">
        <v>293</v>
      </c>
      <c r="B123" s="241" t="s">
        <v>294</v>
      </c>
      <c r="C123" s="216" t="s">
        <v>295</v>
      </c>
      <c r="D123" s="216" t="s">
        <v>29</v>
      </c>
      <c r="E123" s="242">
        <v>1</v>
      </c>
      <c r="F123" s="216" t="s">
        <v>338</v>
      </c>
      <c r="G123" s="213" t="s">
        <v>367</v>
      </c>
      <c r="H123" s="215">
        <v>1392.8</v>
      </c>
    </row>
    <row r="124" spans="1:8" ht="14.4">
      <c r="A124" s="219" t="s">
        <v>381</v>
      </c>
      <c r="B124" s="219" t="s">
        <v>382</v>
      </c>
      <c r="C124" s="217" t="s">
        <v>683</v>
      </c>
      <c r="D124" s="217" t="s">
        <v>29</v>
      </c>
      <c r="E124" s="218">
        <v>1</v>
      </c>
      <c r="F124" s="400" t="s">
        <v>569</v>
      </c>
      <c r="G124" s="220" t="s">
        <v>366</v>
      </c>
      <c r="H124" s="211">
        <v>1392.8</v>
      </c>
    </row>
    <row r="125" spans="1:8" ht="14.4">
      <c r="A125" s="241" t="s">
        <v>381</v>
      </c>
      <c r="B125" s="241" t="s">
        <v>324</v>
      </c>
      <c r="C125" s="216" t="s">
        <v>286</v>
      </c>
      <c r="D125" s="216" t="s">
        <v>29</v>
      </c>
      <c r="E125" s="242">
        <v>1</v>
      </c>
      <c r="F125" s="216" t="s">
        <v>315</v>
      </c>
      <c r="G125" s="213" t="s">
        <v>366</v>
      </c>
      <c r="H125" s="215">
        <v>1392.8</v>
      </c>
    </row>
    <row r="126" spans="1:8" ht="14.4">
      <c r="A126" s="219" t="s">
        <v>381</v>
      </c>
      <c r="B126" s="219" t="s">
        <v>382</v>
      </c>
      <c r="C126" s="217" t="s">
        <v>383</v>
      </c>
      <c r="D126" s="217" t="s">
        <v>29</v>
      </c>
      <c r="E126" s="218">
        <v>1</v>
      </c>
      <c r="F126" s="400" t="s">
        <v>360</v>
      </c>
      <c r="G126" s="220" t="s">
        <v>366</v>
      </c>
      <c r="H126" s="211">
        <v>1392.8</v>
      </c>
    </row>
    <row r="127" spans="1:8" ht="14.4">
      <c r="A127" s="241" t="s">
        <v>697</v>
      </c>
      <c r="B127" s="241" t="s">
        <v>324</v>
      </c>
      <c r="C127" s="216" t="s">
        <v>286</v>
      </c>
      <c r="D127" s="216" t="s">
        <v>30</v>
      </c>
      <c r="E127" s="242">
        <v>1</v>
      </c>
      <c r="F127" s="216" t="s">
        <v>698</v>
      </c>
      <c r="G127" s="213" t="s">
        <v>366</v>
      </c>
      <c r="H127" s="244">
        <v>849.76</v>
      </c>
    </row>
    <row r="128" spans="1:8" ht="14.4">
      <c r="A128" s="219" t="s">
        <v>298</v>
      </c>
      <c r="B128" s="219" t="s">
        <v>324</v>
      </c>
      <c r="C128" s="217" t="s">
        <v>379</v>
      </c>
      <c r="D128" s="217" t="s">
        <v>30</v>
      </c>
      <c r="E128" s="218">
        <v>1</v>
      </c>
      <c r="F128" s="400" t="s">
        <v>380</v>
      </c>
      <c r="G128" s="220" t="s">
        <v>366</v>
      </c>
      <c r="H128" s="259">
        <v>849.76</v>
      </c>
    </row>
    <row r="129" spans="1:8" ht="14.4">
      <c r="A129" s="241" t="s">
        <v>264</v>
      </c>
      <c r="B129" s="241" t="s">
        <v>361</v>
      </c>
      <c r="C129" s="216" t="s">
        <v>485</v>
      </c>
      <c r="D129" s="216" t="s">
        <v>30</v>
      </c>
      <c r="E129" s="242">
        <v>1</v>
      </c>
      <c r="F129" s="216" t="s">
        <v>340</v>
      </c>
      <c r="G129" s="213" t="s">
        <v>367</v>
      </c>
      <c r="H129" s="244">
        <v>849.76</v>
      </c>
    </row>
    <row r="130" spans="1:8" ht="14.4">
      <c r="A130" s="219" t="s">
        <v>299</v>
      </c>
      <c r="B130" s="219" t="s">
        <v>362</v>
      </c>
      <c r="C130" s="217" t="s">
        <v>129</v>
      </c>
      <c r="D130" s="217" t="s">
        <v>30</v>
      </c>
      <c r="E130" s="218">
        <v>1</v>
      </c>
      <c r="F130" s="400" t="s">
        <v>341</v>
      </c>
      <c r="G130" s="220" t="s">
        <v>366</v>
      </c>
      <c r="H130" s="259">
        <v>849.76</v>
      </c>
    </row>
    <row r="131" spans="1:8" ht="14.4">
      <c r="A131" s="241" t="s">
        <v>300</v>
      </c>
      <c r="B131" s="241" t="s">
        <v>363</v>
      </c>
      <c r="C131" s="216" t="s">
        <v>486</v>
      </c>
      <c r="D131" s="216" t="s">
        <v>30</v>
      </c>
      <c r="E131" s="242">
        <v>1</v>
      </c>
      <c r="F131" s="216" t="s">
        <v>342</v>
      </c>
      <c r="G131" s="213" t="s">
        <v>366</v>
      </c>
      <c r="H131" s="244">
        <v>849.76</v>
      </c>
    </row>
    <row r="132" spans="1:8" ht="14.4">
      <c r="A132" s="219" t="s">
        <v>667</v>
      </c>
      <c r="B132" s="219" t="s">
        <v>119</v>
      </c>
      <c r="C132" s="217" t="s">
        <v>487</v>
      </c>
      <c r="D132" s="217" t="s">
        <v>30</v>
      </c>
      <c r="E132" s="218">
        <v>1</v>
      </c>
      <c r="F132" s="400" t="s">
        <v>666</v>
      </c>
      <c r="G132" s="220" t="s">
        <v>366</v>
      </c>
      <c r="H132" s="259">
        <v>849.76</v>
      </c>
    </row>
    <row r="133" spans="1:8" ht="14.4">
      <c r="A133" s="241" t="s">
        <v>301</v>
      </c>
      <c r="B133" s="241" t="s">
        <v>392</v>
      </c>
      <c r="C133" s="216" t="s">
        <v>494</v>
      </c>
      <c r="D133" s="216" t="s">
        <v>302</v>
      </c>
      <c r="E133" s="242">
        <v>1</v>
      </c>
      <c r="F133" s="216" t="s">
        <v>344</v>
      </c>
      <c r="G133" s="213" t="s">
        <v>366</v>
      </c>
      <c r="H133" s="215">
        <v>566.5</v>
      </c>
    </row>
    <row r="134" spans="1:8" ht="14.4">
      <c r="A134" s="219" t="s">
        <v>390</v>
      </c>
      <c r="B134" s="219" t="s">
        <v>361</v>
      </c>
      <c r="C134" s="217" t="s">
        <v>488</v>
      </c>
      <c r="D134" s="217" t="s">
        <v>302</v>
      </c>
      <c r="E134" s="218">
        <v>1</v>
      </c>
      <c r="F134" s="400" t="s">
        <v>687</v>
      </c>
      <c r="G134" s="220" t="s">
        <v>367</v>
      </c>
      <c r="H134" s="211">
        <v>566.5</v>
      </c>
    </row>
    <row r="135" spans="1:8" ht="14.4">
      <c r="A135" s="241" t="s">
        <v>260</v>
      </c>
      <c r="B135" s="241" t="s">
        <v>261</v>
      </c>
      <c r="C135" s="216" t="s">
        <v>489</v>
      </c>
      <c r="D135" s="216" t="s">
        <v>302</v>
      </c>
      <c r="E135" s="242">
        <v>1</v>
      </c>
      <c r="F135" s="216" t="s">
        <v>347</v>
      </c>
      <c r="G135" s="213" t="s">
        <v>366</v>
      </c>
      <c r="H135" s="215">
        <v>566.5</v>
      </c>
    </row>
    <row r="136" spans="1:8" ht="14.4">
      <c r="A136" s="219" t="s">
        <v>260</v>
      </c>
      <c r="B136" s="219" t="s">
        <v>261</v>
      </c>
      <c r="C136" s="217" t="s">
        <v>489</v>
      </c>
      <c r="D136" s="217" t="s">
        <v>302</v>
      </c>
      <c r="E136" s="218">
        <v>1</v>
      </c>
      <c r="F136" s="400" t="s">
        <v>348</v>
      </c>
      <c r="G136" s="220" t="s">
        <v>367</v>
      </c>
      <c r="H136" s="211">
        <v>566.5</v>
      </c>
    </row>
    <row r="137" spans="1:8" ht="14.4">
      <c r="A137" s="241" t="s">
        <v>257</v>
      </c>
      <c r="B137" s="241" t="s">
        <v>207</v>
      </c>
      <c r="C137" s="216" t="s">
        <v>487</v>
      </c>
      <c r="D137" s="216" t="s">
        <v>302</v>
      </c>
      <c r="E137" s="242">
        <v>1</v>
      </c>
      <c r="F137" s="216" t="s">
        <v>349</v>
      </c>
      <c r="G137" s="213" t="s">
        <v>366</v>
      </c>
      <c r="H137" s="215">
        <v>566.5</v>
      </c>
    </row>
    <row r="138" spans="1:8" ht="14.4">
      <c r="A138" s="219" t="s">
        <v>257</v>
      </c>
      <c r="B138" s="219" t="s">
        <v>207</v>
      </c>
      <c r="C138" s="217" t="s">
        <v>487</v>
      </c>
      <c r="D138" s="217" t="s">
        <v>302</v>
      </c>
      <c r="E138" s="218">
        <v>1</v>
      </c>
      <c r="F138" s="400" t="s">
        <v>350</v>
      </c>
      <c r="G138" s="220" t="s">
        <v>367</v>
      </c>
      <c r="H138" s="211">
        <v>566.5</v>
      </c>
    </row>
    <row r="139" spans="1:8" ht="14.4">
      <c r="A139" s="241" t="s">
        <v>626</v>
      </c>
      <c r="B139" s="241" t="s">
        <v>628</v>
      </c>
      <c r="C139" s="216" t="s">
        <v>627</v>
      </c>
      <c r="D139" s="216" t="s">
        <v>302</v>
      </c>
      <c r="E139" s="242">
        <v>1</v>
      </c>
      <c r="F139" s="216" t="s">
        <v>358</v>
      </c>
      <c r="G139" s="213" t="s">
        <v>367</v>
      </c>
      <c r="H139" s="215">
        <v>566.5</v>
      </c>
    </row>
    <row r="140" spans="1:8" ht="14.4">
      <c r="A140" s="219" t="s">
        <v>86</v>
      </c>
      <c r="B140" s="219" t="s">
        <v>121</v>
      </c>
      <c r="C140" s="217" t="s">
        <v>474</v>
      </c>
      <c r="D140" s="217" t="s">
        <v>31</v>
      </c>
      <c r="E140" s="218">
        <v>1</v>
      </c>
      <c r="F140" s="400" t="s">
        <v>351</v>
      </c>
      <c r="G140" s="220" t="s">
        <v>366</v>
      </c>
      <c r="H140" s="259">
        <v>505.81</v>
      </c>
    </row>
    <row r="141" spans="1:8" ht="14.4">
      <c r="A141" s="241" t="s">
        <v>86</v>
      </c>
      <c r="B141" s="241" t="s">
        <v>121</v>
      </c>
      <c r="C141" s="216" t="s">
        <v>474</v>
      </c>
      <c r="D141" s="216" t="s">
        <v>31</v>
      </c>
      <c r="E141" s="242">
        <v>1</v>
      </c>
      <c r="F141" s="216" t="s">
        <v>352</v>
      </c>
      <c r="G141" s="213" t="s">
        <v>366</v>
      </c>
      <c r="H141" s="244">
        <v>505.81</v>
      </c>
    </row>
    <row r="142" spans="1:8" ht="14.4">
      <c r="A142" s="219" t="s">
        <v>390</v>
      </c>
      <c r="B142" s="219" t="s">
        <v>391</v>
      </c>
      <c r="C142" s="217" t="s">
        <v>497</v>
      </c>
      <c r="D142" s="217" t="s">
        <v>31</v>
      </c>
      <c r="E142" s="218">
        <v>1</v>
      </c>
      <c r="F142" s="400" t="s">
        <v>353</v>
      </c>
      <c r="G142" s="220" t="s">
        <v>367</v>
      </c>
      <c r="H142" s="259">
        <v>505.81</v>
      </c>
    </row>
    <row r="143" spans="1:8" ht="14.4">
      <c r="A143" s="241" t="s">
        <v>303</v>
      </c>
      <c r="B143" s="241" t="s">
        <v>364</v>
      </c>
      <c r="C143" s="216" t="s">
        <v>502</v>
      </c>
      <c r="D143" s="216" t="s">
        <v>31</v>
      </c>
      <c r="E143" s="242">
        <v>1</v>
      </c>
      <c r="F143" s="216" t="s">
        <v>354</v>
      </c>
      <c r="G143" s="213" t="s">
        <v>367</v>
      </c>
      <c r="H143" s="244">
        <v>505.81</v>
      </c>
    </row>
    <row r="144" spans="1:8" ht="14.4">
      <c r="A144" s="219" t="s">
        <v>387</v>
      </c>
      <c r="B144" s="219" t="s">
        <v>388</v>
      </c>
      <c r="C144" s="217" t="s">
        <v>490</v>
      </c>
      <c r="D144" s="217" t="s">
        <v>31</v>
      </c>
      <c r="E144" s="218">
        <v>1</v>
      </c>
      <c r="F144" s="400" t="s">
        <v>368</v>
      </c>
      <c r="G144" s="220" t="s">
        <v>366</v>
      </c>
      <c r="H144" s="259">
        <v>505.81</v>
      </c>
    </row>
    <row r="145" spans="1:10" ht="14.4">
      <c r="A145" s="241" t="s">
        <v>390</v>
      </c>
      <c r="B145" s="241" t="s">
        <v>391</v>
      </c>
      <c r="C145" s="216" t="s">
        <v>497</v>
      </c>
      <c r="D145" s="216" t="s">
        <v>31</v>
      </c>
      <c r="E145" s="242">
        <v>1</v>
      </c>
      <c r="F145" s="216" t="s">
        <v>355</v>
      </c>
      <c r="G145" s="213" t="s">
        <v>367</v>
      </c>
      <c r="H145" s="244">
        <v>505.81</v>
      </c>
    </row>
    <row r="146" spans="1:10" ht="14.4">
      <c r="A146" s="219" t="s">
        <v>304</v>
      </c>
      <c r="B146" s="219" t="s">
        <v>104</v>
      </c>
      <c r="C146" s="217" t="s">
        <v>130</v>
      </c>
      <c r="D146" s="217" t="s">
        <v>31</v>
      </c>
      <c r="E146" s="218">
        <v>1</v>
      </c>
      <c r="F146" s="400" t="s">
        <v>356</v>
      </c>
      <c r="G146" s="220" t="s">
        <v>366</v>
      </c>
      <c r="H146" s="259">
        <v>505.81</v>
      </c>
    </row>
    <row r="147" spans="1:10" ht="14.4">
      <c r="A147" s="241" t="s">
        <v>387</v>
      </c>
      <c r="B147" s="241" t="s">
        <v>388</v>
      </c>
      <c r="C147" s="216" t="s">
        <v>490</v>
      </c>
      <c r="D147" s="216" t="s">
        <v>31</v>
      </c>
      <c r="E147" s="242">
        <v>1</v>
      </c>
      <c r="F147" s="216" t="s">
        <v>357</v>
      </c>
      <c r="G147" s="213" t="s">
        <v>366</v>
      </c>
      <c r="H147" s="244">
        <v>505.81</v>
      </c>
    </row>
    <row r="148" spans="1:10" ht="14.4">
      <c r="A148" s="219" t="s">
        <v>387</v>
      </c>
      <c r="B148" s="219" t="s">
        <v>388</v>
      </c>
      <c r="C148" s="217" t="s">
        <v>490</v>
      </c>
      <c r="D148" s="217" t="s">
        <v>453</v>
      </c>
      <c r="E148" s="218">
        <v>1</v>
      </c>
      <c r="F148" s="400" t="s">
        <v>454</v>
      </c>
      <c r="G148" s="220" t="s">
        <v>366</v>
      </c>
      <c r="H148" s="259">
        <v>465.35</v>
      </c>
    </row>
    <row r="149" spans="1:10" ht="14.4">
      <c r="A149" s="241" t="s">
        <v>390</v>
      </c>
      <c r="B149" s="241" t="s">
        <v>391</v>
      </c>
      <c r="C149" s="216" t="s">
        <v>497</v>
      </c>
      <c r="D149" s="216" t="s">
        <v>32</v>
      </c>
      <c r="E149" s="242">
        <v>1</v>
      </c>
      <c r="F149" s="216" t="s">
        <v>359</v>
      </c>
      <c r="G149" s="213" t="s">
        <v>367</v>
      </c>
      <c r="H149" s="215">
        <v>364.17</v>
      </c>
    </row>
    <row r="150" spans="1:10" ht="14.4">
      <c r="A150" s="428"/>
      <c r="B150" s="428"/>
      <c r="C150" s="405"/>
      <c r="D150" s="405"/>
      <c r="E150" s="463">
        <f>SUM(E105:E149)</f>
        <v>45</v>
      </c>
      <c r="F150" s="430"/>
      <c r="G150" s="431"/>
      <c r="H150" s="432">
        <f>SUM(H105:H149)</f>
        <v>44581.659999999967</v>
      </c>
    </row>
    <row r="151" spans="1:10" ht="14.4">
      <c r="A151" s="401"/>
      <c r="B151" s="209"/>
      <c r="C151" s="209"/>
      <c r="D151" s="209"/>
      <c r="E151" s="209"/>
      <c r="F151" s="401"/>
      <c r="G151" s="209"/>
      <c r="H151" s="343"/>
    </row>
    <row r="152" spans="1:10" ht="14.4">
      <c r="A152" s="573" t="s">
        <v>701</v>
      </c>
      <c r="B152" s="573"/>
      <c r="C152" s="573"/>
      <c r="D152" s="573"/>
      <c r="E152" s="573"/>
      <c r="F152" s="573"/>
      <c r="G152" s="573"/>
      <c r="H152" s="573"/>
      <c r="I152" s="427"/>
      <c r="J152" s="166"/>
    </row>
    <row r="153" spans="1:10" ht="14.4">
      <c r="A153" s="273" t="s">
        <v>373</v>
      </c>
      <c r="B153" s="273" t="s">
        <v>374</v>
      </c>
      <c r="C153" s="273" t="s">
        <v>375</v>
      </c>
      <c r="D153" s="273" t="s">
        <v>578</v>
      </c>
      <c r="E153" s="273" t="s">
        <v>579</v>
      </c>
      <c r="F153" s="273" t="s">
        <v>580</v>
      </c>
      <c r="G153" s="273" t="s">
        <v>581</v>
      </c>
      <c r="H153" s="212" t="s">
        <v>582</v>
      </c>
      <c r="I153" s="427"/>
      <c r="J153" s="166"/>
    </row>
    <row r="154" spans="1:10" ht="14.4">
      <c r="A154" s="433" t="s">
        <v>1</v>
      </c>
      <c r="B154" s="433" t="s">
        <v>2</v>
      </c>
      <c r="C154" s="433" t="s">
        <v>3</v>
      </c>
      <c r="D154" s="433" t="s">
        <v>4</v>
      </c>
      <c r="E154" s="433" t="s">
        <v>5</v>
      </c>
      <c r="F154" s="433" t="s">
        <v>6</v>
      </c>
      <c r="G154" s="433" t="s">
        <v>7</v>
      </c>
      <c r="H154" s="452" t="s">
        <v>28</v>
      </c>
      <c r="I154" s="427"/>
      <c r="J154" s="166"/>
    </row>
    <row r="155" spans="1:10" ht="14.4">
      <c r="A155" s="241" t="s">
        <v>533</v>
      </c>
      <c r="B155" s="216" t="s">
        <v>322</v>
      </c>
      <c r="C155" s="277" t="s">
        <v>491</v>
      </c>
      <c r="D155" s="216" t="s">
        <v>14</v>
      </c>
      <c r="E155" s="278">
        <v>1</v>
      </c>
      <c r="F155" s="282" t="s">
        <v>305</v>
      </c>
      <c r="G155" s="214" t="s">
        <v>367</v>
      </c>
      <c r="H155" s="215">
        <v>596.48</v>
      </c>
      <c r="I155" s="427"/>
      <c r="J155" s="166"/>
    </row>
    <row r="156" spans="1:10" ht="14.4">
      <c r="A156" s="219" t="s">
        <v>533</v>
      </c>
      <c r="B156" s="217" t="s">
        <v>322</v>
      </c>
      <c r="C156" s="276" t="s">
        <v>492</v>
      </c>
      <c r="D156" s="217" t="s">
        <v>14</v>
      </c>
      <c r="E156" s="209">
        <v>1</v>
      </c>
      <c r="F156" s="220" t="s">
        <v>561</v>
      </c>
      <c r="G156" s="207" t="s">
        <v>366</v>
      </c>
      <c r="H156" s="211">
        <v>596.48</v>
      </c>
      <c r="I156" s="427"/>
      <c r="J156" s="166"/>
    </row>
    <row r="157" spans="1:10" ht="14.4">
      <c r="A157" s="241" t="s">
        <v>33</v>
      </c>
      <c r="B157" s="216" t="s">
        <v>323</v>
      </c>
      <c r="C157" s="277" t="s">
        <v>512</v>
      </c>
      <c r="D157" s="216" t="s">
        <v>14</v>
      </c>
      <c r="E157" s="278">
        <v>1</v>
      </c>
      <c r="F157" s="282" t="s">
        <v>511</v>
      </c>
      <c r="G157" s="214" t="s">
        <v>366</v>
      </c>
      <c r="H157" s="215">
        <v>596.48</v>
      </c>
      <c r="I157" s="427"/>
      <c r="J157" s="166"/>
    </row>
    <row r="158" spans="1:10" ht="14.4">
      <c r="A158" s="219" t="s">
        <v>33</v>
      </c>
      <c r="B158" s="217" t="s">
        <v>323</v>
      </c>
      <c r="C158" s="276" t="s">
        <v>512</v>
      </c>
      <c r="D158" s="217" t="s">
        <v>14</v>
      </c>
      <c r="E158" s="209">
        <v>1</v>
      </c>
      <c r="F158" s="220" t="s">
        <v>307</v>
      </c>
      <c r="G158" s="207" t="s">
        <v>366</v>
      </c>
      <c r="H158" s="211">
        <v>596.48</v>
      </c>
      <c r="I158" s="427"/>
      <c r="J158" s="166"/>
    </row>
    <row r="159" spans="1:10" ht="14.4">
      <c r="A159" s="241" t="s">
        <v>33</v>
      </c>
      <c r="B159" s="216" t="s">
        <v>323</v>
      </c>
      <c r="C159" s="277" t="s">
        <v>493</v>
      </c>
      <c r="D159" s="216" t="s">
        <v>14</v>
      </c>
      <c r="E159" s="278">
        <v>1</v>
      </c>
      <c r="F159" s="282" t="s">
        <v>253</v>
      </c>
      <c r="G159" s="214" t="s">
        <v>367</v>
      </c>
      <c r="H159" s="215">
        <v>596.48</v>
      </c>
      <c r="I159" s="427"/>
      <c r="J159" s="166"/>
    </row>
    <row r="160" spans="1:10" ht="14.4">
      <c r="A160" s="219" t="s">
        <v>33</v>
      </c>
      <c r="B160" s="217" t="s">
        <v>323</v>
      </c>
      <c r="C160" s="276" t="s">
        <v>493</v>
      </c>
      <c r="D160" s="217" t="s">
        <v>14</v>
      </c>
      <c r="E160" s="209">
        <v>1</v>
      </c>
      <c r="F160" s="220" t="s">
        <v>308</v>
      </c>
      <c r="G160" s="207" t="s">
        <v>367</v>
      </c>
      <c r="H160" s="211">
        <v>596.48</v>
      </c>
      <c r="I160" s="427"/>
      <c r="J160" s="166"/>
    </row>
    <row r="161" spans="1:10" ht="14.4">
      <c r="A161" s="241" t="s">
        <v>33</v>
      </c>
      <c r="B161" s="216" t="s">
        <v>323</v>
      </c>
      <c r="C161" s="277" t="s">
        <v>493</v>
      </c>
      <c r="D161" s="216" t="s">
        <v>14</v>
      </c>
      <c r="E161" s="278">
        <v>1</v>
      </c>
      <c r="F161" s="282" t="s">
        <v>372</v>
      </c>
      <c r="G161" s="214" t="s">
        <v>366</v>
      </c>
      <c r="H161" s="215">
        <v>596.48</v>
      </c>
      <c r="I161" s="427"/>
      <c r="J161" s="166"/>
    </row>
    <row r="162" spans="1:10" ht="14.4">
      <c r="A162" s="219" t="s">
        <v>534</v>
      </c>
      <c r="B162" s="217" t="s">
        <v>535</v>
      </c>
      <c r="C162" s="276" t="s">
        <v>536</v>
      </c>
      <c r="D162" s="217" t="s">
        <v>14</v>
      </c>
      <c r="E162" s="209">
        <v>1</v>
      </c>
      <c r="F162" s="220" t="s">
        <v>353</v>
      </c>
      <c r="G162" s="207" t="s">
        <v>367</v>
      </c>
      <c r="H162" s="211">
        <v>754</v>
      </c>
      <c r="I162" s="427"/>
      <c r="J162" s="166"/>
    </row>
    <row r="163" spans="1:10" ht="14.4">
      <c r="A163" s="241" t="s">
        <v>534</v>
      </c>
      <c r="B163" s="216" t="s">
        <v>535</v>
      </c>
      <c r="C163" s="277" t="s">
        <v>536</v>
      </c>
      <c r="D163" s="216" t="s">
        <v>14</v>
      </c>
      <c r="E163" s="278">
        <v>1</v>
      </c>
      <c r="F163" s="282" t="s">
        <v>538</v>
      </c>
      <c r="G163" s="214" t="s">
        <v>367</v>
      </c>
      <c r="H163" s="215">
        <v>754</v>
      </c>
      <c r="I163" s="427"/>
      <c r="J163" s="166"/>
    </row>
    <row r="164" spans="1:10" ht="14.4">
      <c r="A164" s="453"/>
      <c r="B164" s="454"/>
      <c r="C164" s="455"/>
      <c r="D164" s="454"/>
      <c r="E164" s="462" t="s">
        <v>702</v>
      </c>
      <c r="F164" s="418"/>
      <c r="G164" s="456"/>
      <c r="H164" s="457">
        <f>SUM(H155:H163)</f>
        <v>5683.3600000000006</v>
      </c>
      <c r="I164" s="427"/>
      <c r="J164" s="166"/>
    </row>
    <row r="165" spans="1:10" ht="14.4">
      <c r="A165" s="219"/>
      <c r="B165" s="217"/>
      <c r="C165" s="276"/>
      <c r="D165" s="217"/>
      <c r="E165" s="209"/>
      <c r="F165" s="72"/>
      <c r="G165" s="207"/>
      <c r="H165" s="211"/>
      <c r="I165" s="427"/>
      <c r="J165" s="166"/>
    </row>
    <row r="166" spans="1:10" ht="14.4">
      <c r="A166" s="572" t="s">
        <v>695</v>
      </c>
      <c r="B166" s="572"/>
      <c r="C166" s="572"/>
      <c r="D166" s="572"/>
      <c r="E166" s="572"/>
      <c r="F166" s="572"/>
      <c r="G166" s="572"/>
      <c r="H166" s="572"/>
      <c r="I166" s="427"/>
      <c r="J166" s="166"/>
    </row>
    <row r="167" spans="1:10" ht="14.4">
      <c r="A167" s="207" t="s">
        <v>1</v>
      </c>
      <c r="B167" s="207" t="s">
        <v>2</v>
      </c>
      <c r="C167" s="207" t="s">
        <v>3</v>
      </c>
      <c r="D167" s="207" t="s">
        <v>4</v>
      </c>
      <c r="E167" s="207" t="s">
        <v>5</v>
      </c>
      <c r="F167" s="207" t="s">
        <v>6</v>
      </c>
      <c r="G167" s="207" t="s">
        <v>7</v>
      </c>
      <c r="H167" s="211" t="s">
        <v>28</v>
      </c>
      <c r="I167" s="427"/>
      <c r="J167" s="166"/>
    </row>
    <row r="168" spans="1:10" ht="14.4">
      <c r="A168" s="416" t="s">
        <v>681</v>
      </c>
      <c r="B168" s="417" t="s">
        <v>669</v>
      </c>
      <c r="C168" s="277" t="s">
        <v>670</v>
      </c>
      <c r="D168" s="216" t="s">
        <v>14</v>
      </c>
      <c r="E168" s="278">
        <v>1</v>
      </c>
      <c r="F168" s="277" t="s">
        <v>668</v>
      </c>
      <c r="G168" s="214" t="s">
        <v>669</v>
      </c>
      <c r="H168" s="215">
        <v>3300</v>
      </c>
      <c r="I168" s="427"/>
      <c r="J168" s="166"/>
    </row>
    <row r="169" spans="1:10" ht="14.4">
      <c r="A169" s="401" t="s">
        <v>679</v>
      </c>
      <c r="B169" s="413" t="s">
        <v>669</v>
      </c>
      <c r="C169" s="276" t="s">
        <v>670</v>
      </c>
      <c r="D169" s="217" t="s">
        <v>14</v>
      </c>
      <c r="E169" s="209">
        <v>1</v>
      </c>
      <c r="F169" s="292" t="s">
        <v>671</v>
      </c>
      <c r="G169" s="207" t="s">
        <v>669</v>
      </c>
      <c r="H169" s="211">
        <v>4590</v>
      </c>
      <c r="I169" s="427"/>
      <c r="J169" s="166"/>
    </row>
    <row r="170" spans="1:10" ht="14.4">
      <c r="A170" s="416" t="s">
        <v>679</v>
      </c>
      <c r="B170" s="417" t="s">
        <v>669</v>
      </c>
      <c r="C170" s="277" t="s">
        <v>694</v>
      </c>
      <c r="D170" s="216" t="s">
        <v>14</v>
      </c>
      <c r="E170" s="278">
        <v>1</v>
      </c>
      <c r="F170" s="277" t="s">
        <v>693</v>
      </c>
      <c r="G170" s="214" t="s">
        <v>669</v>
      </c>
      <c r="H170" s="215">
        <v>4590</v>
      </c>
      <c r="I170" s="427"/>
      <c r="J170" s="166"/>
    </row>
    <row r="171" spans="1:10" ht="14.4">
      <c r="A171" s="401" t="s">
        <v>680</v>
      </c>
      <c r="B171" s="413" t="s">
        <v>669</v>
      </c>
      <c r="C171" s="276" t="s">
        <v>670</v>
      </c>
      <c r="D171" s="217" t="s">
        <v>14</v>
      </c>
      <c r="E171" s="209">
        <v>1</v>
      </c>
      <c r="F171" s="292" t="s">
        <v>672</v>
      </c>
      <c r="G171" s="207" t="s">
        <v>669</v>
      </c>
      <c r="H171" s="211">
        <v>4590</v>
      </c>
      <c r="I171" s="427"/>
      <c r="J171" s="166"/>
    </row>
    <row r="172" spans="1:10" ht="14.4">
      <c r="A172" s="416" t="s">
        <v>682</v>
      </c>
      <c r="B172" s="417" t="s">
        <v>669</v>
      </c>
      <c r="C172" s="277" t="s">
        <v>670</v>
      </c>
      <c r="D172" s="216" t="s">
        <v>14</v>
      </c>
      <c r="E172" s="278">
        <v>1</v>
      </c>
      <c r="F172" s="277" t="s">
        <v>673</v>
      </c>
      <c r="G172" s="214" t="s">
        <v>669</v>
      </c>
      <c r="H172" s="215">
        <v>1212</v>
      </c>
      <c r="I172" s="427"/>
      <c r="J172" s="166"/>
    </row>
    <row r="173" spans="1:10" ht="14.4">
      <c r="A173" s="401" t="s">
        <v>679</v>
      </c>
      <c r="B173" s="413" t="s">
        <v>669</v>
      </c>
      <c r="C173" s="276" t="s">
        <v>670</v>
      </c>
      <c r="D173" s="217" t="s">
        <v>14</v>
      </c>
      <c r="E173" s="209">
        <v>1</v>
      </c>
      <c r="F173" s="292" t="s">
        <v>690</v>
      </c>
      <c r="G173" s="207" t="s">
        <v>669</v>
      </c>
      <c r="H173" s="211">
        <v>4590</v>
      </c>
      <c r="I173" s="427"/>
      <c r="J173" s="166"/>
    </row>
    <row r="174" spans="1:10" ht="14.4">
      <c r="A174" s="416" t="s">
        <v>681</v>
      </c>
      <c r="B174" s="417" t="s">
        <v>669</v>
      </c>
      <c r="C174" s="277" t="s">
        <v>670</v>
      </c>
      <c r="D174" s="216" t="s">
        <v>14</v>
      </c>
      <c r="E174" s="278">
        <v>1</v>
      </c>
      <c r="F174" s="277" t="s">
        <v>674</v>
      </c>
      <c r="G174" s="214" t="s">
        <v>669</v>
      </c>
      <c r="H174" s="215">
        <v>3300</v>
      </c>
      <c r="I174" s="427"/>
      <c r="J174" s="166"/>
    </row>
    <row r="175" spans="1:10" ht="14.4">
      <c r="A175" s="401" t="s">
        <v>680</v>
      </c>
      <c r="B175" s="413" t="s">
        <v>669</v>
      </c>
      <c r="C175" s="276" t="s">
        <v>670</v>
      </c>
      <c r="D175" s="217" t="s">
        <v>14</v>
      </c>
      <c r="E175" s="209">
        <v>1</v>
      </c>
      <c r="F175" s="292" t="s">
        <v>675</v>
      </c>
      <c r="G175" s="207" t="s">
        <v>669</v>
      </c>
      <c r="H175" s="211">
        <v>4590</v>
      </c>
      <c r="I175" s="427"/>
      <c r="J175" s="166"/>
    </row>
    <row r="176" spans="1:10" ht="14.4">
      <c r="A176" s="416" t="s">
        <v>680</v>
      </c>
      <c r="B176" s="417" t="s">
        <v>669</v>
      </c>
      <c r="C176" s="277" t="s">
        <v>670</v>
      </c>
      <c r="D176" s="216" t="s">
        <v>14</v>
      </c>
      <c r="E176" s="278">
        <v>1</v>
      </c>
      <c r="F176" s="277" t="s">
        <v>676</v>
      </c>
      <c r="G176" s="214" t="s">
        <v>669</v>
      </c>
      <c r="H176" s="215">
        <v>4590</v>
      </c>
      <c r="I176" s="427"/>
      <c r="J176" s="166"/>
    </row>
    <row r="177" spans="1:10" ht="14.4">
      <c r="A177" s="401" t="s">
        <v>679</v>
      </c>
      <c r="B177" s="413" t="s">
        <v>669</v>
      </c>
      <c r="C177" s="276" t="s">
        <v>670</v>
      </c>
      <c r="D177" s="217" t="s">
        <v>14</v>
      </c>
      <c r="E177" s="209">
        <v>1</v>
      </c>
      <c r="F177" s="292" t="s">
        <v>677</v>
      </c>
      <c r="G177" s="207" t="s">
        <v>669</v>
      </c>
      <c r="H177" s="211">
        <v>4590</v>
      </c>
      <c r="I177" s="427"/>
      <c r="J177" s="166"/>
    </row>
    <row r="178" spans="1:10" ht="14.4">
      <c r="A178" s="416" t="s">
        <v>686</v>
      </c>
      <c r="B178" s="417" t="s">
        <v>669</v>
      </c>
      <c r="C178" s="277" t="s">
        <v>670</v>
      </c>
      <c r="D178" s="216" t="s">
        <v>14</v>
      </c>
      <c r="E178" s="278">
        <v>1</v>
      </c>
      <c r="F178" s="277" t="s">
        <v>678</v>
      </c>
      <c r="G178" s="214" t="s">
        <v>669</v>
      </c>
      <c r="H178" s="215">
        <v>4590</v>
      </c>
      <c r="I178" s="427"/>
      <c r="J178" s="166"/>
    </row>
    <row r="179" spans="1:10" ht="14.4">
      <c r="A179" s="401" t="s">
        <v>688</v>
      </c>
      <c r="B179" s="413" t="s">
        <v>669</v>
      </c>
      <c r="C179" s="276" t="s">
        <v>670</v>
      </c>
      <c r="D179" s="217" t="s">
        <v>14</v>
      </c>
      <c r="E179" s="209">
        <v>1</v>
      </c>
      <c r="F179" s="292" t="s">
        <v>689</v>
      </c>
      <c r="G179" s="207" t="s">
        <v>669</v>
      </c>
      <c r="H179" s="211">
        <v>4590</v>
      </c>
      <c r="I179" s="427"/>
      <c r="J179" s="166"/>
    </row>
    <row r="180" spans="1:10" ht="14.4">
      <c r="A180" s="416" t="s">
        <v>692</v>
      </c>
      <c r="B180" s="417" t="s">
        <v>669</v>
      </c>
      <c r="C180" s="277" t="s">
        <v>670</v>
      </c>
      <c r="D180" s="216" t="s">
        <v>14</v>
      </c>
      <c r="E180" s="278">
        <v>1</v>
      </c>
      <c r="F180" s="277" t="s">
        <v>691</v>
      </c>
      <c r="G180" s="214" t="s">
        <v>669</v>
      </c>
      <c r="H180" s="215">
        <v>1212</v>
      </c>
      <c r="I180" s="427"/>
      <c r="J180" s="166"/>
    </row>
    <row r="181" spans="1:10" s="1" customFormat="1" ht="14.4">
      <c r="A181" s="416" t="s">
        <v>692</v>
      </c>
      <c r="B181" s="417" t="s">
        <v>669</v>
      </c>
      <c r="C181" s="277" t="s">
        <v>670</v>
      </c>
      <c r="D181" s="216" t="s">
        <v>14</v>
      </c>
      <c r="E181" s="278">
        <v>1</v>
      </c>
      <c r="F181" s="277" t="s">
        <v>720</v>
      </c>
      <c r="G181" s="214" t="s">
        <v>669</v>
      </c>
      <c r="H181" s="215">
        <v>1212</v>
      </c>
      <c r="I181" s="427"/>
      <c r="J181" s="166"/>
    </row>
    <row r="182" spans="1:10" ht="14.4">
      <c r="A182" s="401" t="s">
        <v>686</v>
      </c>
      <c r="B182" s="413" t="s">
        <v>669</v>
      </c>
      <c r="C182" s="276" t="s">
        <v>670</v>
      </c>
      <c r="D182" s="217" t="s">
        <v>14</v>
      </c>
      <c r="E182" s="209">
        <v>1</v>
      </c>
      <c r="F182" s="292" t="s">
        <v>658</v>
      </c>
      <c r="G182" s="207" t="s">
        <v>669</v>
      </c>
      <c r="H182" s="211">
        <v>4590</v>
      </c>
      <c r="I182" s="427"/>
      <c r="J182" s="166"/>
    </row>
    <row r="183" spans="1:10" ht="14.4">
      <c r="A183" s="407"/>
      <c r="B183" s="408"/>
      <c r="C183" s="409"/>
      <c r="D183" s="405"/>
      <c r="E183" s="411">
        <f>SUM(E168:E182)</f>
        <v>15</v>
      </c>
      <c r="F183" s="409"/>
      <c r="G183" s="411" t="s">
        <v>669</v>
      </c>
      <c r="H183" s="412">
        <f>SUM(H168:H182)</f>
        <v>56136</v>
      </c>
      <c r="I183" s="427"/>
      <c r="J183" s="166"/>
    </row>
    <row r="184" spans="1:10" ht="14.4">
      <c r="A184" s="401"/>
      <c r="B184" s="413"/>
      <c r="C184" s="276"/>
      <c r="D184" s="217"/>
      <c r="E184" s="209"/>
      <c r="F184" s="276"/>
      <c r="G184" s="207"/>
      <c r="H184" s="211"/>
      <c r="I184" s="427"/>
      <c r="J184" s="166"/>
    </row>
    <row r="185" spans="1:10" ht="14.4">
      <c r="A185" s="574" t="s">
        <v>531</v>
      </c>
      <c r="B185" s="574"/>
      <c r="C185" s="574"/>
      <c r="D185" s="574"/>
      <c r="E185" s="574"/>
      <c r="F185" s="574"/>
      <c r="G185" s="574"/>
      <c r="H185" s="574"/>
      <c r="I185" s="427"/>
      <c r="J185" s="166"/>
    </row>
    <row r="186" spans="1:10" ht="14.4">
      <c r="A186" s="207" t="s">
        <v>1</v>
      </c>
      <c r="B186" s="207" t="s">
        <v>2</v>
      </c>
      <c r="C186" s="207" t="s">
        <v>3</v>
      </c>
      <c r="D186" s="207" t="s">
        <v>4</v>
      </c>
      <c r="E186" s="207" t="s">
        <v>5</v>
      </c>
      <c r="F186" s="207" t="s">
        <v>6</v>
      </c>
      <c r="G186" s="207" t="s">
        <v>7</v>
      </c>
      <c r="H186" s="207" t="s">
        <v>28</v>
      </c>
      <c r="I186" s="427"/>
      <c r="J186" s="166"/>
    </row>
    <row r="187" spans="1:10" ht="14.4">
      <c r="A187" s="404" t="s">
        <v>384</v>
      </c>
      <c r="B187" s="216" t="s">
        <v>402</v>
      </c>
      <c r="C187" s="216" t="s">
        <v>12</v>
      </c>
      <c r="D187" s="216" t="s">
        <v>385</v>
      </c>
      <c r="E187" s="216">
        <v>1</v>
      </c>
      <c r="F187" s="291" t="s">
        <v>150</v>
      </c>
      <c r="G187" s="243" t="s">
        <v>365</v>
      </c>
      <c r="H187" s="244">
        <v>3480</v>
      </c>
      <c r="I187" s="427"/>
      <c r="J187" s="166"/>
    </row>
    <row r="188" spans="1:10" ht="14.4">
      <c r="A188" s="402" t="s">
        <v>311</v>
      </c>
      <c r="B188" s="217" t="s">
        <v>403</v>
      </c>
      <c r="C188" s="217" t="s">
        <v>500</v>
      </c>
      <c r="D188" s="217" t="s">
        <v>385</v>
      </c>
      <c r="E188" s="217">
        <v>1</v>
      </c>
      <c r="F188" s="292" t="s">
        <v>399</v>
      </c>
      <c r="G188" s="258" t="s">
        <v>366</v>
      </c>
      <c r="H188" s="259">
        <v>1450</v>
      </c>
      <c r="I188" s="427"/>
      <c r="J188" s="166"/>
    </row>
    <row r="189" spans="1:10" ht="14.4">
      <c r="A189" s="404" t="s">
        <v>309</v>
      </c>
      <c r="B189" s="216" t="s">
        <v>320</v>
      </c>
      <c r="C189" s="216" t="s">
        <v>500</v>
      </c>
      <c r="D189" s="216" t="s">
        <v>310</v>
      </c>
      <c r="E189" s="216">
        <v>1</v>
      </c>
      <c r="F189" s="291" t="s">
        <v>238</v>
      </c>
      <c r="G189" s="243" t="s">
        <v>366</v>
      </c>
      <c r="H189" s="244">
        <v>3480</v>
      </c>
      <c r="I189" s="427"/>
      <c r="J189" s="166"/>
    </row>
    <row r="190" spans="1:10" ht="14.4">
      <c r="A190" s="402" t="s">
        <v>311</v>
      </c>
      <c r="B190" s="217" t="s">
        <v>297</v>
      </c>
      <c r="C190" s="217" t="s">
        <v>500</v>
      </c>
      <c r="D190" s="217" t="s">
        <v>310</v>
      </c>
      <c r="E190" s="217">
        <v>1</v>
      </c>
      <c r="F190" s="292" t="s">
        <v>313</v>
      </c>
      <c r="G190" s="258" t="s">
        <v>365</v>
      </c>
      <c r="H190" s="259">
        <v>1450</v>
      </c>
      <c r="I190" s="427"/>
      <c r="J190" s="166"/>
    </row>
    <row r="191" spans="1:10" ht="14.4">
      <c r="A191" s="404" t="s">
        <v>311</v>
      </c>
      <c r="B191" s="216" t="s">
        <v>297</v>
      </c>
      <c r="C191" s="216" t="s">
        <v>500</v>
      </c>
      <c r="D191" s="216" t="s">
        <v>310</v>
      </c>
      <c r="E191" s="216">
        <v>1</v>
      </c>
      <c r="F191" s="291" t="s">
        <v>569</v>
      </c>
      <c r="G191" s="243" t="s">
        <v>366</v>
      </c>
      <c r="H191" s="244">
        <v>1450</v>
      </c>
      <c r="I191" s="427"/>
      <c r="J191" s="166"/>
    </row>
    <row r="192" spans="1:10" ht="14.4">
      <c r="A192" s="402" t="s">
        <v>311</v>
      </c>
      <c r="B192" s="217" t="s">
        <v>297</v>
      </c>
      <c r="C192" s="217" t="s">
        <v>500</v>
      </c>
      <c r="D192" s="217" t="s">
        <v>310</v>
      </c>
      <c r="E192" s="217">
        <v>1</v>
      </c>
      <c r="F192" s="292" t="s">
        <v>250</v>
      </c>
      <c r="G192" s="258" t="s">
        <v>366</v>
      </c>
      <c r="H192" s="259">
        <v>1450</v>
      </c>
      <c r="I192" s="427"/>
      <c r="J192" s="166"/>
    </row>
    <row r="193" spans="1:10" ht="14.4">
      <c r="A193" s="404" t="s">
        <v>311</v>
      </c>
      <c r="B193" s="216" t="s">
        <v>297</v>
      </c>
      <c r="C193" s="216" t="s">
        <v>500</v>
      </c>
      <c r="D193" s="216" t="s">
        <v>310</v>
      </c>
      <c r="E193" s="216">
        <v>1</v>
      </c>
      <c r="F193" s="291" t="s">
        <v>434</v>
      </c>
      <c r="G193" s="243" t="s">
        <v>365</v>
      </c>
      <c r="H193" s="244">
        <v>1450</v>
      </c>
      <c r="I193" s="427"/>
      <c r="J193" s="166"/>
    </row>
    <row r="194" spans="1:10" ht="14.4">
      <c r="A194" s="402" t="s">
        <v>309</v>
      </c>
      <c r="B194" s="217" t="s">
        <v>297</v>
      </c>
      <c r="C194" s="217" t="s">
        <v>500</v>
      </c>
      <c r="D194" s="217" t="s">
        <v>312</v>
      </c>
      <c r="E194" s="217">
        <v>1</v>
      </c>
      <c r="F194" s="292" t="s">
        <v>441</v>
      </c>
      <c r="G194" s="258" t="s">
        <v>367</v>
      </c>
      <c r="H194" s="259">
        <v>2784</v>
      </c>
      <c r="I194" s="427"/>
      <c r="J194" s="166"/>
    </row>
    <row r="195" spans="1:10" ht="14.4">
      <c r="A195" s="404" t="s">
        <v>311</v>
      </c>
      <c r="B195" s="216" t="s">
        <v>297</v>
      </c>
      <c r="C195" s="216" t="s">
        <v>500</v>
      </c>
      <c r="D195" s="216" t="s">
        <v>312</v>
      </c>
      <c r="E195" s="216">
        <v>1</v>
      </c>
      <c r="F195" s="291" t="s">
        <v>530</v>
      </c>
      <c r="G195" s="243" t="s">
        <v>367</v>
      </c>
      <c r="H195" s="244">
        <v>1160</v>
      </c>
      <c r="I195" s="427"/>
      <c r="J195" s="166"/>
    </row>
    <row r="196" spans="1:10" ht="14.4">
      <c r="A196" s="402" t="s">
        <v>311</v>
      </c>
      <c r="B196" s="217" t="s">
        <v>297</v>
      </c>
      <c r="C196" s="217" t="s">
        <v>500</v>
      </c>
      <c r="D196" s="217" t="s">
        <v>312</v>
      </c>
      <c r="E196" s="217">
        <v>1</v>
      </c>
      <c r="F196" s="292" t="s">
        <v>735</v>
      </c>
      <c r="G196" s="258" t="s">
        <v>365</v>
      </c>
      <c r="H196" s="259">
        <v>1160</v>
      </c>
      <c r="I196" s="427"/>
      <c r="J196" s="166"/>
    </row>
    <row r="197" spans="1:10" ht="14.4">
      <c r="A197" s="402" t="s">
        <v>311</v>
      </c>
      <c r="B197" s="217" t="s">
        <v>297</v>
      </c>
      <c r="C197" s="217" t="s">
        <v>500</v>
      </c>
      <c r="D197" s="217" t="s">
        <v>312</v>
      </c>
      <c r="E197" s="217">
        <v>1</v>
      </c>
      <c r="F197" s="292" t="s">
        <v>652</v>
      </c>
      <c r="G197" s="258" t="s">
        <v>366</v>
      </c>
      <c r="H197" s="259">
        <v>1160</v>
      </c>
      <c r="I197" s="427"/>
      <c r="J197" s="166"/>
    </row>
    <row r="198" spans="1:10" ht="14.4">
      <c r="A198" s="404" t="s">
        <v>309</v>
      </c>
      <c r="B198" s="216" t="s">
        <v>320</v>
      </c>
      <c r="C198" s="216" t="s">
        <v>321</v>
      </c>
      <c r="D198" s="216" t="s">
        <v>557</v>
      </c>
      <c r="E198" s="216">
        <v>1</v>
      </c>
      <c r="F198" s="291" t="s">
        <v>315</v>
      </c>
      <c r="G198" s="243" t="s">
        <v>366</v>
      </c>
      <c r="H198" s="244">
        <v>3480</v>
      </c>
      <c r="I198" s="427"/>
      <c r="J198" s="166"/>
    </row>
    <row r="199" spans="1:10" ht="14.4">
      <c r="A199" s="402" t="s">
        <v>311</v>
      </c>
      <c r="B199" s="217" t="s">
        <v>297</v>
      </c>
      <c r="C199" s="217" t="s">
        <v>321</v>
      </c>
      <c r="D199" s="217" t="s">
        <v>557</v>
      </c>
      <c r="E199" s="217">
        <v>1</v>
      </c>
      <c r="F199" s="292" t="s">
        <v>316</v>
      </c>
      <c r="G199" s="258" t="s">
        <v>366</v>
      </c>
      <c r="H199" s="259">
        <v>1450</v>
      </c>
      <c r="I199" s="427"/>
      <c r="J199" s="166"/>
    </row>
    <row r="200" spans="1:10" ht="14.4">
      <c r="A200" s="404" t="s">
        <v>311</v>
      </c>
      <c r="B200" s="216" t="s">
        <v>297</v>
      </c>
      <c r="C200" s="216" t="s">
        <v>321</v>
      </c>
      <c r="D200" s="216" t="s">
        <v>557</v>
      </c>
      <c r="E200" s="216">
        <v>1</v>
      </c>
      <c r="F200" s="291" t="s">
        <v>624</v>
      </c>
      <c r="G200" s="243" t="s">
        <v>365</v>
      </c>
      <c r="H200" s="244">
        <v>1450</v>
      </c>
      <c r="I200" s="427"/>
      <c r="J200" s="166"/>
    </row>
    <row r="201" spans="1:10" ht="14.4">
      <c r="A201" s="402" t="s">
        <v>311</v>
      </c>
      <c r="B201" s="217" t="s">
        <v>297</v>
      </c>
      <c r="C201" s="217" t="s">
        <v>321</v>
      </c>
      <c r="D201" s="217" t="s">
        <v>557</v>
      </c>
      <c r="E201" s="217">
        <v>1</v>
      </c>
      <c r="F201" s="292" t="s">
        <v>318</v>
      </c>
      <c r="G201" s="258" t="s">
        <v>366</v>
      </c>
      <c r="H201" s="259">
        <v>1450</v>
      </c>
      <c r="I201" s="427"/>
      <c r="J201" s="166"/>
    </row>
    <row r="202" spans="1:10" ht="14.4">
      <c r="A202" s="404" t="s">
        <v>311</v>
      </c>
      <c r="B202" s="216" t="s">
        <v>297</v>
      </c>
      <c r="C202" s="216" t="s">
        <v>321</v>
      </c>
      <c r="D202" s="216" t="s">
        <v>557</v>
      </c>
      <c r="E202" s="216">
        <v>1</v>
      </c>
      <c r="F202" s="291" t="s">
        <v>734</v>
      </c>
      <c r="G202" s="243" t="s">
        <v>366</v>
      </c>
      <c r="H202" s="244">
        <v>1450</v>
      </c>
      <c r="I202" s="427"/>
      <c r="J202" s="166"/>
    </row>
    <row r="203" spans="1:10" ht="14.4">
      <c r="A203" s="402" t="s">
        <v>311</v>
      </c>
      <c r="B203" s="217" t="s">
        <v>559</v>
      </c>
      <c r="C203" s="217" t="s">
        <v>321</v>
      </c>
      <c r="D203" s="217" t="s">
        <v>560</v>
      </c>
      <c r="E203" s="217">
        <v>1</v>
      </c>
      <c r="F203" s="292" t="s">
        <v>188</v>
      </c>
      <c r="G203" s="258" t="s">
        <v>365</v>
      </c>
      <c r="H203" s="259">
        <v>3480</v>
      </c>
      <c r="I203" s="427"/>
      <c r="J203" s="166"/>
    </row>
    <row r="204" spans="1:10" ht="14.4">
      <c r="A204" s="404" t="s">
        <v>311</v>
      </c>
      <c r="B204" s="216" t="s">
        <v>571</v>
      </c>
      <c r="C204" s="216" t="s">
        <v>570</v>
      </c>
      <c r="D204" s="216" t="s">
        <v>560</v>
      </c>
      <c r="E204" s="216">
        <v>1</v>
      </c>
      <c r="F204" s="291" t="s">
        <v>190</v>
      </c>
      <c r="G204" s="243" t="s">
        <v>365</v>
      </c>
      <c r="H204" s="244">
        <v>870</v>
      </c>
      <c r="I204" s="460" t="s">
        <v>700</v>
      </c>
      <c r="J204" s="166"/>
    </row>
    <row r="205" spans="1:10" ht="14.4">
      <c r="A205" s="419"/>
      <c r="B205" s="415"/>
      <c r="C205" s="415"/>
      <c r="D205" s="415"/>
      <c r="E205" s="414">
        <v>19</v>
      </c>
      <c r="F205" s="419"/>
      <c r="G205" s="414"/>
      <c r="H205" s="426">
        <f>SUM(H187:H204)</f>
        <v>34104</v>
      </c>
      <c r="I205" s="461">
        <f>K74+H100+H150+Tabela52632384450566268748084[[#Totals],[Colunas8]]+H183+H205</f>
        <v>594675.67000000027</v>
      </c>
      <c r="J205" s="166"/>
    </row>
    <row r="206" spans="1:10" s="1" customFormat="1" ht="15" thickBot="1">
      <c r="A206" s="574" t="s">
        <v>703</v>
      </c>
      <c r="B206" s="574"/>
      <c r="C206" s="574"/>
      <c r="D206" s="574"/>
      <c r="E206" s="574"/>
      <c r="F206" s="574"/>
      <c r="G206" s="574"/>
      <c r="H206" s="574"/>
      <c r="I206" s="427"/>
      <c r="J206" s="166"/>
    </row>
    <row r="207" spans="1:10" s="1" customFormat="1" ht="15.6">
      <c r="A207" s="576" t="s">
        <v>704</v>
      </c>
      <c r="B207" s="576" t="s">
        <v>6</v>
      </c>
      <c r="C207" s="576" t="s">
        <v>705</v>
      </c>
      <c r="D207" s="465" t="s">
        <v>706</v>
      </c>
      <c r="E207" s="466" t="s">
        <v>707</v>
      </c>
      <c r="F207" s="576" t="s">
        <v>708</v>
      </c>
      <c r="G207" s="578" t="s">
        <v>709</v>
      </c>
      <c r="H207" s="585" t="s">
        <v>710</v>
      </c>
      <c r="I207" s="586"/>
      <c r="J207" s="166"/>
    </row>
    <row r="208" spans="1:10" s="1" customFormat="1" ht="15.6">
      <c r="A208" s="577"/>
      <c r="B208" s="577"/>
      <c r="C208" s="577"/>
      <c r="D208" s="467" t="s">
        <v>711</v>
      </c>
      <c r="E208" s="467" t="s">
        <v>712</v>
      </c>
      <c r="F208" s="577"/>
      <c r="G208" s="579"/>
      <c r="H208" s="587"/>
      <c r="I208" s="588"/>
      <c r="J208" s="166"/>
    </row>
    <row r="209" spans="1:10" s="2" customFormat="1" ht="14.4">
      <c r="A209" s="474" t="s">
        <v>713</v>
      </c>
      <c r="B209" s="471" t="s">
        <v>568</v>
      </c>
      <c r="C209" s="472" t="s">
        <v>714</v>
      </c>
      <c r="D209" s="486" t="s">
        <v>715</v>
      </c>
      <c r="E209" s="473">
        <v>44609</v>
      </c>
      <c r="F209" s="473">
        <v>44595</v>
      </c>
      <c r="G209" s="473">
        <v>44805</v>
      </c>
      <c r="H209" s="582" t="s">
        <v>716</v>
      </c>
      <c r="I209" s="589"/>
      <c r="J209" s="13"/>
    </row>
    <row r="210" spans="1:10" s="2" customFormat="1" ht="14.4">
      <c r="A210" s="475" t="s">
        <v>717</v>
      </c>
      <c r="B210" s="479" t="s">
        <v>603</v>
      </c>
      <c r="C210" s="468" t="s">
        <v>718</v>
      </c>
      <c r="D210" s="487" t="s">
        <v>719</v>
      </c>
      <c r="E210" s="469">
        <v>45133</v>
      </c>
      <c r="F210" s="469">
        <v>44754</v>
      </c>
      <c r="G210" s="469">
        <v>44568</v>
      </c>
      <c r="H210" s="580" t="s">
        <v>731</v>
      </c>
      <c r="I210" s="581"/>
      <c r="J210" s="13"/>
    </row>
    <row r="211" spans="1:10" s="2" customFormat="1" ht="14.4">
      <c r="A211" s="470" t="s">
        <v>722</v>
      </c>
      <c r="B211" s="477" t="s">
        <v>662</v>
      </c>
      <c r="C211" s="478" t="s">
        <v>728</v>
      </c>
      <c r="D211" s="486" t="s">
        <v>723</v>
      </c>
      <c r="E211" s="473">
        <v>44785</v>
      </c>
      <c r="F211" s="473">
        <v>44763</v>
      </c>
      <c r="G211" s="473">
        <v>44577</v>
      </c>
      <c r="H211" s="582" t="s">
        <v>724</v>
      </c>
      <c r="I211" s="583"/>
      <c r="J211" s="13"/>
    </row>
    <row r="212" spans="1:10" s="480" customFormat="1" ht="14.4">
      <c r="A212" s="481" t="s">
        <v>726</v>
      </c>
      <c r="B212" s="482" t="s">
        <v>727</v>
      </c>
      <c r="C212" s="483" t="s">
        <v>729</v>
      </c>
      <c r="D212" s="485" t="s">
        <v>730</v>
      </c>
      <c r="E212" s="484">
        <v>44789</v>
      </c>
      <c r="F212" s="484">
        <v>44754</v>
      </c>
      <c r="G212" s="484">
        <v>44568</v>
      </c>
      <c r="H212" s="580" t="s">
        <v>732</v>
      </c>
      <c r="I212" s="581"/>
      <c r="J212" s="88"/>
    </row>
    <row r="213" spans="1:10" s="1" customFormat="1" ht="14.4">
      <c r="A213" s="584"/>
      <c r="B213" s="584"/>
      <c r="C213" s="584"/>
      <c r="D213" s="584"/>
      <c r="E213" s="584"/>
      <c r="F213" s="584"/>
      <c r="G213" s="584"/>
      <c r="H213" s="584"/>
      <c r="I213" s="584"/>
      <c r="J213" s="166"/>
    </row>
    <row r="214" spans="1:10" s="1" customFormat="1" ht="14.4">
      <c r="A214" s="401"/>
      <c r="B214" s="209"/>
      <c r="C214" s="209"/>
      <c r="D214" s="209"/>
      <c r="E214" s="207"/>
      <c r="F214" s="401"/>
      <c r="G214" s="207"/>
      <c r="H214" s="211"/>
      <c r="I214" s="464"/>
      <c r="J214" s="166"/>
    </row>
    <row r="215" spans="1:10" ht="14.4">
      <c r="A215" s="306"/>
      <c r="B215" s="306"/>
      <c r="C215" s="306"/>
      <c r="D215" s="306"/>
      <c r="E215" s="306"/>
      <c r="F215" s="306"/>
      <c r="G215" s="306"/>
      <c r="H215" s="403"/>
      <c r="I215" s="427"/>
      <c r="J215" s="166"/>
    </row>
    <row r="216" spans="1:10" ht="14.4">
      <c r="A216" s="303" t="s">
        <v>34</v>
      </c>
      <c r="B216" s="219"/>
      <c r="C216" s="219"/>
      <c r="D216" s="219"/>
      <c r="E216" s="219"/>
      <c r="F216" s="219"/>
      <c r="G216" s="326"/>
      <c r="H216" s="219"/>
      <c r="I216" s="118"/>
    </row>
    <row r="217" spans="1:10" ht="14.4">
      <c r="A217" s="303" t="s">
        <v>437</v>
      </c>
      <c r="B217" s="166"/>
      <c r="C217" s="425" t="s">
        <v>438</v>
      </c>
      <c r="D217" s="458"/>
      <c r="E217" s="458"/>
      <c r="F217" s="459"/>
      <c r="G217" s="326"/>
      <c r="H217" s="219"/>
      <c r="I217" s="118"/>
    </row>
    <row r="218" spans="1:10" ht="14.4">
      <c r="A218" s="303" t="s">
        <v>35</v>
      </c>
      <c r="B218" s="166"/>
      <c r="C218" s="300" t="s">
        <v>725</v>
      </c>
      <c r="D218" s="301"/>
      <c r="E218" s="301"/>
      <c r="F218" s="301"/>
      <c r="G218" s="238"/>
      <c r="H218" s="237"/>
      <c r="I218" s="118"/>
    </row>
    <row r="219" spans="1:10" ht="14.4">
      <c r="A219" s="303" t="s">
        <v>37</v>
      </c>
      <c r="B219" s="219"/>
      <c r="C219" s="237"/>
      <c r="D219" s="237"/>
      <c r="E219" s="237"/>
      <c r="F219" s="237"/>
      <c r="G219" s="237"/>
      <c r="H219" s="237"/>
      <c r="I219" s="118"/>
    </row>
    <row r="220" spans="1:10" ht="14.4">
      <c r="A220" s="303" t="s">
        <v>38</v>
      </c>
      <c r="B220" s="303"/>
      <c r="C220" s="303"/>
      <c r="D220" s="303"/>
      <c r="E220" s="303"/>
      <c r="F220" s="303"/>
      <c r="G220" s="237"/>
      <c r="H220" s="237"/>
      <c r="I220" s="118"/>
    </row>
    <row r="221" spans="1:10">
      <c r="A221" s="166"/>
      <c r="B221" s="166"/>
      <c r="I221" s="118"/>
    </row>
    <row r="222" spans="1:10">
      <c r="I222" s="118"/>
    </row>
    <row r="223" spans="1:10">
      <c r="I223" s="118"/>
    </row>
    <row r="224" spans="1:10">
      <c r="I224" s="118"/>
    </row>
    <row r="225" spans="9:9">
      <c r="I225" s="118"/>
    </row>
    <row r="226" spans="9:9">
      <c r="I226" s="118"/>
    </row>
    <row r="227" spans="9:9">
      <c r="I227" s="118"/>
    </row>
  </sheetData>
  <mergeCells count="18">
    <mergeCell ref="F207:F208"/>
    <mergeCell ref="G207:G208"/>
    <mergeCell ref="H212:I212"/>
    <mergeCell ref="H211:I211"/>
    <mergeCell ref="A213:I213"/>
    <mergeCell ref="H207:I208"/>
    <mergeCell ref="H209:I209"/>
    <mergeCell ref="H210:I210"/>
    <mergeCell ref="A207:A208"/>
    <mergeCell ref="B207:B208"/>
    <mergeCell ref="C207:C208"/>
    <mergeCell ref="A206:H206"/>
    <mergeCell ref="A1:H1"/>
    <mergeCell ref="A76:H76"/>
    <mergeCell ref="A102:H102"/>
    <mergeCell ref="A152:H152"/>
    <mergeCell ref="A166:H166"/>
    <mergeCell ref="A185:H185"/>
  </mergeCells>
  <pageMargins left="0.511811024" right="0.511811024" top="0.78740157499999996" bottom="0.78740157499999996" header="0.31496062000000002" footer="0.31496062000000002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K224"/>
  <sheetViews>
    <sheetView topLeftCell="G1" workbookViewId="0">
      <selection activeCell="B2" sqref="B1:K1048576"/>
    </sheetView>
  </sheetViews>
  <sheetFormatPr defaultRowHeight="13.8"/>
  <cols>
    <col min="1" max="1" width="46.8984375" style="1" customWidth="1"/>
    <col min="2" max="2" width="39.5" style="1" customWidth="1"/>
    <col min="3" max="3" width="17.3984375" style="1" customWidth="1"/>
    <col min="4" max="4" width="11.59765625" style="1" customWidth="1"/>
    <col min="5" max="5" width="10" style="1" customWidth="1"/>
    <col min="6" max="6" width="43.59765625" style="1" customWidth="1"/>
    <col min="7" max="7" width="9.8984375" style="1" bestFit="1" customWidth="1"/>
    <col min="8" max="8" width="87.5" style="1" bestFit="1" customWidth="1"/>
    <col min="9" max="9" width="12.69921875" style="1" bestFit="1" customWidth="1"/>
    <col min="10" max="10" width="15.3984375" style="1" bestFit="1" customWidth="1"/>
    <col min="11" max="11" width="12.3984375" style="1" bestFit="1" customWidth="1"/>
  </cols>
  <sheetData>
    <row r="1" spans="1:11" ht="14.4">
      <c r="A1" s="570" t="s">
        <v>0</v>
      </c>
      <c r="B1" s="571"/>
      <c r="C1" s="571"/>
      <c r="D1" s="571"/>
      <c r="E1" s="571"/>
      <c r="F1" s="571"/>
      <c r="G1" s="571"/>
      <c r="H1" s="571"/>
      <c r="I1" s="446"/>
      <c r="J1" s="446"/>
      <c r="K1" s="446"/>
    </row>
    <row r="2" spans="1:11" ht="14.4">
      <c r="A2" s="349" t="s">
        <v>625</v>
      </c>
      <c r="B2" s="207" t="s">
        <v>608</v>
      </c>
      <c r="C2" s="207" t="s">
        <v>3</v>
      </c>
      <c r="D2" s="350" t="s">
        <v>4</v>
      </c>
      <c r="E2" s="207" t="s">
        <v>5</v>
      </c>
      <c r="F2" s="350" t="s">
        <v>6</v>
      </c>
      <c r="G2" s="435" t="s">
        <v>7</v>
      </c>
      <c r="H2" s="436" t="s">
        <v>8</v>
      </c>
      <c r="I2" s="445" t="s">
        <v>9</v>
      </c>
      <c r="J2" s="445" t="s">
        <v>10</v>
      </c>
      <c r="K2" s="445" t="s">
        <v>11</v>
      </c>
    </row>
    <row r="3" spans="1:11" ht="14.4">
      <c r="A3" s="372" t="s">
        <v>52</v>
      </c>
      <c r="B3" s="373" t="s">
        <v>634</v>
      </c>
      <c r="C3" s="373" t="s">
        <v>12</v>
      </c>
      <c r="D3" s="374" t="s">
        <v>13</v>
      </c>
      <c r="E3" s="373">
        <v>1</v>
      </c>
      <c r="F3" s="375" t="s">
        <v>150</v>
      </c>
      <c r="G3" s="437" t="s">
        <v>8</v>
      </c>
      <c r="H3" s="438">
        <v>12261.2</v>
      </c>
      <c r="I3" s="448"/>
      <c r="J3" s="448"/>
      <c r="K3" s="448">
        <f>Tabela2162834404652586470768793[[#This Row],[AGP]]</f>
        <v>12261.2</v>
      </c>
    </row>
    <row r="4" spans="1:11" ht="14.4">
      <c r="A4" s="241" t="s">
        <v>197</v>
      </c>
      <c r="B4" s="216" t="s">
        <v>198</v>
      </c>
      <c r="C4" s="399" t="s">
        <v>199</v>
      </c>
      <c r="D4" s="242" t="s">
        <v>15</v>
      </c>
      <c r="E4" s="216">
        <v>1</v>
      </c>
      <c r="F4" s="213" t="s">
        <v>237</v>
      </c>
      <c r="G4" s="439" t="s">
        <v>367</v>
      </c>
      <c r="H4" s="440"/>
      <c r="I4" s="447">
        <v>2312.25</v>
      </c>
      <c r="J4" s="447">
        <v>9249.0300000000007</v>
      </c>
      <c r="K4" s="451">
        <f>Tabela2162834404652586470768793[[#This Row],[REPRESENTAÇÃO]]+Tabela2162834404652586470768793[[#This Row],[VENCIMENTO]]</f>
        <v>11561.28</v>
      </c>
    </row>
    <row r="5" spans="1:11" ht="14.4">
      <c r="A5" s="219" t="s">
        <v>526</v>
      </c>
      <c r="B5" s="217" t="s">
        <v>91</v>
      </c>
      <c r="C5" s="217" t="s">
        <v>91</v>
      </c>
      <c r="D5" s="218" t="s">
        <v>15</v>
      </c>
      <c r="E5" s="209">
        <v>1</v>
      </c>
      <c r="F5" s="220" t="s">
        <v>462</v>
      </c>
      <c r="G5" s="441" t="s">
        <v>365</v>
      </c>
      <c r="H5" s="442"/>
      <c r="I5" s="449">
        <v>2312.25</v>
      </c>
      <c r="J5" s="449">
        <v>9249.0300000000007</v>
      </c>
      <c r="K5" s="449">
        <f>Tabela2162834404652586470768793[[#This Row],[REPRESENTAÇÃO]]+Tabela2162834404652586470768793[[#This Row],[VENCIMENTO]]</f>
        <v>11561.28</v>
      </c>
    </row>
    <row r="6" spans="1:11" ht="14.4">
      <c r="A6" s="241" t="s">
        <v>548</v>
      </c>
      <c r="B6" s="216" t="s">
        <v>549</v>
      </c>
      <c r="C6" s="399" t="s">
        <v>550</v>
      </c>
      <c r="D6" s="242" t="s">
        <v>15</v>
      </c>
      <c r="E6" s="216">
        <v>1</v>
      </c>
      <c r="F6" s="213" t="s">
        <v>551</v>
      </c>
      <c r="G6" s="439" t="s">
        <v>365</v>
      </c>
      <c r="H6" s="440"/>
      <c r="I6" s="447">
        <v>2312.25</v>
      </c>
      <c r="J6" s="447">
        <v>9249.0300000000007</v>
      </c>
      <c r="K6" s="451">
        <f>Tabela2162834404652586470768793[[#This Row],[REPRESENTAÇÃO]]+Tabela2162834404652586470768793[[#This Row],[VENCIMENTO]]</f>
        <v>11561.28</v>
      </c>
    </row>
    <row r="7" spans="1:11" ht="14.4">
      <c r="A7" s="219" t="s">
        <v>53</v>
      </c>
      <c r="B7" s="217" t="s">
        <v>92</v>
      </c>
      <c r="C7" s="217" t="s">
        <v>126</v>
      </c>
      <c r="D7" s="218" t="s">
        <v>145</v>
      </c>
      <c r="E7" s="209">
        <v>1</v>
      </c>
      <c r="F7" s="220" t="s">
        <v>648</v>
      </c>
      <c r="G7" s="441" t="s">
        <v>365</v>
      </c>
      <c r="H7" s="442"/>
      <c r="I7" s="449">
        <v>1695.65</v>
      </c>
      <c r="J7" s="449">
        <v>6782.61</v>
      </c>
      <c r="K7" s="449">
        <f>Tabela2162834404652586470768793[[#This Row],[REPRESENTAÇÃO]]+Tabela2162834404652586470768793[[#This Row],[VENCIMENTO]]</f>
        <v>8478.26</v>
      </c>
    </row>
    <row r="8" spans="1:11" ht="14.4">
      <c r="A8" s="241" t="s">
        <v>55</v>
      </c>
      <c r="B8" s="216" t="s">
        <v>94</v>
      </c>
      <c r="C8" s="399" t="s">
        <v>94</v>
      </c>
      <c r="D8" s="242" t="s">
        <v>510</v>
      </c>
      <c r="E8" s="216">
        <v>1</v>
      </c>
      <c r="F8" s="213" t="s">
        <v>615</v>
      </c>
      <c r="G8" s="439" t="s">
        <v>365</v>
      </c>
      <c r="H8" s="440"/>
      <c r="I8" s="447">
        <v>1695.65</v>
      </c>
      <c r="J8" s="447">
        <v>6782.61</v>
      </c>
      <c r="K8" s="451">
        <f>Tabela2162834404652586470768793[[#This Row],[REPRESENTAÇÃO]]+Tabela2162834404652586470768793[[#This Row],[VENCIMENTO]]</f>
        <v>8478.26</v>
      </c>
    </row>
    <row r="9" spans="1:11" ht="14.4">
      <c r="A9" s="219" t="s">
        <v>458</v>
      </c>
      <c r="B9" s="217" t="s">
        <v>467</v>
      </c>
      <c r="C9" s="217" t="s">
        <v>499</v>
      </c>
      <c r="D9" s="218" t="s">
        <v>145</v>
      </c>
      <c r="E9" s="209">
        <v>1</v>
      </c>
      <c r="F9" s="220" t="s">
        <v>155</v>
      </c>
      <c r="G9" s="441" t="s">
        <v>365</v>
      </c>
      <c r="H9" s="442"/>
      <c r="I9" s="449">
        <v>1695.65</v>
      </c>
      <c r="J9" s="449">
        <v>6782.61</v>
      </c>
      <c r="K9" s="449">
        <f>Tabela2162834404652586470768793[[#This Row],[REPRESENTAÇÃO]]+Tabela2162834404652586470768793[[#This Row],[VENCIMENTO]]</f>
        <v>8478.26</v>
      </c>
    </row>
    <row r="10" spans="1:11" ht="14.4">
      <c r="A10" s="241" t="s">
        <v>600</v>
      </c>
      <c r="B10" s="216" t="s">
        <v>601</v>
      </c>
      <c r="C10" s="399" t="s">
        <v>602</v>
      </c>
      <c r="D10" s="242" t="s">
        <v>145</v>
      </c>
      <c r="E10" s="216">
        <v>1</v>
      </c>
      <c r="F10" s="213" t="s">
        <v>640</v>
      </c>
      <c r="G10" s="439" t="s">
        <v>365</v>
      </c>
      <c r="H10" s="440"/>
      <c r="I10" s="447">
        <v>1695.65</v>
      </c>
      <c r="J10" s="447">
        <v>6782.61</v>
      </c>
      <c r="K10" s="451">
        <f>Tabela2162834404652586470768793[[#This Row],[REPRESENTAÇÃO]]+Tabela2162834404652586470768793[[#This Row],[VENCIMENTO]]</f>
        <v>8478.26</v>
      </c>
    </row>
    <row r="11" spans="1:11" ht="14.4">
      <c r="A11" s="219" t="s">
        <v>56</v>
      </c>
      <c r="B11" s="217" t="s">
        <v>17</v>
      </c>
      <c r="C11" s="217" t="s">
        <v>504</v>
      </c>
      <c r="D11" s="218" t="s">
        <v>146</v>
      </c>
      <c r="E11" s="209">
        <v>1</v>
      </c>
      <c r="F11" s="220" t="s">
        <v>154</v>
      </c>
      <c r="G11" s="441" t="s">
        <v>365</v>
      </c>
      <c r="H11" s="442"/>
      <c r="I11" s="449">
        <v>1425.9</v>
      </c>
      <c r="J11" s="449">
        <v>5703.56</v>
      </c>
      <c r="K11" s="449">
        <f>Tabela2162834404652586470768793[[#This Row],[REPRESENTAÇÃO]]+Tabela2162834404652586470768793[[#This Row],[VENCIMENTO]]</f>
        <v>7129.4600000000009</v>
      </c>
    </row>
    <row r="12" spans="1:11" ht="14.4">
      <c r="A12" s="241" t="s">
        <v>425</v>
      </c>
      <c r="B12" s="216" t="s">
        <v>426</v>
      </c>
      <c r="C12" s="399" t="s">
        <v>427</v>
      </c>
      <c r="D12" s="242" t="s">
        <v>146</v>
      </c>
      <c r="E12" s="216">
        <v>1</v>
      </c>
      <c r="F12" s="213" t="s">
        <v>583</v>
      </c>
      <c r="G12" s="439" t="s">
        <v>365</v>
      </c>
      <c r="H12" s="440"/>
      <c r="I12" s="447">
        <v>1425.9</v>
      </c>
      <c r="J12" s="447">
        <v>5703.56</v>
      </c>
      <c r="K12" s="451">
        <f>Tabela2162834404652586470768793[[#This Row],[REPRESENTAÇÃO]]+Tabela2162834404652586470768793[[#This Row],[VENCIMENTO]]</f>
        <v>7129.4600000000009</v>
      </c>
    </row>
    <row r="13" spans="1:11" ht="14.4">
      <c r="A13" s="219" t="s">
        <v>58</v>
      </c>
      <c r="B13" s="217" t="s">
        <v>96</v>
      </c>
      <c r="C13" s="217" t="s">
        <v>524</v>
      </c>
      <c r="D13" s="218" t="s">
        <v>146</v>
      </c>
      <c r="E13" s="209">
        <v>1</v>
      </c>
      <c r="F13" s="220" t="s">
        <v>519</v>
      </c>
      <c r="G13" s="441" t="s">
        <v>365</v>
      </c>
      <c r="H13" s="442"/>
      <c r="I13" s="449">
        <v>1425.9</v>
      </c>
      <c r="J13" s="449">
        <v>5703.56</v>
      </c>
      <c r="K13" s="449">
        <f>Tabela2162834404652586470768793[[#This Row],[REPRESENTAÇÃO]]+Tabela2162834404652586470768793[[#This Row],[VENCIMENTO]]</f>
        <v>7129.4600000000009</v>
      </c>
    </row>
    <row r="14" spans="1:11" ht="14.4">
      <c r="A14" s="241" t="s">
        <v>57</v>
      </c>
      <c r="B14" s="216" t="s">
        <v>95</v>
      </c>
      <c r="C14" s="399" t="s">
        <v>325</v>
      </c>
      <c r="D14" s="242" t="s">
        <v>146</v>
      </c>
      <c r="E14" s="216">
        <v>1</v>
      </c>
      <c r="F14" s="213" t="s">
        <v>574</v>
      </c>
      <c r="G14" s="439" t="s">
        <v>365</v>
      </c>
      <c r="H14" s="440"/>
      <c r="I14" s="447">
        <v>1425.9</v>
      </c>
      <c r="J14" s="447">
        <v>5703.56</v>
      </c>
      <c r="K14" s="451">
        <f>Tabela2162834404652586470768793[[#This Row],[REPRESENTAÇÃO]]+Tabela2162834404652586470768793[[#This Row],[VENCIMENTO]]</f>
        <v>7129.4600000000009</v>
      </c>
    </row>
    <row r="15" spans="1:11" ht="14.4">
      <c r="A15" s="219" t="s">
        <v>64</v>
      </c>
      <c r="B15" s="217" t="s">
        <v>514</v>
      </c>
      <c r="C15" s="217" t="s">
        <v>513</v>
      </c>
      <c r="D15" s="218" t="s">
        <v>16</v>
      </c>
      <c r="E15" s="209">
        <v>1</v>
      </c>
      <c r="F15" s="220" t="s">
        <v>527</v>
      </c>
      <c r="G15" s="441" t="s">
        <v>365</v>
      </c>
      <c r="H15" s="442"/>
      <c r="I15" s="449">
        <v>1310.28</v>
      </c>
      <c r="J15" s="449">
        <v>5241.1099999999997</v>
      </c>
      <c r="K15" s="449">
        <f>Tabela2162834404652586470768793[[#This Row],[REPRESENTAÇÃO]]+Tabela2162834404652586470768793[[#This Row],[VENCIMENTO]]</f>
        <v>6551.3899999999994</v>
      </c>
    </row>
    <row r="16" spans="1:11" ht="14.4">
      <c r="A16" s="241" t="s">
        <v>594</v>
      </c>
      <c r="B16" s="216" t="s">
        <v>104</v>
      </c>
      <c r="C16" s="399" t="s">
        <v>130</v>
      </c>
      <c r="D16" s="242" t="s">
        <v>16</v>
      </c>
      <c r="E16" s="216">
        <v>1</v>
      </c>
      <c r="F16" s="213" t="s">
        <v>369</v>
      </c>
      <c r="G16" s="439" t="s">
        <v>365</v>
      </c>
      <c r="H16" s="440"/>
      <c r="I16" s="447">
        <v>1310.28</v>
      </c>
      <c r="J16" s="447">
        <v>5241.1099999999997</v>
      </c>
      <c r="K16" s="451">
        <f>Tabela2162834404652586470768793[[#This Row],[REPRESENTAÇÃO]]+Tabela2162834404652586470768793[[#This Row],[VENCIMENTO]]</f>
        <v>6551.3899999999994</v>
      </c>
    </row>
    <row r="17" spans="1:11" ht="14.4">
      <c r="A17" s="219" t="s">
        <v>611</v>
      </c>
      <c r="B17" s="217" t="s">
        <v>612</v>
      </c>
      <c r="C17" s="217" t="s">
        <v>613</v>
      </c>
      <c r="D17" s="218" t="s">
        <v>16</v>
      </c>
      <c r="E17" s="209">
        <v>1</v>
      </c>
      <c r="F17" s="220" t="s">
        <v>614</v>
      </c>
      <c r="G17" s="441" t="s">
        <v>365</v>
      </c>
      <c r="H17" s="442"/>
      <c r="I17" s="449">
        <v>1310.28</v>
      </c>
      <c r="J17" s="449">
        <v>5241.1099999999997</v>
      </c>
      <c r="K17" s="449">
        <f>Tabela2162834404652586470768793[[#This Row],[REPRESENTAÇÃO]]+Tabela2162834404652586470768793[[#This Row],[VENCIMENTO]]</f>
        <v>6551.3899999999994</v>
      </c>
    </row>
    <row r="18" spans="1:11" ht="14.4">
      <c r="A18" s="241" t="s">
        <v>59</v>
      </c>
      <c r="B18" s="216" t="s">
        <v>97</v>
      </c>
      <c r="C18" s="399" t="s">
        <v>127</v>
      </c>
      <c r="D18" s="242" t="s">
        <v>16</v>
      </c>
      <c r="E18" s="216">
        <v>1</v>
      </c>
      <c r="F18" s="213" t="s">
        <v>162</v>
      </c>
      <c r="G18" s="439" t="s">
        <v>365</v>
      </c>
      <c r="H18" s="440"/>
      <c r="I18" s="447">
        <v>1310.28</v>
      </c>
      <c r="J18" s="447">
        <v>5241.1099999999997</v>
      </c>
      <c r="K18" s="451">
        <f>Tabela2162834404652586470768793[[#This Row],[REPRESENTAÇÃO]]+Tabela2162834404652586470768793[[#This Row],[VENCIMENTO]]</f>
        <v>6551.3899999999994</v>
      </c>
    </row>
    <row r="19" spans="1:11" ht="14.4">
      <c r="A19" s="219" t="s">
        <v>62</v>
      </c>
      <c r="B19" s="217" t="s">
        <v>100</v>
      </c>
      <c r="C19" s="217" t="s">
        <v>128</v>
      </c>
      <c r="D19" s="218" t="s">
        <v>16</v>
      </c>
      <c r="E19" s="209">
        <v>1</v>
      </c>
      <c r="F19" s="220" t="s">
        <v>565</v>
      </c>
      <c r="G19" s="441" t="s">
        <v>365</v>
      </c>
      <c r="H19" s="442"/>
      <c r="I19" s="449">
        <v>1310.28</v>
      </c>
      <c r="J19" s="449">
        <v>5241.1099999999997</v>
      </c>
      <c r="K19" s="449">
        <f>Tabela2162834404652586470768793[[#This Row],[REPRESENTAÇÃO]]+Tabela2162834404652586470768793[[#This Row],[VENCIMENTO]]</f>
        <v>6551.3899999999994</v>
      </c>
    </row>
    <row r="20" spans="1:11" ht="14.4">
      <c r="A20" s="241" t="s">
        <v>60</v>
      </c>
      <c r="B20" s="216" t="s">
        <v>98</v>
      </c>
      <c r="C20" s="399" t="s">
        <v>469</v>
      </c>
      <c r="D20" s="242" t="s">
        <v>16</v>
      </c>
      <c r="E20" s="216">
        <v>1</v>
      </c>
      <c r="F20" s="213" t="s">
        <v>157</v>
      </c>
      <c r="G20" s="439" t="s">
        <v>365</v>
      </c>
      <c r="H20" s="440"/>
      <c r="I20" s="447">
        <v>1310.28</v>
      </c>
      <c r="J20" s="447">
        <v>5241.1099999999997</v>
      </c>
      <c r="K20" s="451">
        <f>Tabela2162834404652586470768793[[#This Row],[REPRESENTAÇÃO]]+Tabela2162834404652586470768793[[#This Row],[VENCIMENTO]]</f>
        <v>6551.3899999999994</v>
      </c>
    </row>
    <row r="21" spans="1:11" ht="14.4">
      <c r="A21" s="219" t="s">
        <v>61</v>
      </c>
      <c r="B21" s="217" t="s">
        <v>99</v>
      </c>
      <c r="C21" s="217" t="s">
        <v>326</v>
      </c>
      <c r="D21" s="218" t="s">
        <v>16</v>
      </c>
      <c r="E21" s="209">
        <v>1</v>
      </c>
      <c r="F21" s="220" t="s">
        <v>646</v>
      </c>
      <c r="G21" s="441" t="s">
        <v>365</v>
      </c>
      <c r="H21" s="442"/>
      <c r="I21" s="449">
        <v>1310.28</v>
      </c>
      <c r="J21" s="449">
        <v>5241.1099999999997</v>
      </c>
      <c r="K21" s="449">
        <f>Tabela2162834404652586470768793[[#This Row],[REPRESENTAÇÃO]]+Tabela2162834404652586470768793[[#This Row],[VENCIMENTO]]</f>
        <v>6551.3899999999994</v>
      </c>
    </row>
    <row r="22" spans="1:11" ht="14.4">
      <c r="A22" s="241" t="s">
        <v>656</v>
      </c>
      <c r="B22" s="216" t="s">
        <v>370</v>
      </c>
      <c r="C22" s="399" t="s">
        <v>371</v>
      </c>
      <c r="D22" s="242" t="s">
        <v>16</v>
      </c>
      <c r="E22" s="216">
        <v>1</v>
      </c>
      <c r="F22" s="213" t="s">
        <v>434</v>
      </c>
      <c r="G22" s="439" t="s">
        <v>365</v>
      </c>
      <c r="H22" s="440"/>
      <c r="I22" s="447">
        <v>1310.28</v>
      </c>
      <c r="J22" s="447">
        <v>5241.1099999999997</v>
      </c>
      <c r="K22" s="451">
        <f>Tabela2162834404652586470768793[[#This Row],[REPRESENTAÇÃO]]+Tabela2162834404652586470768793[[#This Row],[VENCIMENTO]]</f>
        <v>6551.3899999999994</v>
      </c>
    </row>
    <row r="23" spans="1:11" ht="14.4">
      <c r="A23" s="219" t="s">
        <v>63</v>
      </c>
      <c r="B23" s="217" t="s">
        <v>101</v>
      </c>
      <c r="C23" s="217" t="s">
        <v>328</v>
      </c>
      <c r="D23" s="218" t="s">
        <v>16</v>
      </c>
      <c r="E23" s="209">
        <v>1</v>
      </c>
      <c r="F23" s="220" t="s">
        <v>167</v>
      </c>
      <c r="G23" s="441" t="s">
        <v>365</v>
      </c>
      <c r="H23" s="442"/>
      <c r="I23" s="449">
        <v>1310.28</v>
      </c>
      <c r="J23" s="449">
        <v>5241.1099999999997</v>
      </c>
      <c r="K23" s="449">
        <f>Tabela2162834404652586470768793[[#This Row],[REPRESENTAÇÃO]]+Tabela2162834404652586470768793[[#This Row],[VENCIMENTO]]</f>
        <v>6551.3899999999994</v>
      </c>
    </row>
    <row r="24" spans="1:11" ht="14.4">
      <c r="A24" s="241" t="s">
        <v>407</v>
      </c>
      <c r="B24" s="216" t="s">
        <v>408</v>
      </c>
      <c r="C24" s="399" t="s">
        <v>409</v>
      </c>
      <c r="D24" s="242" t="s">
        <v>16</v>
      </c>
      <c r="E24" s="216">
        <v>1</v>
      </c>
      <c r="F24" s="213" t="s">
        <v>378</v>
      </c>
      <c r="G24" s="439" t="s">
        <v>365</v>
      </c>
      <c r="H24" s="440"/>
      <c r="I24" s="447">
        <v>1310.28</v>
      </c>
      <c r="J24" s="447">
        <v>5241.1099999999997</v>
      </c>
      <c r="K24" s="451">
        <f>Tabela2162834404652586470768793[[#This Row],[REPRESENTAÇÃO]]+Tabela2162834404652586470768793[[#This Row],[VENCIMENTO]]</f>
        <v>6551.3899999999994</v>
      </c>
    </row>
    <row r="25" spans="1:11" ht="14.4">
      <c r="A25" s="219" t="s">
        <v>71</v>
      </c>
      <c r="B25" s="217" t="s">
        <v>412</v>
      </c>
      <c r="C25" s="217" t="s">
        <v>452</v>
      </c>
      <c r="D25" s="218" t="s">
        <v>147</v>
      </c>
      <c r="E25" s="209">
        <v>1</v>
      </c>
      <c r="F25" s="220" t="s">
        <v>629</v>
      </c>
      <c r="G25" s="441" t="s">
        <v>365</v>
      </c>
      <c r="H25" s="442"/>
      <c r="I25" s="449">
        <v>1079.06</v>
      </c>
      <c r="J25" s="449">
        <v>4316.21</v>
      </c>
      <c r="K25" s="449">
        <f>Tabela2162834404652586470768793[[#This Row],[REPRESENTAÇÃO]]+Tabela2162834404652586470768793[[#This Row],[VENCIMENTO]]</f>
        <v>5395.27</v>
      </c>
    </row>
    <row r="26" spans="1:11" ht="14.4">
      <c r="A26" s="241" t="s">
        <v>464</v>
      </c>
      <c r="B26" s="216" t="s">
        <v>465</v>
      </c>
      <c r="C26" s="399" t="s">
        <v>466</v>
      </c>
      <c r="D26" s="242" t="s">
        <v>147</v>
      </c>
      <c r="E26" s="216">
        <v>1</v>
      </c>
      <c r="F26" s="213" t="s">
        <v>190</v>
      </c>
      <c r="G26" s="439" t="s">
        <v>365</v>
      </c>
      <c r="H26" s="440"/>
      <c r="I26" s="447">
        <v>1079.06</v>
      </c>
      <c r="J26" s="447">
        <v>4316.21</v>
      </c>
      <c r="K26" s="451">
        <f>Tabela2162834404652586470768793[[#This Row],[REPRESENTAÇÃO]]+Tabela2162834404652586470768793[[#This Row],[VENCIMENTO]]</f>
        <v>5395.27</v>
      </c>
    </row>
    <row r="27" spans="1:11" ht="14.4">
      <c r="A27" s="241" t="s">
        <v>65</v>
      </c>
      <c r="B27" s="216" t="s">
        <v>429</v>
      </c>
      <c r="C27" s="399" t="s">
        <v>430</v>
      </c>
      <c r="D27" s="242" t="s">
        <v>633</v>
      </c>
      <c r="E27" s="216">
        <v>1</v>
      </c>
      <c r="F27" s="213" t="s">
        <v>431</v>
      </c>
      <c r="G27" s="439" t="s">
        <v>366</v>
      </c>
      <c r="H27" s="440"/>
      <c r="I27" s="447">
        <v>1079.06</v>
      </c>
      <c r="J27" s="447">
        <v>4316.21</v>
      </c>
      <c r="K27" s="451">
        <f>Tabela2162834404652586470768793[[#This Row],[REPRESENTAÇÃO]]+Tabela2162834404652586470768793[[#This Row],[VENCIMENTO]]</f>
        <v>5395.27</v>
      </c>
    </row>
    <row r="28" spans="1:11" ht="14.4">
      <c r="A28" s="219" t="s">
        <v>65</v>
      </c>
      <c r="B28" s="217" t="s">
        <v>103</v>
      </c>
      <c r="C28" s="217" t="s">
        <v>129</v>
      </c>
      <c r="D28" s="218" t="s">
        <v>147</v>
      </c>
      <c r="E28" s="209">
        <v>1</v>
      </c>
      <c r="F28" s="220" t="s">
        <v>455</v>
      </c>
      <c r="G28" s="441" t="s">
        <v>365</v>
      </c>
      <c r="H28" s="442"/>
      <c r="I28" s="449">
        <v>1079.06</v>
      </c>
      <c r="J28" s="449">
        <v>4316.21</v>
      </c>
      <c r="K28" s="449">
        <f>Tabela2162834404652586470768793[[#This Row],[REPRESENTAÇÃO]]+Tabela2162834404652586470768793[[#This Row],[VENCIMENTO]]</f>
        <v>5395.27</v>
      </c>
    </row>
    <row r="29" spans="1:11" ht="14.4">
      <c r="A29" s="241" t="s">
        <v>73</v>
      </c>
      <c r="B29" s="216" t="s">
        <v>110</v>
      </c>
      <c r="C29" s="399" t="s">
        <v>470</v>
      </c>
      <c r="D29" s="242" t="s">
        <v>147</v>
      </c>
      <c r="E29" s="216">
        <v>1</v>
      </c>
      <c r="F29" s="213" t="s">
        <v>171</v>
      </c>
      <c r="G29" s="439" t="s">
        <v>365</v>
      </c>
      <c r="H29" s="440"/>
      <c r="I29" s="447">
        <v>1079.06</v>
      </c>
      <c r="J29" s="447">
        <v>4316.21</v>
      </c>
      <c r="K29" s="451">
        <f>Tabela2162834404652586470768793[[#This Row],[REPRESENTAÇÃO]]+Tabela2162834404652586470768793[[#This Row],[VENCIMENTO]]</f>
        <v>5395.27</v>
      </c>
    </row>
    <row r="30" spans="1:11" ht="14.4">
      <c r="A30" s="219" t="s">
        <v>70</v>
      </c>
      <c r="B30" s="217" t="s">
        <v>108</v>
      </c>
      <c r="C30" s="217" t="s">
        <v>327</v>
      </c>
      <c r="D30" s="218" t="s">
        <v>147</v>
      </c>
      <c r="E30" s="209">
        <v>1</v>
      </c>
      <c r="F30" s="220" t="s">
        <v>168</v>
      </c>
      <c r="G30" s="441" t="s">
        <v>365</v>
      </c>
      <c r="H30" s="442"/>
      <c r="I30" s="449">
        <v>1079.06</v>
      </c>
      <c r="J30" s="449">
        <v>4316.21</v>
      </c>
      <c r="K30" s="449">
        <f>Tabela2162834404652586470768793[[#This Row],[REPRESENTAÇÃO]]+Tabela2162834404652586470768793[[#This Row],[VENCIMENTO]]</f>
        <v>5395.27</v>
      </c>
    </row>
    <row r="31" spans="1:11" ht="14.4">
      <c r="A31" s="241" t="s">
        <v>72</v>
      </c>
      <c r="B31" s="216" t="s">
        <v>109</v>
      </c>
      <c r="C31" s="399" t="s">
        <v>133</v>
      </c>
      <c r="D31" s="242" t="s">
        <v>147</v>
      </c>
      <c r="E31" s="216">
        <v>1</v>
      </c>
      <c r="F31" s="213" t="s">
        <v>170</v>
      </c>
      <c r="G31" s="439" t="s">
        <v>365</v>
      </c>
      <c r="H31" s="440"/>
      <c r="I31" s="447">
        <v>1079.06</v>
      </c>
      <c r="J31" s="447">
        <v>4316.21</v>
      </c>
      <c r="K31" s="451">
        <f>Tabela2162834404652586470768793[[#This Row],[REPRESENTAÇÃO]]+Tabela2162834404652586470768793[[#This Row],[VENCIMENTO]]</f>
        <v>5395.27</v>
      </c>
    </row>
    <row r="32" spans="1:11" ht="14.4">
      <c r="A32" s="219" t="s">
        <v>68</v>
      </c>
      <c r="B32" s="217" t="s">
        <v>106</v>
      </c>
      <c r="C32" s="217" t="s">
        <v>132</v>
      </c>
      <c r="D32" s="218" t="s">
        <v>147</v>
      </c>
      <c r="E32" s="209">
        <v>1</v>
      </c>
      <c r="F32" s="220" t="s">
        <v>647</v>
      </c>
      <c r="G32" s="441" t="s">
        <v>365</v>
      </c>
      <c r="H32" s="442"/>
      <c r="I32" s="449">
        <v>1079.06</v>
      </c>
      <c r="J32" s="449">
        <v>4316.21</v>
      </c>
      <c r="K32" s="449">
        <f>Tabela2162834404652586470768793[[#This Row],[REPRESENTAÇÃO]]+Tabela2162834404652586470768793[[#This Row],[VENCIMENTO]]</f>
        <v>5395.27</v>
      </c>
    </row>
    <row r="33" spans="1:11" ht="14.4">
      <c r="A33" s="241" t="s">
        <v>68</v>
      </c>
      <c r="B33" s="216" t="s">
        <v>106</v>
      </c>
      <c r="C33" s="399" t="s">
        <v>132</v>
      </c>
      <c r="D33" s="242" t="s">
        <v>147</v>
      </c>
      <c r="E33" s="216">
        <v>1</v>
      </c>
      <c r="F33" s="213" t="s">
        <v>165</v>
      </c>
      <c r="G33" s="439" t="s">
        <v>365</v>
      </c>
      <c r="H33" s="440"/>
      <c r="I33" s="447">
        <v>1079.06</v>
      </c>
      <c r="J33" s="447">
        <v>4316.21</v>
      </c>
      <c r="K33" s="451">
        <f>Tabela2162834404652586470768793[[#This Row],[REPRESENTAÇÃO]]+Tabela2162834404652586470768793[[#This Row],[VENCIMENTO]]</f>
        <v>5395.27</v>
      </c>
    </row>
    <row r="34" spans="1:11" ht="14.4">
      <c r="A34" s="219" t="s">
        <v>67</v>
      </c>
      <c r="B34" s="217" t="s">
        <v>105</v>
      </c>
      <c r="C34" s="217" t="s">
        <v>131</v>
      </c>
      <c r="D34" s="218" t="s">
        <v>147</v>
      </c>
      <c r="E34" s="209">
        <v>1</v>
      </c>
      <c r="F34" s="220" t="s">
        <v>176</v>
      </c>
      <c r="G34" s="441" t="s">
        <v>365</v>
      </c>
      <c r="H34" s="442"/>
      <c r="I34" s="449">
        <v>1079.06</v>
      </c>
      <c r="J34" s="449">
        <v>4316.21</v>
      </c>
      <c r="K34" s="449">
        <f>Tabela2162834404652586470768793[[#This Row],[REPRESENTAÇÃO]]+Tabela2162834404652586470768793[[#This Row],[VENCIMENTO]]</f>
        <v>5395.27</v>
      </c>
    </row>
    <row r="35" spans="1:11" ht="14.4">
      <c r="A35" s="241" t="s">
        <v>443</v>
      </c>
      <c r="B35" s="216" t="s">
        <v>410</v>
      </c>
      <c r="C35" s="399" t="s">
        <v>411</v>
      </c>
      <c r="D35" s="242" t="s">
        <v>147</v>
      </c>
      <c r="E35" s="216">
        <v>1</v>
      </c>
      <c r="F35" s="488" t="s">
        <v>733</v>
      </c>
      <c r="G35" s="439" t="s">
        <v>365</v>
      </c>
      <c r="H35" s="440"/>
      <c r="I35" s="447">
        <v>1079.06</v>
      </c>
      <c r="J35" s="447">
        <v>4316.21</v>
      </c>
      <c r="K35" s="451">
        <f>Tabela2162834404652586470768793[[#This Row],[REPRESENTAÇÃO]]+Tabela2162834404652586470768793[[#This Row],[VENCIMENTO]]</f>
        <v>5395.27</v>
      </c>
    </row>
    <row r="36" spans="1:11" ht="14.4">
      <c r="A36" s="219" t="s">
        <v>65</v>
      </c>
      <c r="B36" s="217" t="s">
        <v>429</v>
      </c>
      <c r="C36" s="217" t="s">
        <v>430</v>
      </c>
      <c r="D36" s="218" t="s">
        <v>147</v>
      </c>
      <c r="E36" s="209">
        <v>1</v>
      </c>
      <c r="F36" s="220" t="s">
        <v>685</v>
      </c>
      <c r="G36" s="441" t="s">
        <v>365</v>
      </c>
      <c r="H36" s="442"/>
      <c r="I36" s="449">
        <v>1079.06</v>
      </c>
      <c r="J36" s="449">
        <v>4316.21</v>
      </c>
      <c r="K36" s="449">
        <f>Tabela2162834404652586470768793[[#This Row],[REPRESENTAÇÃO]]+Tabela2162834404652586470768793[[#This Row],[VENCIMENTO]]</f>
        <v>5395.27</v>
      </c>
    </row>
    <row r="37" spans="1:11" ht="14.4">
      <c r="A37" s="241" t="s">
        <v>74</v>
      </c>
      <c r="B37" s="216" t="s">
        <v>111</v>
      </c>
      <c r="C37" s="399" t="s">
        <v>471</v>
      </c>
      <c r="D37" s="242" t="s">
        <v>147</v>
      </c>
      <c r="E37" s="216">
        <v>1</v>
      </c>
      <c r="F37" s="213" t="s">
        <v>639</v>
      </c>
      <c r="G37" s="439" t="s">
        <v>365</v>
      </c>
      <c r="H37" s="440"/>
      <c r="I37" s="447">
        <v>1079.06</v>
      </c>
      <c r="J37" s="447">
        <v>4316.21</v>
      </c>
      <c r="K37" s="451">
        <f>Tabela2162834404652586470768793[[#This Row],[REPRESENTAÇÃO]]+Tabela2162834404652586470768793[[#This Row],[VENCIMENTO]]</f>
        <v>5395.27</v>
      </c>
    </row>
    <row r="38" spans="1:11" ht="14.4">
      <c r="A38" s="219" t="s">
        <v>610</v>
      </c>
      <c r="B38" s="217" t="s">
        <v>107</v>
      </c>
      <c r="C38" s="217" t="s">
        <v>505</v>
      </c>
      <c r="D38" s="218" t="s">
        <v>147</v>
      </c>
      <c r="E38" s="209">
        <v>1</v>
      </c>
      <c r="F38" s="220" t="s">
        <v>655</v>
      </c>
      <c r="G38" s="441" t="s">
        <v>365</v>
      </c>
      <c r="H38" s="442"/>
      <c r="I38" s="449">
        <v>1079.06</v>
      </c>
      <c r="J38" s="449">
        <v>4316.21</v>
      </c>
      <c r="K38" s="449">
        <f>Tabela2162834404652586470768793[[#This Row],[REPRESENTAÇÃO]]+Tabela2162834404652586470768793[[#This Row],[VENCIMENTO]]</f>
        <v>5395.27</v>
      </c>
    </row>
    <row r="39" spans="1:11" ht="14.4">
      <c r="A39" s="241" t="s">
        <v>543</v>
      </c>
      <c r="B39" s="216" t="s">
        <v>544</v>
      </c>
      <c r="C39" s="399" t="s">
        <v>545</v>
      </c>
      <c r="D39" s="242" t="s">
        <v>18</v>
      </c>
      <c r="E39" s="216">
        <v>1</v>
      </c>
      <c r="F39" s="213" t="s">
        <v>546</v>
      </c>
      <c r="G39" s="439" t="s">
        <v>365</v>
      </c>
      <c r="H39" s="440"/>
      <c r="I39" s="447">
        <v>770.75</v>
      </c>
      <c r="J39" s="447">
        <v>3083.01</v>
      </c>
      <c r="K39" s="451">
        <f>Tabela2162834404652586470768793[[#This Row],[REPRESENTAÇÃO]]+Tabela2162834404652586470768793[[#This Row],[VENCIMENTO]]</f>
        <v>3853.76</v>
      </c>
    </row>
    <row r="40" spans="1:11" ht="14.4">
      <c r="A40" s="219" t="s">
        <v>659</v>
      </c>
      <c r="B40" s="217" t="s">
        <v>102</v>
      </c>
      <c r="C40" s="217" t="s">
        <v>472</v>
      </c>
      <c r="D40" s="218" t="s">
        <v>18</v>
      </c>
      <c r="E40" s="209">
        <v>1</v>
      </c>
      <c r="F40" s="220" t="s">
        <v>173</v>
      </c>
      <c r="G40" s="441" t="s">
        <v>365</v>
      </c>
      <c r="H40" s="442"/>
      <c r="I40" s="449">
        <v>770.75</v>
      </c>
      <c r="J40" s="449">
        <v>3083.01</v>
      </c>
      <c r="K40" s="449">
        <f>Tabela2162834404652586470768793[[#This Row],[REPRESENTAÇÃO]]+Tabela2162834404652586470768793[[#This Row],[VENCIMENTO]]</f>
        <v>3853.76</v>
      </c>
    </row>
    <row r="41" spans="1:11" ht="14.4">
      <c r="A41" s="241" t="s">
        <v>75</v>
      </c>
      <c r="B41" s="216" t="s">
        <v>112</v>
      </c>
      <c r="C41" s="399" t="s">
        <v>134</v>
      </c>
      <c r="D41" s="242" t="s">
        <v>18</v>
      </c>
      <c r="E41" s="216">
        <v>1</v>
      </c>
      <c r="F41" s="213" t="s">
        <v>186</v>
      </c>
      <c r="G41" s="439" t="s">
        <v>365</v>
      </c>
      <c r="H41" s="440"/>
      <c r="I41" s="447">
        <v>770.75</v>
      </c>
      <c r="J41" s="447">
        <v>3083.01</v>
      </c>
      <c r="K41" s="451">
        <f>Tabela2162834404652586470768793[[#This Row],[REPRESENTAÇÃO]]+Tabela2162834404652586470768793[[#This Row],[VENCIMENTO]]</f>
        <v>3853.76</v>
      </c>
    </row>
    <row r="42" spans="1:11" ht="14.4">
      <c r="A42" s="241" t="s">
        <v>635</v>
      </c>
      <c r="B42" s="216" t="s">
        <v>412</v>
      </c>
      <c r="C42" s="399" t="s">
        <v>436</v>
      </c>
      <c r="D42" s="242" t="s">
        <v>18</v>
      </c>
      <c r="E42" s="216">
        <v>1</v>
      </c>
      <c r="F42" s="213" t="s">
        <v>661</v>
      </c>
      <c r="G42" s="439" t="s">
        <v>365</v>
      </c>
      <c r="H42" s="440"/>
      <c r="I42" s="447">
        <v>770.75</v>
      </c>
      <c r="J42" s="447">
        <v>3083.01</v>
      </c>
      <c r="K42" s="451">
        <f>Tabela2162834404652586470768793[[#This Row],[REPRESENTAÇÃO]]+Tabela2162834404652586470768793[[#This Row],[VENCIMENTO]]</f>
        <v>3853.76</v>
      </c>
    </row>
    <row r="43" spans="1:11" ht="14.4">
      <c r="A43" s="219" t="s">
        <v>76</v>
      </c>
      <c r="B43" s="217" t="s">
        <v>113</v>
      </c>
      <c r="C43" s="217" t="s">
        <v>501</v>
      </c>
      <c r="D43" s="218" t="s">
        <v>18</v>
      </c>
      <c r="E43" s="209">
        <v>1</v>
      </c>
      <c r="F43" s="220" t="s">
        <v>313</v>
      </c>
      <c r="G43" s="441" t="s">
        <v>365</v>
      </c>
      <c r="H43" s="442"/>
      <c r="I43" s="449">
        <v>770.75</v>
      </c>
      <c r="J43" s="449">
        <v>3083.01</v>
      </c>
      <c r="K43" s="449">
        <f>Tabela2162834404652586470768793[[#This Row],[REPRESENTAÇÃO]]+Tabela2162834404652586470768793[[#This Row],[VENCIMENTO]]</f>
        <v>3853.76</v>
      </c>
    </row>
    <row r="44" spans="1:11" ht="14.4">
      <c r="A44" s="241" t="s">
        <v>80</v>
      </c>
      <c r="B44" s="216" t="s">
        <v>116</v>
      </c>
      <c r="C44" s="399" t="s">
        <v>136</v>
      </c>
      <c r="D44" s="242" t="s">
        <v>18</v>
      </c>
      <c r="E44" s="216">
        <v>1</v>
      </c>
      <c r="F44" s="213" t="s">
        <v>194</v>
      </c>
      <c r="G44" s="439" t="s">
        <v>365</v>
      </c>
      <c r="H44" s="440"/>
      <c r="I44" s="447">
        <v>770.75</v>
      </c>
      <c r="J44" s="447">
        <v>3083.01</v>
      </c>
      <c r="K44" s="451">
        <f>Tabela2162834404652586470768793[[#This Row],[REPRESENTAÇÃO]]+Tabela2162834404652586470768793[[#This Row],[VENCIMENTO]]</f>
        <v>3853.76</v>
      </c>
    </row>
    <row r="45" spans="1:11" ht="14.4">
      <c r="A45" s="219" t="s">
        <v>81</v>
      </c>
      <c r="B45" s="217" t="s">
        <v>25</v>
      </c>
      <c r="C45" s="217" t="s">
        <v>137</v>
      </c>
      <c r="D45" s="218" t="s">
        <v>18</v>
      </c>
      <c r="E45" s="209">
        <v>1</v>
      </c>
      <c r="F45" s="220" t="s">
        <v>177</v>
      </c>
      <c r="G45" s="441" t="s">
        <v>365</v>
      </c>
      <c r="H45" s="442"/>
      <c r="I45" s="449">
        <v>770.75</v>
      </c>
      <c r="J45" s="449">
        <v>3083.01</v>
      </c>
      <c r="K45" s="449">
        <f>Tabela2162834404652586470768793[[#This Row],[REPRESENTAÇÃO]]+Tabela2162834404652586470768793[[#This Row],[VENCIMENTO]]</f>
        <v>3853.76</v>
      </c>
    </row>
    <row r="46" spans="1:11" ht="14.4">
      <c r="A46" s="241" t="s">
        <v>404</v>
      </c>
      <c r="B46" s="216" t="s">
        <v>413</v>
      </c>
      <c r="C46" s="399" t="s">
        <v>414</v>
      </c>
      <c r="D46" s="242" t="s">
        <v>18</v>
      </c>
      <c r="E46" s="216">
        <v>1</v>
      </c>
      <c r="F46" s="213" t="s">
        <v>684</v>
      </c>
      <c r="G46" s="439" t="s">
        <v>365</v>
      </c>
      <c r="H46" s="440"/>
      <c r="I46" s="447">
        <v>770.75</v>
      </c>
      <c r="J46" s="447">
        <v>3083.01</v>
      </c>
      <c r="K46" s="451">
        <f>Tabela2162834404652586470768793[[#This Row],[REPRESENTAÇÃO]]+Tabela2162834404652586470768793[[#This Row],[VENCIMENTO]]</f>
        <v>3853.76</v>
      </c>
    </row>
    <row r="47" spans="1:11" ht="14.4">
      <c r="A47" s="219" t="s">
        <v>636</v>
      </c>
      <c r="B47" s="217" t="s">
        <v>118</v>
      </c>
      <c r="C47" s="217" t="s">
        <v>506</v>
      </c>
      <c r="D47" s="218" t="s">
        <v>18</v>
      </c>
      <c r="E47" s="209">
        <v>1</v>
      </c>
      <c r="F47" s="220" t="s">
        <v>179</v>
      </c>
      <c r="G47" s="441" t="s">
        <v>365</v>
      </c>
      <c r="H47" s="442"/>
      <c r="I47" s="449">
        <v>770.75</v>
      </c>
      <c r="J47" s="449">
        <v>3083.01</v>
      </c>
      <c r="K47" s="449">
        <f>Tabela2162834404652586470768793[[#This Row],[REPRESENTAÇÃO]]+Tabela2162834404652586470768793[[#This Row],[VENCIMENTO]]</f>
        <v>3853.76</v>
      </c>
    </row>
    <row r="48" spans="1:11" ht="14.4">
      <c r="A48" s="241" t="s">
        <v>78</v>
      </c>
      <c r="B48" s="216" t="s">
        <v>114</v>
      </c>
      <c r="C48" s="399" t="s">
        <v>135</v>
      </c>
      <c r="D48" s="242" t="s">
        <v>18</v>
      </c>
      <c r="E48" s="216">
        <v>1</v>
      </c>
      <c r="F48" s="213" t="s">
        <v>174</v>
      </c>
      <c r="G48" s="439" t="s">
        <v>365</v>
      </c>
      <c r="H48" s="440"/>
      <c r="I48" s="447">
        <v>770.75</v>
      </c>
      <c r="J48" s="447">
        <v>3083.01</v>
      </c>
      <c r="K48" s="451">
        <f>Tabela2162834404652586470768793[[#This Row],[REPRESENTAÇÃO]]+Tabela2162834404652586470768793[[#This Row],[VENCIMENTO]]</f>
        <v>3853.76</v>
      </c>
    </row>
    <row r="49" spans="1:11" ht="14.4">
      <c r="A49" s="219" t="s">
        <v>637</v>
      </c>
      <c r="B49" s="217" t="s">
        <v>117</v>
      </c>
      <c r="C49" s="217" t="s">
        <v>138</v>
      </c>
      <c r="D49" s="218" t="s">
        <v>18</v>
      </c>
      <c r="E49" s="209">
        <v>1</v>
      </c>
      <c r="F49" s="220" t="s">
        <v>178</v>
      </c>
      <c r="G49" s="441" t="s">
        <v>365</v>
      </c>
      <c r="H49" s="442"/>
      <c r="I49" s="449">
        <v>770.75</v>
      </c>
      <c r="J49" s="449">
        <v>3083.01</v>
      </c>
      <c r="K49" s="449">
        <f>Tabela2162834404652586470768793[[#This Row],[REPRESENTAÇÃO]]+Tabela2162834404652586470768793[[#This Row],[VENCIMENTO]]</f>
        <v>3853.76</v>
      </c>
    </row>
    <row r="50" spans="1:11" ht="14.4">
      <c r="A50" s="241" t="s">
        <v>83</v>
      </c>
      <c r="B50" s="216" t="s">
        <v>119</v>
      </c>
      <c r="C50" s="399" t="s">
        <v>139</v>
      </c>
      <c r="D50" s="242" t="s">
        <v>18</v>
      </c>
      <c r="E50" s="216">
        <v>1</v>
      </c>
      <c r="F50" s="489" t="s">
        <v>736</v>
      </c>
      <c r="G50" s="439" t="s">
        <v>365</v>
      </c>
      <c r="H50" s="440"/>
      <c r="I50" s="447">
        <v>770.75</v>
      </c>
      <c r="J50" s="447">
        <v>3083.01</v>
      </c>
      <c r="K50" s="451">
        <f>Tabela2162834404652586470768793[[#This Row],[REPRESENTAÇÃO]]+Tabela2162834404652586470768793[[#This Row],[VENCIMENTO]]</f>
        <v>3853.76</v>
      </c>
    </row>
    <row r="51" spans="1:11" ht="14.4">
      <c r="A51" s="219" t="s">
        <v>79</v>
      </c>
      <c r="B51" s="217" t="s">
        <v>115</v>
      </c>
      <c r="C51" s="217" t="s">
        <v>473</v>
      </c>
      <c r="D51" s="218" t="s">
        <v>18</v>
      </c>
      <c r="E51" s="209">
        <v>1</v>
      </c>
      <c r="F51" s="220" t="s">
        <v>175</v>
      </c>
      <c r="G51" s="441" t="s">
        <v>365</v>
      </c>
      <c r="H51" s="442"/>
      <c r="I51" s="449">
        <v>770.75</v>
      </c>
      <c r="J51" s="449">
        <v>3083.01</v>
      </c>
      <c r="K51" s="449">
        <f>Tabela2162834404652586470768793[[#This Row],[REPRESENTAÇÃO]]+Tabela2162834404652586470768793[[#This Row],[VENCIMENTO]]</f>
        <v>3853.76</v>
      </c>
    </row>
    <row r="52" spans="1:11" ht="14.4">
      <c r="A52" s="241" t="s">
        <v>525</v>
      </c>
      <c r="B52" s="216" t="s">
        <v>122</v>
      </c>
      <c r="C52" s="399" t="s">
        <v>475</v>
      </c>
      <c r="D52" s="242" t="s">
        <v>19</v>
      </c>
      <c r="E52" s="216">
        <v>1</v>
      </c>
      <c r="F52" s="213" t="s">
        <v>649</v>
      </c>
      <c r="G52" s="439" t="s">
        <v>365</v>
      </c>
      <c r="H52" s="440"/>
      <c r="I52" s="447">
        <v>500.99</v>
      </c>
      <c r="J52" s="447">
        <v>2003.96</v>
      </c>
      <c r="K52" s="451">
        <f>Tabela2162834404652586470768793[[#This Row],[REPRESENTAÇÃO]]+Tabela2162834404652586470768793[[#This Row],[VENCIMENTO]]</f>
        <v>2504.9499999999998</v>
      </c>
    </row>
    <row r="53" spans="1:11" ht="14.4">
      <c r="A53" s="219" t="s">
        <v>84</v>
      </c>
      <c r="B53" s="217" t="s">
        <v>120</v>
      </c>
      <c r="C53" s="217" t="s">
        <v>140</v>
      </c>
      <c r="D53" s="218" t="s">
        <v>19</v>
      </c>
      <c r="E53" s="209">
        <v>1</v>
      </c>
      <c r="F53" s="220" t="s">
        <v>182</v>
      </c>
      <c r="G53" s="441" t="s">
        <v>365</v>
      </c>
      <c r="H53" s="442"/>
      <c r="I53" s="449">
        <v>500.99</v>
      </c>
      <c r="J53" s="449">
        <v>2003.96</v>
      </c>
      <c r="K53" s="449">
        <f>Tabela2162834404652586470768793[[#This Row],[REPRESENTAÇÃO]]+Tabela2162834404652586470768793[[#This Row],[VENCIMENTO]]</f>
        <v>2504.9499999999998</v>
      </c>
    </row>
    <row r="54" spans="1:11" ht="14.4">
      <c r="A54" s="241" t="s">
        <v>84</v>
      </c>
      <c r="B54" s="216" t="s">
        <v>120</v>
      </c>
      <c r="C54" s="399" t="s">
        <v>140</v>
      </c>
      <c r="D54" s="242" t="s">
        <v>19</v>
      </c>
      <c r="E54" s="216">
        <v>1</v>
      </c>
      <c r="F54" s="213" t="s">
        <v>664</v>
      </c>
      <c r="G54" s="439" t="s">
        <v>365</v>
      </c>
      <c r="H54" s="440"/>
      <c r="I54" s="447">
        <v>500.99</v>
      </c>
      <c r="J54" s="447">
        <v>2003.96</v>
      </c>
      <c r="K54" s="451">
        <f>Tabela2162834404652586470768793[[#This Row],[REPRESENTAÇÃO]]+Tabela2162834404652586470768793[[#This Row],[VENCIMENTO]]</f>
        <v>2504.9499999999998</v>
      </c>
    </row>
    <row r="55" spans="1:11" ht="14.4">
      <c r="A55" s="219" t="s">
        <v>638</v>
      </c>
      <c r="B55" s="217" t="s">
        <v>618</v>
      </c>
      <c r="C55" s="217" t="s">
        <v>617</v>
      </c>
      <c r="D55" s="218" t="s">
        <v>19</v>
      </c>
      <c r="E55" s="209">
        <v>1</v>
      </c>
      <c r="F55" s="220" t="s">
        <v>195</v>
      </c>
      <c r="G55" s="441" t="s">
        <v>365</v>
      </c>
      <c r="H55" s="442"/>
      <c r="I55" s="449">
        <v>500.99</v>
      </c>
      <c r="J55" s="449">
        <v>2003.96</v>
      </c>
      <c r="K55" s="449">
        <f>Tabela2162834404652586470768793[[#This Row],[REPRESENTAÇÃO]]+Tabela2162834404652586470768793[[#This Row],[VENCIMENTO]]</f>
        <v>2504.9499999999998</v>
      </c>
    </row>
    <row r="56" spans="1:11" ht="14.4">
      <c r="A56" s="241" t="s">
        <v>83</v>
      </c>
      <c r="B56" s="216" t="s">
        <v>119</v>
      </c>
      <c r="C56" s="399" t="s">
        <v>552</v>
      </c>
      <c r="D56" s="242" t="s">
        <v>19</v>
      </c>
      <c r="E56" s="216">
        <v>1</v>
      </c>
      <c r="F56" s="213" t="s">
        <v>568</v>
      </c>
      <c r="G56" s="439" t="s">
        <v>365</v>
      </c>
      <c r="H56" s="440"/>
      <c r="I56" s="447">
        <v>500.99</v>
      </c>
      <c r="J56" s="447">
        <v>2003.96</v>
      </c>
      <c r="K56" s="451">
        <f>Tabela2162834404652586470768793[[#This Row],[REPRESENTAÇÃO]]+Tabela2162834404652586470768793[[#This Row],[VENCIMENTO]]</f>
        <v>2504.9499999999998</v>
      </c>
    </row>
    <row r="57" spans="1:11" ht="14.4">
      <c r="A57" s="219" t="s">
        <v>83</v>
      </c>
      <c r="B57" s="217" t="s">
        <v>119</v>
      </c>
      <c r="C57" s="217" t="s">
        <v>139</v>
      </c>
      <c r="D57" s="218" t="s">
        <v>19</v>
      </c>
      <c r="E57" s="209">
        <v>1</v>
      </c>
      <c r="F57" s="220" t="s">
        <v>181</v>
      </c>
      <c r="G57" s="441" t="s">
        <v>365</v>
      </c>
      <c r="H57" s="442"/>
      <c r="I57" s="449">
        <v>500.99</v>
      </c>
      <c r="J57" s="449">
        <v>2003.96</v>
      </c>
      <c r="K57" s="449">
        <f>Tabela2162834404652586470768793[[#This Row],[REPRESENTAÇÃO]]+Tabela2162834404652586470768793[[#This Row],[VENCIMENTO]]</f>
        <v>2504.9499999999998</v>
      </c>
    </row>
    <row r="58" spans="1:11" ht="14.4">
      <c r="A58" s="241" t="s">
        <v>83</v>
      </c>
      <c r="B58" s="216" t="s">
        <v>119</v>
      </c>
      <c r="C58" s="399" t="s">
        <v>139</v>
      </c>
      <c r="D58" s="242" t="s">
        <v>19</v>
      </c>
      <c r="E58" s="216">
        <v>1</v>
      </c>
      <c r="F58" s="213" t="s">
        <v>184</v>
      </c>
      <c r="G58" s="439" t="s">
        <v>365</v>
      </c>
      <c r="H58" s="440"/>
      <c r="I58" s="447">
        <v>500.99</v>
      </c>
      <c r="J58" s="447">
        <v>2003.96</v>
      </c>
      <c r="K58" s="451">
        <f>Tabela2162834404652586470768793[[#This Row],[REPRESENTAÇÃO]]+Tabela2162834404652586470768793[[#This Row],[VENCIMENTO]]</f>
        <v>2504.9499999999998</v>
      </c>
    </row>
    <row r="59" spans="1:11" ht="14.4">
      <c r="A59" s="219" t="s">
        <v>86</v>
      </c>
      <c r="B59" s="217" t="s">
        <v>121</v>
      </c>
      <c r="C59" s="217" t="s">
        <v>445</v>
      </c>
      <c r="D59" s="218" t="s">
        <v>19</v>
      </c>
      <c r="E59" s="209">
        <v>1</v>
      </c>
      <c r="F59" s="220" t="s">
        <v>630</v>
      </c>
      <c r="G59" s="441" t="s">
        <v>365</v>
      </c>
      <c r="H59" s="442"/>
      <c r="I59" s="449">
        <v>500.99</v>
      </c>
      <c r="J59" s="449">
        <v>2003.96</v>
      </c>
      <c r="K59" s="449">
        <f>Tabela2162834404652586470768793[[#This Row],[REPRESENTAÇÃO]]+Tabela2162834404652586470768793[[#This Row],[VENCIMENTO]]</f>
        <v>2504.9499999999998</v>
      </c>
    </row>
    <row r="60" spans="1:11" ht="14.4">
      <c r="A60" s="241" t="s">
        <v>86</v>
      </c>
      <c r="B60" s="216" t="s">
        <v>121</v>
      </c>
      <c r="C60" s="399" t="s">
        <v>445</v>
      </c>
      <c r="D60" s="242" t="s">
        <v>19</v>
      </c>
      <c r="E60" s="216">
        <v>1</v>
      </c>
      <c r="F60" s="213" t="s">
        <v>631</v>
      </c>
      <c r="G60" s="439" t="s">
        <v>365</v>
      </c>
      <c r="H60" s="440"/>
      <c r="I60" s="447">
        <v>500.99</v>
      </c>
      <c r="J60" s="447">
        <v>2003.96</v>
      </c>
      <c r="K60" s="451">
        <f>Tabela2162834404652586470768793[[#This Row],[REPRESENTAÇÃO]]+Tabela2162834404652586470768793[[#This Row],[VENCIMENTO]]</f>
        <v>2504.9499999999998</v>
      </c>
    </row>
    <row r="61" spans="1:11" ht="14.4">
      <c r="A61" s="219" t="s">
        <v>86</v>
      </c>
      <c r="B61" s="217" t="s">
        <v>121</v>
      </c>
      <c r="C61" s="217" t="s">
        <v>620</v>
      </c>
      <c r="D61" s="218" t="s">
        <v>19</v>
      </c>
      <c r="E61" s="209">
        <v>1</v>
      </c>
      <c r="F61" s="220" t="s">
        <v>665</v>
      </c>
      <c r="G61" s="441" t="s">
        <v>365</v>
      </c>
      <c r="H61" s="442"/>
      <c r="I61" s="449">
        <v>500.99</v>
      </c>
      <c r="J61" s="449">
        <v>2003.96</v>
      </c>
      <c r="K61" s="449">
        <f>Tabela2162834404652586470768793[[#This Row],[REPRESENTAÇÃO]]+Tabela2162834404652586470768793[[#This Row],[VENCIMENTO]]</f>
        <v>2504.9499999999998</v>
      </c>
    </row>
    <row r="62" spans="1:11" ht="14.4">
      <c r="A62" s="241" t="s">
        <v>86</v>
      </c>
      <c r="B62" s="216" t="s">
        <v>121</v>
      </c>
      <c r="C62" s="399" t="s">
        <v>621</v>
      </c>
      <c r="D62" s="242" t="s">
        <v>19</v>
      </c>
      <c r="E62" s="216">
        <v>1</v>
      </c>
      <c r="F62" s="213" t="s">
        <v>624</v>
      </c>
      <c r="G62" s="439" t="s">
        <v>365</v>
      </c>
      <c r="H62" s="440"/>
      <c r="I62" s="447">
        <v>500.99</v>
      </c>
      <c r="J62" s="447">
        <v>2003.96</v>
      </c>
      <c r="K62" s="451">
        <f>Tabela2162834404652586470768793[[#This Row],[REPRESENTAÇÃO]]+Tabela2162834404652586470768793[[#This Row],[VENCIMENTO]]</f>
        <v>2504.9499999999998</v>
      </c>
    </row>
    <row r="63" spans="1:11" ht="14.4">
      <c r="A63" s="219" t="s">
        <v>86</v>
      </c>
      <c r="B63" s="217" t="s">
        <v>121</v>
      </c>
      <c r="C63" s="217" t="s">
        <v>141</v>
      </c>
      <c r="D63" s="218" t="s">
        <v>19</v>
      </c>
      <c r="E63" s="209">
        <v>1</v>
      </c>
      <c r="F63" s="220" t="s">
        <v>187</v>
      </c>
      <c r="G63" s="441" t="s">
        <v>365</v>
      </c>
      <c r="H63" s="442"/>
      <c r="I63" s="449">
        <v>500.99</v>
      </c>
      <c r="J63" s="449">
        <v>2003.96</v>
      </c>
      <c r="K63" s="449">
        <f>Tabela2162834404652586470768793[[#This Row],[REPRESENTAÇÃO]]+Tabela2162834404652586470768793[[#This Row],[VENCIMENTO]]</f>
        <v>2504.9499999999998</v>
      </c>
    </row>
    <row r="64" spans="1:11" ht="14.4">
      <c r="A64" s="241" t="s">
        <v>86</v>
      </c>
      <c r="B64" s="216" t="s">
        <v>121</v>
      </c>
      <c r="C64" s="399" t="s">
        <v>141</v>
      </c>
      <c r="D64" s="242" t="s">
        <v>19</v>
      </c>
      <c r="E64" s="216">
        <v>1</v>
      </c>
      <c r="F64" s="213" t="s">
        <v>196</v>
      </c>
      <c r="G64" s="439" t="s">
        <v>365</v>
      </c>
      <c r="H64" s="440"/>
      <c r="I64" s="447">
        <v>500.99</v>
      </c>
      <c r="J64" s="447">
        <v>2003.96</v>
      </c>
      <c r="K64" s="451">
        <f>Tabela2162834404652586470768793[[#This Row],[REPRESENTAÇÃO]]+Tabela2162834404652586470768793[[#This Row],[VENCIMENTO]]</f>
        <v>2504.9499999999998</v>
      </c>
    </row>
    <row r="65" spans="1:11" ht="14.4">
      <c r="A65" s="219" t="s">
        <v>86</v>
      </c>
      <c r="B65" s="217" t="s">
        <v>121</v>
      </c>
      <c r="C65" s="217" t="s">
        <v>474</v>
      </c>
      <c r="D65" s="218" t="s">
        <v>19</v>
      </c>
      <c r="E65" s="209">
        <v>1</v>
      </c>
      <c r="F65" s="220" t="s">
        <v>189</v>
      </c>
      <c r="G65" s="441" t="s">
        <v>365</v>
      </c>
      <c r="H65" s="442"/>
      <c r="I65" s="449">
        <v>500.99</v>
      </c>
      <c r="J65" s="449">
        <v>2003.96</v>
      </c>
      <c r="K65" s="449">
        <f>Tabela2162834404652586470768793[[#This Row],[REPRESENTAÇÃO]]+Tabela2162834404652586470768793[[#This Row],[VENCIMENTO]]</f>
        <v>2504.9499999999998</v>
      </c>
    </row>
    <row r="66" spans="1:11" ht="14.4">
      <c r="A66" s="241" t="s">
        <v>86</v>
      </c>
      <c r="B66" s="216" t="s">
        <v>121</v>
      </c>
      <c r="C66" s="399" t="s">
        <v>599</v>
      </c>
      <c r="D66" s="242" t="s">
        <v>19</v>
      </c>
      <c r="E66" s="216">
        <v>1</v>
      </c>
      <c r="F66" s="213" t="s">
        <v>191</v>
      </c>
      <c r="G66" s="439" t="s">
        <v>365</v>
      </c>
      <c r="H66" s="440"/>
      <c r="I66" s="447">
        <v>500.99</v>
      </c>
      <c r="J66" s="447">
        <v>2003.96</v>
      </c>
      <c r="K66" s="451">
        <f>Tabela2162834404652586470768793[[#This Row],[REPRESENTAÇÃO]]+Tabela2162834404652586470768793[[#This Row],[VENCIMENTO]]</f>
        <v>2504.9499999999998</v>
      </c>
    </row>
    <row r="67" spans="1:11" ht="14.4">
      <c r="A67" s="219" t="s">
        <v>87</v>
      </c>
      <c r="B67" s="217" t="s">
        <v>123</v>
      </c>
      <c r="C67" s="217" t="s">
        <v>142</v>
      </c>
      <c r="D67" s="218" t="s">
        <v>148</v>
      </c>
      <c r="E67" s="209">
        <v>1</v>
      </c>
      <c r="F67" s="220" t="s">
        <v>603</v>
      </c>
      <c r="G67" s="441" t="s">
        <v>365</v>
      </c>
      <c r="H67" s="442"/>
      <c r="I67" s="449">
        <v>308.3</v>
      </c>
      <c r="J67" s="449">
        <v>1233.21</v>
      </c>
      <c r="K67" s="449">
        <f>Tabela2162834404652586470768793[[#This Row],[REPRESENTAÇÃO]]+Tabela2162834404652586470768793[[#This Row],[VENCIMENTO]]</f>
        <v>1541.51</v>
      </c>
    </row>
    <row r="68" spans="1:11" ht="14.4">
      <c r="A68" s="241" t="s">
        <v>415</v>
      </c>
      <c r="B68" s="216" t="s">
        <v>416</v>
      </c>
      <c r="C68" s="399" t="s">
        <v>417</v>
      </c>
      <c r="D68" s="242" t="s">
        <v>148</v>
      </c>
      <c r="E68" s="216">
        <v>1</v>
      </c>
      <c r="F68" s="213" t="s">
        <v>663</v>
      </c>
      <c r="G68" s="439" t="s">
        <v>365</v>
      </c>
      <c r="H68" s="440"/>
      <c r="I68" s="447">
        <v>308.3</v>
      </c>
      <c r="J68" s="447">
        <v>1233.21</v>
      </c>
      <c r="K68" s="451">
        <f>Tabela2162834404652586470768793[[#This Row],[REPRESENTAÇÃO]]+Tabela2162834404652586470768793[[#This Row],[VENCIMENTO]]</f>
        <v>1541.51</v>
      </c>
    </row>
    <row r="69" spans="1:11" ht="14.4">
      <c r="A69" s="219" t="s">
        <v>415</v>
      </c>
      <c r="B69" s="217" t="s">
        <v>416</v>
      </c>
      <c r="C69" s="217" t="s">
        <v>417</v>
      </c>
      <c r="D69" s="218" t="s">
        <v>148</v>
      </c>
      <c r="E69" s="209">
        <v>1</v>
      </c>
      <c r="F69" s="220" t="s">
        <v>662</v>
      </c>
      <c r="G69" s="441" t="s">
        <v>365</v>
      </c>
      <c r="H69" s="442"/>
      <c r="I69" s="449">
        <v>308.3</v>
      </c>
      <c r="J69" s="449">
        <v>1233.21</v>
      </c>
      <c r="K69" s="449">
        <f>Tabela2162834404652586470768793[[#This Row],[REPRESENTAÇÃO]]+Tabela2162834404652586470768793[[#This Row],[VENCIMENTO]]</f>
        <v>1541.51</v>
      </c>
    </row>
    <row r="70" spans="1:11" ht="14.4">
      <c r="A70" s="241" t="s">
        <v>88</v>
      </c>
      <c r="B70" s="216" t="s">
        <v>124</v>
      </c>
      <c r="C70" s="399" t="s">
        <v>143</v>
      </c>
      <c r="D70" s="242" t="s">
        <v>148</v>
      </c>
      <c r="E70" s="216">
        <v>1</v>
      </c>
      <c r="F70" s="213" t="s">
        <v>650</v>
      </c>
      <c r="G70" s="439" t="s">
        <v>365</v>
      </c>
      <c r="H70" s="440"/>
      <c r="I70" s="447">
        <v>308.3</v>
      </c>
      <c r="J70" s="447">
        <v>1233.21</v>
      </c>
      <c r="K70" s="451">
        <f>Tabela2162834404652586470768793[[#This Row],[REPRESENTAÇÃO]]+Tabela2162834404652586470768793[[#This Row],[VENCIMENTO]]</f>
        <v>1541.51</v>
      </c>
    </row>
    <row r="71" spans="1:11" ht="14.4">
      <c r="A71" s="219" t="s">
        <v>89</v>
      </c>
      <c r="B71" s="217" t="s">
        <v>125</v>
      </c>
      <c r="C71" s="217" t="s">
        <v>144</v>
      </c>
      <c r="D71" s="218" t="s">
        <v>148</v>
      </c>
      <c r="E71" s="209">
        <v>1</v>
      </c>
      <c r="F71" s="476" t="s">
        <v>721</v>
      </c>
      <c r="G71" s="441" t="s">
        <v>365</v>
      </c>
      <c r="H71" s="442"/>
      <c r="I71" s="449">
        <v>308.3</v>
      </c>
      <c r="J71" s="449">
        <v>1233.21</v>
      </c>
      <c r="K71" s="449">
        <f>Tabela2162834404652586470768793[[#This Row],[REPRESENTAÇÃO]]+Tabela2162834404652586470768793[[#This Row],[VENCIMENTO]]</f>
        <v>1541.51</v>
      </c>
    </row>
    <row r="72" spans="1:11" ht="14.4">
      <c r="A72" s="241" t="s">
        <v>418</v>
      </c>
      <c r="B72" s="216" t="s">
        <v>419</v>
      </c>
      <c r="C72" s="399" t="s">
        <v>420</v>
      </c>
      <c r="D72" s="242" t="s">
        <v>149</v>
      </c>
      <c r="E72" s="216">
        <v>1</v>
      </c>
      <c r="F72" s="213" t="s">
        <v>696</v>
      </c>
      <c r="G72" s="439" t="s">
        <v>365</v>
      </c>
      <c r="H72" s="440"/>
      <c r="I72" s="447">
        <v>269.76</v>
      </c>
      <c r="J72" s="447">
        <v>1079.06</v>
      </c>
      <c r="K72" s="451">
        <f>Tabela2162834404652586470768793[[#This Row],[REPRESENTAÇÃO]]+Tabela2162834404652586470768793[[#This Row],[VENCIMENTO]]</f>
        <v>1348.82</v>
      </c>
    </row>
    <row r="73" spans="1:11" ht="14.4">
      <c r="A73" s="406"/>
      <c r="B73" s="410"/>
      <c r="C73" s="410"/>
      <c r="D73" s="410"/>
      <c r="E73" s="411">
        <v>72</v>
      </c>
      <c r="F73" s="406"/>
      <c r="G73" s="443"/>
      <c r="H73" s="444"/>
      <c r="I73" s="450"/>
      <c r="J73" s="450"/>
      <c r="K73" s="450">
        <f>SUM(K3:K72)</f>
        <v>347153.10000000033</v>
      </c>
    </row>
    <row r="74" spans="1:11" ht="14.4">
      <c r="A74" s="420" t="s">
        <v>51</v>
      </c>
      <c r="B74" s="273"/>
      <c r="C74" s="273"/>
      <c r="D74" s="273"/>
      <c r="E74" s="207"/>
      <c r="F74" s="420"/>
      <c r="G74" s="273"/>
      <c r="H74" s="421">
        <v>0</v>
      </c>
    </row>
    <row r="75" spans="1:11" ht="14.4">
      <c r="A75" s="572" t="s">
        <v>20</v>
      </c>
      <c r="B75" s="572"/>
      <c r="C75" s="572"/>
      <c r="D75" s="572"/>
      <c r="E75" s="572"/>
      <c r="F75" s="572"/>
      <c r="G75" s="572"/>
      <c r="H75" s="572"/>
    </row>
    <row r="76" spans="1:11" ht="14.4">
      <c r="A76" s="25" t="s">
        <v>1</v>
      </c>
      <c r="B76" s="25" t="s">
        <v>2</v>
      </c>
      <c r="C76" s="25" t="s">
        <v>3</v>
      </c>
      <c r="D76" s="25" t="s">
        <v>4</v>
      </c>
      <c r="E76" s="25" t="s">
        <v>5</v>
      </c>
      <c r="F76" s="25" t="s">
        <v>6</v>
      </c>
      <c r="G76" s="25" t="s">
        <v>7</v>
      </c>
      <c r="H76" s="25" t="s">
        <v>11</v>
      </c>
    </row>
    <row r="77" spans="1:11" ht="14.4">
      <c r="A77" s="241" t="s">
        <v>54</v>
      </c>
      <c r="B77" s="216" t="s">
        <v>93</v>
      </c>
      <c r="C77" s="216" t="s">
        <v>476</v>
      </c>
      <c r="D77" s="242" t="s">
        <v>200</v>
      </c>
      <c r="E77" s="216">
        <v>1</v>
      </c>
      <c r="F77" s="213" t="s">
        <v>151</v>
      </c>
      <c r="G77" s="214" t="s">
        <v>366</v>
      </c>
      <c r="H77" s="244">
        <v>6782.61</v>
      </c>
    </row>
    <row r="78" spans="1:11" ht="14.4">
      <c r="A78" s="219" t="s">
        <v>201</v>
      </c>
      <c r="B78" s="217" t="s">
        <v>202</v>
      </c>
      <c r="C78" s="217" t="s">
        <v>500</v>
      </c>
      <c r="D78" s="218" t="s">
        <v>200</v>
      </c>
      <c r="E78" s="400">
        <v>1</v>
      </c>
      <c r="F78" s="220" t="s">
        <v>238</v>
      </c>
      <c r="G78" s="258" t="s">
        <v>366</v>
      </c>
      <c r="H78" s="259">
        <v>6782.61</v>
      </c>
    </row>
    <row r="79" spans="1:11" ht="14.4">
      <c r="A79" s="241" t="s">
        <v>597</v>
      </c>
      <c r="B79" s="216" t="s">
        <v>408</v>
      </c>
      <c r="C79" s="216" t="s">
        <v>598</v>
      </c>
      <c r="D79" s="242" t="s">
        <v>21</v>
      </c>
      <c r="E79" s="216">
        <v>1</v>
      </c>
      <c r="F79" s="213" t="s">
        <v>243</v>
      </c>
      <c r="G79" s="214" t="s">
        <v>366</v>
      </c>
      <c r="H79" s="244">
        <v>5703.56</v>
      </c>
    </row>
    <row r="80" spans="1:11" ht="14.4">
      <c r="A80" s="219" t="s">
        <v>203</v>
      </c>
      <c r="B80" s="217" t="s">
        <v>204</v>
      </c>
      <c r="C80" s="217" t="s">
        <v>205</v>
      </c>
      <c r="D80" s="218" t="s">
        <v>21</v>
      </c>
      <c r="E80" s="400">
        <v>1</v>
      </c>
      <c r="F80" s="220" t="s">
        <v>239</v>
      </c>
      <c r="G80" s="258" t="s">
        <v>366</v>
      </c>
      <c r="H80" s="259">
        <v>5703.56</v>
      </c>
    </row>
    <row r="81" spans="1:8" ht="14.4">
      <c r="A81" s="241" t="s">
        <v>208</v>
      </c>
      <c r="B81" s="216" t="s">
        <v>209</v>
      </c>
      <c r="C81" s="216" t="s">
        <v>210</v>
      </c>
      <c r="D81" s="242" t="s">
        <v>22</v>
      </c>
      <c r="E81" s="216">
        <v>1</v>
      </c>
      <c r="F81" s="213" t="s">
        <v>241</v>
      </c>
      <c r="G81" s="214" t="s">
        <v>366</v>
      </c>
      <c r="H81" s="244">
        <v>5241.1099999999997</v>
      </c>
    </row>
    <row r="82" spans="1:8" ht="14.4">
      <c r="A82" s="219" t="s">
        <v>423</v>
      </c>
      <c r="B82" s="217" t="s">
        <v>424</v>
      </c>
      <c r="C82" s="217" t="s">
        <v>503</v>
      </c>
      <c r="D82" s="218" t="s">
        <v>22</v>
      </c>
      <c r="E82" s="400">
        <v>1</v>
      </c>
      <c r="F82" s="220" t="s">
        <v>377</v>
      </c>
      <c r="G82" s="258" t="s">
        <v>366</v>
      </c>
      <c r="H82" s="259">
        <v>5241.1099999999997</v>
      </c>
    </row>
    <row r="83" spans="1:8" ht="14.4">
      <c r="A83" s="241" t="s">
        <v>214</v>
      </c>
      <c r="B83" s="216" t="s">
        <v>215</v>
      </c>
      <c r="C83" s="216" t="s">
        <v>479</v>
      </c>
      <c r="D83" s="242" t="s">
        <v>22</v>
      </c>
      <c r="E83" s="216">
        <v>1</v>
      </c>
      <c r="F83" s="213" t="s">
        <v>250</v>
      </c>
      <c r="G83" s="214" t="s">
        <v>367</v>
      </c>
      <c r="H83" s="244">
        <v>5241.1099999999997</v>
      </c>
    </row>
    <row r="84" spans="1:8" ht="14.4">
      <c r="A84" s="219" t="s">
        <v>62</v>
      </c>
      <c r="B84" s="217" t="s">
        <v>100</v>
      </c>
      <c r="C84" s="217" t="s">
        <v>522</v>
      </c>
      <c r="D84" s="218" t="s">
        <v>22</v>
      </c>
      <c r="E84" s="400">
        <v>1</v>
      </c>
      <c r="F84" s="220" t="s">
        <v>244</v>
      </c>
      <c r="G84" s="258" t="s">
        <v>366</v>
      </c>
      <c r="H84" s="259">
        <v>5241.1099999999997</v>
      </c>
    </row>
    <row r="85" spans="1:8" ht="14.4">
      <c r="A85" s="241" t="s">
        <v>206</v>
      </c>
      <c r="B85" s="216" t="s">
        <v>207</v>
      </c>
      <c r="C85" s="216" t="s">
        <v>478</v>
      </c>
      <c r="D85" s="242" t="s">
        <v>22</v>
      </c>
      <c r="E85" s="216">
        <v>1</v>
      </c>
      <c r="F85" s="213" t="s">
        <v>240</v>
      </c>
      <c r="G85" s="214" t="s">
        <v>366</v>
      </c>
      <c r="H85" s="244">
        <v>5241.1099999999997</v>
      </c>
    </row>
    <row r="86" spans="1:8" ht="14.4">
      <c r="A86" s="219" t="s">
        <v>211</v>
      </c>
      <c r="B86" s="217" t="s">
        <v>212</v>
      </c>
      <c r="C86" s="217" t="s">
        <v>213</v>
      </c>
      <c r="D86" s="218" t="s">
        <v>22</v>
      </c>
      <c r="E86" s="400">
        <v>1</v>
      </c>
      <c r="F86" s="220" t="s">
        <v>242</v>
      </c>
      <c r="G86" s="258" t="s">
        <v>366</v>
      </c>
      <c r="H86" s="259">
        <v>5241.1099999999997</v>
      </c>
    </row>
    <row r="87" spans="1:8" ht="14.4">
      <c r="A87" s="241" t="s">
        <v>216</v>
      </c>
      <c r="B87" s="216" t="s">
        <v>217</v>
      </c>
      <c r="C87" s="216" t="s">
        <v>523</v>
      </c>
      <c r="D87" s="242" t="s">
        <v>23</v>
      </c>
      <c r="E87" s="216">
        <v>1</v>
      </c>
      <c r="F87" s="213" t="s">
        <v>245</v>
      </c>
      <c r="G87" s="214" t="s">
        <v>366</v>
      </c>
      <c r="H87" s="244">
        <v>4316.21</v>
      </c>
    </row>
    <row r="88" spans="1:8" ht="14.4">
      <c r="A88" s="219" t="s">
        <v>68</v>
      </c>
      <c r="B88" s="217" t="s">
        <v>228</v>
      </c>
      <c r="C88" s="217" t="s">
        <v>329</v>
      </c>
      <c r="D88" s="218" t="s">
        <v>23</v>
      </c>
      <c r="E88" s="400">
        <v>1</v>
      </c>
      <c r="F88" s="220" t="s">
        <v>251</v>
      </c>
      <c r="G88" s="258" t="s">
        <v>366</v>
      </c>
      <c r="H88" s="259">
        <v>4316.21</v>
      </c>
    </row>
    <row r="89" spans="1:8" ht="14.4">
      <c r="A89" s="241" t="s">
        <v>221</v>
      </c>
      <c r="B89" s="216" t="s">
        <v>222</v>
      </c>
      <c r="C89" s="216" t="s">
        <v>644</v>
      </c>
      <c r="D89" s="242" t="s">
        <v>23</v>
      </c>
      <c r="E89" s="216">
        <v>1</v>
      </c>
      <c r="F89" s="213" t="s">
        <v>645</v>
      </c>
      <c r="G89" s="214" t="s">
        <v>366</v>
      </c>
      <c r="H89" s="244">
        <v>4316.21</v>
      </c>
    </row>
    <row r="90" spans="1:8" ht="14.4">
      <c r="A90" s="219" t="s">
        <v>226</v>
      </c>
      <c r="B90" s="217" t="s">
        <v>204</v>
      </c>
      <c r="C90" s="217" t="s">
        <v>227</v>
      </c>
      <c r="D90" s="218" t="s">
        <v>23</v>
      </c>
      <c r="E90" s="400">
        <v>1</v>
      </c>
      <c r="F90" s="220" t="s">
        <v>249</v>
      </c>
      <c r="G90" s="258" t="s">
        <v>366</v>
      </c>
      <c r="H90" s="259">
        <v>4316.21</v>
      </c>
    </row>
    <row r="91" spans="1:8" ht="14.4">
      <c r="A91" s="241" t="s">
        <v>63</v>
      </c>
      <c r="B91" s="216" t="s">
        <v>224</v>
      </c>
      <c r="C91" s="216" t="s">
        <v>225</v>
      </c>
      <c r="D91" s="242" t="s">
        <v>23</v>
      </c>
      <c r="E91" s="216">
        <v>1</v>
      </c>
      <c r="F91" s="213" t="s">
        <v>248</v>
      </c>
      <c r="G91" s="214" t="s">
        <v>366</v>
      </c>
      <c r="H91" s="244">
        <v>4316.21</v>
      </c>
    </row>
    <row r="92" spans="1:8" ht="14.4">
      <c r="A92" s="219" t="s">
        <v>456</v>
      </c>
      <c r="B92" s="217" t="s">
        <v>457</v>
      </c>
      <c r="C92" s="217" t="s">
        <v>480</v>
      </c>
      <c r="D92" s="218" t="s">
        <v>23</v>
      </c>
      <c r="E92" s="400">
        <v>1</v>
      </c>
      <c r="F92" s="220" t="s">
        <v>440</v>
      </c>
      <c r="G92" s="258" t="s">
        <v>366</v>
      </c>
      <c r="H92" s="259">
        <v>4316.21</v>
      </c>
    </row>
    <row r="93" spans="1:8" ht="14.4">
      <c r="A93" s="241" t="s">
        <v>218</v>
      </c>
      <c r="B93" s="216" t="s">
        <v>219</v>
      </c>
      <c r="C93" s="216" t="s">
        <v>220</v>
      </c>
      <c r="D93" s="242" t="s">
        <v>23</v>
      </c>
      <c r="E93" s="216">
        <v>1</v>
      </c>
      <c r="F93" s="213" t="s">
        <v>246</v>
      </c>
      <c r="G93" s="214" t="s">
        <v>366</v>
      </c>
      <c r="H93" s="244">
        <v>4316.21</v>
      </c>
    </row>
    <row r="94" spans="1:8" ht="14.4">
      <c r="A94" s="219" t="s">
        <v>76</v>
      </c>
      <c r="B94" s="217" t="s">
        <v>113</v>
      </c>
      <c r="C94" s="217" t="s">
        <v>501</v>
      </c>
      <c r="D94" s="218" t="s">
        <v>24</v>
      </c>
      <c r="E94" s="400">
        <v>1</v>
      </c>
      <c r="F94" s="220" t="s">
        <v>652</v>
      </c>
      <c r="G94" s="258" t="s">
        <v>366</v>
      </c>
      <c r="H94" s="259">
        <v>3083.01</v>
      </c>
    </row>
    <row r="95" spans="1:8" ht="14.4">
      <c r="A95" s="241" t="s">
        <v>236</v>
      </c>
      <c r="B95" s="216" t="s">
        <v>25</v>
      </c>
      <c r="C95" s="216" t="s">
        <v>496</v>
      </c>
      <c r="D95" s="242" t="s">
        <v>24</v>
      </c>
      <c r="E95" s="216">
        <v>1</v>
      </c>
      <c r="F95" s="213" t="s">
        <v>256</v>
      </c>
      <c r="G95" s="214" t="s">
        <v>366</v>
      </c>
      <c r="H95" s="244">
        <v>3083.01</v>
      </c>
    </row>
    <row r="96" spans="1:8" ht="14.4">
      <c r="A96" s="219" t="s">
        <v>233</v>
      </c>
      <c r="B96" s="217" t="s">
        <v>234</v>
      </c>
      <c r="C96" s="217" t="s">
        <v>483</v>
      </c>
      <c r="D96" s="218" t="s">
        <v>24</v>
      </c>
      <c r="E96" s="400">
        <v>1</v>
      </c>
      <c r="F96" s="220" t="s">
        <v>253</v>
      </c>
      <c r="G96" s="258" t="s">
        <v>367</v>
      </c>
      <c r="H96" s="259">
        <v>3083.01</v>
      </c>
    </row>
    <row r="97" spans="1:8" ht="14.4">
      <c r="A97" s="241" t="s">
        <v>235</v>
      </c>
      <c r="B97" s="216" t="s">
        <v>26</v>
      </c>
      <c r="C97" s="216" t="s">
        <v>232</v>
      </c>
      <c r="D97" s="242" t="s">
        <v>24</v>
      </c>
      <c r="E97" s="216">
        <v>1</v>
      </c>
      <c r="F97" s="213" t="s">
        <v>255</v>
      </c>
      <c r="G97" s="214" t="s">
        <v>366</v>
      </c>
      <c r="H97" s="244">
        <v>3083.01</v>
      </c>
    </row>
    <row r="98" spans="1:8" ht="14.4">
      <c r="A98" s="219" t="s">
        <v>229</v>
      </c>
      <c r="B98" s="217" t="s">
        <v>230</v>
      </c>
      <c r="C98" s="217" t="s">
        <v>231</v>
      </c>
      <c r="D98" s="218" t="s">
        <v>24</v>
      </c>
      <c r="E98" s="400">
        <v>1</v>
      </c>
      <c r="F98" s="220" t="s">
        <v>252</v>
      </c>
      <c r="G98" s="258" t="s">
        <v>366</v>
      </c>
      <c r="H98" s="259">
        <v>2657.77</v>
      </c>
    </row>
    <row r="99" spans="1:8" ht="14.4">
      <c r="A99" s="422"/>
      <c r="B99" s="411"/>
      <c r="C99" s="411"/>
      <c r="D99" s="411"/>
      <c r="E99" s="411">
        <v>22</v>
      </c>
      <c r="F99" s="423"/>
      <c r="G99" s="411"/>
      <c r="H99" s="424">
        <f>SUM(H77:H98)</f>
        <v>101622.28000000001</v>
      </c>
    </row>
    <row r="100" spans="1:8" ht="14.4">
      <c r="A100" s="219"/>
      <c r="B100" s="306"/>
      <c r="C100" s="306"/>
      <c r="D100" s="306"/>
      <c r="E100" s="306"/>
      <c r="F100" s="306"/>
      <c r="G100" s="219"/>
      <c r="H100" s="306"/>
    </row>
    <row r="101" spans="1:8" ht="14.4">
      <c r="A101" s="575" t="s">
        <v>27</v>
      </c>
      <c r="B101" s="575"/>
      <c r="C101" s="575"/>
      <c r="D101" s="575"/>
      <c r="E101" s="575"/>
      <c r="F101" s="575"/>
      <c r="G101" s="575"/>
      <c r="H101" s="575"/>
    </row>
    <row r="102" spans="1:8" ht="14.4">
      <c r="A102" s="433" t="s">
        <v>1</v>
      </c>
      <c r="B102" s="433" t="s">
        <v>2</v>
      </c>
      <c r="C102" s="433" t="s">
        <v>3</v>
      </c>
      <c r="D102" s="433" t="s">
        <v>4</v>
      </c>
      <c r="E102" s="433" t="s">
        <v>5</v>
      </c>
      <c r="F102" s="433" t="s">
        <v>6</v>
      </c>
      <c r="G102" s="433" t="s">
        <v>7</v>
      </c>
      <c r="H102" s="434" t="s">
        <v>28</v>
      </c>
    </row>
    <row r="103" spans="1:8" ht="14.4">
      <c r="A103" s="233" t="s">
        <v>373</v>
      </c>
      <c r="B103" s="208" t="s">
        <v>374</v>
      </c>
      <c r="C103" s="208" t="s">
        <v>375</v>
      </c>
      <c r="D103" s="208" t="s">
        <v>578</v>
      </c>
      <c r="E103" s="208" t="s">
        <v>579</v>
      </c>
      <c r="F103" s="233" t="s">
        <v>580</v>
      </c>
      <c r="G103" s="273" t="s">
        <v>581</v>
      </c>
      <c r="H103" s="212" t="s">
        <v>582</v>
      </c>
    </row>
    <row r="104" spans="1:8" ht="14.4">
      <c r="A104" s="241" t="s">
        <v>584</v>
      </c>
      <c r="B104" s="241" t="s">
        <v>554</v>
      </c>
      <c r="C104" s="216" t="s">
        <v>555</v>
      </c>
      <c r="D104" s="216" t="s">
        <v>29</v>
      </c>
      <c r="E104" s="242">
        <v>1</v>
      </c>
      <c r="F104" s="277" t="s">
        <v>343</v>
      </c>
      <c r="G104" s="213" t="s">
        <v>367</v>
      </c>
      <c r="H104" s="215">
        <v>1392.8</v>
      </c>
    </row>
    <row r="105" spans="1:8" ht="14.4">
      <c r="A105" s="219" t="s">
        <v>257</v>
      </c>
      <c r="B105" s="219" t="s">
        <v>207</v>
      </c>
      <c r="C105" s="217" t="s">
        <v>487</v>
      </c>
      <c r="D105" s="217" t="s">
        <v>29</v>
      </c>
      <c r="E105" s="218">
        <v>1</v>
      </c>
      <c r="F105" s="490" t="s">
        <v>330</v>
      </c>
      <c r="G105" s="220" t="s">
        <v>366</v>
      </c>
      <c r="H105" s="211">
        <v>1392.8</v>
      </c>
    </row>
    <row r="106" spans="1:8" ht="14.4">
      <c r="A106" s="241" t="s">
        <v>258</v>
      </c>
      <c r="B106" s="241" t="s">
        <v>259</v>
      </c>
      <c r="C106" s="216" t="s">
        <v>481</v>
      </c>
      <c r="D106" s="216" t="s">
        <v>29</v>
      </c>
      <c r="E106" s="242">
        <v>1</v>
      </c>
      <c r="F106" s="277" t="s">
        <v>305</v>
      </c>
      <c r="G106" s="213" t="s">
        <v>367</v>
      </c>
      <c r="H106" s="215">
        <v>1392.8</v>
      </c>
    </row>
    <row r="107" spans="1:8" ht="14.4">
      <c r="A107" s="219" t="s">
        <v>389</v>
      </c>
      <c r="B107" s="219" t="s">
        <v>393</v>
      </c>
      <c r="C107" s="217" t="s">
        <v>482</v>
      </c>
      <c r="D107" s="217" t="s">
        <v>29</v>
      </c>
      <c r="E107" s="218">
        <v>1</v>
      </c>
      <c r="F107" s="490" t="s">
        <v>331</v>
      </c>
      <c r="G107" s="220" t="s">
        <v>366</v>
      </c>
      <c r="H107" s="211">
        <v>1392.8</v>
      </c>
    </row>
    <row r="108" spans="1:8" ht="14.4">
      <c r="A108" s="241" t="s">
        <v>262</v>
      </c>
      <c r="B108" s="241" t="s">
        <v>263</v>
      </c>
      <c r="C108" s="216" t="s">
        <v>476</v>
      </c>
      <c r="D108" s="216" t="s">
        <v>29</v>
      </c>
      <c r="E108" s="242">
        <v>1</v>
      </c>
      <c r="F108" s="277" t="s">
        <v>308</v>
      </c>
      <c r="G108" s="213" t="s">
        <v>367</v>
      </c>
      <c r="H108" s="215">
        <v>1392.8</v>
      </c>
    </row>
    <row r="109" spans="1:8" ht="14.4">
      <c r="A109" s="219" t="s">
        <v>262</v>
      </c>
      <c r="B109" s="219" t="s">
        <v>263</v>
      </c>
      <c r="C109" s="217" t="s">
        <v>498</v>
      </c>
      <c r="D109" s="217" t="s">
        <v>29</v>
      </c>
      <c r="E109" s="218">
        <v>1</v>
      </c>
      <c r="F109" s="490" t="s">
        <v>332</v>
      </c>
      <c r="G109" s="220" t="s">
        <v>366</v>
      </c>
      <c r="H109" s="211">
        <v>1392.8</v>
      </c>
    </row>
    <row r="110" spans="1:8" ht="14.4">
      <c r="A110" s="241" t="s">
        <v>262</v>
      </c>
      <c r="B110" s="241" t="s">
        <v>263</v>
      </c>
      <c r="C110" s="216" t="s">
        <v>476</v>
      </c>
      <c r="D110" s="216" t="s">
        <v>29</v>
      </c>
      <c r="E110" s="242">
        <v>1</v>
      </c>
      <c r="F110" s="277" t="s">
        <v>372</v>
      </c>
      <c r="G110" s="213" t="s">
        <v>366</v>
      </c>
      <c r="H110" s="215">
        <v>1392.8</v>
      </c>
    </row>
    <row r="111" spans="1:8" ht="14.4">
      <c r="A111" s="219" t="s">
        <v>264</v>
      </c>
      <c r="B111" s="219" t="s">
        <v>259</v>
      </c>
      <c r="C111" s="217" t="s">
        <v>483</v>
      </c>
      <c r="D111" s="217" t="s">
        <v>29</v>
      </c>
      <c r="E111" s="218">
        <v>1</v>
      </c>
      <c r="F111" s="490" t="s">
        <v>333</v>
      </c>
      <c r="G111" s="220" t="s">
        <v>366</v>
      </c>
      <c r="H111" s="211">
        <v>1392.8</v>
      </c>
    </row>
    <row r="112" spans="1:8" ht="14.4">
      <c r="A112" s="241" t="s">
        <v>262</v>
      </c>
      <c r="B112" s="241" t="s">
        <v>265</v>
      </c>
      <c r="C112" s="216" t="s">
        <v>266</v>
      </c>
      <c r="D112" s="216" t="s">
        <v>29</v>
      </c>
      <c r="E112" s="242">
        <v>1</v>
      </c>
      <c r="F112" s="277" t="s">
        <v>432</v>
      </c>
      <c r="G112" s="213" t="s">
        <v>366</v>
      </c>
      <c r="H112" s="215">
        <v>1392.8</v>
      </c>
    </row>
    <row r="113" spans="1:8" ht="14.4">
      <c r="A113" s="219" t="s">
        <v>267</v>
      </c>
      <c r="B113" s="219" t="s">
        <v>268</v>
      </c>
      <c r="C113" s="217" t="s">
        <v>269</v>
      </c>
      <c r="D113" s="217" t="s">
        <v>29</v>
      </c>
      <c r="E113" s="218">
        <v>1</v>
      </c>
      <c r="F113" s="490" t="s">
        <v>334</v>
      </c>
      <c r="G113" s="220" t="s">
        <v>366</v>
      </c>
      <c r="H113" s="211">
        <v>1392.8</v>
      </c>
    </row>
    <row r="114" spans="1:8" ht="14.4">
      <c r="A114" s="241" t="s">
        <v>270</v>
      </c>
      <c r="B114" s="241" t="s">
        <v>271</v>
      </c>
      <c r="C114" s="216" t="s">
        <v>484</v>
      </c>
      <c r="D114" s="216" t="s">
        <v>29</v>
      </c>
      <c r="E114" s="242">
        <v>1</v>
      </c>
      <c r="F114" s="277" t="s">
        <v>561</v>
      </c>
      <c r="G114" s="213" t="s">
        <v>366</v>
      </c>
      <c r="H114" s="215">
        <v>1392.8</v>
      </c>
    </row>
    <row r="115" spans="1:8" ht="14.4">
      <c r="A115" s="219" t="s">
        <v>272</v>
      </c>
      <c r="B115" s="219" t="s">
        <v>273</v>
      </c>
      <c r="C115" s="217" t="s">
        <v>274</v>
      </c>
      <c r="D115" s="217" t="s">
        <v>29</v>
      </c>
      <c r="E115" s="218">
        <v>1</v>
      </c>
      <c r="F115" s="490" t="s">
        <v>307</v>
      </c>
      <c r="G115" s="220" t="s">
        <v>366</v>
      </c>
      <c r="H115" s="211">
        <v>1392.8</v>
      </c>
    </row>
    <row r="116" spans="1:8" ht="14.4">
      <c r="A116" s="241" t="s">
        <v>275</v>
      </c>
      <c r="B116" s="241" t="s">
        <v>276</v>
      </c>
      <c r="C116" s="216" t="s">
        <v>277</v>
      </c>
      <c r="D116" s="216" t="s">
        <v>29</v>
      </c>
      <c r="E116" s="242">
        <v>1</v>
      </c>
      <c r="F116" s="277" t="s">
        <v>335</v>
      </c>
      <c r="G116" s="213" t="s">
        <v>366</v>
      </c>
      <c r="H116" s="215">
        <v>1392.8</v>
      </c>
    </row>
    <row r="117" spans="1:8" ht="14.4">
      <c r="A117" s="219" t="s">
        <v>278</v>
      </c>
      <c r="B117" s="219" t="s">
        <v>279</v>
      </c>
      <c r="C117" s="217" t="s">
        <v>280</v>
      </c>
      <c r="D117" s="217" t="s">
        <v>29</v>
      </c>
      <c r="E117" s="218">
        <v>1</v>
      </c>
      <c r="F117" s="490" t="s">
        <v>336</v>
      </c>
      <c r="G117" s="220" t="s">
        <v>366</v>
      </c>
      <c r="H117" s="211">
        <v>1392.8</v>
      </c>
    </row>
    <row r="118" spans="1:8" ht="14.4">
      <c r="A118" s="241" t="s">
        <v>281</v>
      </c>
      <c r="B118" s="241" t="s">
        <v>282</v>
      </c>
      <c r="C118" s="216" t="s">
        <v>283</v>
      </c>
      <c r="D118" s="216" t="s">
        <v>29</v>
      </c>
      <c r="E118" s="242">
        <v>1</v>
      </c>
      <c r="F118" s="277" t="s">
        <v>316</v>
      </c>
      <c r="G118" s="213" t="s">
        <v>366</v>
      </c>
      <c r="H118" s="215">
        <v>1392.8</v>
      </c>
    </row>
    <row r="119" spans="1:8" ht="14.4">
      <c r="A119" s="219" t="s">
        <v>284</v>
      </c>
      <c r="B119" s="219" t="s">
        <v>285</v>
      </c>
      <c r="C119" s="217" t="s">
        <v>286</v>
      </c>
      <c r="D119" s="217" t="s">
        <v>29</v>
      </c>
      <c r="E119" s="218">
        <v>1</v>
      </c>
      <c r="F119" s="490" t="s">
        <v>318</v>
      </c>
      <c r="G119" s="220" t="s">
        <v>366</v>
      </c>
      <c r="H119" s="211">
        <v>1392.8</v>
      </c>
    </row>
    <row r="120" spans="1:8" ht="14.4">
      <c r="A120" s="241" t="s">
        <v>287</v>
      </c>
      <c r="B120" s="241" t="s">
        <v>288</v>
      </c>
      <c r="C120" s="216" t="s">
        <v>289</v>
      </c>
      <c r="D120" s="216" t="s">
        <v>29</v>
      </c>
      <c r="E120" s="242">
        <v>1</v>
      </c>
      <c r="F120" s="277" t="s">
        <v>317</v>
      </c>
      <c r="G120" s="213" t="s">
        <v>366</v>
      </c>
      <c r="H120" s="215">
        <v>1392.8</v>
      </c>
    </row>
    <row r="121" spans="1:8" ht="14.4">
      <c r="A121" s="219" t="s">
        <v>290</v>
      </c>
      <c r="B121" s="219" t="s">
        <v>291</v>
      </c>
      <c r="C121" s="217" t="s">
        <v>292</v>
      </c>
      <c r="D121" s="217" t="s">
        <v>29</v>
      </c>
      <c r="E121" s="218">
        <v>1</v>
      </c>
      <c r="F121" s="490" t="s">
        <v>337</v>
      </c>
      <c r="G121" s="220" t="s">
        <v>366</v>
      </c>
      <c r="H121" s="211">
        <v>1392.8</v>
      </c>
    </row>
    <row r="122" spans="1:8" ht="14.4">
      <c r="A122" s="241" t="s">
        <v>293</v>
      </c>
      <c r="B122" s="241" t="s">
        <v>294</v>
      </c>
      <c r="C122" s="216" t="s">
        <v>295</v>
      </c>
      <c r="D122" s="216" t="s">
        <v>29</v>
      </c>
      <c r="E122" s="242">
        <v>1</v>
      </c>
      <c r="F122" s="277" t="s">
        <v>338</v>
      </c>
      <c r="G122" s="213" t="s">
        <v>367</v>
      </c>
      <c r="H122" s="215">
        <v>1392.8</v>
      </c>
    </row>
    <row r="123" spans="1:8" ht="14.4">
      <c r="A123" s="219" t="s">
        <v>381</v>
      </c>
      <c r="B123" s="219" t="s">
        <v>382</v>
      </c>
      <c r="C123" s="217" t="s">
        <v>683</v>
      </c>
      <c r="D123" s="217" t="s">
        <v>29</v>
      </c>
      <c r="E123" s="218">
        <v>1</v>
      </c>
      <c r="F123" s="490" t="s">
        <v>569</v>
      </c>
      <c r="G123" s="220" t="s">
        <v>366</v>
      </c>
      <c r="H123" s="211">
        <v>1392.8</v>
      </c>
    </row>
    <row r="124" spans="1:8" ht="14.4">
      <c r="A124" s="241" t="s">
        <v>381</v>
      </c>
      <c r="B124" s="241" t="s">
        <v>324</v>
      </c>
      <c r="C124" s="216" t="s">
        <v>286</v>
      </c>
      <c r="D124" s="216" t="s">
        <v>29</v>
      </c>
      <c r="E124" s="242">
        <v>1</v>
      </c>
      <c r="F124" s="277" t="s">
        <v>315</v>
      </c>
      <c r="G124" s="213" t="s">
        <v>366</v>
      </c>
      <c r="H124" s="215">
        <v>1392.8</v>
      </c>
    </row>
    <row r="125" spans="1:8" ht="14.4">
      <c r="A125" s="219" t="s">
        <v>381</v>
      </c>
      <c r="B125" s="219" t="s">
        <v>382</v>
      </c>
      <c r="C125" s="217" t="s">
        <v>383</v>
      </c>
      <c r="D125" s="217" t="s">
        <v>29</v>
      </c>
      <c r="E125" s="218">
        <v>1</v>
      </c>
      <c r="F125" s="490" t="s">
        <v>360</v>
      </c>
      <c r="G125" s="220" t="s">
        <v>366</v>
      </c>
      <c r="H125" s="211">
        <v>1392.8</v>
      </c>
    </row>
    <row r="126" spans="1:8" ht="14.4">
      <c r="A126" s="241" t="s">
        <v>697</v>
      </c>
      <c r="B126" s="241" t="s">
        <v>324</v>
      </c>
      <c r="C126" s="216" t="s">
        <v>286</v>
      </c>
      <c r="D126" s="216" t="s">
        <v>30</v>
      </c>
      <c r="E126" s="242">
        <v>1</v>
      </c>
      <c r="F126" s="277" t="s">
        <v>698</v>
      </c>
      <c r="G126" s="213" t="s">
        <v>366</v>
      </c>
      <c r="H126" s="244">
        <v>849.76</v>
      </c>
    </row>
    <row r="127" spans="1:8" ht="14.4">
      <c r="A127" s="219" t="s">
        <v>298</v>
      </c>
      <c r="B127" s="219" t="s">
        <v>324</v>
      </c>
      <c r="C127" s="217" t="s">
        <v>379</v>
      </c>
      <c r="D127" s="217" t="s">
        <v>30</v>
      </c>
      <c r="E127" s="218">
        <v>1</v>
      </c>
      <c r="F127" s="490" t="s">
        <v>380</v>
      </c>
      <c r="G127" s="220" t="s">
        <v>366</v>
      </c>
      <c r="H127" s="259">
        <v>849.76</v>
      </c>
    </row>
    <row r="128" spans="1:8" ht="14.4">
      <c r="A128" s="241" t="s">
        <v>264</v>
      </c>
      <c r="B128" s="241" t="s">
        <v>361</v>
      </c>
      <c r="C128" s="216" t="s">
        <v>485</v>
      </c>
      <c r="D128" s="216" t="s">
        <v>30</v>
      </c>
      <c r="E128" s="242">
        <v>1</v>
      </c>
      <c r="F128" s="277" t="s">
        <v>340</v>
      </c>
      <c r="G128" s="213" t="s">
        <v>367</v>
      </c>
      <c r="H128" s="244">
        <v>849.76</v>
      </c>
    </row>
    <row r="129" spans="1:8" ht="14.4">
      <c r="A129" s="219" t="s">
        <v>299</v>
      </c>
      <c r="B129" s="219" t="s">
        <v>362</v>
      </c>
      <c r="C129" s="217" t="s">
        <v>129</v>
      </c>
      <c r="D129" s="217" t="s">
        <v>30</v>
      </c>
      <c r="E129" s="218">
        <v>1</v>
      </c>
      <c r="F129" s="490" t="s">
        <v>341</v>
      </c>
      <c r="G129" s="220" t="s">
        <v>366</v>
      </c>
      <c r="H129" s="259">
        <v>849.76</v>
      </c>
    </row>
    <row r="130" spans="1:8" ht="14.4">
      <c r="A130" s="241" t="s">
        <v>300</v>
      </c>
      <c r="B130" s="241" t="s">
        <v>363</v>
      </c>
      <c r="C130" s="216" t="s">
        <v>486</v>
      </c>
      <c r="D130" s="216" t="s">
        <v>30</v>
      </c>
      <c r="E130" s="242">
        <v>1</v>
      </c>
      <c r="F130" s="277" t="s">
        <v>342</v>
      </c>
      <c r="G130" s="213" t="s">
        <v>366</v>
      </c>
      <c r="H130" s="244">
        <v>849.76</v>
      </c>
    </row>
    <row r="131" spans="1:8" ht="14.4">
      <c r="A131" s="219" t="s">
        <v>667</v>
      </c>
      <c r="B131" s="219" t="s">
        <v>119</v>
      </c>
      <c r="C131" s="217" t="s">
        <v>487</v>
      </c>
      <c r="D131" s="217" t="s">
        <v>30</v>
      </c>
      <c r="E131" s="218">
        <v>1</v>
      </c>
      <c r="F131" s="490" t="s">
        <v>666</v>
      </c>
      <c r="G131" s="220" t="s">
        <v>366</v>
      </c>
      <c r="H131" s="259">
        <v>849.76</v>
      </c>
    </row>
    <row r="132" spans="1:8" ht="14.4">
      <c r="A132" s="241" t="s">
        <v>301</v>
      </c>
      <c r="B132" s="241" t="s">
        <v>392</v>
      </c>
      <c r="C132" s="216" t="s">
        <v>494</v>
      </c>
      <c r="D132" s="216" t="s">
        <v>302</v>
      </c>
      <c r="E132" s="242">
        <v>1</v>
      </c>
      <c r="F132" s="277" t="s">
        <v>344</v>
      </c>
      <c r="G132" s="213" t="s">
        <v>366</v>
      </c>
      <c r="H132" s="215">
        <v>566.5</v>
      </c>
    </row>
    <row r="133" spans="1:8" ht="14.4">
      <c r="A133" s="219" t="s">
        <v>390</v>
      </c>
      <c r="B133" s="219" t="s">
        <v>361</v>
      </c>
      <c r="C133" s="217" t="s">
        <v>488</v>
      </c>
      <c r="D133" s="217" t="s">
        <v>302</v>
      </c>
      <c r="E133" s="218">
        <v>1</v>
      </c>
      <c r="F133" s="490" t="s">
        <v>687</v>
      </c>
      <c r="G133" s="220" t="s">
        <v>367</v>
      </c>
      <c r="H133" s="211">
        <v>566.5</v>
      </c>
    </row>
    <row r="134" spans="1:8" ht="14.4">
      <c r="A134" s="241" t="s">
        <v>260</v>
      </c>
      <c r="B134" s="241" t="s">
        <v>261</v>
      </c>
      <c r="C134" s="216" t="s">
        <v>489</v>
      </c>
      <c r="D134" s="216" t="s">
        <v>302</v>
      </c>
      <c r="E134" s="242">
        <v>1</v>
      </c>
      <c r="F134" s="277" t="s">
        <v>347</v>
      </c>
      <c r="G134" s="213" t="s">
        <v>366</v>
      </c>
      <c r="H134" s="215">
        <v>566.5</v>
      </c>
    </row>
    <row r="135" spans="1:8" ht="14.4">
      <c r="A135" s="219" t="s">
        <v>260</v>
      </c>
      <c r="B135" s="219" t="s">
        <v>261</v>
      </c>
      <c r="C135" s="217" t="s">
        <v>489</v>
      </c>
      <c r="D135" s="217" t="s">
        <v>302</v>
      </c>
      <c r="E135" s="218">
        <v>1</v>
      </c>
      <c r="F135" s="490" t="s">
        <v>348</v>
      </c>
      <c r="G135" s="220" t="s">
        <v>367</v>
      </c>
      <c r="H135" s="211">
        <v>566.5</v>
      </c>
    </row>
    <row r="136" spans="1:8" ht="14.4">
      <c r="A136" s="241" t="s">
        <v>257</v>
      </c>
      <c r="B136" s="241" t="s">
        <v>207</v>
      </c>
      <c r="C136" s="216" t="s">
        <v>487</v>
      </c>
      <c r="D136" s="216" t="s">
        <v>302</v>
      </c>
      <c r="E136" s="242">
        <v>1</v>
      </c>
      <c r="F136" s="277" t="s">
        <v>349</v>
      </c>
      <c r="G136" s="213" t="s">
        <v>366</v>
      </c>
      <c r="H136" s="215">
        <v>566.5</v>
      </c>
    </row>
    <row r="137" spans="1:8" ht="14.4">
      <c r="A137" s="219" t="s">
        <v>257</v>
      </c>
      <c r="B137" s="219" t="s">
        <v>207</v>
      </c>
      <c r="C137" s="217" t="s">
        <v>487</v>
      </c>
      <c r="D137" s="217" t="s">
        <v>302</v>
      </c>
      <c r="E137" s="218">
        <v>1</v>
      </c>
      <c r="F137" s="490" t="s">
        <v>350</v>
      </c>
      <c r="G137" s="220" t="s">
        <v>367</v>
      </c>
      <c r="H137" s="211">
        <v>566.5</v>
      </c>
    </row>
    <row r="138" spans="1:8" ht="14.4">
      <c r="A138" s="241" t="s">
        <v>626</v>
      </c>
      <c r="B138" s="241" t="s">
        <v>628</v>
      </c>
      <c r="C138" s="216" t="s">
        <v>627</v>
      </c>
      <c r="D138" s="216" t="s">
        <v>302</v>
      </c>
      <c r="E138" s="242">
        <v>1</v>
      </c>
      <c r="F138" s="277" t="s">
        <v>358</v>
      </c>
      <c r="G138" s="213" t="s">
        <v>367</v>
      </c>
      <c r="H138" s="215">
        <v>566.5</v>
      </c>
    </row>
    <row r="139" spans="1:8" ht="14.4">
      <c r="A139" s="219" t="s">
        <v>86</v>
      </c>
      <c r="B139" s="219" t="s">
        <v>121</v>
      </c>
      <c r="C139" s="217" t="s">
        <v>474</v>
      </c>
      <c r="D139" s="217" t="s">
        <v>31</v>
      </c>
      <c r="E139" s="218">
        <v>1</v>
      </c>
      <c r="F139" s="490" t="s">
        <v>351</v>
      </c>
      <c r="G139" s="220" t="s">
        <v>366</v>
      </c>
      <c r="H139" s="259">
        <v>505.81</v>
      </c>
    </row>
    <row r="140" spans="1:8" ht="14.4">
      <c r="A140" s="241" t="s">
        <v>86</v>
      </c>
      <c r="B140" s="241" t="s">
        <v>121</v>
      </c>
      <c r="C140" s="216" t="s">
        <v>474</v>
      </c>
      <c r="D140" s="216" t="s">
        <v>31</v>
      </c>
      <c r="E140" s="242">
        <v>1</v>
      </c>
      <c r="F140" s="277" t="s">
        <v>352</v>
      </c>
      <c r="G140" s="213" t="s">
        <v>366</v>
      </c>
      <c r="H140" s="244">
        <v>505.81</v>
      </c>
    </row>
    <row r="141" spans="1:8" ht="14.4">
      <c r="A141" s="219" t="s">
        <v>390</v>
      </c>
      <c r="B141" s="219" t="s">
        <v>391</v>
      </c>
      <c r="C141" s="217" t="s">
        <v>497</v>
      </c>
      <c r="D141" s="217" t="s">
        <v>31</v>
      </c>
      <c r="E141" s="218">
        <v>1</v>
      </c>
      <c r="F141" s="490" t="s">
        <v>353</v>
      </c>
      <c r="G141" s="220" t="s">
        <v>367</v>
      </c>
      <c r="H141" s="259">
        <v>505.81</v>
      </c>
    </row>
    <row r="142" spans="1:8" ht="14.4">
      <c r="A142" s="241" t="s">
        <v>303</v>
      </c>
      <c r="B142" s="241" t="s">
        <v>364</v>
      </c>
      <c r="C142" s="216" t="s">
        <v>502</v>
      </c>
      <c r="D142" s="216" t="s">
        <v>31</v>
      </c>
      <c r="E142" s="242">
        <v>1</v>
      </c>
      <c r="F142" s="277" t="s">
        <v>354</v>
      </c>
      <c r="G142" s="213" t="s">
        <v>367</v>
      </c>
      <c r="H142" s="244">
        <v>505.81</v>
      </c>
    </row>
    <row r="143" spans="1:8" ht="14.4">
      <c r="A143" s="219" t="s">
        <v>387</v>
      </c>
      <c r="B143" s="219" t="s">
        <v>388</v>
      </c>
      <c r="C143" s="217" t="s">
        <v>490</v>
      </c>
      <c r="D143" s="217" t="s">
        <v>31</v>
      </c>
      <c r="E143" s="218">
        <v>1</v>
      </c>
      <c r="F143" s="490" t="s">
        <v>368</v>
      </c>
      <c r="G143" s="220" t="s">
        <v>366</v>
      </c>
      <c r="H143" s="259">
        <v>505.81</v>
      </c>
    </row>
    <row r="144" spans="1:8" ht="14.4">
      <c r="A144" s="241" t="s">
        <v>390</v>
      </c>
      <c r="B144" s="241" t="s">
        <v>391</v>
      </c>
      <c r="C144" s="216" t="s">
        <v>497</v>
      </c>
      <c r="D144" s="216" t="s">
        <v>31</v>
      </c>
      <c r="E144" s="242">
        <v>1</v>
      </c>
      <c r="F144" s="277" t="s">
        <v>355</v>
      </c>
      <c r="G144" s="213" t="s">
        <v>367</v>
      </c>
      <c r="H144" s="244">
        <v>505.81</v>
      </c>
    </row>
    <row r="145" spans="1:10" ht="14.4">
      <c r="A145" s="219" t="s">
        <v>304</v>
      </c>
      <c r="B145" s="219" t="s">
        <v>104</v>
      </c>
      <c r="C145" s="217" t="s">
        <v>130</v>
      </c>
      <c r="D145" s="217" t="s">
        <v>31</v>
      </c>
      <c r="E145" s="218">
        <v>1</v>
      </c>
      <c r="F145" s="490" t="s">
        <v>356</v>
      </c>
      <c r="G145" s="220" t="s">
        <v>366</v>
      </c>
      <c r="H145" s="259">
        <v>505.81</v>
      </c>
    </row>
    <row r="146" spans="1:10" ht="14.4">
      <c r="A146" s="241" t="s">
        <v>387</v>
      </c>
      <c r="B146" s="241" t="s">
        <v>388</v>
      </c>
      <c r="C146" s="216" t="s">
        <v>490</v>
      </c>
      <c r="D146" s="216" t="s">
        <v>31</v>
      </c>
      <c r="E146" s="242">
        <v>1</v>
      </c>
      <c r="F146" s="277" t="s">
        <v>357</v>
      </c>
      <c r="G146" s="213" t="s">
        <v>366</v>
      </c>
      <c r="H146" s="244">
        <v>505.81</v>
      </c>
    </row>
    <row r="147" spans="1:10" ht="14.4">
      <c r="A147" s="219" t="s">
        <v>387</v>
      </c>
      <c r="B147" s="219" t="s">
        <v>388</v>
      </c>
      <c r="C147" s="217" t="s">
        <v>490</v>
      </c>
      <c r="D147" s="217" t="s">
        <v>453</v>
      </c>
      <c r="E147" s="218">
        <v>1</v>
      </c>
      <c r="F147" s="490" t="s">
        <v>454</v>
      </c>
      <c r="G147" s="220" t="s">
        <v>366</v>
      </c>
      <c r="H147" s="259">
        <v>465.35</v>
      </c>
    </row>
    <row r="148" spans="1:10" ht="14.4">
      <c r="A148" s="241" t="s">
        <v>390</v>
      </c>
      <c r="B148" s="241" t="s">
        <v>391</v>
      </c>
      <c r="C148" s="216" t="s">
        <v>497</v>
      </c>
      <c r="D148" s="216" t="s">
        <v>32</v>
      </c>
      <c r="E148" s="242">
        <v>1</v>
      </c>
      <c r="F148" s="277" t="s">
        <v>359</v>
      </c>
      <c r="G148" s="213" t="s">
        <v>367</v>
      </c>
      <c r="H148" s="215">
        <v>364.17</v>
      </c>
    </row>
    <row r="149" spans="1:10" ht="14.4">
      <c r="A149" s="428"/>
      <c r="B149" s="428"/>
      <c r="C149" s="405"/>
      <c r="D149" s="405"/>
      <c r="E149" s="463">
        <f>SUM(E104:E148)</f>
        <v>45</v>
      </c>
      <c r="F149" s="430"/>
      <c r="G149" s="431"/>
      <c r="H149" s="432">
        <f>SUM(H104:H148)</f>
        <v>44581.659999999967</v>
      </c>
    </row>
    <row r="150" spans="1:10" ht="14.4">
      <c r="A150" s="401"/>
      <c r="B150" s="209"/>
      <c r="C150" s="209"/>
      <c r="D150" s="209"/>
      <c r="E150" s="209"/>
      <c r="F150" s="401"/>
      <c r="G150" s="209"/>
      <c r="H150" s="343"/>
    </row>
    <row r="151" spans="1:10" ht="14.4">
      <c r="A151" s="573" t="s">
        <v>701</v>
      </c>
      <c r="B151" s="573"/>
      <c r="C151" s="573"/>
      <c r="D151" s="573"/>
      <c r="E151" s="573"/>
      <c r="F151" s="573"/>
      <c r="G151" s="573"/>
      <c r="H151" s="573"/>
      <c r="I151" s="427"/>
      <c r="J151" s="166"/>
    </row>
    <row r="152" spans="1:10" ht="14.4">
      <c r="A152" s="273" t="s">
        <v>373</v>
      </c>
      <c r="B152" s="273" t="s">
        <v>374</v>
      </c>
      <c r="C152" s="273" t="s">
        <v>375</v>
      </c>
      <c r="D152" s="273" t="s">
        <v>578</v>
      </c>
      <c r="E152" s="273" t="s">
        <v>579</v>
      </c>
      <c r="F152" s="273" t="s">
        <v>580</v>
      </c>
      <c r="G152" s="273" t="s">
        <v>581</v>
      </c>
      <c r="H152" s="212" t="s">
        <v>582</v>
      </c>
      <c r="I152" s="427"/>
      <c r="J152" s="166"/>
    </row>
    <row r="153" spans="1:10" ht="14.4">
      <c r="A153" s="433" t="s">
        <v>1</v>
      </c>
      <c r="B153" s="433" t="s">
        <v>2</v>
      </c>
      <c r="C153" s="433" t="s">
        <v>3</v>
      </c>
      <c r="D153" s="433" t="s">
        <v>4</v>
      </c>
      <c r="E153" s="433" t="s">
        <v>5</v>
      </c>
      <c r="F153" s="433" t="s">
        <v>6</v>
      </c>
      <c r="G153" s="433" t="s">
        <v>7</v>
      </c>
      <c r="H153" s="452" t="s">
        <v>28</v>
      </c>
      <c r="I153" s="427"/>
      <c r="J153" s="166"/>
    </row>
    <row r="154" spans="1:10" ht="14.4">
      <c r="A154" s="241" t="s">
        <v>533</v>
      </c>
      <c r="B154" s="216" t="s">
        <v>322</v>
      </c>
      <c r="C154" s="277" t="s">
        <v>491</v>
      </c>
      <c r="D154" s="216" t="s">
        <v>14</v>
      </c>
      <c r="E154" s="278">
        <v>1</v>
      </c>
      <c r="F154" s="282" t="s">
        <v>305</v>
      </c>
      <c r="G154" s="214" t="s">
        <v>367</v>
      </c>
      <c r="H154" s="215">
        <v>596.48</v>
      </c>
      <c r="I154" s="427"/>
      <c r="J154" s="166"/>
    </row>
    <row r="155" spans="1:10" ht="14.4">
      <c r="A155" s="219" t="s">
        <v>533</v>
      </c>
      <c r="B155" s="217" t="s">
        <v>322</v>
      </c>
      <c r="C155" s="276" t="s">
        <v>492</v>
      </c>
      <c r="D155" s="217" t="s">
        <v>14</v>
      </c>
      <c r="E155" s="209">
        <v>1</v>
      </c>
      <c r="F155" s="220" t="s">
        <v>561</v>
      </c>
      <c r="G155" s="207" t="s">
        <v>366</v>
      </c>
      <c r="H155" s="211">
        <v>596.48</v>
      </c>
      <c r="I155" s="427"/>
      <c r="J155" s="166"/>
    </row>
    <row r="156" spans="1:10" ht="14.4">
      <c r="A156" s="241" t="s">
        <v>33</v>
      </c>
      <c r="B156" s="216" t="s">
        <v>323</v>
      </c>
      <c r="C156" s="277" t="s">
        <v>512</v>
      </c>
      <c r="D156" s="216" t="s">
        <v>14</v>
      </c>
      <c r="E156" s="278">
        <v>1</v>
      </c>
      <c r="F156" s="282" t="s">
        <v>511</v>
      </c>
      <c r="G156" s="214" t="s">
        <v>366</v>
      </c>
      <c r="H156" s="215">
        <v>596.48</v>
      </c>
      <c r="I156" s="427"/>
      <c r="J156" s="166"/>
    </row>
    <row r="157" spans="1:10" ht="14.4">
      <c r="A157" s="219" t="s">
        <v>33</v>
      </c>
      <c r="B157" s="217" t="s">
        <v>323</v>
      </c>
      <c r="C157" s="276" t="s">
        <v>512</v>
      </c>
      <c r="D157" s="217" t="s">
        <v>14</v>
      </c>
      <c r="E157" s="209">
        <v>1</v>
      </c>
      <c r="F157" s="220" t="s">
        <v>307</v>
      </c>
      <c r="G157" s="207" t="s">
        <v>366</v>
      </c>
      <c r="H157" s="211">
        <v>596.48</v>
      </c>
      <c r="I157" s="427"/>
      <c r="J157" s="166"/>
    </row>
    <row r="158" spans="1:10" ht="14.4">
      <c r="A158" s="241" t="s">
        <v>33</v>
      </c>
      <c r="B158" s="216" t="s">
        <v>323</v>
      </c>
      <c r="C158" s="277" t="s">
        <v>493</v>
      </c>
      <c r="D158" s="216" t="s">
        <v>14</v>
      </c>
      <c r="E158" s="278">
        <v>1</v>
      </c>
      <c r="F158" s="282" t="s">
        <v>253</v>
      </c>
      <c r="G158" s="214" t="s">
        <v>367</v>
      </c>
      <c r="H158" s="215">
        <v>596.48</v>
      </c>
      <c r="I158" s="427"/>
      <c r="J158" s="166"/>
    </row>
    <row r="159" spans="1:10" ht="14.4">
      <c r="A159" s="219" t="s">
        <v>33</v>
      </c>
      <c r="B159" s="217" t="s">
        <v>323</v>
      </c>
      <c r="C159" s="276" t="s">
        <v>493</v>
      </c>
      <c r="D159" s="217" t="s">
        <v>14</v>
      </c>
      <c r="E159" s="209">
        <v>1</v>
      </c>
      <c r="F159" s="220" t="s">
        <v>308</v>
      </c>
      <c r="G159" s="207" t="s">
        <v>367</v>
      </c>
      <c r="H159" s="211">
        <v>596.48</v>
      </c>
      <c r="I159" s="427"/>
      <c r="J159" s="166"/>
    </row>
    <row r="160" spans="1:10" ht="14.4">
      <c r="A160" s="241" t="s">
        <v>33</v>
      </c>
      <c r="B160" s="216" t="s">
        <v>323</v>
      </c>
      <c r="C160" s="277" t="s">
        <v>493</v>
      </c>
      <c r="D160" s="216" t="s">
        <v>14</v>
      </c>
      <c r="E160" s="278">
        <v>1</v>
      </c>
      <c r="F160" s="282" t="s">
        <v>372</v>
      </c>
      <c r="G160" s="214" t="s">
        <v>366</v>
      </c>
      <c r="H160" s="215">
        <v>596.48</v>
      </c>
      <c r="I160" s="427"/>
      <c r="J160" s="166"/>
    </row>
    <row r="161" spans="1:10" ht="14.4">
      <c r="A161" s="219" t="s">
        <v>534</v>
      </c>
      <c r="B161" s="217" t="s">
        <v>535</v>
      </c>
      <c r="C161" s="276" t="s">
        <v>536</v>
      </c>
      <c r="D161" s="217" t="s">
        <v>14</v>
      </c>
      <c r="E161" s="209">
        <v>1</v>
      </c>
      <c r="F161" s="220" t="s">
        <v>353</v>
      </c>
      <c r="G161" s="207" t="s">
        <v>367</v>
      </c>
      <c r="H161" s="211">
        <v>754</v>
      </c>
      <c r="I161" s="427"/>
      <c r="J161" s="166"/>
    </row>
    <row r="162" spans="1:10" ht="14.4">
      <c r="A162" s="241" t="s">
        <v>534</v>
      </c>
      <c r="B162" s="216" t="s">
        <v>535</v>
      </c>
      <c r="C162" s="277" t="s">
        <v>536</v>
      </c>
      <c r="D162" s="216" t="s">
        <v>14</v>
      </c>
      <c r="E162" s="278">
        <v>1</v>
      </c>
      <c r="F162" s="282" t="s">
        <v>538</v>
      </c>
      <c r="G162" s="214" t="s">
        <v>367</v>
      </c>
      <c r="H162" s="215">
        <v>754</v>
      </c>
      <c r="I162" s="427"/>
      <c r="J162" s="166"/>
    </row>
    <row r="163" spans="1:10" ht="14.4">
      <c r="A163" s="453"/>
      <c r="B163" s="454"/>
      <c r="C163" s="455"/>
      <c r="D163" s="454"/>
      <c r="E163" s="462" t="s">
        <v>702</v>
      </c>
      <c r="F163" s="418"/>
      <c r="G163" s="456"/>
      <c r="H163" s="457">
        <f>SUM(H154:H162)</f>
        <v>5683.3600000000006</v>
      </c>
      <c r="I163" s="427"/>
      <c r="J163" s="166"/>
    </row>
    <row r="164" spans="1:10" ht="14.4">
      <c r="A164" s="219"/>
      <c r="B164" s="217"/>
      <c r="C164" s="276"/>
      <c r="D164" s="217"/>
      <c r="E164" s="209"/>
      <c r="F164" s="72"/>
      <c r="G164" s="207"/>
      <c r="H164" s="211"/>
      <c r="I164" s="427"/>
      <c r="J164" s="166"/>
    </row>
    <row r="165" spans="1:10" ht="14.4">
      <c r="A165" s="572" t="s">
        <v>695</v>
      </c>
      <c r="B165" s="572"/>
      <c r="C165" s="572"/>
      <c r="D165" s="572"/>
      <c r="E165" s="572"/>
      <c r="F165" s="572"/>
      <c r="G165" s="572"/>
      <c r="H165" s="572"/>
      <c r="I165" s="427"/>
      <c r="J165" s="166"/>
    </row>
    <row r="166" spans="1:10" ht="14.4">
      <c r="A166" s="207" t="s">
        <v>1</v>
      </c>
      <c r="B166" s="207" t="s">
        <v>2</v>
      </c>
      <c r="C166" s="207" t="s">
        <v>3</v>
      </c>
      <c r="D166" s="207" t="s">
        <v>4</v>
      </c>
      <c r="E166" s="207" t="s">
        <v>5</v>
      </c>
      <c r="F166" s="207" t="s">
        <v>6</v>
      </c>
      <c r="G166" s="207" t="s">
        <v>7</v>
      </c>
      <c r="H166" s="211" t="s">
        <v>28</v>
      </c>
      <c r="I166" s="427"/>
      <c r="J166" s="166"/>
    </row>
    <row r="167" spans="1:10" ht="14.4">
      <c r="A167" s="416" t="s">
        <v>681</v>
      </c>
      <c r="B167" s="417" t="s">
        <v>669</v>
      </c>
      <c r="C167" s="277" t="s">
        <v>670</v>
      </c>
      <c r="D167" s="216" t="s">
        <v>14</v>
      </c>
      <c r="E167" s="278">
        <v>1</v>
      </c>
      <c r="F167" s="277" t="s">
        <v>668</v>
      </c>
      <c r="G167" s="214" t="s">
        <v>669</v>
      </c>
      <c r="H167" s="215">
        <v>3300</v>
      </c>
      <c r="I167" s="427"/>
      <c r="J167" s="166"/>
    </row>
    <row r="168" spans="1:10" ht="14.4">
      <c r="A168" s="401" t="s">
        <v>679</v>
      </c>
      <c r="B168" s="413" t="s">
        <v>669</v>
      </c>
      <c r="C168" s="276" t="s">
        <v>670</v>
      </c>
      <c r="D168" s="217" t="s">
        <v>14</v>
      </c>
      <c r="E168" s="209">
        <v>1</v>
      </c>
      <c r="F168" s="292" t="s">
        <v>671</v>
      </c>
      <c r="G168" s="207" t="s">
        <v>669</v>
      </c>
      <c r="H168" s="211">
        <v>4590</v>
      </c>
      <c r="I168" s="427"/>
      <c r="J168" s="166"/>
    </row>
    <row r="169" spans="1:10" ht="14.4">
      <c r="A169" s="416" t="s">
        <v>679</v>
      </c>
      <c r="B169" s="417" t="s">
        <v>669</v>
      </c>
      <c r="C169" s="277" t="s">
        <v>694</v>
      </c>
      <c r="D169" s="216" t="s">
        <v>14</v>
      </c>
      <c r="E169" s="278">
        <v>1</v>
      </c>
      <c r="F169" s="277" t="s">
        <v>693</v>
      </c>
      <c r="G169" s="214" t="s">
        <v>669</v>
      </c>
      <c r="H169" s="215">
        <v>4590</v>
      </c>
      <c r="I169" s="427"/>
      <c r="J169" s="166"/>
    </row>
    <row r="170" spans="1:10" ht="14.4">
      <c r="A170" s="401" t="s">
        <v>680</v>
      </c>
      <c r="B170" s="413" t="s">
        <v>669</v>
      </c>
      <c r="C170" s="276" t="s">
        <v>670</v>
      </c>
      <c r="D170" s="217" t="s">
        <v>14</v>
      </c>
      <c r="E170" s="209">
        <v>1</v>
      </c>
      <c r="F170" s="292" t="s">
        <v>672</v>
      </c>
      <c r="G170" s="207" t="s">
        <v>669</v>
      </c>
      <c r="H170" s="211">
        <v>4590</v>
      </c>
      <c r="I170" s="427"/>
      <c r="J170" s="166"/>
    </row>
    <row r="171" spans="1:10" ht="14.4">
      <c r="A171" s="416" t="s">
        <v>682</v>
      </c>
      <c r="B171" s="417" t="s">
        <v>669</v>
      </c>
      <c r="C171" s="277" t="s">
        <v>670</v>
      </c>
      <c r="D171" s="216" t="s">
        <v>14</v>
      </c>
      <c r="E171" s="278">
        <v>1</v>
      </c>
      <c r="F171" s="277" t="s">
        <v>673</v>
      </c>
      <c r="G171" s="214" t="s">
        <v>669</v>
      </c>
      <c r="H171" s="215">
        <v>1212</v>
      </c>
      <c r="I171" s="427"/>
      <c r="J171" s="166"/>
    </row>
    <row r="172" spans="1:10" ht="14.4">
      <c r="A172" s="401" t="s">
        <v>679</v>
      </c>
      <c r="B172" s="413" t="s">
        <v>669</v>
      </c>
      <c r="C172" s="276" t="s">
        <v>670</v>
      </c>
      <c r="D172" s="217" t="s">
        <v>14</v>
      </c>
      <c r="E172" s="209">
        <v>1</v>
      </c>
      <c r="F172" s="292" t="s">
        <v>690</v>
      </c>
      <c r="G172" s="207" t="s">
        <v>669</v>
      </c>
      <c r="H172" s="211">
        <v>4590</v>
      </c>
      <c r="I172" s="427"/>
      <c r="J172" s="166"/>
    </row>
    <row r="173" spans="1:10" ht="14.4">
      <c r="A173" s="416" t="s">
        <v>681</v>
      </c>
      <c r="B173" s="417" t="s">
        <v>669</v>
      </c>
      <c r="C173" s="277" t="s">
        <v>670</v>
      </c>
      <c r="D173" s="216" t="s">
        <v>14</v>
      </c>
      <c r="E173" s="278">
        <v>1</v>
      </c>
      <c r="F173" s="277" t="s">
        <v>674</v>
      </c>
      <c r="G173" s="214" t="s">
        <v>669</v>
      </c>
      <c r="H173" s="215">
        <v>3300</v>
      </c>
      <c r="I173" s="427"/>
      <c r="J173" s="166"/>
    </row>
    <row r="174" spans="1:10" ht="14.4">
      <c r="A174" s="401" t="s">
        <v>680</v>
      </c>
      <c r="B174" s="413" t="s">
        <v>669</v>
      </c>
      <c r="C174" s="276" t="s">
        <v>670</v>
      </c>
      <c r="D174" s="217" t="s">
        <v>14</v>
      </c>
      <c r="E174" s="209">
        <v>1</v>
      </c>
      <c r="F174" s="292" t="s">
        <v>675</v>
      </c>
      <c r="G174" s="207" t="s">
        <v>669</v>
      </c>
      <c r="H174" s="211">
        <v>4590</v>
      </c>
      <c r="I174" s="427"/>
      <c r="J174" s="166"/>
    </row>
    <row r="175" spans="1:10" ht="14.4">
      <c r="A175" s="416" t="s">
        <v>680</v>
      </c>
      <c r="B175" s="417" t="s">
        <v>669</v>
      </c>
      <c r="C175" s="277" t="s">
        <v>670</v>
      </c>
      <c r="D175" s="216" t="s">
        <v>14</v>
      </c>
      <c r="E175" s="278">
        <v>1</v>
      </c>
      <c r="F175" s="277" t="s">
        <v>676</v>
      </c>
      <c r="G175" s="214" t="s">
        <v>669</v>
      </c>
      <c r="H175" s="215">
        <v>4590</v>
      </c>
      <c r="I175" s="427"/>
      <c r="J175" s="166"/>
    </row>
    <row r="176" spans="1:10" ht="14.4">
      <c r="A176" s="401" t="s">
        <v>679</v>
      </c>
      <c r="B176" s="413" t="s">
        <v>669</v>
      </c>
      <c r="C176" s="276" t="s">
        <v>670</v>
      </c>
      <c r="D176" s="217" t="s">
        <v>14</v>
      </c>
      <c r="E176" s="209">
        <v>1</v>
      </c>
      <c r="F176" s="292" t="s">
        <v>677</v>
      </c>
      <c r="G176" s="207" t="s">
        <v>669</v>
      </c>
      <c r="H176" s="211">
        <v>4590</v>
      </c>
      <c r="I176" s="427"/>
      <c r="J176" s="166"/>
    </row>
    <row r="177" spans="1:10" ht="14.4">
      <c r="A177" s="416" t="s">
        <v>686</v>
      </c>
      <c r="B177" s="417" t="s">
        <v>669</v>
      </c>
      <c r="C177" s="277" t="s">
        <v>670</v>
      </c>
      <c r="D177" s="216" t="s">
        <v>14</v>
      </c>
      <c r="E177" s="278">
        <v>1</v>
      </c>
      <c r="F177" s="277" t="s">
        <v>678</v>
      </c>
      <c r="G177" s="214" t="s">
        <v>669</v>
      </c>
      <c r="H177" s="215">
        <v>4590</v>
      </c>
      <c r="I177" s="427"/>
      <c r="J177" s="166"/>
    </row>
    <row r="178" spans="1:10" ht="14.4">
      <c r="A178" s="401" t="s">
        <v>688</v>
      </c>
      <c r="B178" s="413" t="s">
        <v>669</v>
      </c>
      <c r="C178" s="276" t="s">
        <v>670</v>
      </c>
      <c r="D178" s="217" t="s">
        <v>14</v>
      </c>
      <c r="E178" s="209">
        <v>1</v>
      </c>
      <c r="F178" s="292" t="s">
        <v>689</v>
      </c>
      <c r="G178" s="207" t="s">
        <v>669</v>
      </c>
      <c r="H178" s="211">
        <v>4590</v>
      </c>
      <c r="I178" s="427"/>
      <c r="J178" s="166"/>
    </row>
    <row r="179" spans="1:10" ht="14.4">
      <c r="A179" s="416" t="s">
        <v>692</v>
      </c>
      <c r="B179" s="417" t="s">
        <v>669</v>
      </c>
      <c r="C179" s="277" t="s">
        <v>670</v>
      </c>
      <c r="D179" s="216" t="s">
        <v>14</v>
      </c>
      <c r="E179" s="278">
        <v>1</v>
      </c>
      <c r="F179" s="277" t="s">
        <v>691</v>
      </c>
      <c r="G179" s="214" t="s">
        <v>669</v>
      </c>
      <c r="H179" s="215">
        <v>1212</v>
      </c>
      <c r="I179" s="427"/>
      <c r="J179" s="166"/>
    </row>
    <row r="180" spans="1:10" ht="14.4">
      <c r="A180" s="416" t="s">
        <v>692</v>
      </c>
      <c r="B180" s="417" t="s">
        <v>669</v>
      </c>
      <c r="C180" s="277" t="s">
        <v>670</v>
      </c>
      <c r="D180" s="216" t="s">
        <v>14</v>
      </c>
      <c r="E180" s="278">
        <v>1</v>
      </c>
      <c r="F180" s="277" t="s">
        <v>720</v>
      </c>
      <c r="G180" s="214" t="s">
        <v>669</v>
      </c>
      <c r="H180" s="215">
        <v>1212</v>
      </c>
      <c r="I180" s="427"/>
      <c r="J180" s="166"/>
    </row>
    <row r="181" spans="1:10" ht="14.4">
      <c r="A181" s="401" t="s">
        <v>686</v>
      </c>
      <c r="B181" s="413" t="s">
        <v>669</v>
      </c>
      <c r="C181" s="276" t="s">
        <v>670</v>
      </c>
      <c r="D181" s="217" t="s">
        <v>14</v>
      </c>
      <c r="E181" s="209">
        <v>1</v>
      </c>
      <c r="F181" s="292" t="s">
        <v>658</v>
      </c>
      <c r="G181" s="207" t="s">
        <v>669</v>
      </c>
      <c r="H181" s="211">
        <v>4590</v>
      </c>
      <c r="I181" s="427"/>
      <c r="J181" s="166"/>
    </row>
    <row r="182" spans="1:10" ht="14.4">
      <c r="A182" s="407"/>
      <c r="B182" s="408"/>
      <c r="C182" s="409"/>
      <c r="D182" s="405"/>
      <c r="E182" s="411">
        <f>SUM(E167:E181)</f>
        <v>15</v>
      </c>
      <c r="F182" s="409"/>
      <c r="G182" s="411" t="s">
        <v>669</v>
      </c>
      <c r="H182" s="412">
        <f>SUM(H167:H181)</f>
        <v>56136</v>
      </c>
      <c r="I182" s="427"/>
      <c r="J182" s="166"/>
    </row>
    <row r="183" spans="1:10" ht="14.4">
      <c r="A183" s="401"/>
      <c r="B183" s="413"/>
      <c r="C183" s="276"/>
      <c r="D183" s="217"/>
      <c r="E183" s="209"/>
      <c r="F183" s="276"/>
      <c r="G183" s="207"/>
      <c r="H183" s="211"/>
      <c r="I183" s="427"/>
      <c r="J183" s="166"/>
    </row>
    <row r="184" spans="1:10" ht="14.4">
      <c r="A184" s="574" t="s">
        <v>531</v>
      </c>
      <c r="B184" s="574"/>
      <c r="C184" s="574"/>
      <c r="D184" s="574"/>
      <c r="E184" s="574"/>
      <c r="F184" s="574"/>
      <c r="G184" s="574"/>
      <c r="H184" s="574"/>
      <c r="I184" s="427"/>
      <c r="J184" s="166"/>
    </row>
    <row r="185" spans="1:10" ht="14.4">
      <c r="A185" s="207" t="s">
        <v>1</v>
      </c>
      <c r="B185" s="207" t="s">
        <v>2</v>
      </c>
      <c r="C185" s="207" t="s">
        <v>3</v>
      </c>
      <c r="D185" s="207" t="s">
        <v>4</v>
      </c>
      <c r="E185" s="207" t="s">
        <v>5</v>
      </c>
      <c r="F185" s="207" t="s">
        <v>6</v>
      </c>
      <c r="G185" s="207" t="s">
        <v>7</v>
      </c>
      <c r="H185" s="207" t="s">
        <v>28</v>
      </c>
      <c r="I185" s="427"/>
      <c r="J185" s="166"/>
    </row>
    <row r="186" spans="1:10" ht="14.4">
      <c r="A186" s="404" t="s">
        <v>384</v>
      </c>
      <c r="B186" s="216" t="s">
        <v>402</v>
      </c>
      <c r="C186" s="216" t="s">
        <v>12</v>
      </c>
      <c r="D186" s="216" t="s">
        <v>385</v>
      </c>
      <c r="E186" s="216">
        <v>1</v>
      </c>
      <c r="F186" s="291" t="s">
        <v>150</v>
      </c>
      <c r="G186" s="243" t="s">
        <v>365</v>
      </c>
      <c r="H186" s="244">
        <v>3480</v>
      </c>
      <c r="I186" s="427"/>
      <c r="J186" s="166"/>
    </row>
    <row r="187" spans="1:10" ht="14.4">
      <c r="A187" s="402" t="s">
        <v>311</v>
      </c>
      <c r="B187" s="217" t="s">
        <v>403</v>
      </c>
      <c r="C187" s="217" t="s">
        <v>500</v>
      </c>
      <c r="D187" s="217" t="s">
        <v>385</v>
      </c>
      <c r="E187" s="217">
        <v>1</v>
      </c>
      <c r="F187" s="292" t="s">
        <v>399</v>
      </c>
      <c r="G187" s="258" t="s">
        <v>366</v>
      </c>
      <c r="H187" s="259">
        <v>1450</v>
      </c>
      <c r="I187" s="427"/>
      <c r="J187" s="166"/>
    </row>
    <row r="188" spans="1:10" ht="14.4">
      <c r="A188" s="404" t="s">
        <v>309</v>
      </c>
      <c r="B188" s="216" t="s">
        <v>320</v>
      </c>
      <c r="C188" s="216" t="s">
        <v>500</v>
      </c>
      <c r="D188" s="216" t="s">
        <v>310</v>
      </c>
      <c r="E188" s="216">
        <v>1</v>
      </c>
      <c r="F188" s="291" t="s">
        <v>238</v>
      </c>
      <c r="G188" s="243" t="s">
        <v>366</v>
      </c>
      <c r="H188" s="244">
        <v>3480</v>
      </c>
      <c r="I188" s="427"/>
      <c r="J188" s="166"/>
    </row>
    <row r="189" spans="1:10" ht="14.4">
      <c r="A189" s="402" t="s">
        <v>311</v>
      </c>
      <c r="B189" s="217" t="s">
        <v>297</v>
      </c>
      <c r="C189" s="217" t="s">
        <v>500</v>
      </c>
      <c r="D189" s="217" t="s">
        <v>310</v>
      </c>
      <c r="E189" s="217">
        <v>1</v>
      </c>
      <c r="F189" s="292" t="s">
        <v>313</v>
      </c>
      <c r="G189" s="258" t="s">
        <v>365</v>
      </c>
      <c r="H189" s="259">
        <v>1450</v>
      </c>
      <c r="I189" s="427"/>
      <c r="J189" s="166"/>
    </row>
    <row r="190" spans="1:10" ht="14.4">
      <c r="A190" s="404" t="s">
        <v>311</v>
      </c>
      <c r="B190" s="216" t="s">
        <v>297</v>
      </c>
      <c r="C190" s="216" t="s">
        <v>500</v>
      </c>
      <c r="D190" s="216" t="s">
        <v>310</v>
      </c>
      <c r="E190" s="216">
        <v>1</v>
      </c>
      <c r="F190" s="291" t="s">
        <v>569</v>
      </c>
      <c r="G190" s="243" t="s">
        <v>366</v>
      </c>
      <c r="H190" s="244">
        <v>1450</v>
      </c>
      <c r="I190" s="427"/>
      <c r="J190" s="166"/>
    </row>
    <row r="191" spans="1:10" ht="14.4">
      <c r="A191" s="402" t="s">
        <v>311</v>
      </c>
      <c r="B191" s="217" t="s">
        <v>297</v>
      </c>
      <c r="C191" s="217" t="s">
        <v>500</v>
      </c>
      <c r="D191" s="217" t="s">
        <v>310</v>
      </c>
      <c r="E191" s="217">
        <v>1</v>
      </c>
      <c r="F191" s="292" t="s">
        <v>250</v>
      </c>
      <c r="G191" s="258" t="s">
        <v>366</v>
      </c>
      <c r="H191" s="259">
        <v>1450</v>
      </c>
      <c r="I191" s="427"/>
      <c r="J191" s="166"/>
    </row>
    <row r="192" spans="1:10" ht="14.4">
      <c r="A192" s="404" t="s">
        <v>311</v>
      </c>
      <c r="B192" s="216" t="s">
        <v>297</v>
      </c>
      <c r="C192" s="216" t="s">
        <v>500</v>
      </c>
      <c r="D192" s="216" t="s">
        <v>310</v>
      </c>
      <c r="E192" s="216">
        <v>1</v>
      </c>
      <c r="F192" s="291" t="s">
        <v>434</v>
      </c>
      <c r="G192" s="243" t="s">
        <v>365</v>
      </c>
      <c r="H192" s="244">
        <v>1450</v>
      </c>
      <c r="I192" s="427"/>
      <c r="J192" s="166"/>
    </row>
    <row r="193" spans="1:11" ht="14.4">
      <c r="A193" s="402" t="s">
        <v>309</v>
      </c>
      <c r="B193" s="217" t="s">
        <v>297</v>
      </c>
      <c r="C193" s="217" t="s">
        <v>500</v>
      </c>
      <c r="D193" s="217" t="s">
        <v>312</v>
      </c>
      <c r="E193" s="217">
        <v>1</v>
      </c>
      <c r="F193" s="292" t="s">
        <v>441</v>
      </c>
      <c r="G193" s="258" t="s">
        <v>367</v>
      </c>
      <c r="H193" s="259">
        <v>2784</v>
      </c>
      <c r="I193" s="427"/>
      <c r="J193" s="166"/>
    </row>
    <row r="194" spans="1:11" ht="14.4">
      <c r="A194" s="404" t="s">
        <v>311</v>
      </c>
      <c r="B194" s="216" t="s">
        <v>297</v>
      </c>
      <c r="C194" s="216" t="s">
        <v>500</v>
      </c>
      <c r="D194" s="216" t="s">
        <v>312</v>
      </c>
      <c r="E194" s="216">
        <v>1</v>
      </c>
      <c r="F194" s="291" t="s">
        <v>530</v>
      </c>
      <c r="G194" s="243" t="s">
        <v>367</v>
      </c>
      <c r="H194" s="244">
        <v>1160</v>
      </c>
      <c r="I194" s="427"/>
      <c r="J194" s="166"/>
    </row>
    <row r="195" spans="1:11" ht="14.4">
      <c r="A195" s="402" t="s">
        <v>311</v>
      </c>
      <c r="B195" s="217" t="s">
        <v>297</v>
      </c>
      <c r="C195" s="217" t="s">
        <v>500</v>
      </c>
      <c r="D195" s="217" t="s">
        <v>312</v>
      </c>
      <c r="E195" s="217">
        <v>1</v>
      </c>
      <c r="F195" s="292" t="s">
        <v>735</v>
      </c>
      <c r="G195" s="258" t="s">
        <v>365</v>
      </c>
      <c r="H195" s="259">
        <v>1160</v>
      </c>
      <c r="I195" s="427"/>
      <c r="J195" s="166"/>
    </row>
    <row r="196" spans="1:11" ht="14.4">
      <c r="A196" s="402" t="s">
        <v>311</v>
      </c>
      <c r="B196" s="217" t="s">
        <v>297</v>
      </c>
      <c r="C196" s="217" t="s">
        <v>500</v>
      </c>
      <c r="D196" s="217" t="s">
        <v>312</v>
      </c>
      <c r="E196" s="217">
        <v>1</v>
      </c>
      <c r="F196" s="292" t="s">
        <v>652</v>
      </c>
      <c r="G196" s="258" t="s">
        <v>366</v>
      </c>
      <c r="H196" s="259">
        <v>1160</v>
      </c>
      <c r="I196" s="427"/>
      <c r="J196" s="166"/>
    </row>
    <row r="197" spans="1:11" ht="14.4">
      <c r="A197" s="404" t="s">
        <v>309</v>
      </c>
      <c r="B197" s="216" t="s">
        <v>320</v>
      </c>
      <c r="C197" s="216" t="s">
        <v>321</v>
      </c>
      <c r="D197" s="216" t="s">
        <v>557</v>
      </c>
      <c r="E197" s="216">
        <v>1</v>
      </c>
      <c r="F197" s="291" t="s">
        <v>315</v>
      </c>
      <c r="G197" s="243" t="s">
        <v>366</v>
      </c>
      <c r="H197" s="244">
        <v>3480</v>
      </c>
      <c r="I197" s="427"/>
      <c r="J197" s="166"/>
    </row>
    <row r="198" spans="1:11" ht="14.4">
      <c r="A198" s="402" t="s">
        <v>311</v>
      </c>
      <c r="B198" s="217" t="s">
        <v>297</v>
      </c>
      <c r="C198" s="217" t="s">
        <v>321</v>
      </c>
      <c r="D198" s="217" t="s">
        <v>557</v>
      </c>
      <c r="E198" s="217">
        <v>1</v>
      </c>
      <c r="F198" s="292" t="s">
        <v>316</v>
      </c>
      <c r="G198" s="258" t="s">
        <v>366</v>
      </c>
      <c r="H198" s="259">
        <v>1450</v>
      </c>
      <c r="I198" s="427"/>
      <c r="J198" s="166"/>
    </row>
    <row r="199" spans="1:11" ht="14.4">
      <c r="A199" s="404" t="s">
        <v>311</v>
      </c>
      <c r="B199" s="216" t="s">
        <v>297</v>
      </c>
      <c r="C199" s="216" t="s">
        <v>321</v>
      </c>
      <c r="D199" s="216" t="s">
        <v>557</v>
      </c>
      <c r="E199" s="216">
        <v>1</v>
      </c>
      <c r="F199" s="291" t="s">
        <v>624</v>
      </c>
      <c r="G199" s="243" t="s">
        <v>365</v>
      </c>
      <c r="H199" s="244">
        <v>1450</v>
      </c>
      <c r="I199" s="427"/>
      <c r="J199" s="166"/>
    </row>
    <row r="200" spans="1:11" ht="14.4">
      <c r="A200" s="402" t="s">
        <v>311</v>
      </c>
      <c r="B200" s="217" t="s">
        <v>297</v>
      </c>
      <c r="C200" s="217" t="s">
        <v>321</v>
      </c>
      <c r="D200" s="217" t="s">
        <v>557</v>
      </c>
      <c r="E200" s="217">
        <v>1</v>
      </c>
      <c r="F200" s="292" t="s">
        <v>318</v>
      </c>
      <c r="G200" s="258" t="s">
        <v>366</v>
      </c>
      <c r="H200" s="259">
        <v>1450</v>
      </c>
      <c r="I200" s="427"/>
      <c r="J200" s="166"/>
    </row>
    <row r="201" spans="1:11" ht="14.4">
      <c r="A201" s="404" t="s">
        <v>311</v>
      </c>
      <c r="B201" s="216" t="s">
        <v>297</v>
      </c>
      <c r="C201" s="216" t="s">
        <v>321</v>
      </c>
      <c r="D201" s="216" t="s">
        <v>557</v>
      </c>
      <c r="E201" s="216">
        <v>1</v>
      </c>
      <c r="F201" s="291" t="s">
        <v>734</v>
      </c>
      <c r="G201" s="243" t="s">
        <v>366</v>
      </c>
      <c r="H201" s="244">
        <v>1450</v>
      </c>
      <c r="I201" s="427"/>
      <c r="J201" s="166"/>
    </row>
    <row r="202" spans="1:11" ht="14.4">
      <c r="A202" s="404" t="s">
        <v>311</v>
      </c>
      <c r="B202" s="216" t="s">
        <v>571</v>
      </c>
      <c r="C202" s="216" t="s">
        <v>570</v>
      </c>
      <c r="D202" s="216" t="s">
        <v>560</v>
      </c>
      <c r="E202" s="216">
        <v>1</v>
      </c>
      <c r="F202" s="291" t="s">
        <v>190</v>
      </c>
      <c r="G202" s="243" t="s">
        <v>365</v>
      </c>
      <c r="H202" s="244">
        <v>870</v>
      </c>
      <c r="I202" s="460" t="s">
        <v>700</v>
      </c>
      <c r="J202" s="166"/>
    </row>
    <row r="203" spans="1:11" ht="14.4">
      <c r="A203" s="419"/>
      <c r="B203" s="415"/>
      <c r="C203" s="415"/>
      <c r="D203" s="415"/>
      <c r="E203" s="414">
        <v>19</v>
      </c>
      <c r="F203" s="419"/>
      <c r="G203" s="414"/>
      <c r="H203" s="426">
        <f>SUM(H186:H202)</f>
        <v>30624</v>
      </c>
      <c r="I203" s="461">
        <f>K73+H99+H149+Tabela5263238445056626874808490[[#Totals],[Colunas8]]+H182+H203</f>
        <v>585800.40000000037</v>
      </c>
      <c r="J203" s="166"/>
    </row>
    <row r="204" spans="1:11" ht="15" thickBot="1">
      <c r="A204" s="574" t="s">
        <v>703</v>
      </c>
      <c r="B204" s="574"/>
      <c r="C204" s="574"/>
      <c r="D204" s="574"/>
      <c r="E204" s="574"/>
      <c r="F204" s="574"/>
      <c r="G204" s="574"/>
      <c r="H204" s="574"/>
      <c r="I204" s="427"/>
      <c r="J204" s="166"/>
    </row>
    <row r="205" spans="1:11" ht="15.6">
      <c r="A205" s="576" t="s">
        <v>704</v>
      </c>
      <c r="B205" s="576" t="s">
        <v>6</v>
      </c>
      <c r="C205" s="576" t="s">
        <v>705</v>
      </c>
      <c r="D205" s="465" t="s">
        <v>706</v>
      </c>
      <c r="E205" s="466" t="s">
        <v>707</v>
      </c>
      <c r="F205" s="576" t="s">
        <v>708</v>
      </c>
      <c r="G205" s="578" t="s">
        <v>709</v>
      </c>
      <c r="H205" s="585" t="s">
        <v>710</v>
      </c>
      <c r="I205" s="586"/>
      <c r="J205" s="166"/>
    </row>
    <row r="206" spans="1:11" ht="15.6">
      <c r="A206" s="577"/>
      <c r="B206" s="577"/>
      <c r="C206" s="577"/>
      <c r="D206" s="467" t="s">
        <v>711</v>
      </c>
      <c r="E206" s="467" t="s">
        <v>712</v>
      </c>
      <c r="F206" s="577"/>
      <c r="G206" s="579"/>
      <c r="H206" s="587"/>
      <c r="I206" s="588"/>
      <c r="J206" s="166"/>
    </row>
    <row r="207" spans="1:11" ht="14.4">
      <c r="A207" s="475" t="s">
        <v>717</v>
      </c>
      <c r="B207" s="479" t="s">
        <v>603</v>
      </c>
      <c r="C207" s="468" t="s">
        <v>718</v>
      </c>
      <c r="D207" s="487" t="s">
        <v>719</v>
      </c>
      <c r="E207" s="469">
        <v>45133</v>
      </c>
      <c r="F207" s="469">
        <v>44754</v>
      </c>
      <c r="G207" s="469">
        <v>44568</v>
      </c>
      <c r="H207" s="580" t="s">
        <v>731</v>
      </c>
      <c r="I207" s="581"/>
      <c r="J207" s="13"/>
      <c r="K207" s="2"/>
    </row>
    <row r="208" spans="1:11" ht="14.4">
      <c r="A208" s="470" t="s">
        <v>722</v>
      </c>
      <c r="B208" s="477" t="s">
        <v>662</v>
      </c>
      <c r="C208" s="478" t="s">
        <v>728</v>
      </c>
      <c r="D208" s="486" t="s">
        <v>723</v>
      </c>
      <c r="E208" s="473">
        <v>44785</v>
      </c>
      <c r="F208" s="473">
        <v>44763</v>
      </c>
      <c r="G208" s="473">
        <v>44577</v>
      </c>
      <c r="H208" s="582" t="s">
        <v>724</v>
      </c>
      <c r="I208" s="583"/>
      <c r="J208" s="13"/>
      <c r="K208" s="2"/>
    </row>
    <row r="209" spans="1:11" ht="14.4">
      <c r="A209" s="481" t="s">
        <v>726</v>
      </c>
      <c r="B209" s="482" t="s">
        <v>727</v>
      </c>
      <c r="C209" s="483" t="s">
        <v>729</v>
      </c>
      <c r="D209" s="485" t="s">
        <v>730</v>
      </c>
      <c r="E209" s="484">
        <v>44789</v>
      </c>
      <c r="F209" s="484">
        <v>44754</v>
      </c>
      <c r="G209" s="484">
        <v>44568</v>
      </c>
      <c r="H209" s="580" t="s">
        <v>732</v>
      </c>
      <c r="I209" s="581"/>
      <c r="J209" s="88"/>
      <c r="K209" s="480"/>
    </row>
    <row r="210" spans="1:11" ht="14.4">
      <c r="A210" s="584"/>
      <c r="B210" s="584"/>
      <c r="C210" s="584"/>
      <c r="D210" s="584"/>
      <c r="E210" s="584"/>
      <c r="F210" s="584"/>
      <c r="G210" s="584"/>
      <c r="H210" s="584"/>
      <c r="I210" s="584"/>
      <c r="J210" s="166"/>
    </row>
    <row r="211" spans="1:11" ht="14.4">
      <c r="A211" s="401"/>
      <c r="B211" s="209"/>
      <c r="C211" s="209"/>
      <c r="D211" s="209"/>
      <c r="E211" s="207"/>
      <c r="F211" s="401"/>
      <c r="G211" s="207"/>
      <c r="H211" s="211"/>
      <c r="I211" s="464"/>
      <c r="J211" s="166"/>
    </row>
    <row r="212" spans="1:11" ht="14.4">
      <c r="A212" s="306"/>
      <c r="B212" s="306"/>
      <c r="C212" s="306"/>
      <c r="D212" s="306"/>
      <c r="E212" s="306"/>
      <c r="F212" s="306"/>
      <c r="G212" s="306"/>
      <c r="H212" s="403"/>
      <c r="I212" s="427"/>
      <c r="J212" s="166"/>
    </row>
    <row r="213" spans="1:11" ht="14.4">
      <c r="A213" s="303" t="s">
        <v>34</v>
      </c>
      <c r="B213" s="219"/>
      <c r="C213" s="219"/>
      <c r="D213" s="219"/>
      <c r="E213" s="219"/>
      <c r="F213" s="219"/>
      <c r="G213" s="326"/>
      <c r="H213" s="219"/>
      <c r="I213" s="118"/>
    </row>
    <row r="214" spans="1:11" ht="14.4">
      <c r="A214" s="303" t="s">
        <v>437</v>
      </c>
      <c r="B214" s="166"/>
      <c r="C214" s="425" t="s">
        <v>438</v>
      </c>
      <c r="D214" s="458"/>
      <c r="E214" s="458"/>
      <c r="F214" s="459"/>
      <c r="G214" s="326"/>
      <c r="H214" s="219"/>
      <c r="I214" s="118"/>
    </row>
    <row r="215" spans="1:11" ht="14.4">
      <c r="A215" s="303" t="s">
        <v>35</v>
      </c>
      <c r="B215" s="166"/>
      <c r="C215" s="300" t="s">
        <v>737</v>
      </c>
      <c r="D215" s="301"/>
      <c r="E215" s="301"/>
      <c r="F215" s="301"/>
      <c r="G215" s="238"/>
      <c r="H215" s="237"/>
      <c r="I215" s="118"/>
    </row>
    <row r="216" spans="1:11" ht="14.4">
      <c r="A216" s="303" t="s">
        <v>37</v>
      </c>
      <c r="B216" s="219"/>
      <c r="C216" s="237"/>
      <c r="D216" s="237"/>
      <c r="E216" s="237"/>
      <c r="F216" s="237"/>
      <c r="G216" s="237"/>
      <c r="H216" s="237"/>
      <c r="I216" s="118"/>
    </row>
    <row r="217" spans="1:11" ht="14.4">
      <c r="A217" s="303" t="s">
        <v>38</v>
      </c>
      <c r="B217" s="303"/>
      <c r="C217" s="303"/>
      <c r="D217" s="303"/>
      <c r="E217" s="303"/>
      <c r="F217" s="303"/>
      <c r="G217" s="237"/>
      <c r="H217" s="237"/>
      <c r="I217" s="118"/>
    </row>
    <row r="218" spans="1:11">
      <c r="A218" s="166"/>
      <c r="B218" s="166"/>
      <c r="I218" s="118"/>
    </row>
    <row r="219" spans="1:11">
      <c r="I219" s="118"/>
    </row>
    <row r="220" spans="1:11">
      <c r="I220" s="118"/>
    </row>
    <row r="221" spans="1:11">
      <c r="I221" s="118"/>
    </row>
    <row r="222" spans="1:11">
      <c r="I222" s="118"/>
    </row>
    <row r="223" spans="1:11">
      <c r="I223" s="118"/>
    </row>
    <row r="224" spans="1:11">
      <c r="I224" s="118"/>
    </row>
  </sheetData>
  <mergeCells count="17">
    <mergeCell ref="A184:H184"/>
    <mergeCell ref="A1:H1"/>
    <mergeCell ref="A75:H75"/>
    <mergeCell ref="A101:H101"/>
    <mergeCell ref="A151:H151"/>
    <mergeCell ref="A165:H165"/>
    <mergeCell ref="H207:I207"/>
    <mergeCell ref="H208:I208"/>
    <mergeCell ref="H209:I209"/>
    <mergeCell ref="A210:I210"/>
    <mergeCell ref="A204:H204"/>
    <mergeCell ref="A205:A206"/>
    <mergeCell ref="B205:B206"/>
    <mergeCell ref="C205:C206"/>
    <mergeCell ref="F205:F206"/>
    <mergeCell ref="G205:G206"/>
    <mergeCell ref="H205:I206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5"/>
  <sheetViews>
    <sheetView topLeftCell="B73" workbookViewId="0">
      <selection activeCell="G76" sqref="G76"/>
    </sheetView>
  </sheetViews>
  <sheetFormatPr defaultRowHeight="13.8"/>
  <cols>
    <col min="1" max="1" width="39.5" style="1" customWidth="1"/>
    <col min="2" max="2" width="17.3984375" style="1" customWidth="1"/>
    <col min="3" max="3" width="11.59765625" style="1" customWidth="1"/>
    <col min="4" max="4" width="10" style="1" customWidth="1"/>
    <col min="5" max="5" width="43.59765625" style="1" customWidth="1"/>
    <col min="6" max="6" width="9.8984375" style="1" bestFit="1" customWidth="1"/>
    <col min="7" max="7" width="87.5" style="1" bestFit="1" customWidth="1"/>
    <col min="8" max="8" width="12.69921875" style="1" bestFit="1" customWidth="1"/>
    <col min="9" max="9" width="15.3984375" style="1" bestFit="1" customWidth="1"/>
    <col min="10" max="10" width="12.3984375" style="1" bestFit="1" customWidth="1"/>
  </cols>
  <sheetData>
    <row r="1" spans="1:10">
      <c r="A1"/>
      <c r="B1"/>
      <c r="C1"/>
      <c r="D1"/>
      <c r="E1"/>
      <c r="F1"/>
      <c r="G1"/>
      <c r="H1" s="446"/>
      <c r="I1" s="446"/>
      <c r="J1" s="446"/>
    </row>
    <row r="2" spans="1:10" ht="14.4">
      <c r="A2" s="207" t="s">
        <v>608</v>
      </c>
      <c r="B2" s="207" t="s">
        <v>3</v>
      </c>
      <c r="C2" s="350" t="s">
        <v>4</v>
      </c>
      <c r="D2" s="207" t="s">
        <v>5</v>
      </c>
      <c r="E2" s="350" t="s">
        <v>6</v>
      </c>
      <c r="F2" s="435" t="s">
        <v>7</v>
      </c>
      <c r="G2" s="436" t="s">
        <v>8</v>
      </c>
      <c r="H2" s="445" t="s">
        <v>9</v>
      </c>
      <c r="I2" s="445" t="s">
        <v>10</v>
      </c>
      <c r="J2" s="445" t="s">
        <v>11</v>
      </c>
    </row>
    <row r="3" spans="1:10" ht="14.4">
      <c r="A3" s="373" t="s">
        <v>634</v>
      </c>
      <c r="B3" s="373" t="s">
        <v>12</v>
      </c>
      <c r="C3" s="374" t="s">
        <v>13</v>
      </c>
      <c r="D3" s="373">
        <v>1</v>
      </c>
      <c r="E3" s="375" t="s">
        <v>150</v>
      </c>
      <c r="F3" s="437" t="s">
        <v>8</v>
      </c>
      <c r="G3" s="438">
        <v>12261.2</v>
      </c>
      <c r="H3" s="448"/>
      <c r="I3" s="448"/>
      <c r="J3" s="448">
        <f>Tabela2162834404652586470768793[[#This Row],[AGP]]</f>
        <v>12261.2</v>
      </c>
    </row>
    <row r="4" spans="1:10" ht="14.4">
      <c r="A4" s="216" t="s">
        <v>198</v>
      </c>
      <c r="B4" s="399" t="s">
        <v>199</v>
      </c>
      <c r="C4" s="242" t="s">
        <v>15</v>
      </c>
      <c r="D4" s="216">
        <v>1</v>
      </c>
      <c r="E4" s="213" t="s">
        <v>237</v>
      </c>
      <c r="F4" s="439" t="s">
        <v>367</v>
      </c>
      <c r="G4" s="440"/>
      <c r="H4" s="447">
        <v>2312.25</v>
      </c>
      <c r="I4" s="447">
        <v>9249.0300000000007</v>
      </c>
      <c r="J4" s="451">
        <f>Tabela2162834404652586470768793[[#This Row],[REPRESENTAÇÃO]]+Tabela2162834404652586470768793[[#This Row],[VENCIMENTO]]</f>
        <v>11561.28</v>
      </c>
    </row>
    <row r="5" spans="1:10" ht="14.4">
      <c r="A5" s="217" t="s">
        <v>91</v>
      </c>
      <c r="B5" s="217" t="s">
        <v>91</v>
      </c>
      <c r="C5" s="218" t="s">
        <v>15</v>
      </c>
      <c r="D5" s="209">
        <v>1</v>
      </c>
      <c r="E5" s="220" t="s">
        <v>462</v>
      </c>
      <c r="F5" s="441" t="s">
        <v>365</v>
      </c>
      <c r="G5" s="442"/>
      <c r="H5" s="449">
        <v>2312.25</v>
      </c>
      <c r="I5" s="449">
        <v>9249.0300000000007</v>
      </c>
      <c r="J5" s="449">
        <f>Tabela2162834404652586470768793[[#This Row],[REPRESENTAÇÃO]]+Tabela2162834404652586470768793[[#This Row],[VENCIMENTO]]</f>
        <v>11561.28</v>
      </c>
    </row>
    <row r="6" spans="1:10" ht="14.4">
      <c r="A6" s="216" t="s">
        <v>549</v>
      </c>
      <c r="B6" s="399" t="s">
        <v>550</v>
      </c>
      <c r="C6" s="242" t="s">
        <v>15</v>
      </c>
      <c r="D6" s="216">
        <v>1</v>
      </c>
      <c r="E6" s="213" t="s">
        <v>551</v>
      </c>
      <c r="F6" s="439" t="s">
        <v>365</v>
      </c>
      <c r="G6" s="440"/>
      <c r="H6" s="447">
        <v>2312.25</v>
      </c>
      <c r="I6" s="447">
        <v>9249.0300000000007</v>
      </c>
      <c r="J6" s="451">
        <f>Tabela2162834404652586470768793[[#This Row],[REPRESENTAÇÃO]]+Tabela2162834404652586470768793[[#This Row],[VENCIMENTO]]</f>
        <v>11561.28</v>
      </c>
    </row>
    <row r="7" spans="1:10" ht="14.4">
      <c r="A7" s="217" t="s">
        <v>92</v>
      </c>
      <c r="B7" s="217" t="s">
        <v>126</v>
      </c>
      <c r="C7" s="218" t="s">
        <v>145</v>
      </c>
      <c r="D7" s="209">
        <v>1</v>
      </c>
      <c r="E7" s="220" t="s">
        <v>648</v>
      </c>
      <c r="F7" s="441" t="s">
        <v>365</v>
      </c>
      <c r="G7" s="442"/>
      <c r="H7" s="449">
        <v>1695.65</v>
      </c>
      <c r="I7" s="449">
        <v>6782.61</v>
      </c>
      <c r="J7" s="449">
        <f>Tabela2162834404652586470768793[[#This Row],[REPRESENTAÇÃO]]+Tabela2162834404652586470768793[[#This Row],[VENCIMENTO]]</f>
        <v>8478.26</v>
      </c>
    </row>
    <row r="8" spans="1:10" ht="14.4">
      <c r="A8" s="216" t="s">
        <v>94</v>
      </c>
      <c r="B8" s="399" t="s">
        <v>94</v>
      </c>
      <c r="C8" s="242" t="s">
        <v>510</v>
      </c>
      <c r="D8" s="216">
        <v>1</v>
      </c>
      <c r="E8" s="213" t="s">
        <v>615</v>
      </c>
      <c r="F8" s="439" t="s">
        <v>365</v>
      </c>
      <c r="G8" s="440"/>
      <c r="H8" s="447">
        <v>1695.65</v>
      </c>
      <c r="I8" s="447">
        <v>6782.61</v>
      </c>
      <c r="J8" s="451">
        <f>Tabela2162834404652586470768793[[#This Row],[REPRESENTAÇÃO]]+Tabela2162834404652586470768793[[#This Row],[VENCIMENTO]]</f>
        <v>8478.26</v>
      </c>
    </row>
    <row r="9" spans="1:10" ht="14.4">
      <c r="A9" s="217" t="s">
        <v>467</v>
      </c>
      <c r="B9" s="217" t="s">
        <v>499</v>
      </c>
      <c r="C9" s="218" t="s">
        <v>145</v>
      </c>
      <c r="D9" s="209">
        <v>1</v>
      </c>
      <c r="E9" s="220" t="s">
        <v>155</v>
      </c>
      <c r="F9" s="441" t="s">
        <v>365</v>
      </c>
      <c r="G9" s="442"/>
      <c r="H9" s="449">
        <v>1695.65</v>
      </c>
      <c r="I9" s="449">
        <v>6782.61</v>
      </c>
      <c r="J9" s="449">
        <f>Tabela2162834404652586470768793[[#This Row],[REPRESENTAÇÃO]]+Tabela2162834404652586470768793[[#This Row],[VENCIMENTO]]</f>
        <v>8478.26</v>
      </c>
    </row>
    <row r="10" spans="1:10" ht="14.4">
      <c r="A10" s="216" t="s">
        <v>601</v>
      </c>
      <c r="B10" s="399" t="s">
        <v>602</v>
      </c>
      <c r="C10" s="242" t="s">
        <v>145</v>
      </c>
      <c r="D10" s="216">
        <v>1</v>
      </c>
      <c r="E10" s="213" t="s">
        <v>640</v>
      </c>
      <c r="F10" s="439" t="s">
        <v>365</v>
      </c>
      <c r="G10" s="440"/>
      <c r="H10" s="447">
        <v>1695.65</v>
      </c>
      <c r="I10" s="447">
        <v>6782.61</v>
      </c>
      <c r="J10" s="451">
        <f>Tabela2162834404652586470768793[[#This Row],[REPRESENTAÇÃO]]+Tabela2162834404652586470768793[[#This Row],[VENCIMENTO]]</f>
        <v>8478.26</v>
      </c>
    </row>
    <row r="11" spans="1:10" ht="14.4">
      <c r="A11" s="217" t="s">
        <v>17</v>
      </c>
      <c r="B11" s="217" t="s">
        <v>504</v>
      </c>
      <c r="C11" s="218" t="s">
        <v>146</v>
      </c>
      <c r="D11" s="209">
        <v>1</v>
      </c>
      <c r="E11" s="220" t="s">
        <v>154</v>
      </c>
      <c r="F11" s="441" t="s">
        <v>365</v>
      </c>
      <c r="G11" s="442"/>
      <c r="H11" s="449">
        <v>1425.9</v>
      </c>
      <c r="I11" s="449">
        <v>5703.56</v>
      </c>
      <c r="J11" s="449">
        <f>Tabela2162834404652586470768793[[#This Row],[REPRESENTAÇÃO]]+Tabela2162834404652586470768793[[#This Row],[VENCIMENTO]]</f>
        <v>7129.4600000000009</v>
      </c>
    </row>
    <row r="12" spans="1:10" ht="14.4">
      <c r="A12" s="216" t="s">
        <v>426</v>
      </c>
      <c r="B12" s="399" t="s">
        <v>427</v>
      </c>
      <c r="C12" s="242" t="s">
        <v>146</v>
      </c>
      <c r="D12" s="216">
        <v>1</v>
      </c>
      <c r="E12" s="213" t="s">
        <v>583</v>
      </c>
      <c r="F12" s="439" t="s">
        <v>365</v>
      </c>
      <c r="G12" s="440"/>
      <c r="H12" s="447">
        <v>1425.9</v>
      </c>
      <c r="I12" s="447">
        <v>5703.56</v>
      </c>
      <c r="J12" s="451">
        <f>Tabela2162834404652586470768793[[#This Row],[REPRESENTAÇÃO]]+Tabela2162834404652586470768793[[#This Row],[VENCIMENTO]]</f>
        <v>7129.4600000000009</v>
      </c>
    </row>
    <row r="13" spans="1:10" ht="14.4">
      <c r="A13" s="217" t="s">
        <v>96</v>
      </c>
      <c r="B13" s="217" t="s">
        <v>524</v>
      </c>
      <c r="C13" s="218" t="s">
        <v>146</v>
      </c>
      <c r="D13" s="209">
        <v>1</v>
      </c>
      <c r="E13" s="220" t="s">
        <v>519</v>
      </c>
      <c r="F13" s="441" t="s">
        <v>365</v>
      </c>
      <c r="G13" s="442"/>
      <c r="H13" s="449">
        <v>1425.9</v>
      </c>
      <c r="I13" s="449">
        <v>5703.56</v>
      </c>
      <c r="J13" s="449">
        <f>Tabela2162834404652586470768793[[#This Row],[REPRESENTAÇÃO]]+Tabela2162834404652586470768793[[#This Row],[VENCIMENTO]]</f>
        <v>7129.4600000000009</v>
      </c>
    </row>
    <row r="14" spans="1:10" ht="14.4">
      <c r="A14" s="216" t="s">
        <v>95</v>
      </c>
      <c r="B14" s="399" t="s">
        <v>325</v>
      </c>
      <c r="C14" s="242" t="s">
        <v>146</v>
      </c>
      <c r="D14" s="216">
        <v>1</v>
      </c>
      <c r="E14" s="213" t="s">
        <v>574</v>
      </c>
      <c r="F14" s="439" t="s">
        <v>365</v>
      </c>
      <c r="G14" s="440"/>
      <c r="H14" s="447">
        <v>1425.9</v>
      </c>
      <c r="I14" s="447">
        <v>5703.56</v>
      </c>
      <c r="J14" s="451">
        <f>Tabela2162834404652586470768793[[#This Row],[REPRESENTAÇÃO]]+Tabela2162834404652586470768793[[#This Row],[VENCIMENTO]]</f>
        <v>7129.4600000000009</v>
      </c>
    </row>
    <row r="15" spans="1:10" ht="14.4">
      <c r="A15" s="217" t="s">
        <v>514</v>
      </c>
      <c r="B15" s="217" t="s">
        <v>513</v>
      </c>
      <c r="C15" s="218" t="s">
        <v>16</v>
      </c>
      <c r="D15" s="209">
        <v>1</v>
      </c>
      <c r="E15" s="220" t="s">
        <v>527</v>
      </c>
      <c r="F15" s="441" t="s">
        <v>365</v>
      </c>
      <c r="G15" s="442"/>
      <c r="H15" s="449">
        <v>1310.28</v>
      </c>
      <c r="I15" s="449">
        <v>5241.1099999999997</v>
      </c>
      <c r="J15" s="449">
        <f>Tabela2162834404652586470768793[[#This Row],[REPRESENTAÇÃO]]+Tabela2162834404652586470768793[[#This Row],[VENCIMENTO]]</f>
        <v>6551.3899999999994</v>
      </c>
    </row>
    <row r="16" spans="1:10" ht="14.4">
      <c r="A16" s="216" t="s">
        <v>104</v>
      </c>
      <c r="B16" s="399" t="s">
        <v>130</v>
      </c>
      <c r="C16" s="242" t="s">
        <v>16</v>
      </c>
      <c r="D16" s="216">
        <v>1</v>
      </c>
      <c r="E16" s="213" t="s">
        <v>369</v>
      </c>
      <c r="F16" s="439" t="s">
        <v>365</v>
      </c>
      <c r="G16" s="440"/>
      <c r="H16" s="447">
        <v>1310.28</v>
      </c>
      <c r="I16" s="447">
        <v>5241.1099999999997</v>
      </c>
      <c r="J16" s="451">
        <f>Tabela2162834404652586470768793[[#This Row],[REPRESENTAÇÃO]]+Tabela2162834404652586470768793[[#This Row],[VENCIMENTO]]</f>
        <v>6551.3899999999994</v>
      </c>
    </row>
    <row r="17" spans="1:10" ht="14.4">
      <c r="A17" s="217" t="s">
        <v>612</v>
      </c>
      <c r="B17" s="217" t="s">
        <v>613</v>
      </c>
      <c r="C17" s="218" t="s">
        <v>16</v>
      </c>
      <c r="D17" s="209">
        <v>1</v>
      </c>
      <c r="E17" s="220" t="s">
        <v>614</v>
      </c>
      <c r="F17" s="441" t="s">
        <v>365</v>
      </c>
      <c r="G17" s="442"/>
      <c r="H17" s="449">
        <v>1310.28</v>
      </c>
      <c r="I17" s="449">
        <v>5241.1099999999997</v>
      </c>
      <c r="J17" s="449">
        <f>Tabela2162834404652586470768793[[#This Row],[REPRESENTAÇÃO]]+Tabela2162834404652586470768793[[#This Row],[VENCIMENTO]]</f>
        <v>6551.3899999999994</v>
      </c>
    </row>
    <row r="18" spans="1:10" ht="14.4">
      <c r="A18" s="216" t="s">
        <v>97</v>
      </c>
      <c r="B18" s="399" t="s">
        <v>127</v>
      </c>
      <c r="C18" s="242" t="s">
        <v>16</v>
      </c>
      <c r="D18" s="216">
        <v>1</v>
      </c>
      <c r="E18" s="213" t="s">
        <v>162</v>
      </c>
      <c r="F18" s="439" t="s">
        <v>365</v>
      </c>
      <c r="G18" s="440"/>
      <c r="H18" s="447">
        <v>1310.28</v>
      </c>
      <c r="I18" s="447">
        <v>5241.1099999999997</v>
      </c>
      <c r="J18" s="451">
        <f>Tabela2162834404652586470768793[[#This Row],[REPRESENTAÇÃO]]+Tabela2162834404652586470768793[[#This Row],[VENCIMENTO]]</f>
        <v>6551.3899999999994</v>
      </c>
    </row>
    <row r="19" spans="1:10" ht="14.4">
      <c r="A19" s="217" t="s">
        <v>100</v>
      </c>
      <c r="B19" s="217" t="s">
        <v>128</v>
      </c>
      <c r="C19" s="218" t="s">
        <v>16</v>
      </c>
      <c r="D19" s="209">
        <v>1</v>
      </c>
      <c r="E19" s="220" t="s">
        <v>565</v>
      </c>
      <c r="F19" s="441" t="s">
        <v>365</v>
      </c>
      <c r="G19" s="442"/>
      <c r="H19" s="449">
        <v>1310.28</v>
      </c>
      <c r="I19" s="449">
        <v>5241.1099999999997</v>
      </c>
      <c r="J19" s="449">
        <f>Tabela2162834404652586470768793[[#This Row],[REPRESENTAÇÃO]]+Tabela2162834404652586470768793[[#This Row],[VENCIMENTO]]</f>
        <v>6551.3899999999994</v>
      </c>
    </row>
    <row r="20" spans="1:10" ht="14.4">
      <c r="A20" s="216" t="s">
        <v>98</v>
      </c>
      <c r="B20" s="399" t="s">
        <v>469</v>
      </c>
      <c r="C20" s="242" t="s">
        <v>16</v>
      </c>
      <c r="D20" s="216">
        <v>1</v>
      </c>
      <c r="E20" s="213" t="s">
        <v>157</v>
      </c>
      <c r="F20" s="439" t="s">
        <v>365</v>
      </c>
      <c r="G20" s="440"/>
      <c r="H20" s="447">
        <v>1310.28</v>
      </c>
      <c r="I20" s="447">
        <v>5241.1099999999997</v>
      </c>
      <c r="J20" s="451">
        <f>Tabela2162834404652586470768793[[#This Row],[REPRESENTAÇÃO]]+Tabela2162834404652586470768793[[#This Row],[VENCIMENTO]]</f>
        <v>6551.3899999999994</v>
      </c>
    </row>
    <row r="21" spans="1:10" ht="14.4">
      <c r="A21" s="217" t="s">
        <v>99</v>
      </c>
      <c r="B21" s="217" t="s">
        <v>326</v>
      </c>
      <c r="C21" s="218" t="s">
        <v>16</v>
      </c>
      <c r="D21" s="209">
        <v>1</v>
      </c>
      <c r="E21" s="220" t="s">
        <v>646</v>
      </c>
      <c r="F21" s="441" t="s">
        <v>365</v>
      </c>
      <c r="G21" s="442"/>
      <c r="H21" s="449">
        <v>1310.28</v>
      </c>
      <c r="I21" s="449">
        <v>5241.1099999999997</v>
      </c>
      <c r="J21" s="449">
        <f>Tabela2162834404652586470768793[[#This Row],[REPRESENTAÇÃO]]+Tabela2162834404652586470768793[[#This Row],[VENCIMENTO]]</f>
        <v>6551.3899999999994</v>
      </c>
    </row>
    <row r="22" spans="1:10" ht="14.4">
      <c r="A22" s="216" t="s">
        <v>370</v>
      </c>
      <c r="B22" s="399" t="s">
        <v>371</v>
      </c>
      <c r="C22" s="242" t="s">
        <v>16</v>
      </c>
      <c r="D22" s="216">
        <v>1</v>
      </c>
      <c r="E22" s="213" t="s">
        <v>434</v>
      </c>
      <c r="F22" s="439" t="s">
        <v>365</v>
      </c>
      <c r="G22" s="440"/>
      <c r="H22" s="447">
        <v>1310.28</v>
      </c>
      <c r="I22" s="447">
        <v>5241.1099999999997</v>
      </c>
      <c r="J22" s="451">
        <f>Tabela2162834404652586470768793[[#This Row],[REPRESENTAÇÃO]]+Tabela2162834404652586470768793[[#This Row],[VENCIMENTO]]</f>
        <v>6551.3899999999994</v>
      </c>
    </row>
    <row r="23" spans="1:10" ht="14.4">
      <c r="A23" s="217" t="s">
        <v>101</v>
      </c>
      <c r="B23" s="217" t="s">
        <v>328</v>
      </c>
      <c r="C23" s="218" t="s">
        <v>16</v>
      </c>
      <c r="D23" s="209">
        <v>1</v>
      </c>
      <c r="E23" s="220" t="s">
        <v>167</v>
      </c>
      <c r="F23" s="441" t="s">
        <v>365</v>
      </c>
      <c r="G23" s="442"/>
      <c r="H23" s="449">
        <v>1310.28</v>
      </c>
      <c r="I23" s="449">
        <v>5241.1099999999997</v>
      </c>
      <c r="J23" s="449">
        <f>Tabela2162834404652586470768793[[#This Row],[REPRESENTAÇÃO]]+Tabela2162834404652586470768793[[#This Row],[VENCIMENTO]]</f>
        <v>6551.3899999999994</v>
      </c>
    </row>
    <row r="24" spans="1:10" ht="14.4">
      <c r="A24" s="216" t="s">
        <v>408</v>
      </c>
      <c r="B24" s="399" t="s">
        <v>409</v>
      </c>
      <c r="C24" s="242" t="s">
        <v>16</v>
      </c>
      <c r="D24" s="216">
        <v>1</v>
      </c>
      <c r="E24" s="213" t="s">
        <v>378</v>
      </c>
      <c r="F24" s="439" t="s">
        <v>365</v>
      </c>
      <c r="G24" s="440"/>
      <c r="H24" s="447">
        <v>1310.28</v>
      </c>
      <c r="I24" s="447">
        <v>5241.1099999999997</v>
      </c>
      <c r="J24" s="451">
        <f>Tabela2162834404652586470768793[[#This Row],[REPRESENTAÇÃO]]+Tabela2162834404652586470768793[[#This Row],[VENCIMENTO]]</f>
        <v>6551.3899999999994</v>
      </c>
    </row>
    <row r="25" spans="1:10" ht="14.4">
      <c r="A25" s="217" t="s">
        <v>412</v>
      </c>
      <c r="B25" s="217" t="s">
        <v>452</v>
      </c>
      <c r="C25" s="218" t="s">
        <v>147</v>
      </c>
      <c r="D25" s="209">
        <v>1</v>
      </c>
      <c r="E25" s="220" t="s">
        <v>629</v>
      </c>
      <c r="F25" s="441" t="s">
        <v>365</v>
      </c>
      <c r="G25" s="442"/>
      <c r="H25" s="449">
        <v>1079.06</v>
      </c>
      <c r="I25" s="449">
        <v>4316.21</v>
      </c>
      <c r="J25" s="449">
        <f>Tabela2162834404652586470768793[[#This Row],[REPRESENTAÇÃO]]+Tabela2162834404652586470768793[[#This Row],[VENCIMENTO]]</f>
        <v>5395.27</v>
      </c>
    </row>
    <row r="26" spans="1:10" ht="14.4">
      <c r="A26" s="216" t="s">
        <v>465</v>
      </c>
      <c r="B26" s="399" t="s">
        <v>466</v>
      </c>
      <c r="C26" s="242" t="s">
        <v>147</v>
      </c>
      <c r="D26" s="216">
        <v>1</v>
      </c>
      <c r="E26" s="213" t="s">
        <v>190</v>
      </c>
      <c r="F26" s="439" t="s">
        <v>365</v>
      </c>
      <c r="G26" s="440"/>
      <c r="H26" s="447">
        <v>1079.06</v>
      </c>
      <c r="I26" s="447">
        <v>4316.21</v>
      </c>
      <c r="J26" s="451">
        <f>Tabela2162834404652586470768793[[#This Row],[REPRESENTAÇÃO]]+Tabela2162834404652586470768793[[#This Row],[VENCIMENTO]]</f>
        <v>5395.27</v>
      </c>
    </row>
    <row r="27" spans="1:10" ht="14.4">
      <c r="A27" s="216" t="s">
        <v>429</v>
      </c>
      <c r="B27" s="399" t="s">
        <v>430</v>
      </c>
      <c r="C27" s="242" t="s">
        <v>633</v>
      </c>
      <c r="D27" s="216">
        <v>1</v>
      </c>
      <c r="E27" s="213" t="s">
        <v>431</v>
      </c>
      <c r="F27" s="439" t="s">
        <v>366</v>
      </c>
      <c r="G27" s="440"/>
      <c r="H27" s="447">
        <v>1079.06</v>
      </c>
      <c r="I27" s="447">
        <v>4316.21</v>
      </c>
      <c r="J27" s="451">
        <f>Tabela2162834404652586470768793[[#This Row],[REPRESENTAÇÃO]]+Tabela2162834404652586470768793[[#This Row],[VENCIMENTO]]</f>
        <v>5395.27</v>
      </c>
    </row>
    <row r="28" spans="1:10" ht="14.4">
      <c r="A28" s="217" t="s">
        <v>103</v>
      </c>
      <c r="B28" s="217" t="s">
        <v>129</v>
      </c>
      <c r="C28" s="218" t="s">
        <v>147</v>
      </c>
      <c r="D28" s="209">
        <v>1</v>
      </c>
      <c r="E28" s="220" t="s">
        <v>455</v>
      </c>
      <c r="F28" s="441" t="s">
        <v>365</v>
      </c>
      <c r="G28" s="442"/>
      <c r="H28" s="449">
        <v>1079.06</v>
      </c>
      <c r="I28" s="449">
        <v>4316.21</v>
      </c>
      <c r="J28" s="449">
        <f>Tabela2162834404652586470768793[[#This Row],[REPRESENTAÇÃO]]+Tabela2162834404652586470768793[[#This Row],[VENCIMENTO]]</f>
        <v>5395.27</v>
      </c>
    </row>
    <row r="29" spans="1:10" ht="14.4">
      <c r="A29" s="216" t="s">
        <v>110</v>
      </c>
      <c r="B29" s="399" t="s">
        <v>470</v>
      </c>
      <c r="C29" s="242" t="s">
        <v>147</v>
      </c>
      <c r="D29" s="216">
        <v>1</v>
      </c>
      <c r="E29" s="213" t="s">
        <v>171</v>
      </c>
      <c r="F29" s="439" t="s">
        <v>365</v>
      </c>
      <c r="G29" s="440"/>
      <c r="H29" s="447">
        <v>1079.06</v>
      </c>
      <c r="I29" s="447">
        <v>4316.21</v>
      </c>
      <c r="J29" s="451">
        <f>Tabela2162834404652586470768793[[#This Row],[REPRESENTAÇÃO]]+Tabela2162834404652586470768793[[#This Row],[VENCIMENTO]]</f>
        <v>5395.27</v>
      </c>
    </row>
    <row r="30" spans="1:10" ht="14.4">
      <c r="A30" s="217" t="s">
        <v>108</v>
      </c>
      <c r="B30" s="217" t="s">
        <v>327</v>
      </c>
      <c r="C30" s="218" t="s">
        <v>147</v>
      </c>
      <c r="D30" s="209">
        <v>1</v>
      </c>
      <c r="E30" s="220" t="s">
        <v>168</v>
      </c>
      <c r="F30" s="441" t="s">
        <v>365</v>
      </c>
      <c r="G30" s="442"/>
      <c r="H30" s="449">
        <v>1079.06</v>
      </c>
      <c r="I30" s="449">
        <v>4316.21</v>
      </c>
      <c r="J30" s="449">
        <f>Tabela2162834404652586470768793[[#This Row],[REPRESENTAÇÃO]]+Tabela2162834404652586470768793[[#This Row],[VENCIMENTO]]</f>
        <v>5395.27</v>
      </c>
    </row>
    <row r="31" spans="1:10" ht="14.4">
      <c r="A31" s="216" t="s">
        <v>109</v>
      </c>
      <c r="B31" s="399" t="s">
        <v>133</v>
      </c>
      <c r="C31" s="242" t="s">
        <v>147</v>
      </c>
      <c r="D31" s="216">
        <v>1</v>
      </c>
      <c r="E31" s="213" t="s">
        <v>170</v>
      </c>
      <c r="F31" s="439" t="s">
        <v>365</v>
      </c>
      <c r="G31" s="440"/>
      <c r="H31" s="447">
        <v>1079.06</v>
      </c>
      <c r="I31" s="447">
        <v>4316.21</v>
      </c>
      <c r="J31" s="451">
        <f>Tabela2162834404652586470768793[[#This Row],[REPRESENTAÇÃO]]+Tabela2162834404652586470768793[[#This Row],[VENCIMENTO]]</f>
        <v>5395.27</v>
      </c>
    </row>
    <row r="32" spans="1:10" ht="14.4">
      <c r="A32" s="217" t="s">
        <v>106</v>
      </c>
      <c r="B32" s="217" t="s">
        <v>132</v>
      </c>
      <c r="C32" s="218" t="s">
        <v>147</v>
      </c>
      <c r="D32" s="209">
        <v>1</v>
      </c>
      <c r="E32" s="220" t="s">
        <v>647</v>
      </c>
      <c r="F32" s="441" t="s">
        <v>365</v>
      </c>
      <c r="G32" s="442"/>
      <c r="H32" s="449">
        <v>1079.06</v>
      </c>
      <c r="I32" s="449">
        <v>4316.21</v>
      </c>
      <c r="J32" s="449">
        <f>Tabela2162834404652586470768793[[#This Row],[REPRESENTAÇÃO]]+Tabela2162834404652586470768793[[#This Row],[VENCIMENTO]]</f>
        <v>5395.27</v>
      </c>
    </row>
    <row r="33" spans="1:10" ht="14.4">
      <c r="A33" s="216" t="s">
        <v>106</v>
      </c>
      <c r="B33" s="399" t="s">
        <v>132</v>
      </c>
      <c r="C33" s="242" t="s">
        <v>147</v>
      </c>
      <c r="D33" s="216">
        <v>1</v>
      </c>
      <c r="E33" s="213" t="s">
        <v>165</v>
      </c>
      <c r="F33" s="439" t="s">
        <v>365</v>
      </c>
      <c r="G33" s="440"/>
      <c r="H33" s="447">
        <v>1079.06</v>
      </c>
      <c r="I33" s="447">
        <v>4316.21</v>
      </c>
      <c r="J33" s="451">
        <f>Tabela2162834404652586470768793[[#This Row],[REPRESENTAÇÃO]]+Tabela2162834404652586470768793[[#This Row],[VENCIMENTO]]</f>
        <v>5395.27</v>
      </c>
    </row>
    <row r="34" spans="1:10" ht="14.4">
      <c r="A34" s="217" t="s">
        <v>105</v>
      </c>
      <c r="B34" s="217" t="s">
        <v>131</v>
      </c>
      <c r="C34" s="218" t="s">
        <v>147</v>
      </c>
      <c r="D34" s="209">
        <v>1</v>
      </c>
      <c r="E34" s="220" t="s">
        <v>176</v>
      </c>
      <c r="F34" s="441" t="s">
        <v>365</v>
      </c>
      <c r="G34" s="442"/>
      <c r="H34" s="449">
        <v>1079.06</v>
      </c>
      <c r="I34" s="449">
        <v>4316.21</v>
      </c>
      <c r="J34" s="449">
        <f>Tabela2162834404652586470768793[[#This Row],[REPRESENTAÇÃO]]+Tabela2162834404652586470768793[[#This Row],[VENCIMENTO]]</f>
        <v>5395.27</v>
      </c>
    </row>
    <row r="35" spans="1:10" ht="14.4">
      <c r="A35" s="216" t="s">
        <v>410</v>
      </c>
      <c r="B35" s="399" t="s">
        <v>411</v>
      </c>
      <c r="C35" s="242" t="s">
        <v>147</v>
      </c>
      <c r="D35" s="216">
        <v>1</v>
      </c>
      <c r="E35" s="488" t="s">
        <v>733</v>
      </c>
      <c r="F35" s="439" t="s">
        <v>365</v>
      </c>
      <c r="G35" s="440"/>
      <c r="H35" s="447">
        <v>1079.06</v>
      </c>
      <c r="I35" s="447">
        <v>4316.21</v>
      </c>
      <c r="J35" s="451">
        <f>Tabela2162834404652586470768793[[#This Row],[REPRESENTAÇÃO]]+Tabela2162834404652586470768793[[#This Row],[VENCIMENTO]]</f>
        <v>5395.27</v>
      </c>
    </row>
    <row r="36" spans="1:10" ht="14.4">
      <c r="A36" s="217" t="s">
        <v>429</v>
      </c>
      <c r="B36" s="217" t="s">
        <v>430</v>
      </c>
      <c r="C36" s="218" t="s">
        <v>147</v>
      </c>
      <c r="D36" s="209">
        <v>1</v>
      </c>
      <c r="E36" s="220" t="s">
        <v>685</v>
      </c>
      <c r="F36" s="441" t="s">
        <v>365</v>
      </c>
      <c r="G36" s="442"/>
      <c r="H36" s="449">
        <v>1079.06</v>
      </c>
      <c r="I36" s="449">
        <v>4316.21</v>
      </c>
      <c r="J36" s="449">
        <f>Tabela2162834404652586470768793[[#This Row],[REPRESENTAÇÃO]]+Tabela2162834404652586470768793[[#This Row],[VENCIMENTO]]</f>
        <v>5395.27</v>
      </c>
    </row>
    <row r="37" spans="1:10" ht="14.4">
      <c r="A37" s="216" t="s">
        <v>111</v>
      </c>
      <c r="B37" s="399" t="s">
        <v>471</v>
      </c>
      <c r="C37" s="242" t="s">
        <v>147</v>
      </c>
      <c r="D37" s="216">
        <v>1</v>
      </c>
      <c r="E37" s="213" t="s">
        <v>639</v>
      </c>
      <c r="F37" s="439" t="s">
        <v>365</v>
      </c>
      <c r="G37" s="440"/>
      <c r="H37" s="447">
        <v>1079.06</v>
      </c>
      <c r="I37" s="447">
        <v>4316.21</v>
      </c>
      <c r="J37" s="451">
        <f>Tabela2162834404652586470768793[[#This Row],[REPRESENTAÇÃO]]+Tabela2162834404652586470768793[[#This Row],[VENCIMENTO]]</f>
        <v>5395.27</v>
      </c>
    </row>
    <row r="38" spans="1:10" ht="14.4">
      <c r="A38" s="217" t="s">
        <v>107</v>
      </c>
      <c r="B38" s="217" t="s">
        <v>505</v>
      </c>
      <c r="C38" s="218" t="s">
        <v>147</v>
      </c>
      <c r="D38" s="209">
        <v>1</v>
      </c>
      <c r="E38" s="220" t="s">
        <v>655</v>
      </c>
      <c r="F38" s="441" t="s">
        <v>365</v>
      </c>
      <c r="G38" s="442"/>
      <c r="H38" s="449">
        <v>1079.06</v>
      </c>
      <c r="I38" s="449">
        <v>4316.21</v>
      </c>
      <c r="J38" s="449">
        <f>Tabela2162834404652586470768793[[#This Row],[REPRESENTAÇÃO]]+Tabela2162834404652586470768793[[#This Row],[VENCIMENTO]]</f>
        <v>5395.27</v>
      </c>
    </row>
    <row r="39" spans="1:10" ht="14.4">
      <c r="A39" s="216" t="s">
        <v>544</v>
      </c>
      <c r="B39" s="399" t="s">
        <v>545</v>
      </c>
      <c r="C39" s="242" t="s">
        <v>18</v>
      </c>
      <c r="D39" s="216">
        <v>1</v>
      </c>
      <c r="E39" s="213" t="s">
        <v>546</v>
      </c>
      <c r="F39" s="439" t="s">
        <v>365</v>
      </c>
      <c r="G39" s="440"/>
      <c r="H39" s="447">
        <v>770.75</v>
      </c>
      <c r="I39" s="447">
        <v>3083.01</v>
      </c>
      <c r="J39" s="451">
        <f>Tabela2162834404652586470768793[[#This Row],[REPRESENTAÇÃO]]+Tabela2162834404652586470768793[[#This Row],[VENCIMENTO]]</f>
        <v>3853.76</v>
      </c>
    </row>
    <row r="40" spans="1:10" ht="14.4">
      <c r="A40" s="217" t="s">
        <v>102</v>
      </c>
      <c r="B40" s="217" t="s">
        <v>472</v>
      </c>
      <c r="C40" s="218" t="s">
        <v>18</v>
      </c>
      <c r="D40" s="209">
        <v>1</v>
      </c>
      <c r="E40" s="220" t="s">
        <v>173</v>
      </c>
      <c r="F40" s="441" t="s">
        <v>365</v>
      </c>
      <c r="G40" s="442"/>
      <c r="H40" s="449">
        <v>770.75</v>
      </c>
      <c r="I40" s="449">
        <v>3083.01</v>
      </c>
      <c r="J40" s="449">
        <f>Tabela2162834404652586470768793[[#This Row],[REPRESENTAÇÃO]]+Tabela2162834404652586470768793[[#This Row],[VENCIMENTO]]</f>
        <v>3853.76</v>
      </c>
    </row>
    <row r="41" spans="1:10" ht="14.4">
      <c r="A41" s="216" t="s">
        <v>112</v>
      </c>
      <c r="B41" s="399" t="s">
        <v>134</v>
      </c>
      <c r="C41" s="242" t="s">
        <v>18</v>
      </c>
      <c r="D41" s="216">
        <v>1</v>
      </c>
      <c r="E41" s="213" t="s">
        <v>186</v>
      </c>
      <c r="F41" s="439" t="s">
        <v>365</v>
      </c>
      <c r="G41" s="440"/>
      <c r="H41" s="447">
        <v>770.75</v>
      </c>
      <c r="I41" s="447">
        <v>3083.01</v>
      </c>
      <c r="J41" s="451">
        <f>Tabela2162834404652586470768793[[#This Row],[REPRESENTAÇÃO]]+Tabela2162834404652586470768793[[#This Row],[VENCIMENTO]]</f>
        <v>3853.76</v>
      </c>
    </row>
    <row r="42" spans="1:10" ht="14.4">
      <c r="A42" s="216" t="s">
        <v>412</v>
      </c>
      <c r="B42" s="399" t="s">
        <v>436</v>
      </c>
      <c r="C42" s="242" t="s">
        <v>18</v>
      </c>
      <c r="D42" s="216">
        <v>1</v>
      </c>
      <c r="E42" s="213" t="s">
        <v>661</v>
      </c>
      <c r="F42" s="439" t="s">
        <v>365</v>
      </c>
      <c r="G42" s="440"/>
      <c r="H42" s="447">
        <v>770.75</v>
      </c>
      <c r="I42" s="447">
        <v>3083.01</v>
      </c>
      <c r="J42" s="451">
        <f>Tabela2162834404652586470768793[[#This Row],[REPRESENTAÇÃO]]+Tabela2162834404652586470768793[[#This Row],[VENCIMENTO]]</f>
        <v>3853.76</v>
      </c>
    </row>
    <row r="43" spans="1:10" ht="14.4">
      <c r="A43" s="217" t="s">
        <v>113</v>
      </c>
      <c r="B43" s="217" t="s">
        <v>501</v>
      </c>
      <c r="C43" s="218" t="s">
        <v>18</v>
      </c>
      <c r="D43" s="209">
        <v>1</v>
      </c>
      <c r="E43" s="220" t="s">
        <v>313</v>
      </c>
      <c r="F43" s="441" t="s">
        <v>365</v>
      </c>
      <c r="G43" s="442"/>
      <c r="H43" s="449">
        <v>770.75</v>
      </c>
      <c r="I43" s="449">
        <v>3083.01</v>
      </c>
      <c r="J43" s="449">
        <f>Tabela2162834404652586470768793[[#This Row],[REPRESENTAÇÃO]]+Tabela2162834404652586470768793[[#This Row],[VENCIMENTO]]</f>
        <v>3853.76</v>
      </c>
    </row>
    <row r="44" spans="1:10" ht="14.4">
      <c r="A44" s="216" t="s">
        <v>116</v>
      </c>
      <c r="B44" s="399" t="s">
        <v>136</v>
      </c>
      <c r="C44" s="242" t="s">
        <v>18</v>
      </c>
      <c r="D44" s="216">
        <v>1</v>
      </c>
      <c r="E44" s="213" t="s">
        <v>194</v>
      </c>
      <c r="F44" s="439" t="s">
        <v>365</v>
      </c>
      <c r="G44" s="440"/>
      <c r="H44" s="447">
        <v>770.75</v>
      </c>
      <c r="I44" s="447">
        <v>3083.01</v>
      </c>
      <c r="J44" s="451">
        <f>Tabela2162834404652586470768793[[#This Row],[REPRESENTAÇÃO]]+Tabela2162834404652586470768793[[#This Row],[VENCIMENTO]]</f>
        <v>3853.76</v>
      </c>
    </row>
    <row r="45" spans="1:10" ht="14.4">
      <c r="A45" s="217" t="s">
        <v>25</v>
      </c>
      <c r="B45" s="217" t="s">
        <v>137</v>
      </c>
      <c r="C45" s="218" t="s">
        <v>18</v>
      </c>
      <c r="D45" s="209">
        <v>1</v>
      </c>
      <c r="E45" s="220" t="s">
        <v>177</v>
      </c>
      <c r="F45" s="441" t="s">
        <v>365</v>
      </c>
      <c r="G45" s="442"/>
      <c r="H45" s="449">
        <v>770.75</v>
      </c>
      <c r="I45" s="449">
        <v>3083.01</v>
      </c>
      <c r="J45" s="449">
        <f>Tabela2162834404652586470768793[[#This Row],[REPRESENTAÇÃO]]+Tabela2162834404652586470768793[[#This Row],[VENCIMENTO]]</f>
        <v>3853.76</v>
      </c>
    </row>
    <row r="46" spans="1:10" ht="14.4">
      <c r="A46" s="216" t="s">
        <v>413</v>
      </c>
      <c r="B46" s="399" t="s">
        <v>414</v>
      </c>
      <c r="C46" s="242" t="s">
        <v>18</v>
      </c>
      <c r="D46" s="216">
        <v>1</v>
      </c>
      <c r="E46" s="213" t="s">
        <v>684</v>
      </c>
      <c r="F46" s="439" t="s">
        <v>365</v>
      </c>
      <c r="G46" s="440"/>
      <c r="H46" s="447">
        <v>770.75</v>
      </c>
      <c r="I46" s="447">
        <v>3083.01</v>
      </c>
      <c r="J46" s="451">
        <f>Tabela2162834404652586470768793[[#This Row],[REPRESENTAÇÃO]]+Tabela2162834404652586470768793[[#This Row],[VENCIMENTO]]</f>
        <v>3853.76</v>
      </c>
    </row>
    <row r="47" spans="1:10" ht="14.4">
      <c r="A47" s="217" t="s">
        <v>118</v>
      </c>
      <c r="B47" s="217" t="s">
        <v>506</v>
      </c>
      <c r="C47" s="218" t="s">
        <v>18</v>
      </c>
      <c r="D47" s="209">
        <v>1</v>
      </c>
      <c r="E47" s="220" t="s">
        <v>179</v>
      </c>
      <c r="F47" s="441" t="s">
        <v>365</v>
      </c>
      <c r="G47" s="442"/>
      <c r="H47" s="449">
        <v>770.75</v>
      </c>
      <c r="I47" s="449">
        <v>3083.01</v>
      </c>
      <c r="J47" s="449">
        <f>Tabela2162834404652586470768793[[#This Row],[REPRESENTAÇÃO]]+Tabela2162834404652586470768793[[#This Row],[VENCIMENTO]]</f>
        <v>3853.76</v>
      </c>
    </row>
    <row r="48" spans="1:10" ht="14.4">
      <c r="A48" s="216" t="s">
        <v>114</v>
      </c>
      <c r="B48" s="399" t="s">
        <v>135</v>
      </c>
      <c r="C48" s="242" t="s">
        <v>18</v>
      </c>
      <c r="D48" s="216">
        <v>1</v>
      </c>
      <c r="E48" s="213" t="s">
        <v>174</v>
      </c>
      <c r="F48" s="439" t="s">
        <v>365</v>
      </c>
      <c r="G48" s="440"/>
      <c r="H48" s="447">
        <v>770.75</v>
      </c>
      <c r="I48" s="447">
        <v>3083.01</v>
      </c>
      <c r="J48" s="451">
        <f>Tabela2162834404652586470768793[[#This Row],[REPRESENTAÇÃO]]+Tabela2162834404652586470768793[[#This Row],[VENCIMENTO]]</f>
        <v>3853.76</v>
      </c>
    </row>
    <row r="49" spans="1:10" ht="14.4">
      <c r="A49" s="217" t="s">
        <v>117</v>
      </c>
      <c r="B49" s="217" t="s">
        <v>138</v>
      </c>
      <c r="C49" s="218" t="s">
        <v>18</v>
      </c>
      <c r="D49" s="209">
        <v>1</v>
      </c>
      <c r="E49" s="220" t="s">
        <v>178</v>
      </c>
      <c r="F49" s="441" t="s">
        <v>365</v>
      </c>
      <c r="G49" s="442"/>
      <c r="H49" s="449">
        <v>770.75</v>
      </c>
      <c r="I49" s="449">
        <v>3083.01</v>
      </c>
      <c r="J49" s="449">
        <f>Tabela2162834404652586470768793[[#This Row],[REPRESENTAÇÃO]]+Tabela2162834404652586470768793[[#This Row],[VENCIMENTO]]</f>
        <v>3853.76</v>
      </c>
    </row>
    <row r="50" spans="1:10" ht="14.4">
      <c r="A50" s="216" t="s">
        <v>119</v>
      </c>
      <c r="B50" s="399" t="s">
        <v>139</v>
      </c>
      <c r="C50" s="242" t="s">
        <v>18</v>
      </c>
      <c r="D50" s="216">
        <v>1</v>
      </c>
      <c r="E50" s="489" t="s">
        <v>736</v>
      </c>
      <c r="F50" s="439" t="s">
        <v>365</v>
      </c>
      <c r="G50" s="440"/>
      <c r="H50" s="447">
        <v>770.75</v>
      </c>
      <c r="I50" s="447">
        <v>3083.01</v>
      </c>
      <c r="J50" s="451">
        <f>Tabela2162834404652586470768793[[#This Row],[REPRESENTAÇÃO]]+Tabela2162834404652586470768793[[#This Row],[VENCIMENTO]]</f>
        <v>3853.76</v>
      </c>
    </row>
    <row r="51" spans="1:10" ht="14.4">
      <c r="A51" s="217" t="s">
        <v>115</v>
      </c>
      <c r="B51" s="217" t="s">
        <v>473</v>
      </c>
      <c r="C51" s="218" t="s">
        <v>18</v>
      </c>
      <c r="D51" s="209">
        <v>1</v>
      </c>
      <c r="E51" s="220" t="s">
        <v>175</v>
      </c>
      <c r="F51" s="441" t="s">
        <v>365</v>
      </c>
      <c r="G51" s="442"/>
      <c r="H51" s="449">
        <v>770.75</v>
      </c>
      <c r="I51" s="449">
        <v>3083.01</v>
      </c>
      <c r="J51" s="449">
        <f>Tabela2162834404652586470768793[[#This Row],[REPRESENTAÇÃO]]+Tabela2162834404652586470768793[[#This Row],[VENCIMENTO]]</f>
        <v>3853.76</v>
      </c>
    </row>
    <row r="52" spans="1:10" ht="14.4">
      <c r="A52" s="216" t="s">
        <v>122</v>
      </c>
      <c r="B52" s="399" t="s">
        <v>475</v>
      </c>
      <c r="C52" s="242" t="s">
        <v>19</v>
      </c>
      <c r="D52" s="216">
        <v>1</v>
      </c>
      <c r="E52" s="213" t="s">
        <v>649</v>
      </c>
      <c r="F52" s="439" t="s">
        <v>365</v>
      </c>
      <c r="G52" s="440"/>
      <c r="H52" s="447">
        <v>500.99</v>
      </c>
      <c r="I52" s="447">
        <v>2003.96</v>
      </c>
      <c r="J52" s="451">
        <f>Tabela2162834404652586470768793[[#This Row],[REPRESENTAÇÃO]]+Tabela2162834404652586470768793[[#This Row],[VENCIMENTO]]</f>
        <v>2504.9499999999998</v>
      </c>
    </row>
    <row r="53" spans="1:10" ht="14.4">
      <c r="A53" s="217" t="s">
        <v>120</v>
      </c>
      <c r="B53" s="217" t="s">
        <v>140</v>
      </c>
      <c r="C53" s="218" t="s">
        <v>19</v>
      </c>
      <c r="D53" s="209">
        <v>1</v>
      </c>
      <c r="E53" s="220" t="s">
        <v>182</v>
      </c>
      <c r="F53" s="441" t="s">
        <v>365</v>
      </c>
      <c r="G53" s="442"/>
      <c r="H53" s="449">
        <v>500.99</v>
      </c>
      <c r="I53" s="449">
        <v>2003.96</v>
      </c>
      <c r="J53" s="449">
        <f>Tabela2162834404652586470768793[[#This Row],[REPRESENTAÇÃO]]+Tabela2162834404652586470768793[[#This Row],[VENCIMENTO]]</f>
        <v>2504.9499999999998</v>
      </c>
    </row>
    <row r="54" spans="1:10" ht="14.4">
      <c r="A54" s="216" t="s">
        <v>120</v>
      </c>
      <c r="B54" s="399" t="s">
        <v>140</v>
      </c>
      <c r="C54" s="242" t="s">
        <v>19</v>
      </c>
      <c r="D54" s="216">
        <v>1</v>
      </c>
      <c r="E54" s="213" t="s">
        <v>664</v>
      </c>
      <c r="F54" s="439" t="s">
        <v>365</v>
      </c>
      <c r="G54" s="440"/>
      <c r="H54" s="447">
        <v>500.99</v>
      </c>
      <c r="I54" s="447">
        <v>2003.96</v>
      </c>
      <c r="J54" s="451">
        <f>Tabela2162834404652586470768793[[#This Row],[REPRESENTAÇÃO]]+Tabela2162834404652586470768793[[#This Row],[VENCIMENTO]]</f>
        <v>2504.9499999999998</v>
      </c>
    </row>
    <row r="55" spans="1:10" ht="14.4">
      <c r="A55" s="217" t="s">
        <v>618</v>
      </c>
      <c r="B55" s="217" t="s">
        <v>617</v>
      </c>
      <c r="C55" s="218" t="s">
        <v>19</v>
      </c>
      <c r="D55" s="209">
        <v>1</v>
      </c>
      <c r="E55" s="220" t="s">
        <v>195</v>
      </c>
      <c r="F55" s="441" t="s">
        <v>365</v>
      </c>
      <c r="G55" s="442"/>
      <c r="H55" s="449">
        <v>500.99</v>
      </c>
      <c r="I55" s="449">
        <v>2003.96</v>
      </c>
      <c r="J55" s="449">
        <f>Tabela2162834404652586470768793[[#This Row],[REPRESENTAÇÃO]]+Tabela2162834404652586470768793[[#This Row],[VENCIMENTO]]</f>
        <v>2504.9499999999998</v>
      </c>
    </row>
    <row r="56" spans="1:10" ht="14.4">
      <c r="A56" s="216" t="s">
        <v>119</v>
      </c>
      <c r="B56" s="399" t="s">
        <v>552</v>
      </c>
      <c r="C56" s="242" t="s">
        <v>19</v>
      </c>
      <c r="D56" s="216">
        <v>1</v>
      </c>
      <c r="E56" s="213" t="s">
        <v>568</v>
      </c>
      <c r="F56" s="439" t="s">
        <v>365</v>
      </c>
      <c r="G56" s="440"/>
      <c r="H56" s="447">
        <v>500.99</v>
      </c>
      <c r="I56" s="447">
        <v>2003.96</v>
      </c>
      <c r="J56" s="451">
        <f>Tabela2162834404652586470768793[[#This Row],[REPRESENTAÇÃO]]+Tabela2162834404652586470768793[[#This Row],[VENCIMENTO]]</f>
        <v>2504.9499999999998</v>
      </c>
    </row>
    <row r="57" spans="1:10" ht="14.4">
      <c r="A57" s="217" t="s">
        <v>119</v>
      </c>
      <c r="B57" s="217" t="s">
        <v>139</v>
      </c>
      <c r="C57" s="218" t="s">
        <v>19</v>
      </c>
      <c r="D57" s="209">
        <v>1</v>
      </c>
      <c r="E57" s="220" t="s">
        <v>181</v>
      </c>
      <c r="F57" s="441" t="s">
        <v>365</v>
      </c>
      <c r="G57" s="442"/>
      <c r="H57" s="449">
        <v>500.99</v>
      </c>
      <c r="I57" s="449">
        <v>2003.96</v>
      </c>
      <c r="J57" s="449">
        <f>Tabela2162834404652586470768793[[#This Row],[REPRESENTAÇÃO]]+Tabela2162834404652586470768793[[#This Row],[VENCIMENTO]]</f>
        <v>2504.9499999999998</v>
      </c>
    </row>
    <row r="58" spans="1:10" ht="14.4">
      <c r="A58" s="216" t="s">
        <v>119</v>
      </c>
      <c r="B58" s="399" t="s">
        <v>139</v>
      </c>
      <c r="C58" s="242" t="s">
        <v>19</v>
      </c>
      <c r="D58" s="216">
        <v>1</v>
      </c>
      <c r="E58" s="213" t="s">
        <v>184</v>
      </c>
      <c r="F58" s="439" t="s">
        <v>365</v>
      </c>
      <c r="G58" s="440"/>
      <c r="H58" s="447">
        <v>500.99</v>
      </c>
      <c r="I58" s="447">
        <v>2003.96</v>
      </c>
      <c r="J58" s="451">
        <f>Tabela2162834404652586470768793[[#This Row],[REPRESENTAÇÃO]]+Tabela2162834404652586470768793[[#This Row],[VENCIMENTO]]</f>
        <v>2504.9499999999998</v>
      </c>
    </row>
    <row r="59" spans="1:10" ht="14.4">
      <c r="A59" s="217" t="s">
        <v>121</v>
      </c>
      <c r="B59" s="217" t="s">
        <v>445</v>
      </c>
      <c r="C59" s="218" t="s">
        <v>19</v>
      </c>
      <c r="D59" s="209">
        <v>1</v>
      </c>
      <c r="E59" s="220" t="s">
        <v>630</v>
      </c>
      <c r="F59" s="441" t="s">
        <v>365</v>
      </c>
      <c r="G59" s="442"/>
      <c r="H59" s="449">
        <v>500.99</v>
      </c>
      <c r="I59" s="449">
        <v>2003.96</v>
      </c>
      <c r="J59" s="449">
        <f>Tabela2162834404652586470768793[[#This Row],[REPRESENTAÇÃO]]+Tabela2162834404652586470768793[[#This Row],[VENCIMENTO]]</f>
        <v>2504.9499999999998</v>
      </c>
    </row>
    <row r="60" spans="1:10" ht="14.4">
      <c r="A60" s="216" t="s">
        <v>121</v>
      </c>
      <c r="B60" s="399" t="s">
        <v>445</v>
      </c>
      <c r="C60" s="242" t="s">
        <v>19</v>
      </c>
      <c r="D60" s="216">
        <v>1</v>
      </c>
      <c r="E60" s="213" t="s">
        <v>631</v>
      </c>
      <c r="F60" s="439" t="s">
        <v>365</v>
      </c>
      <c r="G60" s="440"/>
      <c r="H60" s="447">
        <v>500.99</v>
      </c>
      <c r="I60" s="447">
        <v>2003.96</v>
      </c>
      <c r="J60" s="451">
        <f>Tabela2162834404652586470768793[[#This Row],[REPRESENTAÇÃO]]+Tabela2162834404652586470768793[[#This Row],[VENCIMENTO]]</f>
        <v>2504.9499999999998</v>
      </c>
    </row>
    <row r="61" spans="1:10" ht="14.4">
      <c r="A61" s="217" t="s">
        <v>121</v>
      </c>
      <c r="B61" s="217" t="s">
        <v>620</v>
      </c>
      <c r="C61" s="218" t="s">
        <v>19</v>
      </c>
      <c r="D61" s="209">
        <v>1</v>
      </c>
      <c r="E61" s="220" t="s">
        <v>665</v>
      </c>
      <c r="F61" s="441" t="s">
        <v>365</v>
      </c>
      <c r="G61" s="442"/>
      <c r="H61" s="449">
        <v>500.99</v>
      </c>
      <c r="I61" s="449">
        <v>2003.96</v>
      </c>
      <c r="J61" s="449">
        <f>Tabela2162834404652586470768793[[#This Row],[REPRESENTAÇÃO]]+Tabela2162834404652586470768793[[#This Row],[VENCIMENTO]]</f>
        <v>2504.9499999999998</v>
      </c>
    </row>
    <row r="62" spans="1:10" ht="14.4">
      <c r="A62" s="216" t="s">
        <v>121</v>
      </c>
      <c r="B62" s="399" t="s">
        <v>621</v>
      </c>
      <c r="C62" s="242" t="s">
        <v>19</v>
      </c>
      <c r="D62" s="216">
        <v>1</v>
      </c>
      <c r="E62" s="213" t="s">
        <v>624</v>
      </c>
      <c r="F62" s="439" t="s">
        <v>365</v>
      </c>
      <c r="G62" s="440"/>
      <c r="H62" s="447">
        <v>500.99</v>
      </c>
      <c r="I62" s="447">
        <v>2003.96</v>
      </c>
      <c r="J62" s="451">
        <f>Tabela2162834404652586470768793[[#This Row],[REPRESENTAÇÃO]]+Tabela2162834404652586470768793[[#This Row],[VENCIMENTO]]</f>
        <v>2504.9499999999998</v>
      </c>
    </row>
    <row r="63" spans="1:10" ht="14.4">
      <c r="A63" s="217" t="s">
        <v>121</v>
      </c>
      <c r="B63" s="217" t="s">
        <v>141</v>
      </c>
      <c r="C63" s="218" t="s">
        <v>19</v>
      </c>
      <c r="D63" s="209">
        <v>1</v>
      </c>
      <c r="E63" s="220" t="s">
        <v>187</v>
      </c>
      <c r="F63" s="441" t="s">
        <v>365</v>
      </c>
      <c r="G63" s="442"/>
      <c r="H63" s="449">
        <v>500.99</v>
      </c>
      <c r="I63" s="449">
        <v>2003.96</v>
      </c>
      <c r="J63" s="449">
        <f>Tabela2162834404652586470768793[[#This Row],[REPRESENTAÇÃO]]+Tabela2162834404652586470768793[[#This Row],[VENCIMENTO]]</f>
        <v>2504.9499999999998</v>
      </c>
    </row>
    <row r="64" spans="1:10" ht="14.4">
      <c r="A64" s="216" t="s">
        <v>121</v>
      </c>
      <c r="B64" s="399" t="s">
        <v>141</v>
      </c>
      <c r="C64" s="242" t="s">
        <v>19</v>
      </c>
      <c r="D64" s="216">
        <v>1</v>
      </c>
      <c r="E64" s="213" t="s">
        <v>196</v>
      </c>
      <c r="F64" s="439" t="s">
        <v>365</v>
      </c>
      <c r="G64" s="440"/>
      <c r="H64" s="447">
        <v>500.99</v>
      </c>
      <c r="I64" s="447">
        <v>2003.96</v>
      </c>
      <c r="J64" s="451">
        <f>Tabela2162834404652586470768793[[#This Row],[REPRESENTAÇÃO]]+Tabela2162834404652586470768793[[#This Row],[VENCIMENTO]]</f>
        <v>2504.9499999999998</v>
      </c>
    </row>
    <row r="65" spans="1:10" ht="14.4">
      <c r="A65" s="217" t="s">
        <v>121</v>
      </c>
      <c r="B65" s="217" t="s">
        <v>474</v>
      </c>
      <c r="C65" s="218" t="s">
        <v>19</v>
      </c>
      <c r="D65" s="209">
        <v>1</v>
      </c>
      <c r="E65" s="220" t="s">
        <v>189</v>
      </c>
      <c r="F65" s="441" t="s">
        <v>365</v>
      </c>
      <c r="G65" s="442"/>
      <c r="H65" s="449">
        <v>500.99</v>
      </c>
      <c r="I65" s="449">
        <v>2003.96</v>
      </c>
      <c r="J65" s="449">
        <f>Tabela2162834404652586470768793[[#This Row],[REPRESENTAÇÃO]]+Tabela2162834404652586470768793[[#This Row],[VENCIMENTO]]</f>
        <v>2504.9499999999998</v>
      </c>
    </row>
    <row r="66" spans="1:10" ht="14.4">
      <c r="A66" s="216" t="s">
        <v>121</v>
      </c>
      <c r="B66" s="399" t="s">
        <v>599</v>
      </c>
      <c r="C66" s="242" t="s">
        <v>19</v>
      </c>
      <c r="D66" s="216">
        <v>1</v>
      </c>
      <c r="E66" s="213" t="s">
        <v>191</v>
      </c>
      <c r="F66" s="439" t="s">
        <v>365</v>
      </c>
      <c r="G66" s="440"/>
      <c r="H66" s="447">
        <v>500.99</v>
      </c>
      <c r="I66" s="447">
        <v>2003.96</v>
      </c>
      <c r="J66" s="451">
        <f>Tabela2162834404652586470768793[[#This Row],[REPRESENTAÇÃO]]+Tabela2162834404652586470768793[[#This Row],[VENCIMENTO]]</f>
        <v>2504.9499999999998</v>
      </c>
    </row>
    <row r="67" spans="1:10" ht="14.4">
      <c r="A67" s="217" t="s">
        <v>123</v>
      </c>
      <c r="B67" s="217" t="s">
        <v>142</v>
      </c>
      <c r="C67" s="218" t="s">
        <v>148</v>
      </c>
      <c r="D67" s="209">
        <v>1</v>
      </c>
      <c r="E67" s="220" t="s">
        <v>603</v>
      </c>
      <c r="F67" s="441" t="s">
        <v>365</v>
      </c>
      <c r="G67" s="442"/>
      <c r="H67" s="449">
        <v>308.3</v>
      </c>
      <c r="I67" s="449">
        <v>1233.21</v>
      </c>
      <c r="J67" s="449">
        <f>Tabela2162834404652586470768793[[#This Row],[REPRESENTAÇÃO]]+Tabela2162834404652586470768793[[#This Row],[VENCIMENTO]]</f>
        <v>1541.51</v>
      </c>
    </row>
    <row r="68" spans="1:10" ht="14.4">
      <c r="A68" s="216" t="s">
        <v>416</v>
      </c>
      <c r="B68" s="399" t="s">
        <v>417</v>
      </c>
      <c r="C68" s="242" t="s">
        <v>148</v>
      </c>
      <c r="D68" s="216">
        <v>1</v>
      </c>
      <c r="E68" s="213" t="s">
        <v>663</v>
      </c>
      <c r="F68" s="439" t="s">
        <v>365</v>
      </c>
      <c r="G68" s="440"/>
      <c r="H68" s="447">
        <v>308.3</v>
      </c>
      <c r="I68" s="447">
        <v>1233.21</v>
      </c>
      <c r="J68" s="449">
        <f>Tabela2162834404652586470768793[[#This Row],[REPRESENTAÇÃO]]+Tabela2162834404652586470768793[[#This Row],[VENCIMENTO]]</f>
        <v>1541.51</v>
      </c>
    </row>
    <row r="69" spans="1:10" ht="14.4">
      <c r="A69" s="217" t="s">
        <v>416</v>
      </c>
      <c r="B69" s="217" t="s">
        <v>417</v>
      </c>
      <c r="C69" s="218" t="s">
        <v>148</v>
      </c>
      <c r="D69" s="209">
        <v>1</v>
      </c>
      <c r="E69" s="220" t="s">
        <v>662</v>
      </c>
      <c r="F69" s="441" t="s">
        <v>365</v>
      </c>
      <c r="G69" s="442"/>
      <c r="H69" s="449">
        <v>308.3</v>
      </c>
      <c r="I69" s="449">
        <v>1233.21</v>
      </c>
      <c r="J69" s="449">
        <f>Tabela2162834404652586470768793[[#This Row],[REPRESENTAÇÃO]]+Tabela2162834404652586470768793[[#This Row],[VENCIMENTO]]</f>
        <v>1541.51</v>
      </c>
    </row>
    <row r="70" spans="1:10" ht="14.4">
      <c r="A70" s="216" t="s">
        <v>124</v>
      </c>
      <c r="B70" s="399" t="s">
        <v>143</v>
      </c>
      <c r="C70" s="242" t="s">
        <v>148</v>
      </c>
      <c r="D70" s="216">
        <v>1</v>
      </c>
      <c r="E70" s="213" t="s">
        <v>650</v>
      </c>
      <c r="F70" s="439" t="s">
        <v>365</v>
      </c>
      <c r="G70" s="440"/>
      <c r="H70" s="447">
        <v>308.3</v>
      </c>
      <c r="I70" s="447">
        <v>1233.21</v>
      </c>
      <c r="J70" s="449">
        <f>Tabela2162834404652586470768793[[#This Row],[REPRESENTAÇÃO]]+Tabela2162834404652586470768793[[#This Row],[VENCIMENTO]]</f>
        <v>1541.51</v>
      </c>
    </row>
    <row r="71" spans="1:10" s="118" customFormat="1" ht="14.4">
      <c r="A71" s="217" t="s">
        <v>416</v>
      </c>
      <c r="B71" s="217" t="s">
        <v>417</v>
      </c>
      <c r="C71" s="492" t="s">
        <v>148</v>
      </c>
      <c r="D71" s="217">
        <v>1</v>
      </c>
      <c r="E71" s="493" t="s">
        <v>738</v>
      </c>
      <c r="F71" s="491" t="s">
        <v>365</v>
      </c>
      <c r="G71" s="442"/>
      <c r="H71" s="447">
        <v>308.3</v>
      </c>
      <c r="I71" s="447">
        <v>1233.21</v>
      </c>
      <c r="J71" s="449">
        <f>Tabela2162834404652586470768793[[#This Row],[REPRESENTAÇÃO]]+Tabela2162834404652586470768793[[#This Row],[VENCIMENTO]]</f>
        <v>1541.51</v>
      </c>
    </row>
    <row r="72" spans="1:10" ht="14.4">
      <c r="A72" s="217" t="s">
        <v>125</v>
      </c>
      <c r="B72" s="217" t="s">
        <v>144</v>
      </c>
      <c r="C72" s="218" t="s">
        <v>148</v>
      </c>
      <c r="D72" s="209">
        <v>1</v>
      </c>
      <c r="E72" s="476" t="s">
        <v>721</v>
      </c>
      <c r="F72" s="441" t="s">
        <v>365</v>
      </c>
      <c r="G72" s="442"/>
      <c r="H72" s="449">
        <v>308.3</v>
      </c>
      <c r="I72" s="449">
        <v>1233.21</v>
      </c>
      <c r="J72" s="449">
        <f>Tabela2162834404652586470768793[[#This Row],[REPRESENTAÇÃO]]+Tabela2162834404652586470768793[[#This Row],[VENCIMENTO]]</f>
        <v>1348.82</v>
      </c>
    </row>
    <row r="73" spans="1:10" ht="14.4">
      <c r="A73" s="216" t="s">
        <v>419</v>
      </c>
      <c r="B73" s="399" t="s">
        <v>420</v>
      </c>
      <c r="C73" s="242" t="s">
        <v>149</v>
      </c>
      <c r="D73" s="216">
        <v>1</v>
      </c>
      <c r="E73" s="213" t="s">
        <v>696</v>
      </c>
      <c r="F73" s="439" t="s">
        <v>365</v>
      </c>
      <c r="G73" s="440"/>
      <c r="H73" s="447">
        <v>269.76</v>
      </c>
      <c r="I73" s="447">
        <v>1079.06</v>
      </c>
      <c r="J73" s="449">
        <f>I73+H73</f>
        <v>1348.82</v>
      </c>
    </row>
    <row r="74" spans="1:10" ht="14.4">
      <c r="A74" s="410"/>
      <c r="B74" s="410"/>
      <c r="C74" s="410"/>
      <c r="D74" s="411">
        <v>72</v>
      </c>
      <c r="E74" s="406"/>
      <c r="F74" s="443"/>
      <c r="G74" s="444"/>
      <c r="H74" s="450"/>
      <c r="I74" s="450"/>
      <c r="J74" s="450">
        <f>SUM(J3:J73)</f>
        <v>348501.92000000033</v>
      </c>
    </row>
    <row r="75" spans="1:10" ht="14.4">
      <c r="A75" s="273"/>
      <c r="B75" s="273"/>
      <c r="C75" s="273"/>
      <c r="D75" s="207"/>
      <c r="E75" s="420"/>
      <c r="F75" s="273"/>
      <c r="G75" s="421">
        <v>0</v>
      </c>
    </row>
    <row r="76" spans="1:10">
      <c r="A76"/>
      <c r="B76"/>
      <c r="C76"/>
      <c r="D76"/>
      <c r="E76"/>
      <c r="F76"/>
      <c r="G76"/>
    </row>
    <row r="77" spans="1:10" ht="14.4">
      <c r="A77" s="25" t="s">
        <v>2</v>
      </c>
      <c r="B77" s="25" t="s">
        <v>3</v>
      </c>
      <c r="C77" s="25" t="s">
        <v>4</v>
      </c>
      <c r="D77" s="25" t="s">
        <v>5</v>
      </c>
      <c r="E77" s="25" t="s">
        <v>6</v>
      </c>
      <c r="F77" s="25" t="s">
        <v>7</v>
      </c>
      <c r="G77" s="25" t="s">
        <v>11</v>
      </c>
    </row>
    <row r="78" spans="1:10" ht="14.4">
      <c r="A78" s="216" t="s">
        <v>93</v>
      </c>
      <c r="B78" s="216" t="s">
        <v>476</v>
      </c>
      <c r="C78" s="242" t="s">
        <v>200</v>
      </c>
      <c r="D78" s="216">
        <v>1</v>
      </c>
      <c r="E78" s="213" t="s">
        <v>151</v>
      </c>
      <c r="F78" s="214" t="s">
        <v>366</v>
      </c>
      <c r="G78" s="244">
        <v>6782.61</v>
      </c>
    </row>
    <row r="79" spans="1:10" ht="14.4">
      <c r="A79" s="217" t="s">
        <v>202</v>
      </c>
      <c r="B79" s="217" t="s">
        <v>500</v>
      </c>
      <c r="C79" s="218" t="s">
        <v>200</v>
      </c>
      <c r="D79" s="400">
        <v>1</v>
      </c>
      <c r="E79" s="220" t="s">
        <v>238</v>
      </c>
      <c r="F79" s="258" t="s">
        <v>366</v>
      </c>
      <c r="G79" s="259">
        <v>6782.61</v>
      </c>
    </row>
    <row r="80" spans="1:10" ht="14.4">
      <c r="A80" s="216" t="s">
        <v>408</v>
      </c>
      <c r="B80" s="216" t="s">
        <v>598</v>
      </c>
      <c r="C80" s="242" t="s">
        <v>21</v>
      </c>
      <c r="D80" s="216">
        <v>1</v>
      </c>
      <c r="E80" s="213" t="s">
        <v>243</v>
      </c>
      <c r="F80" s="214" t="s">
        <v>366</v>
      </c>
      <c r="G80" s="244">
        <v>5703.56</v>
      </c>
    </row>
    <row r="81" spans="1:7" ht="14.4">
      <c r="A81" s="217" t="s">
        <v>204</v>
      </c>
      <c r="B81" s="217" t="s">
        <v>205</v>
      </c>
      <c r="C81" s="218" t="s">
        <v>21</v>
      </c>
      <c r="D81" s="400">
        <v>1</v>
      </c>
      <c r="E81" s="220" t="s">
        <v>239</v>
      </c>
      <c r="F81" s="258" t="s">
        <v>366</v>
      </c>
      <c r="G81" s="259">
        <v>5703.56</v>
      </c>
    </row>
    <row r="82" spans="1:7" ht="14.4">
      <c r="A82" s="216" t="s">
        <v>209</v>
      </c>
      <c r="B82" s="216" t="s">
        <v>210</v>
      </c>
      <c r="C82" s="242" t="s">
        <v>22</v>
      </c>
      <c r="D82" s="216">
        <v>1</v>
      </c>
      <c r="E82" s="213" t="s">
        <v>241</v>
      </c>
      <c r="F82" s="214" t="s">
        <v>366</v>
      </c>
      <c r="G82" s="244">
        <v>5241.1099999999997</v>
      </c>
    </row>
    <row r="83" spans="1:7" ht="14.4">
      <c r="A83" s="217" t="s">
        <v>424</v>
      </c>
      <c r="B83" s="217" t="s">
        <v>503</v>
      </c>
      <c r="C83" s="218" t="s">
        <v>22</v>
      </c>
      <c r="D83" s="400">
        <v>1</v>
      </c>
      <c r="E83" s="220" t="s">
        <v>377</v>
      </c>
      <c r="F83" s="258" t="s">
        <v>366</v>
      </c>
      <c r="G83" s="259">
        <v>5241.1099999999997</v>
      </c>
    </row>
    <row r="84" spans="1:7" ht="14.4">
      <c r="A84" s="216" t="s">
        <v>215</v>
      </c>
      <c r="B84" s="216" t="s">
        <v>479</v>
      </c>
      <c r="C84" s="242" t="s">
        <v>22</v>
      </c>
      <c r="D84" s="216">
        <v>1</v>
      </c>
      <c r="E84" s="213" t="s">
        <v>250</v>
      </c>
      <c r="F84" s="214" t="s">
        <v>367</v>
      </c>
      <c r="G84" s="244">
        <v>5241.1099999999997</v>
      </c>
    </row>
    <row r="85" spans="1:7" ht="14.4">
      <c r="A85" s="217" t="s">
        <v>100</v>
      </c>
      <c r="B85" s="217" t="s">
        <v>522</v>
      </c>
      <c r="C85" s="218" t="s">
        <v>22</v>
      </c>
      <c r="D85" s="400">
        <v>1</v>
      </c>
      <c r="E85" s="220" t="s">
        <v>244</v>
      </c>
      <c r="F85" s="258" t="s">
        <v>366</v>
      </c>
      <c r="G85" s="259">
        <v>5241.1099999999997</v>
      </c>
    </row>
    <row r="86" spans="1:7" ht="14.4">
      <c r="A86" s="216" t="s">
        <v>207</v>
      </c>
      <c r="B86" s="216" t="s">
        <v>478</v>
      </c>
      <c r="C86" s="242" t="s">
        <v>22</v>
      </c>
      <c r="D86" s="216">
        <v>1</v>
      </c>
      <c r="E86" s="213" t="s">
        <v>240</v>
      </c>
      <c r="F86" s="214" t="s">
        <v>366</v>
      </c>
      <c r="G86" s="244">
        <v>5241.1099999999997</v>
      </c>
    </row>
    <row r="87" spans="1:7" ht="14.4">
      <c r="A87" s="217" t="s">
        <v>212</v>
      </c>
      <c r="B87" s="217" t="s">
        <v>213</v>
      </c>
      <c r="C87" s="218" t="s">
        <v>22</v>
      </c>
      <c r="D87" s="400">
        <v>1</v>
      </c>
      <c r="E87" s="220" t="s">
        <v>242</v>
      </c>
      <c r="F87" s="258" t="s">
        <v>366</v>
      </c>
      <c r="G87" s="259">
        <v>5241.1099999999997</v>
      </c>
    </row>
    <row r="88" spans="1:7" ht="14.4">
      <c r="A88" s="216" t="s">
        <v>217</v>
      </c>
      <c r="B88" s="216" t="s">
        <v>523</v>
      </c>
      <c r="C88" s="242" t="s">
        <v>23</v>
      </c>
      <c r="D88" s="216">
        <v>1</v>
      </c>
      <c r="E88" s="213" t="s">
        <v>245</v>
      </c>
      <c r="F88" s="214" t="s">
        <v>366</v>
      </c>
      <c r="G88" s="244">
        <v>4316.21</v>
      </c>
    </row>
    <row r="89" spans="1:7" ht="14.4">
      <c r="A89" s="217" t="s">
        <v>228</v>
      </c>
      <c r="B89" s="217" t="s">
        <v>329</v>
      </c>
      <c r="C89" s="218" t="s">
        <v>23</v>
      </c>
      <c r="D89" s="400">
        <v>1</v>
      </c>
      <c r="E89" s="220" t="s">
        <v>251</v>
      </c>
      <c r="F89" s="258" t="s">
        <v>366</v>
      </c>
      <c r="G89" s="259">
        <v>4316.21</v>
      </c>
    </row>
    <row r="90" spans="1:7" ht="14.4">
      <c r="A90" s="216" t="s">
        <v>222</v>
      </c>
      <c r="B90" s="216" t="s">
        <v>644</v>
      </c>
      <c r="C90" s="242" t="s">
        <v>23</v>
      </c>
      <c r="D90" s="216">
        <v>1</v>
      </c>
      <c r="E90" s="213" t="s">
        <v>645</v>
      </c>
      <c r="F90" s="214" t="s">
        <v>366</v>
      </c>
      <c r="G90" s="244">
        <v>4316.21</v>
      </c>
    </row>
    <row r="91" spans="1:7" ht="14.4">
      <c r="A91" s="217" t="s">
        <v>204</v>
      </c>
      <c r="B91" s="217" t="s">
        <v>227</v>
      </c>
      <c r="C91" s="218" t="s">
        <v>23</v>
      </c>
      <c r="D91" s="400">
        <v>1</v>
      </c>
      <c r="E91" s="220" t="s">
        <v>249</v>
      </c>
      <c r="F91" s="258" t="s">
        <v>366</v>
      </c>
      <c r="G91" s="259">
        <v>4316.21</v>
      </c>
    </row>
    <row r="92" spans="1:7" ht="14.4">
      <c r="A92" s="216" t="s">
        <v>224</v>
      </c>
      <c r="B92" s="216" t="s">
        <v>225</v>
      </c>
      <c r="C92" s="242" t="s">
        <v>23</v>
      </c>
      <c r="D92" s="216">
        <v>1</v>
      </c>
      <c r="E92" s="213" t="s">
        <v>248</v>
      </c>
      <c r="F92" s="214" t="s">
        <v>366</v>
      </c>
      <c r="G92" s="244">
        <v>4316.21</v>
      </c>
    </row>
    <row r="93" spans="1:7" ht="14.4">
      <c r="A93" s="217" t="s">
        <v>457</v>
      </c>
      <c r="B93" s="217" t="s">
        <v>480</v>
      </c>
      <c r="C93" s="218" t="s">
        <v>23</v>
      </c>
      <c r="D93" s="400">
        <v>1</v>
      </c>
      <c r="E93" s="220" t="s">
        <v>440</v>
      </c>
      <c r="F93" s="258" t="s">
        <v>366</v>
      </c>
      <c r="G93" s="259">
        <v>4316.21</v>
      </c>
    </row>
    <row r="94" spans="1:7" ht="14.4">
      <c r="A94" s="216" t="s">
        <v>219</v>
      </c>
      <c r="B94" s="216" t="s">
        <v>220</v>
      </c>
      <c r="C94" s="242" t="s">
        <v>23</v>
      </c>
      <c r="D94" s="216">
        <v>1</v>
      </c>
      <c r="E94" s="213" t="s">
        <v>246</v>
      </c>
      <c r="F94" s="214" t="s">
        <v>366</v>
      </c>
      <c r="G94" s="244">
        <v>4316.21</v>
      </c>
    </row>
    <row r="95" spans="1:7" ht="14.4">
      <c r="A95" s="217" t="s">
        <v>113</v>
      </c>
      <c r="B95" s="217" t="s">
        <v>501</v>
      </c>
      <c r="C95" s="218" t="s">
        <v>24</v>
      </c>
      <c r="D95" s="400">
        <v>1</v>
      </c>
      <c r="E95" s="220" t="s">
        <v>652</v>
      </c>
      <c r="F95" s="258" t="s">
        <v>366</v>
      </c>
      <c r="G95" s="259">
        <v>3083.01</v>
      </c>
    </row>
    <row r="96" spans="1:7" ht="14.4">
      <c r="A96" s="216" t="s">
        <v>25</v>
      </c>
      <c r="B96" s="216" t="s">
        <v>496</v>
      </c>
      <c r="C96" s="242" t="s">
        <v>24</v>
      </c>
      <c r="D96" s="216">
        <v>1</v>
      </c>
      <c r="E96" s="213" t="s">
        <v>256</v>
      </c>
      <c r="F96" s="214" t="s">
        <v>366</v>
      </c>
      <c r="G96" s="244">
        <v>3083.01</v>
      </c>
    </row>
    <row r="97" spans="1:7" ht="14.4">
      <c r="A97" s="217" t="s">
        <v>234</v>
      </c>
      <c r="B97" s="217" t="s">
        <v>483</v>
      </c>
      <c r="C97" s="218" t="s">
        <v>24</v>
      </c>
      <c r="D97" s="400">
        <v>1</v>
      </c>
      <c r="E97" s="220" t="s">
        <v>253</v>
      </c>
      <c r="F97" s="258" t="s">
        <v>367</v>
      </c>
      <c r="G97" s="259">
        <v>3083.01</v>
      </c>
    </row>
    <row r="98" spans="1:7" ht="14.4">
      <c r="A98" s="216" t="s">
        <v>26</v>
      </c>
      <c r="B98" s="216" t="s">
        <v>232</v>
      </c>
      <c r="C98" s="242" t="s">
        <v>24</v>
      </c>
      <c r="D98" s="216">
        <v>1</v>
      </c>
      <c r="E98" s="213" t="s">
        <v>255</v>
      </c>
      <c r="F98" s="214" t="s">
        <v>366</v>
      </c>
      <c r="G98" s="244">
        <v>3083.01</v>
      </c>
    </row>
    <row r="99" spans="1:7" ht="14.4">
      <c r="A99" s="217" t="s">
        <v>230</v>
      </c>
      <c r="B99" s="217" t="s">
        <v>231</v>
      </c>
      <c r="C99" s="218" t="s">
        <v>24</v>
      </c>
      <c r="D99" s="400">
        <v>1</v>
      </c>
      <c r="E99" s="220" t="s">
        <v>252</v>
      </c>
      <c r="F99" s="258" t="s">
        <v>366</v>
      </c>
      <c r="G99" s="259">
        <v>2657.77</v>
      </c>
    </row>
    <row r="100" spans="1:7" ht="14.4">
      <c r="A100" s="411"/>
      <c r="B100" s="411"/>
      <c r="C100" s="411"/>
      <c r="D100" s="411">
        <v>22</v>
      </c>
      <c r="E100" s="423"/>
      <c r="F100" s="411"/>
      <c r="G100" s="424">
        <f>SUM(G78:G99)</f>
        <v>101622.28000000001</v>
      </c>
    </row>
    <row r="101" spans="1:7" ht="14.4">
      <c r="A101" s="306"/>
      <c r="B101" s="306"/>
      <c r="C101" s="306"/>
      <c r="D101" s="306"/>
      <c r="E101" s="306"/>
      <c r="F101" s="219"/>
      <c r="G101" s="306"/>
    </row>
    <row r="102" spans="1:7">
      <c r="A102"/>
      <c r="B102"/>
      <c r="C102"/>
      <c r="D102"/>
      <c r="E102"/>
      <c r="F102"/>
      <c r="G102"/>
    </row>
    <row r="103" spans="1:7" ht="14.4">
      <c r="A103" s="433" t="s">
        <v>2</v>
      </c>
      <c r="B103" s="433" t="s">
        <v>3</v>
      </c>
      <c r="C103" s="433" t="s">
        <v>4</v>
      </c>
      <c r="D103" s="433" t="s">
        <v>5</v>
      </c>
      <c r="E103" s="433" t="s">
        <v>6</v>
      </c>
      <c r="F103" s="433" t="s">
        <v>7</v>
      </c>
      <c r="G103" s="434" t="s">
        <v>28</v>
      </c>
    </row>
    <row r="104" spans="1:7" ht="14.4">
      <c r="A104" s="208" t="s">
        <v>374</v>
      </c>
      <c r="B104" s="208" t="s">
        <v>375</v>
      </c>
      <c r="C104" s="208" t="s">
        <v>578</v>
      </c>
      <c r="D104" s="208" t="s">
        <v>579</v>
      </c>
      <c r="E104" s="233" t="s">
        <v>580</v>
      </c>
      <c r="F104" s="273" t="s">
        <v>581</v>
      </c>
      <c r="G104" s="212" t="s">
        <v>582</v>
      </c>
    </row>
    <row r="105" spans="1:7" ht="14.4">
      <c r="A105" s="241" t="s">
        <v>554</v>
      </c>
      <c r="B105" s="216" t="s">
        <v>555</v>
      </c>
      <c r="C105" s="216" t="s">
        <v>29</v>
      </c>
      <c r="D105" s="242">
        <v>1</v>
      </c>
      <c r="E105" s="277" t="s">
        <v>343</v>
      </c>
      <c r="F105" s="213" t="s">
        <v>367</v>
      </c>
      <c r="G105" s="215">
        <v>1392.8</v>
      </c>
    </row>
    <row r="106" spans="1:7" ht="14.4">
      <c r="A106" s="219" t="s">
        <v>207</v>
      </c>
      <c r="B106" s="217" t="s">
        <v>487</v>
      </c>
      <c r="C106" s="217" t="s">
        <v>29</v>
      </c>
      <c r="D106" s="218">
        <v>1</v>
      </c>
      <c r="E106" s="490" t="s">
        <v>330</v>
      </c>
      <c r="F106" s="220" t="s">
        <v>366</v>
      </c>
      <c r="G106" s="211">
        <v>1392.8</v>
      </c>
    </row>
    <row r="107" spans="1:7" ht="14.4">
      <c r="A107" s="241" t="s">
        <v>259</v>
      </c>
      <c r="B107" s="216" t="s">
        <v>481</v>
      </c>
      <c r="C107" s="216" t="s">
        <v>29</v>
      </c>
      <c r="D107" s="242">
        <v>1</v>
      </c>
      <c r="E107" s="277" t="s">
        <v>305</v>
      </c>
      <c r="F107" s="213" t="s">
        <v>367</v>
      </c>
      <c r="G107" s="215">
        <v>1392.8</v>
      </c>
    </row>
    <row r="108" spans="1:7" ht="14.4">
      <c r="A108" s="219" t="s">
        <v>393</v>
      </c>
      <c r="B108" s="217" t="s">
        <v>482</v>
      </c>
      <c r="C108" s="217" t="s">
        <v>29</v>
      </c>
      <c r="D108" s="218">
        <v>1</v>
      </c>
      <c r="E108" s="490" t="s">
        <v>331</v>
      </c>
      <c r="F108" s="220" t="s">
        <v>366</v>
      </c>
      <c r="G108" s="211">
        <v>1392.8</v>
      </c>
    </row>
    <row r="109" spans="1:7" ht="14.4">
      <c r="A109" s="241" t="s">
        <v>263</v>
      </c>
      <c r="B109" s="216" t="s">
        <v>476</v>
      </c>
      <c r="C109" s="216" t="s">
        <v>29</v>
      </c>
      <c r="D109" s="242">
        <v>1</v>
      </c>
      <c r="E109" s="277" t="s">
        <v>308</v>
      </c>
      <c r="F109" s="213" t="s">
        <v>367</v>
      </c>
      <c r="G109" s="215">
        <v>1392.8</v>
      </c>
    </row>
    <row r="110" spans="1:7" ht="14.4">
      <c r="A110" s="219" t="s">
        <v>263</v>
      </c>
      <c r="B110" s="217" t="s">
        <v>498</v>
      </c>
      <c r="C110" s="217" t="s">
        <v>29</v>
      </c>
      <c r="D110" s="218">
        <v>1</v>
      </c>
      <c r="E110" s="490" t="s">
        <v>332</v>
      </c>
      <c r="F110" s="220" t="s">
        <v>366</v>
      </c>
      <c r="G110" s="211">
        <v>1392.8</v>
      </c>
    </row>
    <row r="111" spans="1:7" ht="14.4">
      <c r="A111" s="241" t="s">
        <v>263</v>
      </c>
      <c r="B111" s="216" t="s">
        <v>476</v>
      </c>
      <c r="C111" s="216" t="s">
        <v>29</v>
      </c>
      <c r="D111" s="242">
        <v>1</v>
      </c>
      <c r="E111" s="277" t="s">
        <v>372</v>
      </c>
      <c r="F111" s="213" t="s">
        <v>366</v>
      </c>
      <c r="G111" s="215">
        <v>1392.8</v>
      </c>
    </row>
    <row r="112" spans="1:7" ht="14.4">
      <c r="A112" s="219" t="s">
        <v>259</v>
      </c>
      <c r="B112" s="217" t="s">
        <v>483</v>
      </c>
      <c r="C112" s="217" t="s">
        <v>29</v>
      </c>
      <c r="D112" s="218">
        <v>1</v>
      </c>
      <c r="E112" s="490" t="s">
        <v>333</v>
      </c>
      <c r="F112" s="220" t="s">
        <v>366</v>
      </c>
      <c r="G112" s="211">
        <v>1392.8</v>
      </c>
    </row>
    <row r="113" spans="1:7" ht="14.4">
      <c r="A113" s="241" t="s">
        <v>265</v>
      </c>
      <c r="B113" s="216" t="s">
        <v>266</v>
      </c>
      <c r="C113" s="216" t="s">
        <v>29</v>
      </c>
      <c r="D113" s="242">
        <v>1</v>
      </c>
      <c r="E113" s="277" t="s">
        <v>432</v>
      </c>
      <c r="F113" s="213" t="s">
        <v>366</v>
      </c>
      <c r="G113" s="215">
        <v>1392.8</v>
      </c>
    </row>
    <row r="114" spans="1:7" ht="14.4">
      <c r="A114" s="219" t="s">
        <v>268</v>
      </c>
      <c r="B114" s="217" t="s">
        <v>269</v>
      </c>
      <c r="C114" s="217" t="s">
        <v>29</v>
      </c>
      <c r="D114" s="218">
        <v>1</v>
      </c>
      <c r="E114" s="490" t="s">
        <v>334</v>
      </c>
      <c r="F114" s="220" t="s">
        <v>366</v>
      </c>
      <c r="G114" s="211">
        <v>1392.8</v>
      </c>
    </row>
    <row r="115" spans="1:7" ht="14.4">
      <c r="A115" s="241" t="s">
        <v>271</v>
      </c>
      <c r="B115" s="216" t="s">
        <v>484</v>
      </c>
      <c r="C115" s="216" t="s">
        <v>29</v>
      </c>
      <c r="D115" s="242">
        <v>1</v>
      </c>
      <c r="E115" s="277" t="s">
        <v>561</v>
      </c>
      <c r="F115" s="213" t="s">
        <v>366</v>
      </c>
      <c r="G115" s="215">
        <v>1392.8</v>
      </c>
    </row>
    <row r="116" spans="1:7" ht="14.4">
      <c r="A116" s="219" t="s">
        <v>273</v>
      </c>
      <c r="B116" s="217" t="s">
        <v>274</v>
      </c>
      <c r="C116" s="217" t="s">
        <v>29</v>
      </c>
      <c r="D116" s="218">
        <v>1</v>
      </c>
      <c r="E116" s="490" t="s">
        <v>307</v>
      </c>
      <c r="F116" s="220" t="s">
        <v>366</v>
      </c>
      <c r="G116" s="211">
        <v>1392.8</v>
      </c>
    </row>
    <row r="117" spans="1:7" ht="14.4">
      <c r="A117" s="241" t="s">
        <v>276</v>
      </c>
      <c r="B117" s="216" t="s">
        <v>277</v>
      </c>
      <c r="C117" s="216" t="s">
        <v>29</v>
      </c>
      <c r="D117" s="242">
        <v>1</v>
      </c>
      <c r="E117" s="277" t="s">
        <v>335</v>
      </c>
      <c r="F117" s="213" t="s">
        <v>366</v>
      </c>
      <c r="G117" s="215">
        <v>1392.8</v>
      </c>
    </row>
    <row r="118" spans="1:7" ht="14.4">
      <c r="A118" s="219" t="s">
        <v>279</v>
      </c>
      <c r="B118" s="217" t="s">
        <v>280</v>
      </c>
      <c r="C118" s="217" t="s">
        <v>29</v>
      </c>
      <c r="D118" s="218">
        <v>1</v>
      </c>
      <c r="E118" s="490" t="s">
        <v>336</v>
      </c>
      <c r="F118" s="220" t="s">
        <v>366</v>
      </c>
      <c r="G118" s="211">
        <v>1392.8</v>
      </c>
    </row>
    <row r="119" spans="1:7" ht="14.4">
      <c r="A119" s="241" t="s">
        <v>282</v>
      </c>
      <c r="B119" s="216" t="s">
        <v>283</v>
      </c>
      <c r="C119" s="216" t="s">
        <v>29</v>
      </c>
      <c r="D119" s="242">
        <v>1</v>
      </c>
      <c r="E119" s="277" t="s">
        <v>316</v>
      </c>
      <c r="F119" s="213" t="s">
        <v>366</v>
      </c>
      <c r="G119" s="215">
        <v>1392.8</v>
      </c>
    </row>
    <row r="120" spans="1:7" ht="14.4">
      <c r="A120" s="219" t="s">
        <v>285</v>
      </c>
      <c r="B120" s="217" t="s">
        <v>286</v>
      </c>
      <c r="C120" s="217" t="s">
        <v>29</v>
      </c>
      <c r="D120" s="218">
        <v>1</v>
      </c>
      <c r="E120" s="490" t="s">
        <v>318</v>
      </c>
      <c r="F120" s="220" t="s">
        <v>366</v>
      </c>
      <c r="G120" s="211">
        <v>1392.8</v>
      </c>
    </row>
    <row r="121" spans="1:7" ht="14.4">
      <c r="A121" s="241" t="s">
        <v>288</v>
      </c>
      <c r="B121" s="216" t="s">
        <v>289</v>
      </c>
      <c r="C121" s="216" t="s">
        <v>29</v>
      </c>
      <c r="D121" s="242">
        <v>1</v>
      </c>
      <c r="E121" s="277" t="s">
        <v>317</v>
      </c>
      <c r="F121" s="213" t="s">
        <v>366</v>
      </c>
      <c r="G121" s="215">
        <v>1392.8</v>
      </c>
    </row>
    <row r="122" spans="1:7" ht="14.4">
      <c r="A122" s="219" t="s">
        <v>291</v>
      </c>
      <c r="B122" s="217" t="s">
        <v>292</v>
      </c>
      <c r="C122" s="217" t="s">
        <v>29</v>
      </c>
      <c r="D122" s="218">
        <v>1</v>
      </c>
      <c r="E122" s="490" t="s">
        <v>337</v>
      </c>
      <c r="F122" s="220" t="s">
        <v>366</v>
      </c>
      <c r="G122" s="211">
        <v>1392.8</v>
      </c>
    </row>
    <row r="123" spans="1:7" ht="14.4">
      <c r="A123" s="241" t="s">
        <v>294</v>
      </c>
      <c r="B123" s="216" t="s">
        <v>295</v>
      </c>
      <c r="C123" s="216" t="s">
        <v>29</v>
      </c>
      <c r="D123" s="242">
        <v>1</v>
      </c>
      <c r="E123" s="277" t="s">
        <v>338</v>
      </c>
      <c r="F123" s="213" t="s">
        <v>367</v>
      </c>
      <c r="G123" s="215">
        <v>1392.8</v>
      </c>
    </row>
    <row r="124" spans="1:7" ht="14.4">
      <c r="A124" s="219" t="s">
        <v>382</v>
      </c>
      <c r="B124" s="217" t="s">
        <v>683</v>
      </c>
      <c r="C124" s="217" t="s">
        <v>29</v>
      </c>
      <c r="D124" s="218">
        <v>1</v>
      </c>
      <c r="E124" s="490" t="s">
        <v>569</v>
      </c>
      <c r="F124" s="220" t="s">
        <v>366</v>
      </c>
      <c r="G124" s="211">
        <v>1392.8</v>
      </c>
    </row>
    <row r="125" spans="1:7" ht="14.4">
      <c r="A125" s="241" t="s">
        <v>324</v>
      </c>
      <c r="B125" s="216" t="s">
        <v>286</v>
      </c>
      <c r="C125" s="216" t="s">
        <v>29</v>
      </c>
      <c r="D125" s="242">
        <v>1</v>
      </c>
      <c r="E125" s="277" t="s">
        <v>315</v>
      </c>
      <c r="F125" s="213" t="s">
        <v>366</v>
      </c>
      <c r="G125" s="215">
        <v>1392.8</v>
      </c>
    </row>
    <row r="126" spans="1:7" ht="14.4">
      <c r="A126" s="219" t="s">
        <v>382</v>
      </c>
      <c r="B126" s="217" t="s">
        <v>383</v>
      </c>
      <c r="C126" s="217" t="s">
        <v>29</v>
      </c>
      <c r="D126" s="218">
        <v>1</v>
      </c>
      <c r="E126" s="490" t="s">
        <v>360</v>
      </c>
      <c r="F126" s="220" t="s">
        <v>366</v>
      </c>
      <c r="G126" s="211">
        <v>1392.8</v>
      </c>
    </row>
    <row r="127" spans="1:7" ht="14.4">
      <c r="A127" s="241" t="s">
        <v>324</v>
      </c>
      <c r="B127" s="216" t="s">
        <v>286</v>
      </c>
      <c r="C127" s="216" t="s">
        <v>30</v>
      </c>
      <c r="D127" s="242">
        <v>1</v>
      </c>
      <c r="E127" s="277" t="s">
        <v>698</v>
      </c>
      <c r="F127" s="213" t="s">
        <v>366</v>
      </c>
      <c r="G127" s="244">
        <v>849.76</v>
      </c>
    </row>
    <row r="128" spans="1:7" ht="14.4">
      <c r="A128" s="219" t="s">
        <v>324</v>
      </c>
      <c r="B128" s="217" t="s">
        <v>379</v>
      </c>
      <c r="C128" s="217" t="s">
        <v>30</v>
      </c>
      <c r="D128" s="218">
        <v>1</v>
      </c>
      <c r="E128" s="490" t="s">
        <v>380</v>
      </c>
      <c r="F128" s="220" t="s">
        <v>366</v>
      </c>
      <c r="G128" s="259">
        <v>849.76</v>
      </c>
    </row>
    <row r="129" spans="1:7" ht="14.4">
      <c r="A129" s="241" t="s">
        <v>361</v>
      </c>
      <c r="B129" s="216" t="s">
        <v>485</v>
      </c>
      <c r="C129" s="216" t="s">
        <v>30</v>
      </c>
      <c r="D129" s="242">
        <v>1</v>
      </c>
      <c r="E129" s="277" t="s">
        <v>340</v>
      </c>
      <c r="F129" s="213" t="s">
        <v>367</v>
      </c>
      <c r="G129" s="244">
        <v>849.76</v>
      </c>
    </row>
    <row r="130" spans="1:7" ht="14.4">
      <c r="A130" s="219" t="s">
        <v>362</v>
      </c>
      <c r="B130" s="217" t="s">
        <v>129</v>
      </c>
      <c r="C130" s="217" t="s">
        <v>30</v>
      </c>
      <c r="D130" s="218">
        <v>1</v>
      </c>
      <c r="E130" s="490" t="s">
        <v>341</v>
      </c>
      <c r="F130" s="220" t="s">
        <v>366</v>
      </c>
      <c r="G130" s="259">
        <v>849.76</v>
      </c>
    </row>
    <row r="131" spans="1:7" ht="14.4">
      <c r="A131" s="241" t="s">
        <v>363</v>
      </c>
      <c r="B131" s="216" t="s">
        <v>486</v>
      </c>
      <c r="C131" s="216" t="s">
        <v>30</v>
      </c>
      <c r="D131" s="242">
        <v>1</v>
      </c>
      <c r="E131" s="277" t="s">
        <v>342</v>
      </c>
      <c r="F131" s="213" t="s">
        <v>366</v>
      </c>
      <c r="G131" s="244">
        <v>849.76</v>
      </c>
    </row>
    <row r="132" spans="1:7" ht="14.4">
      <c r="A132" s="219" t="s">
        <v>119</v>
      </c>
      <c r="B132" s="217" t="s">
        <v>487</v>
      </c>
      <c r="C132" s="217" t="s">
        <v>30</v>
      </c>
      <c r="D132" s="218">
        <v>1</v>
      </c>
      <c r="E132" s="490" t="s">
        <v>666</v>
      </c>
      <c r="F132" s="220" t="s">
        <v>366</v>
      </c>
      <c r="G132" s="259">
        <v>849.76</v>
      </c>
    </row>
    <row r="133" spans="1:7" ht="14.4">
      <c r="A133" s="241" t="s">
        <v>392</v>
      </c>
      <c r="B133" s="216" t="s">
        <v>494</v>
      </c>
      <c r="C133" s="216" t="s">
        <v>302</v>
      </c>
      <c r="D133" s="242">
        <v>1</v>
      </c>
      <c r="E133" s="277" t="s">
        <v>344</v>
      </c>
      <c r="F133" s="213" t="s">
        <v>366</v>
      </c>
      <c r="G133" s="215">
        <v>566.5</v>
      </c>
    </row>
    <row r="134" spans="1:7" ht="14.4">
      <c r="A134" s="219" t="s">
        <v>361</v>
      </c>
      <c r="B134" s="217" t="s">
        <v>488</v>
      </c>
      <c r="C134" s="217" t="s">
        <v>302</v>
      </c>
      <c r="D134" s="218">
        <v>1</v>
      </c>
      <c r="E134" s="490" t="s">
        <v>687</v>
      </c>
      <c r="F134" s="220" t="s">
        <v>367</v>
      </c>
      <c r="G134" s="211">
        <v>566.5</v>
      </c>
    </row>
    <row r="135" spans="1:7" ht="14.4">
      <c r="A135" s="241" t="s">
        <v>261</v>
      </c>
      <c r="B135" s="216" t="s">
        <v>489</v>
      </c>
      <c r="C135" s="216" t="s">
        <v>302</v>
      </c>
      <c r="D135" s="242">
        <v>1</v>
      </c>
      <c r="E135" s="277" t="s">
        <v>347</v>
      </c>
      <c r="F135" s="213" t="s">
        <v>366</v>
      </c>
      <c r="G135" s="215">
        <v>566.5</v>
      </c>
    </row>
    <row r="136" spans="1:7" ht="14.4">
      <c r="A136" s="219" t="s">
        <v>261</v>
      </c>
      <c r="B136" s="217" t="s">
        <v>489</v>
      </c>
      <c r="C136" s="217" t="s">
        <v>302</v>
      </c>
      <c r="D136" s="218">
        <v>1</v>
      </c>
      <c r="E136" s="490" t="s">
        <v>348</v>
      </c>
      <c r="F136" s="220" t="s">
        <v>367</v>
      </c>
      <c r="G136" s="211">
        <v>566.5</v>
      </c>
    </row>
    <row r="137" spans="1:7" ht="14.4">
      <c r="A137" s="241" t="s">
        <v>207</v>
      </c>
      <c r="B137" s="216" t="s">
        <v>487</v>
      </c>
      <c r="C137" s="216" t="s">
        <v>302</v>
      </c>
      <c r="D137" s="242">
        <v>1</v>
      </c>
      <c r="E137" s="277" t="s">
        <v>349</v>
      </c>
      <c r="F137" s="213" t="s">
        <v>366</v>
      </c>
      <c r="G137" s="215">
        <v>566.5</v>
      </c>
    </row>
    <row r="138" spans="1:7" ht="14.4">
      <c r="A138" s="219" t="s">
        <v>207</v>
      </c>
      <c r="B138" s="217" t="s">
        <v>487</v>
      </c>
      <c r="C138" s="217" t="s">
        <v>302</v>
      </c>
      <c r="D138" s="218">
        <v>1</v>
      </c>
      <c r="E138" s="490" t="s">
        <v>350</v>
      </c>
      <c r="F138" s="220" t="s">
        <v>367</v>
      </c>
      <c r="G138" s="211">
        <v>566.5</v>
      </c>
    </row>
    <row r="139" spans="1:7" ht="14.4">
      <c r="A139" s="241" t="s">
        <v>628</v>
      </c>
      <c r="B139" s="216" t="s">
        <v>627</v>
      </c>
      <c r="C139" s="216" t="s">
        <v>302</v>
      </c>
      <c r="D139" s="242">
        <v>1</v>
      </c>
      <c r="E139" s="277" t="s">
        <v>358</v>
      </c>
      <c r="F139" s="213" t="s">
        <v>367</v>
      </c>
      <c r="G139" s="215">
        <v>566.5</v>
      </c>
    </row>
    <row r="140" spans="1:7" ht="14.4">
      <c r="A140" s="219" t="s">
        <v>121</v>
      </c>
      <c r="B140" s="217" t="s">
        <v>474</v>
      </c>
      <c r="C140" s="217" t="s">
        <v>31</v>
      </c>
      <c r="D140" s="218">
        <v>1</v>
      </c>
      <c r="E140" s="490" t="s">
        <v>351</v>
      </c>
      <c r="F140" s="220" t="s">
        <v>366</v>
      </c>
      <c r="G140" s="259">
        <v>505.81</v>
      </c>
    </row>
    <row r="141" spans="1:7" ht="14.4">
      <c r="A141" s="241" t="s">
        <v>121</v>
      </c>
      <c r="B141" s="216" t="s">
        <v>474</v>
      </c>
      <c r="C141" s="216" t="s">
        <v>31</v>
      </c>
      <c r="D141" s="242">
        <v>1</v>
      </c>
      <c r="E141" s="277" t="s">
        <v>352</v>
      </c>
      <c r="F141" s="213" t="s">
        <v>366</v>
      </c>
      <c r="G141" s="244">
        <v>505.81</v>
      </c>
    </row>
    <row r="142" spans="1:7" ht="14.4">
      <c r="A142" s="219" t="s">
        <v>391</v>
      </c>
      <c r="B142" s="217" t="s">
        <v>497</v>
      </c>
      <c r="C142" s="217" t="s">
        <v>31</v>
      </c>
      <c r="D142" s="218">
        <v>1</v>
      </c>
      <c r="E142" s="490" t="s">
        <v>353</v>
      </c>
      <c r="F142" s="220" t="s">
        <v>367</v>
      </c>
      <c r="G142" s="259">
        <v>505.81</v>
      </c>
    </row>
    <row r="143" spans="1:7" ht="14.4">
      <c r="A143" s="241" t="s">
        <v>364</v>
      </c>
      <c r="B143" s="216" t="s">
        <v>502</v>
      </c>
      <c r="C143" s="216" t="s">
        <v>31</v>
      </c>
      <c r="D143" s="242">
        <v>1</v>
      </c>
      <c r="E143" s="277" t="s">
        <v>354</v>
      </c>
      <c r="F143" s="213" t="s">
        <v>367</v>
      </c>
      <c r="G143" s="244">
        <v>505.81</v>
      </c>
    </row>
    <row r="144" spans="1:7" ht="14.4">
      <c r="A144" s="219" t="s">
        <v>388</v>
      </c>
      <c r="B144" s="217" t="s">
        <v>490</v>
      </c>
      <c r="C144" s="217" t="s">
        <v>31</v>
      </c>
      <c r="D144" s="218">
        <v>1</v>
      </c>
      <c r="E144" s="490" t="s">
        <v>368</v>
      </c>
      <c r="F144" s="220" t="s">
        <v>366</v>
      </c>
      <c r="G144" s="259">
        <v>505.81</v>
      </c>
    </row>
    <row r="145" spans="1:9" ht="14.4">
      <c r="A145" s="241" t="s">
        <v>391</v>
      </c>
      <c r="B145" s="216" t="s">
        <v>497</v>
      </c>
      <c r="C145" s="216" t="s">
        <v>31</v>
      </c>
      <c r="D145" s="242">
        <v>1</v>
      </c>
      <c r="E145" s="277" t="s">
        <v>355</v>
      </c>
      <c r="F145" s="213" t="s">
        <v>367</v>
      </c>
      <c r="G145" s="244">
        <v>505.81</v>
      </c>
    </row>
    <row r="146" spans="1:9" ht="14.4">
      <c r="A146" s="219" t="s">
        <v>104</v>
      </c>
      <c r="B146" s="217" t="s">
        <v>130</v>
      </c>
      <c r="C146" s="217" t="s">
        <v>31</v>
      </c>
      <c r="D146" s="218">
        <v>1</v>
      </c>
      <c r="E146" s="490" t="s">
        <v>356</v>
      </c>
      <c r="F146" s="220" t="s">
        <v>366</v>
      </c>
      <c r="G146" s="259">
        <v>505.81</v>
      </c>
    </row>
    <row r="147" spans="1:9" ht="14.4">
      <c r="A147" s="241" t="s">
        <v>388</v>
      </c>
      <c r="B147" s="216" t="s">
        <v>490</v>
      </c>
      <c r="C147" s="216" t="s">
        <v>31</v>
      </c>
      <c r="D147" s="242">
        <v>1</v>
      </c>
      <c r="E147" s="277" t="s">
        <v>357</v>
      </c>
      <c r="F147" s="213" t="s">
        <v>366</v>
      </c>
      <c r="G147" s="244">
        <v>505.81</v>
      </c>
    </row>
    <row r="148" spans="1:9" ht="14.4">
      <c r="A148" s="219" t="s">
        <v>388</v>
      </c>
      <c r="B148" s="217" t="s">
        <v>490</v>
      </c>
      <c r="C148" s="217" t="s">
        <v>453</v>
      </c>
      <c r="D148" s="218">
        <v>1</v>
      </c>
      <c r="E148" s="490" t="s">
        <v>454</v>
      </c>
      <c r="F148" s="220" t="s">
        <v>366</v>
      </c>
      <c r="G148" s="259">
        <v>465.35</v>
      </c>
    </row>
    <row r="149" spans="1:9" ht="14.4">
      <c r="A149" s="241" t="s">
        <v>391</v>
      </c>
      <c r="B149" s="216" t="s">
        <v>497</v>
      </c>
      <c r="C149" s="216" t="s">
        <v>32</v>
      </c>
      <c r="D149" s="242">
        <v>1</v>
      </c>
      <c r="E149" s="277" t="s">
        <v>359</v>
      </c>
      <c r="F149" s="213" t="s">
        <v>367</v>
      </c>
      <c r="G149" s="215">
        <v>364.17</v>
      </c>
    </row>
    <row r="150" spans="1:9" ht="14.4">
      <c r="A150" s="428"/>
      <c r="B150" s="405"/>
      <c r="C150" s="405"/>
      <c r="D150" s="463">
        <f>SUM(D105:D149)</f>
        <v>45</v>
      </c>
      <c r="E150" s="430"/>
      <c r="F150" s="431"/>
      <c r="G150" s="432">
        <f>SUM(G105:G149)</f>
        <v>44581.659999999967</v>
      </c>
    </row>
    <row r="151" spans="1:9" ht="14.4">
      <c r="A151" s="209"/>
      <c r="B151" s="209"/>
      <c r="C151" s="209"/>
      <c r="D151" s="209"/>
      <c r="E151" s="401"/>
      <c r="F151" s="209"/>
      <c r="G151" s="343"/>
    </row>
    <row r="152" spans="1:9">
      <c r="A152"/>
      <c r="B152"/>
      <c r="C152"/>
      <c r="D152"/>
      <c r="E152"/>
      <c r="F152"/>
      <c r="G152"/>
      <c r="H152" s="427"/>
      <c r="I152" s="166"/>
    </row>
    <row r="153" spans="1:9" ht="14.4">
      <c r="A153" s="273" t="s">
        <v>374</v>
      </c>
      <c r="B153" s="273" t="s">
        <v>375</v>
      </c>
      <c r="C153" s="273" t="s">
        <v>578</v>
      </c>
      <c r="D153" s="273" t="s">
        <v>579</v>
      </c>
      <c r="E153" s="273" t="s">
        <v>580</v>
      </c>
      <c r="F153" s="273" t="s">
        <v>581</v>
      </c>
      <c r="G153" s="212" t="s">
        <v>582</v>
      </c>
      <c r="H153" s="427"/>
      <c r="I153" s="166"/>
    </row>
    <row r="154" spans="1:9" ht="14.4">
      <c r="A154" s="433" t="s">
        <v>2</v>
      </c>
      <c r="B154" s="433" t="s">
        <v>3</v>
      </c>
      <c r="C154" s="433" t="s">
        <v>4</v>
      </c>
      <c r="D154" s="433" t="s">
        <v>5</v>
      </c>
      <c r="E154" s="433" t="s">
        <v>6</v>
      </c>
      <c r="F154" s="433" t="s">
        <v>7</v>
      </c>
      <c r="G154" s="452" t="s">
        <v>28</v>
      </c>
      <c r="H154" s="427"/>
      <c r="I154" s="166"/>
    </row>
    <row r="155" spans="1:9" ht="14.4">
      <c r="A155" s="216" t="s">
        <v>322</v>
      </c>
      <c r="B155" s="277" t="s">
        <v>491</v>
      </c>
      <c r="C155" s="216" t="s">
        <v>14</v>
      </c>
      <c r="D155" s="278">
        <v>1</v>
      </c>
      <c r="E155" s="282" t="s">
        <v>305</v>
      </c>
      <c r="F155" s="214" t="s">
        <v>367</v>
      </c>
      <c r="G155" s="215">
        <v>596.48</v>
      </c>
      <c r="H155" s="427"/>
      <c r="I155" s="166"/>
    </row>
    <row r="156" spans="1:9" ht="14.4">
      <c r="A156" s="217" t="s">
        <v>322</v>
      </c>
      <c r="B156" s="276" t="s">
        <v>492</v>
      </c>
      <c r="C156" s="217" t="s">
        <v>14</v>
      </c>
      <c r="D156" s="209">
        <v>1</v>
      </c>
      <c r="E156" s="220" t="s">
        <v>561</v>
      </c>
      <c r="F156" s="207" t="s">
        <v>366</v>
      </c>
      <c r="G156" s="211">
        <v>596.48</v>
      </c>
      <c r="H156" s="427"/>
      <c r="I156" s="166"/>
    </row>
    <row r="157" spans="1:9" ht="14.4">
      <c r="A157" s="216" t="s">
        <v>323</v>
      </c>
      <c r="B157" s="277" t="s">
        <v>512</v>
      </c>
      <c r="C157" s="216" t="s">
        <v>14</v>
      </c>
      <c r="D157" s="278">
        <v>1</v>
      </c>
      <c r="E157" s="282" t="s">
        <v>511</v>
      </c>
      <c r="F157" s="214" t="s">
        <v>366</v>
      </c>
      <c r="G157" s="215">
        <v>596.48</v>
      </c>
      <c r="H157" s="427"/>
      <c r="I157" s="166"/>
    </row>
    <row r="158" spans="1:9" ht="14.4">
      <c r="A158" s="217" t="s">
        <v>323</v>
      </c>
      <c r="B158" s="276" t="s">
        <v>512</v>
      </c>
      <c r="C158" s="217" t="s">
        <v>14</v>
      </c>
      <c r="D158" s="209">
        <v>1</v>
      </c>
      <c r="E158" s="220" t="s">
        <v>307</v>
      </c>
      <c r="F158" s="207" t="s">
        <v>366</v>
      </c>
      <c r="G158" s="211">
        <v>596.48</v>
      </c>
      <c r="H158" s="427"/>
      <c r="I158" s="166"/>
    </row>
    <row r="159" spans="1:9" ht="14.4">
      <c r="A159" s="216" t="s">
        <v>323</v>
      </c>
      <c r="B159" s="277" t="s">
        <v>493</v>
      </c>
      <c r="C159" s="216" t="s">
        <v>14</v>
      </c>
      <c r="D159" s="278">
        <v>1</v>
      </c>
      <c r="E159" s="282" t="s">
        <v>253</v>
      </c>
      <c r="F159" s="214" t="s">
        <v>367</v>
      </c>
      <c r="G159" s="215">
        <v>596.48</v>
      </c>
      <c r="H159" s="427"/>
      <c r="I159" s="166"/>
    </row>
    <row r="160" spans="1:9" ht="14.4">
      <c r="A160" s="217" t="s">
        <v>323</v>
      </c>
      <c r="B160" s="276" t="s">
        <v>493</v>
      </c>
      <c r="C160" s="217" t="s">
        <v>14</v>
      </c>
      <c r="D160" s="209">
        <v>1</v>
      </c>
      <c r="E160" s="220" t="s">
        <v>308</v>
      </c>
      <c r="F160" s="207" t="s">
        <v>367</v>
      </c>
      <c r="G160" s="211">
        <v>596.48</v>
      </c>
      <c r="H160" s="427"/>
      <c r="I160" s="166"/>
    </row>
    <row r="161" spans="1:9" ht="14.4">
      <c r="A161" s="216" t="s">
        <v>323</v>
      </c>
      <c r="B161" s="277" t="s">
        <v>493</v>
      </c>
      <c r="C161" s="216" t="s">
        <v>14</v>
      </c>
      <c r="D161" s="278">
        <v>1</v>
      </c>
      <c r="E161" s="282" t="s">
        <v>372</v>
      </c>
      <c r="F161" s="214" t="s">
        <v>366</v>
      </c>
      <c r="G161" s="215">
        <v>596.48</v>
      </c>
      <c r="H161" s="427"/>
      <c r="I161" s="166"/>
    </row>
    <row r="162" spans="1:9" ht="14.4">
      <c r="A162" s="217" t="s">
        <v>535</v>
      </c>
      <c r="B162" s="276" t="s">
        <v>536</v>
      </c>
      <c r="C162" s="217" t="s">
        <v>14</v>
      </c>
      <c r="D162" s="209">
        <v>1</v>
      </c>
      <c r="E162" s="220" t="s">
        <v>353</v>
      </c>
      <c r="F162" s="207" t="s">
        <v>367</v>
      </c>
      <c r="G162" s="211">
        <v>754</v>
      </c>
      <c r="H162" s="427"/>
      <c r="I162" s="166"/>
    </row>
    <row r="163" spans="1:9" ht="14.4">
      <c r="A163" s="216" t="s">
        <v>535</v>
      </c>
      <c r="B163" s="277" t="s">
        <v>536</v>
      </c>
      <c r="C163" s="216" t="s">
        <v>14</v>
      </c>
      <c r="D163" s="278">
        <v>1</v>
      </c>
      <c r="E163" s="282" t="s">
        <v>538</v>
      </c>
      <c r="F163" s="214" t="s">
        <v>367</v>
      </c>
      <c r="G163" s="215">
        <v>754</v>
      </c>
      <c r="H163" s="427"/>
      <c r="I163" s="166"/>
    </row>
    <row r="164" spans="1:9" ht="14.4">
      <c r="A164" s="454"/>
      <c r="B164" s="455"/>
      <c r="C164" s="454"/>
      <c r="D164" s="462" t="s">
        <v>702</v>
      </c>
      <c r="E164" s="418"/>
      <c r="F164" s="456"/>
      <c r="G164" s="457">
        <f>SUM(G155:G163)</f>
        <v>5683.3600000000006</v>
      </c>
      <c r="H164" s="427"/>
      <c r="I164" s="166"/>
    </row>
    <row r="165" spans="1:9" ht="14.4">
      <c r="A165" s="217"/>
      <c r="B165" s="276"/>
      <c r="C165" s="217"/>
      <c r="D165" s="209"/>
      <c r="E165" s="72"/>
      <c r="F165" s="207"/>
      <c r="G165" s="211"/>
      <c r="H165" s="427"/>
      <c r="I165" s="166"/>
    </row>
    <row r="166" spans="1:9">
      <c r="A166"/>
      <c r="B166"/>
      <c r="C166"/>
      <c r="D166"/>
      <c r="E166"/>
      <c r="F166"/>
      <c r="G166"/>
      <c r="H166" s="427"/>
      <c r="I166" s="166"/>
    </row>
    <row r="167" spans="1:9" ht="14.4">
      <c r="A167" s="207" t="s">
        <v>2</v>
      </c>
      <c r="B167" s="207" t="s">
        <v>3</v>
      </c>
      <c r="C167" s="207" t="s">
        <v>4</v>
      </c>
      <c r="D167" s="207" t="s">
        <v>5</v>
      </c>
      <c r="E167" s="207" t="s">
        <v>6</v>
      </c>
      <c r="F167" s="207" t="s">
        <v>7</v>
      </c>
      <c r="G167" s="211" t="s">
        <v>28</v>
      </c>
      <c r="H167" s="427"/>
      <c r="I167" s="166"/>
    </row>
    <row r="168" spans="1:9" ht="14.4">
      <c r="A168" s="417" t="s">
        <v>669</v>
      </c>
      <c r="B168" s="277" t="s">
        <v>670</v>
      </c>
      <c r="C168" s="216" t="s">
        <v>14</v>
      </c>
      <c r="D168" s="278">
        <v>1</v>
      </c>
      <c r="E168" s="277" t="s">
        <v>668</v>
      </c>
      <c r="F168" s="214" t="s">
        <v>669</v>
      </c>
      <c r="G168" s="215">
        <v>3300</v>
      </c>
      <c r="H168" s="427"/>
      <c r="I168" s="166"/>
    </row>
    <row r="169" spans="1:9" ht="14.4">
      <c r="A169" s="413" t="s">
        <v>669</v>
      </c>
      <c r="B169" s="276" t="s">
        <v>670</v>
      </c>
      <c r="C169" s="217" t="s">
        <v>14</v>
      </c>
      <c r="D169" s="209">
        <v>1</v>
      </c>
      <c r="E169" s="292" t="s">
        <v>671</v>
      </c>
      <c r="F169" s="207" t="s">
        <v>669</v>
      </c>
      <c r="G169" s="211">
        <v>4590</v>
      </c>
      <c r="H169" s="427"/>
      <c r="I169" s="166"/>
    </row>
    <row r="170" spans="1:9" ht="14.4">
      <c r="A170" s="417" t="s">
        <v>669</v>
      </c>
      <c r="B170" s="277" t="s">
        <v>694</v>
      </c>
      <c r="C170" s="216" t="s">
        <v>14</v>
      </c>
      <c r="D170" s="278">
        <v>1</v>
      </c>
      <c r="E170" s="277" t="s">
        <v>693</v>
      </c>
      <c r="F170" s="214" t="s">
        <v>669</v>
      </c>
      <c r="G170" s="215">
        <v>4590</v>
      </c>
      <c r="H170" s="427"/>
      <c r="I170" s="166"/>
    </row>
    <row r="171" spans="1:9" ht="14.4">
      <c r="A171" s="413" t="s">
        <v>669</v>
      </c>
      <c r="B171" s="276" t="s">
        <v>670</v>
      </c>
      <c r="C171" s="217" t="s">
        <v>14</v>
      </c>
      <c r="D171" s="209">
        <v>1</v>
      </c>
      <c r="E171" s="292" t="s">
        <v>672</v>
      </c>
      <c r="F171" s="207" t="s">
        <v>669</v>
      </c>
      <c r="G171" s="211">
        <v>4590</v>
      </c>
      <c r="H171" s="427"/>
      <c r="I171" s="166"/>
    </row>
    <row r="172" spans="1:9" ht="14.4">
      <c r="A172" s="417" t="s">
        <v>669</v>
      </c>
      <c r="B172" s="277" t="s">
        <v>670</v>
      </c>
      <c r="C172" s="216" t="s">
        <v>14</v>
      </c>
      <c r="D172" s="278">
        <v>1</v>
      </c>
      <c r="E172" s="277" t="s">
        <v>673</v>
      </c>
      <c r="F172" s="214" t="s">
        <v>669</v>
      </c>
      <c r="G172" s="215">
        <v>1212</v>
      </c>
      <c r="H172" s="427"/>
      <c r="I172" s="166"/>
    </row>
    <row r="173" spans="1:9" ht="14.4">
      <c r="A173" s="413" t="s">
        <v>669</v>
      </c>
      <c r="B173" s="276" t="s">
        <v>670</v>
      </c>
      <c r="C173" s="217" t="s">
        <v>14</v>
      </c>
      <c r="D173" s="209">
        <v>1</v>
      </c>
      <c r="E173" s="292" t="s">
        <v>690</v>
      </c>
      <c r="F173" s="207" t="s">
        <v>669</v>
      </c>
      <c r="G173" s="211">
        <v>4590</v>
      </c>
      <c r="H173" s="427"/>
      <c r="I173" s="166"/>
    </row>
    <row r="174" spans="1:9" ht="14.4">
      <c r="A174" s="417" t="s">
        <v>669</v>
      </c>
      <c r="B174" s="277" t="s">
        <v>670</v>
      </c>
      <c r="C174" s="216" t="s">
        <v>14</v>
      </c>
      <c r="D174" s="278">
        <v>1</v>
      </c>
      <c r="E174" s="277" t="s">
        <v>674</v>
      </c>
      <c r="F174" s="214" t="s">
        <v>669</v>
      </c>
      <c r="G174" s="215">
        <v>3300</v>
      </c>
      <c r="H174" s="427"/>
      <c r="I174" s="166"/>
    </row>
    <row r="175" spans="1:9" ht="14.4">
      <c r="A175" s="413" t="s">
        <v>669</v>
      </c>
      <c r="B175" s="276" t="s">
        <v>670</v>
      </c>
      <c r="C175" s="217" t="s">
        <v>14</v>
      </c>
      <c r="D175" s="209">
        <v>1</v>
      </c>
      <c r="E175" s="292" t="s">
        <v>675</v>
      </c>
      <c r="F175" s="207" t="s">
        <v>669</v>
      </c>
      <c r="G175" s="211">
        <v>4590</v>
      </c>
      <c r="H175" s="427"/>
      <c r="I175" s="166"/>
    </row>
    <row r="176" spans="1:9" ht="14.4">
      <c r="A176" s="417" t="s">
        <v>669</v>
      </c>
      <c r="B176" s="277" t="s">
        <v>670</v>
      </c>
      <c r="C176" s="216" t="s">
        <v>14</v>
      </c>
      <c r="D176" s="278">
        <v>1</v>
      </c>
      <c r="E176" s="277" t="s">
        <v>676</v>
      </c>
      <c r="F176" s="214" t="s">
        <v>669</v>
      </c>
      <c r="G176" s="215">
        <v>4590</v>
      </c>
      <c r="H176" s="427"/>
      <c r="I176" s="166"/>
    </row>
    <row r="177" spans="1:9" ht="14.4">
      <c r="A177" s="413" t="s">
        <v>669</v>
      </c>
      <c r="B177" s="276" t="s">
        <v>670</v>
      </c>
      <c r="C177" s="217" t="s">
        <v>14</v>
      </c>
      <c r="D177" s="209">
        <v>1</v>
      </c>
      <c r="E177" s="292" t="s">
        <v>677</v>
      </c>
      <c r="F177" s="207" t="s">
        <v>669</v>
      </c>
      <c r="G177" s="211">
        <v>4590</v>
      </c>
      <c r="H177" s="427"/>
      <c r="I177" s="166"/>
    </row>
    <row r="178" spans="1:9" ht="14.4">
      <c r="A178" s="417" t="s">
        <v>669</v>
      </c>
      <c r="B178" s="277" t="s">
        <v>670</v>
      </c>
      <c r="C178" s="216" t="s">
        <v>14</v>
      </c>
      <c r="D178" s="278">
        <v>1</v>
      </c>
      <c r="E178" s="277" t="s">
        <v>678</v>
      </c>
      <c r="F178" s="214" t="s">
        <v>669</v>
      </c>
      <c r="G178" s="215">
        <v>4590</v>
      </c>
      <c r="H178" s="427"/>
      <c r="I178" s="166"/>
    </row>
    <row r="179" spans="1:9" ht="14.4">
      <c r="A179" s="413" t="s">
        <v>669</v>
      </c>
      <c r="B179" s="276" t="s">
        <v>670</v>
      </c>
      <c r="C179" s="217" t="s">
        <v>14</v>
      </c>
      <c r="D179" s="209">
        <v>1</v>
      </c>
      <c r="E179" s="292" t="s">
        <v>689</v>
      </c>
      <c r="F179" s="207" t="s">
        <v>669</v>
      </c>
      <c r="G179" s="211">
        <v>4590</v>
      </c>
      <c r="H179" s="427"/>
      <c r="I179" s="166"/>
    </row>
    <row r="180" spans="1:9" ht="14.4">
      <c r="A180" s="417" t="s">
        <v>669</v>
      </c>
      <c r="B180" s="277" t="s">
        <v>670</v>
      </c>
      <c r="C180" s="216" t="s">
        <v>14</v>
      </c>
      <c r="D180" s="278">
        <v>1</v>
      </c>
      <c r="E180" s="277" t="s">
        <v>691</v>
      </c>
      <c r="F180" s="214" t="s">
        <v>669</v>
      </c>
      <c r="G180" s="215">
        <v>1212</v>
      </c>
      <c r="H180" s="427"/>
      <c r="I180" s="166"/>
    </row>
    <row r="181" spans="1:9" ht="14.4">
      <c r="A181" s="417" t="s">
        <v>669</v>
      </c>
      <c r="B181" s="277" t="s">
        <v>670</v>
      </c>
      <c r="C181" s="216" t="s">
        <v>14</v>
      </c>
      <c r="D181" s="278">
        <v>1</v>
      </c>
      <c r="E181" s="277" t="s">
        <v>720</v>
      </c>
      <c r="F181" s="214" t="s">
        <v>669</v>
      </c>
      <c r="G181" s="215">
        <v>1212</v>
      </c>
      <c r="H181" s="427"/>
      <c r="I181" s="166"/>
    </row>
    <row r="182" spans="1:9" ht="14.4">
      <c r="A182" s="413" t="s">
        <v>669</v>
      </c>
      <c r="B182" s="276" t="s">
        <v>670</v>
      </c>
      <c r="C182" s="217" t="s">
        <v>14</v>
      </c>
      <c r="D182" s="209">
        <v>1</v>
      </c>
      <c r="E182" s="292" t="s">
        <v>658</v>
      </c>
      <c r="F182" s="207" t="s">
        <v>669</v>
      </c>
      <c r="G182" s="211">
        <v>4590</v>
      </c>
      <c r="H182" s="427"/>
      <c r="I182" s="166"/>
    </row>
    <row r="183" spans="1:9" ht="14.4">
      <c r="A183" s="408"/>
      <c r="B183" s="409"/>
      <c r="C183" s="405"/>
      <c r="D183" s="411">
        <f>SUM(D168:D182)</f>
        <v>15</v>
      </c>
      <c r="E183" s="409"/>
      <c r="F183" s="411" t="s">
        <v>669</v>
      </c>
      <c r="G183" s="412">
        <f>SUM(G168:G182)</f>
        <v>56136</v>
      </c>
      <c r="H183" s="427"/>
      <c r="I183" s="166"/>
    </row>
    <row r="184" spans="1:9" ht="14.4">
      <c r="A184" s="413"/>
      <c r="B184" s="276"/>
      <c r="C184" s="217"/>
      <c r="D184" s="209"/>
      <c r="E184" s="276"/>
      <c r="F184" s="207"/>
      <c r="G184" s="211"/>
      <c r="H184" s="427"/>
      <c r="I184" s="166"/>
    </row>
    <row r="185" spans="1:9">
      <c r="A185"/>
      <c r="B185"/>
      <c r="C185"/>
      <c r="D185"/>
      <c r="E185"/>
      <c r="F185"/>
      <c r="G185"/>
      <c r="H185" s="427"/>
      <c r="I185" s="166"/>
    </row>
    <row r="186" spans="1:9" ht="14.4">
      <c r="A186" s="207" t="s">
        <v>2</v>
      </c>
      <c r="B186" s="207" t="s">
        <v>3</v>
      </c>
      <c r="C186" s="207" t="s">
        <v>4</v>
      </c>
      <c r="D186" s="207" t="s">
        <v>5</v>
      </c>
      <c r="E186" s="207" t="s">
        <v>6</v>
      </c>
      <c r="F186" s="207" t="s">
        <v>7</v>
      </c>
      <c r="G186" s="207" t="s">
        <v>28</v>
      </c>
      <c r="H186" s="427"/>
      <c r="I186" s="166"/>
    </row>
    <row r="187" spans="1:9" ht="14.4">
      <c r="A187" s="216" t="s">
        <v>402</v>
      </c>
      <c r="B187" s="216" t="s">
        <v>12</v>
      </c>
      <c r="C187" s="216" t="s">
        <v>385</v>
      </c>
      <c r="D187" s="216">
        <v>1</v>
      </c>
      <c r="E187" s="291" t="s">
        <v>150</v>
      </c>
      <c r="F187" s="243" t="s">
        <v>365</v>
      </c>
      <c r="G187" s="244">
        <v>3480</v>
      </c>
      <c r="H187" s="427"/>
      <c r="I187" s="166"/>
    </row>
    <row r="188" spans="1:9" ht="14.4">
      <c r="A188" s="217" t="s">
        <v>403</v>
      </c>
      <c r="B188" s="217" t="s">
        <v>500</v>
      </c>
      <c r="C188" s="217" t="s">
        <v>385</v>
      </c>
      <c r="D188" s="217">
        <v>1</v>
      </c>
      <c r="E188" s="292" t="s">
        <v>399</v>
      </c>
      <c r="F188" s="258" t="s">
        <v>366</v>
      </c>
      <c r="G188" s="259">
        <v>1450</v>
      </c>
      <c r="H188" s="427"/>
      <c r="I188" s="166"/>
    </row>
    <row r="189" spans="1:9" ht="14.4">
      <c r="A189" s="216" t="s">
        <v>320</v>
      </c>
      <c r="B189" s="216" t="s">
        <v>500</v>
      </c>
      <c r="C189" s="216" t="s">
        <v>310</v>
      </c>
      <c r="D189" s="216">
        <v>1</v>
      </c>
      <c r="E189" s="291" t="s">
        <v>238</v>
      </c>
      <c r="F189" s="243" t="s">
        <v>366</v>
      </c>
      <c r="G189" s="244">
        <v>3480</v>
      </c>
      <c r="H189" s="427"/>
      <c r="I189" s="166"/>
    </row>
    <row r="190" spans="1:9" ht="14.4">
      <c r="A190" s="217" t="s">
        <v>297</v>
      </c>
      <c r="B190" s="217" t="s">
        <v>500</v>
      </c>
      <c r="C190" s="217" t="s">
        <v>310</v>
      </c>
      <c r="D190" s="217">
        <v>1</v>
      </c>
      <c r="E190" s="292" t="s">
        <v>313</v>
      </c>
      <c r="F190" s="258" t="s">
        <v>365</v>
      </c>
      <c r="G190" s="259">
        <v>1450</v>
      </c>
      <c r="H190" s="427"/>
      <c r="I190" s="166"/>
    </row>
    <row r="191" spans="1:9" ht="14.4">
      <c r="A191" s="216" t="s">
        <v>297</v>
      </c>
      <c r="B191" s="216" t="s">
        <v>500</v>
      </c>
      <c r="C191" s="216" t="s">
        <v>310</v>
      </c>
      <c r="D191" s="216">
        <v>1</v>
      </c>
      <c r="E191" s="291" t="s">
        <v>569</v>
      </c>
      <c r="F191" s="243" t="s">
        <v>366</v>
      </c>
      <c r="G191" s="244">
        <v>1450</v>
      </c>
      <c r="H191" s="427"/>
      <c r="I191" s="166"/>
    </row>
    <row r="192" spans="1:9" ht="14.4">
      <c r="A192" s="217" t="s">
        <v>297</v>
      </c>
      <c r="B192" s="217" t="s">
        <v>500</v>
      </c>
      <c r="C192" s="217" t="s">
        <v>310</v>
      </c>
      <c r="D192" s="217">
        <v>1</v>
      </c>
      <c r="E192" s="292" t="s">
        <v>250</v>
      </c>
      <c r="F192" s="258" t="s">
        <v>366</v>
      </c>
      <c r="G192" s="259">
        <v>1450</v>
      </c>
      <c r="H192" s="427"/>
      <c r="I192" s="166"/>
    </row>
    <row r="193" spans="1:10" ht="14.4">
      <c r="A193" s="216" t="s">
        <v>297</v>
      </c>
      <c r="B193" s="216" t="s">
        <v>500</v>
      </c>
      <c r="C193" s="216" t="s">
        <v>310</v>
      </c>
      <c r="D193" s="216">
        <v>1</v>
      </c>
      <c r="E193" s="291" t="s">
        <v>434</v>
      </c>
      <c r="F193" s="243" t="s">
        <v>365</v>
      </c>
      <c r="G193" s="244">
        <v>1450</v>
      </c>
      <c r="H193" s="427"/>
      <c r="I193" s="166"/>
    </row>
    <row r="194" spans="1:10" ht="14.4">
      <c r="A194" s="217" t="s">
        <v>297</v>
      </c>
      <c r="B194" s="217" t="s">
        <v>500</v>
      </c>
      <c r="C194" s="217" t="s">
        <v>312</v>
      </c>
      <c r="D194" s="217">
        <v>1</v>
      </c>
      <c r="E194" s="292" t="s">
        <v>441</v>
      </c>
      <c r="F194" s="258" t="s">
        <v>367</v>
      </c>
      <c r="G194" s="259">
        <v>2784</v>
      </c>
      <c r="H194" s="427"/>
      <c r="I194" s="166"/>
    </row>
    <row r="195" spans="1:10" ht="14.4">
      <c r="A195" s="216" t="s">
        <v>297</v>
      </c>
      <c r="B195" s="216" t="s">
        <v>500</v>
      </c>
      <c r="C195" s="216" t="s">
        <v>312</v>
      </c>
      <c r="D195" s="216">
        <v>1</v>
      </c>
      <c r="E195" s="291" t="s">
        <v>530</v>
      </c>
      <c r="F195" s="243" t="s">
        <v>367</v>
      </c>
      <c r="G195" s="244">
        <v>1160</v>
      </c>
      <c r="H195" s="427"/>
      <c r="I195" s="166"/>
    </row>
    <row r="196" spans="1:10" ht="14.4">
      <c r="A196" s="217" t="s">
        <v>297</v>
      </c>
      <c r="B196" s="217" t="s">
        <v>500</v>
      </c>
      <c r="C196" s="217" t="s">
        <v>312</v>
      </c>
      <c r="D196" s="217">
        <v>1</v>
      </c>
      <c r="E196" s="292" t="s">
        <v>735</v>
      </c>
      <c r="F196" s="258" t="s">
        <v>365</v>
      </c>
      <c r="G196" s="259">
        <v>1160</v>
      </c>
      <c r="H196" s="427"/>
      <c r="I196" s="166"/>
    </row>
    <row r="197" spans="1:10" ht="14.4">
      <c r="A197" s="217" t="s">
        <v>297</v>
      </c>
      <c r="B197" s="217" t="s">
        <v>500</v>
      </c>
      <c r="C197" s="217" t="s">
        <v>312</v>
      </c>
      <c r="D197" s="217">
        <v>1</v>
      </c>
      <c r="E197" s="292" t="s">
        <v>652</v>
      </c>
      <c r="F197" s="258" t="s">
        <v>366</v>
      </c>
      <c r="G197" s="259">
        <v>1160</v>
      </c>
      <c r="H197" s="427"/>
      <c r="I197" s="166"/>
    </row>
    <row r="198" spans="1:10" ht="14.4">
      <c r="A198" s="216" t="s">
        <v>320</v>
      </c>
      <c r="B198" s="216" t="s">
        <v>321</v>
      </c>
      <c r="C198" s="216" t="s">
        <v>557</v>
      </c>
      <c r="D198" s="216">
        <v>1</v>
      </c>
      <c r="E198" s="291" t="s">
        <v>315</v>
      </c>
      <c r="F198" s="243" t="s">
        <v>366</v>
      </c>
      <c r="G198" s="244">
        <v>3480</v>
      </c>
      <c r="H198" s="427"/>
      <c r="I198" s="166"/>
    </row>
    <row r="199" spans="1:10" ht="14.4">
      <c r="A199" s="217" t="s">
        <v>297</v>
      </c>
      <c r="B199" s="217" t="s">
        <v>321</v>
      </c>
      <c r="C199" s="217" t="s">
        <v>557</v>
      </c>
      <c r="D199" s="217">
        <v>1</v>
      </c>
      <c r="E199" s="292" t="s">
        <v>316</v>
      </c>
      <c r="F199" s="258" t="s">
        <v>366</v>
      </c>
      <c r="G199" s="259">
        <v>1450</v>
      </c>
      <c r="H199" s="427"/>
      <c r="I199" s="166"/>
    </row>
    <row r="200" spans="1:10" ht="14.4">
      <c r="A200" s="216" t="s">
        <v>297</v>
      </c>
      <c r="B200" s="216" t="s">
        <v>321</v>
      </c>
      <c r="C200" s="216" t="s">
        <v>557</v>
      </c>
      <c r="D200" s="216">
        <v>1</v>
      </c>
      <c r="E200" s="291" t="s">
        <v>624</v>
      </c>
      <c r="F200" s="243" t="s">
        <v>365</v>
      </c>
      <c r="G200" s="244">
        <v>1450</v>
      </c>
      <c r="H200" s="427"/>
      <c r="I200" s="166"/>
    </row>
    <row r="201" spans="1:10" ht="14.4">
      <c r="A201" s="217" t="s">
        <v>297</v>
      </c>
      <c r="B201" s="217" t="s">
        <v>321</v>
      </c>
      <c r="C201" s="217" t="s">
        <v>557</v>
      </c>
      <c r="D201" s="217">
        <v>1</v>
      </c>
      <c r="E201" s="292" t="s">
        <v>318</v>
      </c>
      <c r="F201" s="258" t="s">
        <v>366</v>
      </c>
      <c r="G201" s="259">
        <v>1450</v>
      </c>
      <c r="H201" s="427"/>
      <c r="I201" s="166"/>
    </row>
    <row r="202" spans="1:10" ht="14.4">
      <c r="A202" s="216" t="s">
        <v>297</v>
      </c>
      <c r="B202" s="216" t="s">
        <v>321</v>
      </c>
      <c r="C202" s="216" t="s">
        <v>557</v>
      </c>
      <c r="D202" s="216">
        <v>1</v>
      </c>
      <c r="E202" s="291" t="s">
        <v>734</v>
      </c>
      <c r="F202" s="243" t="s">
        <v>366</v>
      </c>
      <c r="G202" s="244">
        <v>1450</v>
      </c>
      <c r="H202" s="427"/>
      <c r="I202" s="166"/>
    </row>
    <row r="203" spans="1:10" ht="14.4">
      <c r="A203" s="216" t="s">
        <v>571</v>
      </c>
      <c r="B203" s="216" t="s">
        <v>570</v>
      </c>
      <c r="C203" s="216" t="s">
        <v>560</v>
      </c>
      <c r="D203" s="216">
        <v>1</v>
      </c>
      <c r="E203" s="291" t="s">
        <v>190</v>
      </c>
      <c r="F203" s="243" t="s">
        <v>365</v>
      </c>
      <c r="G203" s="244">
        <v>870</v>
      </c>
      <c r="H203" s="460" t="s">
        <v>700</v>
      </c>
      <c r="I203" s="166"/>
    </row>
    <row r="204" spans="1:10" ht="14.4">
      <c r="A204" s="415"/>
      <c r="B204" s="415"/>
      <c r="C204" s="415"/>
      <c r="D204" s="414">
        <v>19</v>
      </c>
      <c r="E204" s="419"/>
      <c r="F204" s="414"/>
      <c r="G204" s="426">
        <f>SUM(G187:G203)</f>
        <v>30624</v>
      </c>
      <c r="H204" s="461">
        <f>J74+G100+G150+Tabela5263238445056626874808490[[#Totals],[Colunas8]]+G183+G204</f>
        <v>587149.22000000032</v>
      </c>
      <c r="I204" s="166"/>
    </row>
    <row r="205" spans="1:10" ht="14.4" thickBot="1">
      <c r="A205"/>
      <c r="B205"/>
      <c r="C205"/>
      <c r="D205"/>
      <c r="E205"/>
      <c r="F205"/>
      <c r="G205"/>
      <c r="H205" s="427"/>
      <c r="I205" s="166"/>
    </row>
    <row r="206" spans="1:10" ht="15.6">
      <c r="A206" s="576" t="s">
        <v>6</v>
      </c>
      <c r="B206" s="576" t="s">
        <v>705</v>
      </c>
      <c r="C206" s="465" t="s">
        <v>706</v>
      </c>
      <c r="D206" s="466" t="s">
        <v>707</v>
      </c>
      <c r="E206" s="576" t="s">
        <v>708</v>
      </c>
      <c r="F206" s="578" t="s">
        <v>709</v>
      </c>
      <c r="G206" s="585" t="s">
        <v>710</v>
      </c>
      <c r="H206" s="586"/>
      <c r="I206" s="166"/>
    </row>
    <row r="207" spans="1:10" ht="15.6">
      <c r="A207" s="577"/>
      <c r="B207" s="577"/>
      <c r="C207" s="467" t="s">
        <v>711</v>
      </c>
      <c r="D207" s="467" t="s">
        <v>712</v>
      </c>
      <c r="E207" s="577"/>
      <c r="F207" s="579"/>
      <c r="G207" s="587"/>
      <c r="H207" s="588"/>
      <c r="I207" s="166"/>
    </row>
    <row r="208" spans="1:10" ht="14.4">
      <c r="A208" s="479" t="s">
        <v>603</v>
      </c>
      <c r="B208" s="468" t="s">
        <v>718</v>
      </c>
      <c r="C208" s="487" t="s">
        <v>719</v>
      </c>
      <c r="D208" s="469">
        <v>45133</v>
      </c>
      <c r="E208" s="469">
        <v>44754</v>
      </c>
      <c r="F208" s="469">
        <v>44568</v>
      </c>
      <c r="G208" s="580" t="s">
        <v>731</v>
      </c>
      <c r="H208" s="581"/>
      <c r="I208" s="13"/>
      <c r="J208" s="2"/>
    </row>
    <row r="209" spans="1:10" ht="14.4">
      <c r="A209" s="477" t="s">
        <v>662</v>
      </c>
      <c r="B209" s="478" t="s">
        <v>728</v>
      </c>
      <c r="C209" s="486" t="s">
        <v>723</v>
      </c>
      <c r="D209" s="473">
        <v>44785</v>
      </c>
      <c r="E209" s="473">
        <v>44763</v>
      </c>
      <c r="F209" s="473">
        <v>44577</v>
      </c>
      <c r="G209" s="582" t="s">
        <v>724</v>
      </c>
      <c r="H209" s="583"/>
      <c r="I209" s="13"/>
      <c r="J209" s="2"/>
    </row>
    <row r="210" spans="1:10" ht="14.4">
      <c r="A210" s="482" t="s">
        <v>727</v>
      </c>
      <c r="B210" s="483" t="s">
        <v>729</v>
      </c>
      <c r="C210" s="485" t="s">
        <v>730</v>
      </c>
      <c r="D210" s="484">
        <v>44789</v>
      </c>
      <c r="E210" s="484">
        <v>44754</v>
      </c>
      <c r="F210" s="484">
        <v>44568</v>
      </c>
      <c r="G210" s="580" t="s">
        <v>732</v>
      </c>
      <c r="H210" s="581"/>
      <c r="I210" s="88"/>
      <c r="J210" s="480"/>
    </row>
    <row r="211" spans="1:10">
      <c r="A211"/>
      <c r="B211"/>
      <c r="C211"/>
      <c r="D211"/>
      <c r="E211"/>
      <c r="F211"/>
      <c r="G211"/>
      <c r="H211"/>
      <c r="I211" s="166"/>
    </row>
    <row r="212" spans="1:10" ht="14.4">
      <c r="A212" s="209"/>
      <c r="B212" s="209"/>
      <c r="C212" s="209"/>
      <c r="D212" s="207"/>
      <c r="E212" s="401"/>
      <c r="F212" s="207"/>
      <c r="G212" s="211"/>
      <c r="H212" s="464"/>
      <c r="I212" s="166"/>
    </row>
    <row r="213" spans="1:10" ht="14.4">
      <c r="A213" s="306"/>
      <c r="B213" s="306"/>
      <c r="C213" s="306"/>
      <c r="D213" s="306"/>
      <c r="E213" s="306"/>
      <c r="F213" s="306"/>
      <c r="G213" s="403"/>
      <c r="H213" s="427"/>
      <c r="I213" s="166"/>
    </row>
    <row r="214" spans="1:10" ht="14.4">
      <c r="A214" s="219"/>
      <c r="B214" s="219"/>
      <c r="C214" s="219"/>
      <c r="D214" s="219"/>
      <c r="E214" s="219"/>
      <c r="F214" s="326"/>
      <c r="G214" s="219"/>
      <c r="H214" s="118"/>
    </row>
    <row r="215" spans="1:10" ht="14.4">
      <c r="A215" s="166"/>
      <c r="B215" s="425" t="s">
        <v>438</v>
      </c>
      <c r="C215" s="458"/>
      <c r="D215" s="458"/>
      <c r="E215" s="459"/>
      <c r="F215" s="326"/>
      <c r="G215" s="219"/>
      <c r="H215" s="118"/>
    </row>
    <row r="216" spans="1:10" ht="14.4">
      <c r="A216" s="166"/>
      <c r="B216" s="300" t="s">
        <v>737</v>
      </c>
      <c r="C216" s="301"/>
      <c r="D216" s="301"/>
      <c r="E216" s="301"/>
      <c r="F216" s="238"/>
      <c r="G216" s="237"/>
      <c r="H216" s="118"/>
    </row>
    <row r="217" spans="1:10" ht="14.4">
      <c r="A217" s="219"/>
      <c r="B217" s="237"/>
      <c r="C217" s="237"/>
      <c r="D217" s="237"/>
      <c r="E217" s="237"/>
      <c r="F217" s="237"/>
      <c r="G217" s="237"/>
      <c r="H217" s="118"/>
    </row>
    <row r="218" spans="1:10" ht="14.4">
      <c r="A218" s="303"/>
      <c r="B218" s="303"/>
      <c r="C218" s="303"/>
      <c r="D218" s="303"/>
      <c r="E218" s="303"/>
      <c r="F218" s="237"/>
      <c r="G218" s="237"/>
      <c r="H218" s="118"/>
    </row>
    <row r="219" spans="1:10">
      <c r="A219" s="166"/>
      <c r="H219" s="118"/>
    </row>
    <row r="220" spans="1:10">
      <c r="H220" s="118"/>
    </row>
    <row r="221" spans="1:10">
      <c r="H221" s="118"/>
    </row>
    <row r="222" spans="1:10">
      <c r="H222" s="118"/>
    </row>
    <row r="223" spans="1:10">
      <c r="H223" s="118"/>
    </row>
    <row r="224" spans="1:10">
      <c r="H224" s="118"/>
    </row>
    <row r="225" spans="8:8">
      <c r="H225" s="118"/>
    </row>
  </sheetData>
  <mergeCells count="8">
    <mergeCell ref="G209:H209"/>
    <mergeCell ref="G210:H210"/>
    <mergeCell ref="A206:A207"/>
    <mergeCell ref="B206:B207"/>
    <mergeCell ref="E206:E207"/>
    <mergeCell ref="F206:F207"/>
    <mergeCell ref="G206:H207"/>
    <mergeCell ref="G208:H208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FD126"/>
  <sheetViews>
    <sheetView topLeftCell="C34" zoomScale="130" zoomScaleNormal="130" workbookViewId="0">
      <selection activeCell="D41" sqref="D41"/>
    </sheetView>
  </sheetViews>
  <sheetFormatPr defaultColWidth="9" defaultRowHeight="13.8"/>
  <cols>
    <col min="1" max="1" width="39.09765625" style="503" bestFit="1" customWidth="1"/>
    <col min="2" max="2" width="59" style="503" bestFit="1" customWidth="1"/>
    <col min="3" max="3" width="16.59765625" style="503" bestFit="1" customWidth="1"/>
    <col min="4" max="4" width="17" style="503" customWidth="1"/>
    <col min="5" max="5" width="48.19921875" style="503" customWidth="1"/>
    <col min="6" max="6" width="15" style="503" customWidth="1"/>
    <col min="7" max="7" width="13.69921875" style="503" customWidth="1"/>
    <col min="8" max="8" width="12.69921875" style="503" bestFit="1" customWidth="1"/>
    <col min="9" max="9" width="15.3984375" style="503" bestFit="1" customWidth="1"/>
    <col min="10" max="10" width="13.59765625" style="503" customWidth="1"/>
    <col min="11" max="16384" width="9" style="503"/>
  </cols>
  <sheetData>
    <row r="1" spans="1:10" ht="14.4">
      <c r="A1" s="592" t="s">
        <v>0</v>
      </c>
      <c r="B1" s="593"/>
      <c r="C1" s="593"/>
      <c r="D1" s="593"/>
      <c r="E1" s="593"/>
      <c r="F1" s="593"/>
      <c r="G1" s="593"/>
      <c r="H1" s="593"/>
      <c r="I1" s="502"/>
      <c r="J1" s="502"/>
    </row>
    <row r="2" spans="1:10" ht="14.4">
      <c r="A2" s="494" t="s">
        <v>608</v>
      </c>
      <c r="B2" s="494" t="s">
        <v>3</v>
      </c>
      <c r="C2" s="495" t="s">
        <v>4</v>
      </c>
      <c r="D2" s="494" t="s">
        <v>5</v>
      </c>
      <c r="E2" s="495"/>
      <c r="F2" s="494" t="s">
        <v>7</v>
      </c>
      <c r="G2" s="496" t="s">
        <v>8</v>
      </c>
      <c r="H2" s="496" t="s">
        <v>9</v>
      </c>
      <c r="I2" s="496" t="s">
        <v>10</v>
      </c>
      <c r="J2" s="496" t="s">
        <v>11</v>
      </c>
    </row>
    <row r="3" spans="1:10" ht="14.4">
      <c r="A3" s="433" t="s">
        <v>769</v>
      </c>
      <c r="B3" s="433" t="s">
        <v>12</v>
      </c>
      <c r="C3" s="499" t="s">
        <v>13</v>
      </c>
      <c r="D3" s="433">
        <v>1</v>
      </c>
      <c r="E3" s="535" t="s">
        <v>789</v>
      </c>
      <c r="F3" s="433" t="s">
        <v>822</v>
      </c>
      <c r="G3" s="452">
        <v>19800</v>
      </c>
      <c r="H3" s="452"/>
      <c r="I3" s="452"/>
      <c r="J3" s="452">
        <v>18000</v>
      </c>
    </row>
    <row r="4" spans="1:10" ht="14.4">
      <c r="A4" s="433" t="s">
        <v>859</v>
      </c>
      <c r="B4" s="433" t="s">
        <v>842</v>
      </c>
      <c r="C4" s="499" t="s">
        <v>15</v>
      </c>
      <c r="D4" s="433">
        <v>1</v>
      </c>
      <c r="E4" s="535" t="s">
        <v>833</v>
      </c>
      <c r="F4" s="433" t="s">
        <v>834</v>
      </c>
      <c r="G4" s="452"/>
      <c r="H4" s="452"/>
      <c r="I4" s="452">
        <v>11440</v>
      </c>
      <c r="J4" s="452">
        <f>I4</f>
        <v>11440</v>
      </c>
    </row>
    <row r="5" spans="1:10" ht="14.4">
      <c r="A5" s="500" t="s">
        <v>202</v>
      </c>
      <c r="B5" s="504" t="s">
        <v>500</v>
      </c>
      <c r="C5" s="500" t="s">
        <v>145</v>
      </c>
      <c r="D5" s="500">
        <v>1</v>
      </c>
      <c r="E5" s="505" t="s">
        <v>797</v>
      </c>
      <c r="F5" s="433" t="s">
        <v>365</v>
      </c>
      <c r="G5" s="452"/>
      <c r="H5" s="452">
        <v>1865.22</v>
      </c>
      <c r="I5" s="452">
        <v>7460.87</v>
      </c>
      <c r="J5" s="452">
        <f>H5+I5</f>
        <v>9326.09</v>
      </c>
    </row>
    <row r="6" spans="1:10" ht="14.4">
      <c r="A6" s="500" t="s">
        <v>799</v>
      </c>
      <c r="B6" s="504" t="s">
        <v>800</v>
      </c>
      <c r="C6" s="500" t="s">
        <v>145</v>
      </c>
      <c r="D6" s="500">
        <v>1</v>
      </c>
      <c r="E6" s="505" t="s">
        <v>798</v>
      </c>
      <c r="F6" s="433" t="s">
        <v>365</v>
      </c>
      <c r="G6" s="452"/>
      <c r="H6" s="452">
        <v>1865.22</v>
      </c>
      <c r="I6" s="452">
        <v>7460.87</v>
      </c>
      <c r="J6" s="452">
        <f t="shared" ref="J6:J35" si="0">H6+I6</f>
        <v>9326.09</v>
      </c>
    </row>
    <row r="7" spans="1:10" ht="14.4">
      <c r="A7" s="500" t="s">
        <v>742</v>
      </c>
      <c r="B7" s="500" t="s">
        <v>743</v>
      </c>
      <c r="C7" s="500" t="s">
        <v>145</v>
      </c>
      <c r="D7" s="500">
        <v>1</v>
      </c>
      <c r="E7" s="505" t="s">
        <v>805</v>
      </c>
      <c r="F7" s="433" t="s">
        <v>365</v>
      </c>
      <c r="G7" s="452"/>
      <c r="H7" s="452">
        <v>1865.22</v>
      </c>
      <c r="I7" s="452">
        <v>7460.87</v>
      </c>
      <c r="J7" s="452">
        <f t="shared" si="0"/>
        <v>9326.09</v>
      </c>
    </row>
    <row r="8" spans="1:10" ht="14.4">
      <c r="A8" s="500" t="s">
        <v>771</v>
      </c>
      <c r="B8" s="500" t="s">
        <v>772</v>
      </c>
      <c r="C8" s="500" t="s">
        <v>146</v>
      </c>
      <c r="D8" s="500">
        <v>1</v>
      </c>
      <c r="E8" s="505" t="s">
        <v>770</v>
      </c>
      <c r="F8" s="433" t="s">
        <v>365</v>
      </c>
      <c r="G8" s="452"/>
      <c r="H8" s="452">
        <v>1568.48</v>
      </c>
      <c r="I8" s="452">
        <v>6273.92</v>
      </c>
      <c r="J8" s="452">
        <f t="shared" si="0"/>
        <v>7842.4</v>
      </c>
    </row>
    <row r="9" spans="1:10" ht="14.4">
      <c r="A9" s="500" t="s">
        <v>817</v>
      </c>
      <c r="B9" s="500" t="s">
        <v>818</v>
      </c>
      <c r="C9" s="500" t="s">
        <v>146</v>
      </c>
      <c r="D9" s="500">
        <v>1</v>
      </c>
      <c r="E9" s="505" t="s">
        <v>814</v>
      </c>
      <c r="F9" s="433" t="s">
        <v>365</v>
      </c>
      <c r="G9" s="452"/>
      <c r="H9" s="452">
        <v>1568.48</v>
      </c>
      <c r="I9" s="452">
        <v>6273.92</v>
      </c>
      <c r="J9" s="452">
        <f t="shared" si="0"/>
        <v>7842.4</v>
      </c>
    </row>
    <row r="10" spans="1:10" ht="14.4">
      <c r="A10" s="500" t="s">
        <v>790</v>
      </c>
      <c r="B10" s="500" t="s">
        <v>791</v>
      </c>
      <c r="C10" s="500" t="s">
        <v>16</v>
      </c>
      <c r="D10" s="500">
        <v>1</v>
      </c>
      <c r="E10" s="505" t="s">
        <v>788</v>
      </c>
      <c r="F10" s="433" t="s">
        <v>365</v>
      </c>
      <c r="G10" s="452"/>
      <c r="H10" s="452">
        <v>1441.31</v>
      </c>
      <c r="I10" s="452">
        <v>5765.22</v>
      </c>
      <c r="J10" s="452">
        <f t="shared" si="0"/>
        <v>7206.5300000000007</v>
      </c>
    </row>
    <row r="11" spans="1:10" ht="14.4">
      <c r="A11" s="500" t="s">
        <v>792</v>
      </c>
      <c r="B11" s="500" t="s">
        <v>793</v>
      </c>
      <c r="C11" s="500" t="s">
        <v>16</v>
      </c>
      <c r="D11" s="500">
        <v>1</v>
      </c>
      <c r="E11" s="505" t="s">
        <v>821</v>
      </c>
      <c r="F11" s="433" t="s">
        <v>365</v>
      </c>
      <c r="G11" s="452"/>
      <c r="H11" s="452">
        <v>1441.31</v>
      </c>
      <c r="I11" s="452">
        <v>5765.22</v>
      </c>
      <c r="J11" s="452">
        <f t="shared" si="0"/>
        <v>7206.5300000000007</v>
      </c>
    </row>
    <row r="12" spans="1:10" ht="14.4">
      <c r="A12" s="500" t="s">
        <v>740</v>
      </c>
      <c r="B12" s="504" t="s">
        <v>741</v>
      </c>
      <c r="C12" s="500" t="s">
        <v>16</v>
      </c>
      <c r="D12" s="500">
        <v>1</v>
      </c>
      <c r="E12" s="505" t="s">
        <v>806</v>
      </c>
      <c r="F12" s="433" t="s">
        <v>365</v>
      </c>
      <c r="G12" s="452"/>
      <c r="H12" s="452">
        <v>1441.31</v>
      </c>
      <c r="I12" s="452">
        <v>5765.22</v>
      </c>
      <c r="J12" s="452">
        <f t="shared" si="0"/>
        <v>7206.5300000000007</v>
      </c>
    </row>
    <row r="13" spans="1:10" ht="14.4">
      <c r="A13" s="500" t="s">
        <v>424</v>
      </c>
      <c r="B13" s="500" t="s">
        <v>744</v>
      </c>
      <c r="C13" s="500" t="s">
        <v>16</v>
      </c>
      <c r="D13" s="500">
        <v>1</v>
      </c>
      <c r="E13" s="505" t="s">
        <v>767</v>
      </c>
      <c r="F13" s="433" t="s">
        <v>365</v>
      </c>
      <c r="G13" s="452"/>
      <c r="H13" s="452">
        <v>1441.31</v>
      </c>
      <c r="I13" s="452">
        <v>5765.22</v>
      </c>
      <c r="J13" s="452">
        <f t="shared" si="0"/>
        <v>7206.5300000000007</v>
      </c>
    </row>
    <row r="14" spans="1:10" ht="14.4">
      <c r="A14" s="500" t="s">
        <v>748</v>
      </c>
      <c r="B14" s="500" t="s">
        <v>749</v>
      </c>
      <c r="C14" s="500" t="s">
        <v>147</v>
      </c>
      <c r="D14" s="500">
        <v>1</v>
      </c>
      <c r="E14" s="505" t="s">
        <v>747</v>
      </c>
      <c r="F14" s="433" t="s">
        <v>365</v>
      </c>
      <c r="G14" s="452"/>
      <c r="H14" s="452">
        <v>1186.96</v>
      </c>
      <c r="I14" s="452">
        <v>4747.84</v>
      </c>
      <c r="J14" s="452">
        <f t="shared" si="0"/>
        <v>5934.8</v>
      </c>
    </row>
    <row r="15" spans="1:10" ht="14.4">
      <c r="A15" s="500" t="s">
        <v>745</v>
      </c>
      <c r="B15" s="500" t="s">
        <v>768</v>
      </c>
      <c r="C15" s="500" t="s">
        <v>147</v>
      </c>
      <c r="D15" s="500">
        <v>1</v>
      </c>
      <c r="E15" s="505" t="s">
        <v>746</v>
      </c>
      <c r="F15" s="433" t="s">
        <v>365</v>
      </c>
      <c r="G15" s="452"/>
      <c r="H15" s="452">
        <v>1186.96</v>
      </c>
      <c r="I15" s="452">
        <v>4747.84</v>
      </c>
      <c r="J15" s="452">
        <f t="shared" si="0"/>
        <v>5934.8</v>
      </c>
    </row>
    <row r="16" spans="1:10" ht="14.4">
      <c r="A16" s="500" t="s">
        <v>750</v>
      </c>
      <c r="B16" s="504" t="s">
        <v>751</v>
      </c>
      <c r="C16" s="500" t="s">
        <v>147</v>
      </c>
      <c r="D16" s="500">
        <v>1</v>
      </c>
      <c r="E16" s="505" t="s">
        <v>175</v>
      </c>
      <c r="F16" s="433" t="s">
        <v>365</v>
      </c>
      <c r="G16" s="452"/>
      <c r="H16" s="452">
        <v>1186.96</v>
      </c>
      <c r="I16" s="452">
        <v>4747.84</v>
      </c>
      <c r="J16" s="452">
        <f t="shared" si="0"/>
        <v>5934.8</v>
      </c>
    </row>
    <row r="17" spans="1:11" ht="14.4">
      <c r="A17" s="500" t="s">
        <v>742</v>
      </c>
      <c r="B17" s="504" t="s">
        <v>803</v>
      </c>
      <c r="C17" s="500" t="s">
        <v>801</v>
      </c>
      <c r="D17" s="500">
        <v>1</v>
      </c>
      <c r="E17" s="505" t="s">
        <v>802</v>
      </c>
      <c r="F17" s="433" t="s">
        <v>365</v>
      </c>
      <c r="G17" s="452"/>
      <c r="H17" s="452">
        <v>1030.1099999999999</v>
      </c>
      <c r="I17" s="452">
        <v>4120.43</v>
      </c>
      <c r="J17" s="452">
        <f t="shared" si="0"/>
        <v>5150.54</v>
      </c>
      <c r="K17" s="528"/>
    </row>
    <row r="18" spans="1:11" ht="14.4">
      <c r="A18" s="500" t="s">
        <v>752</v>
      </c>
      <c r="B18" s="500" t="s">
        <v>753</v>
      </c>
      <c r="C18" s="500" t="s">
        <v>801</v>
      </c>
      <c r="D18" s="500">
        <v>1</v>
      </c>
      <c r="E18" s="505" t="s">
        <v>804</v>
      </c>
      <c r="F18" s="433" t="s">
        <v>365</v>
      </c>
      <c r="G18" s="452"/>
      <c r="H18" s="452">
        <v>1030.1099999999999</v>
      </c>
      <c r="I18" s="452">
        <v>4120.43</v>
      </c>
      <c r="J18" s="452">
        <f t="shared" si="0"/>
        <v>5150.54</v>
      </c>
      <c r="K18" s="528"/>
    </row>
    <row r="19" spans="1:11" ht="14.4">
      <c r="A19" s="500" t="s">
        <v>424</v>
      </c>
      <c r="B19" s="500" t="s">
        <v>865</v>
      </c>
      <c r="C19" s="500" t="s">
        <v>18</v>
      </c>
      <c r="D19" s="500">
        <v>1</v>
      </c>
      <c r="E19" s="505" t="s">
        <v>866</v>
      </c>
      <c r="F19" s="433" t="s">
        <v>365</v>
      </c>
      <c r="G19" s="452"/>
      <c r="H19" s="452">
        <v>847.83</v>
      </c>
      <c r="I19" s="452">
        <v>3391.31</v>
      </c>
      <c r="J19" s="452">
        <f t="shared" si="0"/>
        <v>4239.1400000000003</v>
      </c>
      <c r="K19" s="528"/>
    </row>
    <row r="20" spans="1:11" ht="14.4">
      <c r="A20" s="500" t="s">
        <v>424</v>
      </c>
      <c r="B20" s="500" t="s">
        <v>744</v>
      </c>
      <c r="C20" s="500" t="s">
        <v>18</v>
      </c>
      <c r="D20" s="500">
        <v>1</v>
      </c>
      <c r="E20" s="505" t="s">
        <v>807</v>
      </c>
      <c r="F20" s="433" t="s">
        <v>365</v>
      </c>
      <c r="G20" s="452"/>
      <c r="H20" s="452">
        <v>847.83</v>
      </c>
      <c r="I20" s="452">
        <v>3391.31</v>
      </c>
      <c r="J20" s="452">
        <f t="shared" si="0"/>
        <v>4239.1400000000003</v>
      </c>
      <c r="K20" s="528"/>
    </row>
    <row r="21" spans="1:11" ht="14.4">
      <c r="A21" s="500" t="s">
        <v>424</v>
      </c>
      <c r="B21" s="500" t="s">
        <v>744</v>
      </c>
      <c r="C21" s="500" t="s">
        <v>18</v>
      </c>
      <c r="D21" s="500">
        <v>1</v>
      </c>
      <c r="E21" s="505" t="s">
        <v>808</v>
      </c>
      <c r="F21" s="433" t="s">
        <v>365</v>
      </c>
      <c r="G21" s="452"/>
      <c r="H21" s="452">
        <v>847.83</v>
      </c>
      <c r="I21" s="452">
        <v>3391.31</v>
      </c>
      <c r="J21" s="452">
        <f t="shared" si="0"/>
        <v>4239.1400000000003</v>
      </c>
      <c r="K21" s="528"/>
    </row>
    <row r="22" spans="1:11" ht="14.4">
      <c r="A22" s="500" t="s">
        <v>773</v>
      </c>
      <c r="B22" s="504" t="s">
        <v>774</v>
      </c>
      <c r="C22" s="500" t="s">
        <v>18</v>
      </c>
      <c r="D22" s="500">
        <v>1</v>
      </c>
      <c r="E22" s="505" t="s">
        <v>809</v>
      </c>
      <c r="F22" s="433" t="s">
        <v>365</v>
      </c>
      <c r="G22" s="452"/>
      <c r="H22" s="452">
        <v>847.83</v>
      </c>
      <c r="I22" s="452">
        <v>3391.31</v>
      </c>
      <c r="J22" s="452">
        <f t="shared" si="0"/>
        <v>4239.1400000000003</v>
      </c>
      <c r="K22" s="528"/>
    </row>
    <row r="23" spans="1:11" ht="14.4">
      <c r="A23" s="500" t="s">
        <v>775</v>
      </c>
      <c r="B23" s="504" t="s">
        <v>776</v>
      </c>
      <c r="C23" s="500" t="s">
        <v>18</v>
      </c>
      <c r="D23" s="500">
        <v>1</v>
      </c>
      <c r="E23" s="505" t="s">
        <v>777</v>
      </c>
      <c r="F23" s="433" t="s">
        <v>365</v>
      </c>
      <c r="G23" s="452"/>
      <c r="H23" s="452">
        <v>847.83</v>
      </c>
      <c r="I23" s="452">
        <v>3391.31</v>
      </c>
      <c r="J23" s="452">
        <f t="shared" si="0"/>
        <v>4239.1400000000003</v>
      </c>
    </row>
    <row r="24" spans="1:11" ht="14.4">
      <c r="A24" s="500" t="s">
        <v>819</v>
      </c>
      <c r="B24" s="504" t="s">
        <v>742</v>
      </c>
      <c r="C24" s="500" t="s">
        <v>18</v>
      </c>
      <c r="D24" s="500">
        <v>1</v>
      </c>
      <c r="E24" s="505" t="s">
        <v>841</v>
      </c>
      <c r="F24" s="433" t="s">
        <v>365</v>
      </c>
      <c r="G24" s="452"/>
      <c r="H24" s="452">
        <v>847.83</v>
      </c>
      <c r="I24" s="452">
        <v>3391.31</v>
      </c>
      <c r="J24" s="452">
        <f t="shared" si="0"/>
        <v>4239.1400000000003</v>
      </c>
    </row>
    <row r="25" spans="1:11" ht="14.4">
      <c r="A25" s="500" t="s">
        <v>771</v>
      </c>
      <c r="B25" s="500" t="s">
        <v>772</v>
      </c>
      <c r="C25" s="500" t="s">
        <v>18</v>
      </c>
      <c r="D25" s="500">
        <v>1</v>
      </c>
      <c r="E25" s="505" t="s">
        <v>810</v>
      </c>
      <c r="F25" s="433" t="s">
        <v>365</v>
      </c>
      <c r="G25" s="452"/>
      <c r="H25" s="452">
        <v>847.83</v>
      </c>
      <c r="I25" s="452">
        <v>3391.31</v>
      </c>
      <c r="J25" s="452">
        <f t="shared" si="0"/>
        <v>4239.1400000000003</v>
      </c>
    </row>
    <row r="26" spans="1:11" ht="14.4">
      <c r="A26" s="500" t="s">
        <v>820</v>
      </c>
      <c r="B26" s="504" t="s">
        <v>742</v>
      </c>
      <c r="C26" s="500" t="s">
        <v>18</v>
      </c>
      <c r="D26" s="500">
        <v>1</v>
      </c>
      <c r="E26" s="505" t="s">
        <v>815</v>
      </c>
      <c r="F26" s="433" t="s">
        <v>365</v>
      </c>
      <c r="G26" s="452"/>
      <c r="H26" s="452">
        <v>847.83</v>
      </c>
      <c r="I26" s="452">
        <v>3391.31</v>
      </c>
      <c r="J26" s="452">
        <f t="shared" si="0"/>
        <v>4239.1400000000003</v>
      </c>
    </row>
    <row r="27" spans="1:11" ht="14.4">
      <c r="A27" s="500" t="s">
        <v>863</v>
      </c>
      <c r="B27" s="504" t="s">
        <v>864</v>
      </c>
      <c r="C27" s="500" t="s">
        <v>18</v>
      </c>
      <c r="D27" s="500">
        <v>1</v>
      </c>
      <c r="E27" s="505" t="s">
        <v>862</v>
      </c>
      <c r="F27" s="433" t="s">
        <v>365</v>
      </c>
      <c r="G27" s="452"/>
      <c r="H27" s="452">
        <v>847.83</v>
      </c>
      <c r="I27" s="452">
        <v>3391.31</v>
      </c>
      <c r="J27" s="452">
        <f t="shared" si="0"/>
        <v>4239.1400000000003</v>
      </c>
    </row>
    <row r="28" spans="1:11" ht="14.4">
      <c r="A28" s="500" t="s">
        <v>773</v>
      </c>
      <c r="B28" s="504" t="s">
        <v>774</v>
      </c>
      <c r="C28" s="500" t="s">
        <v>19</v>
      </c>
      <c r="D28" s="500">
        <v>1</v>
      </c>
      <c r="E28" s="505" t="s">
        <v>783</v>
      </c>
      <c r="F28" s="433" t="s">
        <v>365</v>
      </c>
      <c r="G28" s="452"/>
      <c r="H28" s="452">
        <v>551.09</v>
      </c>
      <c r="I28" s="452">
        <v>2204.36</v>
      </c>
      <c r="J28" s="452">
        <f t="shared" si="0"/>
        <v>2755.4500000000003</v>
      </c>
    </row>
    <row r="29" spans="1:11" ht="14.4">
      <c r="A29" s="500" t="s">
        <v>773</v>
      </c>
      <c r="B29" s="504" t="s">
        <v>774</v>
      </c>
      <c r="C29" s="500" t="s">
        <v>19</v>
      </c>
      <c r="D29" s="500">
        <v>1</v>
      </c>
      <c r="E29" s="505" t="s">
        <v>784</v>
      </c>
      <c r="F29" s="433" t="s">
        <v>365</v>
      </c>
      <c r="G29" s="452"/>
      <c r="H29" s="452">
        <v>551.09</v>
      </c>
      <c r="I29" s="452">
        <v>2204.36</v>
      </c>
      <c r="J29" s="452">
        <f t="shared" si="0"/>
        <v>2755.4500000000003</v>
      </c>
    </row>
    <row r="30" spans="1:11" ht="14.4">
      <c r="A30" s="500" t="s">
        <v>773</v>
      </c>
      <c r="B30" s="504" t="s">
        <v>774</v>
      </c>
      <c r="C30" s="500" t="s">
        <v>19</v>
      </c>
      <c r="D30" s="500">
        <v>1</v>
      </c>
      <c r="E30" s="505" t="s">
        <v>785</v>
      </c>
      <c r="F30" s="433" t="s">
        <v>365</v>
      </c>
      <c r="G30" s="452"/>
      <c r="H30" s="452">
        <v>551.09</v>
      </c>
      <c r="I30" s="452">
        <v>2204.36</v>
      </c>
      <c r="J30" s="452">
        <f t="shared" si="0"/>
        <v>2755.4500000000003</v>
      </c>
    </row>
    <row r="31" spans="1:11" ht="14.4">
      <c r="A31" s="500" t="s">
        <v>828</v>
      </c>
      <c r="B31" s="500" t="s">
        <v>828</v>
      </c>
      <c r="C31" s="500" t="s">
        <v>19</v>
      </c>
      <c r="D31" s="500">
        <v>1</v>
      </c>
      <c r="E31" s="501" t="s">
        <v>691</v>
      </c>
      <c r="F31" s="433" t="s">
        <v>365</v>
      </c>
      <c r="G31" s="452"/>
      <c r="H31" s="452">
        <v>551.09</v>
      </c>
      <c r="I31" s="452">
        <v>2204.36</v>
      </c>
      <c r="J31" s="452">
        <f t="shared" si="0"/>
        <v>2755.4500000000003</v>
      </c>
    </row>
    <row r="32" spans="1:11" ht="14.4">
      <c r="A32" s="500" t="s">
        <v>829</v>
      </c>
      <c r="B32" s="500" t="s">
        <v>830</v>
      </c>
      <c r="C32" s="500" t="s">
        <v>19</v>
      </c>
      <c r="D32" s="500">
        <v>1</v>
      </c>
      <c r="E32" s="501" t="s">
        <v>831</v>
      </c>
      <c r="F32" s="433" t="s">
        <v>365</v>
      </c>
      <c r="G32" s="452"/>
      <c r="H32" s="452">
        <v>551.09</v>
      </c>
      <c r="I32" s="452">
        <v>2204.36</v>
      </c>
      <c r="J32" s="452">
        <f t="shared" si="0"/>
        <v>2755.4500000000003</v>
      </c>
    </row>
    <row r="33" spans="1:10" ht="14.4">
      <c r="A33" s="500" t="s">
        <v>832</v>
      </c>
      <c r="B33" s="500" t="s">
        <v>832</v>
      </c>
      <c r="C33" s="500" t="s">
        <v>19</v>
      </c>
      <c r="D33" s="500">
        <v>1</v>
      </c>
      <c r="E33" s="501" t="s">
        <v>720</v>
      </c>
      <c r="F33" s="433" t="s">
        <v>365</v>
      </c>
      <c r="G33" s="452"/>
      <c r="H33" s="452">
        <v>551.09</v>
      </c>
      <c r="I33" s="452">
        <v>2204.36</v>
      </c>
      <c r="J33" s="452">
        <f t="shared" si="0"/>
        <v>2755.4500000000003</v>
      </c>
    </row>
    <row r="34" spans="1:10" ht="14.4">
      <c r="A34" s="500" t="s">
        <v>861</v>
      </c>
      <c r="B34" s="500" t="s">
        <v>861</v>
      </c>
      <c r="C34" s="500" t="s">
        <v>19</v>
      </c>
      <c r="D34" s="500">
        <v>1</v>
      </c>
      <c r="E34" s="501" t="s">
        <v>843</v>
      </c>
      <c r="F34" s="433" t="s">
        <v>834</v>
      </c>
      <c r="G34" s="452"/>
      <c r="H34" s="452"/>
      <c r="I34" s="452">
        <v>2204.36</v>
      </c>
      <c r="J34" s="452">
        <f t="shared" si="0"/>
        <v>2204.36</v>
      </c>
    </row>
    <row r="35" spans="1:10" ht="14.4">
      <c r="A35" s="500" t="s">
        <v>786</v>
      </c>
      <c r="B35" s="504" t="s">
        <v>787</v>
      </c>
      <c r="C35" s="500" t="s">
        <v>19</v>
      </c>
      <c r="D35" s="500">
        <v>1</v>
      </c>
      <c r="E35" s="505" t="s">
        <v>696</v>
      </c>
      <c r="F35" s="433" t="s">
        <v>365</v>
      </c>
      <c r="G35" s="452"/>
      <c r="H35" s="452">
        <v>551.09</v>
      </c>
      <c r="I35" s="452">
        <v>2204.36</v>
      </c>
      <c r="J35" s="452">
        <f t="shared" si="0"/>
        <v>2755.4500000000003</v>
      </c>
    </row>
    <row r="36" spans="1:10" ht="14.4">
      <c r="A36" s="410"/>
      <c r="B36" s="410"/>
      <c r="C36" s="410"/>
      <c r="D36" s="411">
        <f>SUM(D3:D35)</f>
        <v>33</v>
      </c>
      <c r="E36" s="406"/>
      <c r="F36" s="443"/>
      <c r="G36" s="444"/>
      <c r="H36" s="506"/>
      <c r="I36" s="506"/>
      <c r="J36" s="506">
        <f>SUM(J3:J35)</f>
        <v>189679.44000000018</v>
      </c>
    </row>
    <row r="37" spans="1:10" ht="14.4">
      <c r="A37" s="207"/>
      <c r="B37" s="207"/>
      <c r="C37" s="207"/>
      <c r="D37" s="207"/>
      <c r="E37" s="507"/>
      <c r="F37" s="207"/>
      <c r="G37" s="508">
        <v>0</v>
      </c>
    </row>
    <row r="38" spans="1:10" ht="14.4">
      <c r="A38" s="590" t="s">
        <v>20</v>
      </c>
      <c r="B38" s="590"/>
      <c r="C38" s="590"/>
      <c r="D38" s="590"/>
      <c r="E38" s="590"/>
      <c r="F38" s="590"/>
      <c r="G38" s="590"/>
      <c r="H38" s="590"/>
    </row>
    <row r="39" spans="1:10" ht="14.4">
      <c r="A39" s="497" t="s">
        <v>2</v>
      </c>
      <c r="B39" s="497" t="s">
        <v>3</v>
      </c>
      <c r="C39" s="497" t="s">
        <v>4</v>
      </c>
      <c r="D39" s="497" t="s">
        <v>5</v>
      </c>
      <c r="E39" s="497" t="s">
        <v>6</v>
      </c>
      <c r="F39" s="497" t="s">
        <v>7</v>
      </c>
      <c r="G39" s="497" t="s">
        <v>11</v>
      </c>
    </row>
    <row r="40" spans="1:10" ht="14.4">
      <c r="A40" s="500" t="s">
        <v>845</v>
      </c>
      <c r="B40" s="500" t="s">
        <v>844</v>
      </c>
      <c r="C40" s="500" t="s">
        <v>200</v>
      </c>
      <c r="D40" s="500">
        <v>1</v>
      </c>
      <c r="E40" s="505" t="s">
        <v>151</v>
      </c>
      <c r="F40" s="433" t="s">
        <v>366</v>
      </c>
      <c r="G40" s="452">
        <v>7460.87</v>
      </c>
    </row>
    <row r="41" spans="1:10" ht="14.4">
      <c r="A41" s="500" t="s">
        <v>826</v>
      </c>
      <c r="B41" s="504" t="s">
        <v>827</v>
      </c>
      <c r="C41" s="500" t="s">
        <v>21</v>
      </c>
      <c r="D41" s="500">
        <v>1</v>
      </c>
      <c r="E41" s="505" t="s">
        <v>816</v>
      </c>
      <c r="F41" s="433" t="s">
        <v>367</v>
      </c>
      <c r="G41" s="452">
        <v>6273.92</v>
      </c>
    </row>
    <row r="42" spans="1:10" ht="14.4">
      <c r="A42" s="500" t="s">
        <v>779</v>
      </c>
      <c r="B42" s="500" t="s">
        <v>779</v>
      </c>
      <c r="C42" s="500" t="s">
        <v>21</v>
      </c>
      <c r="D42" s="500">
        <v>1</v>
      </c>
      <c r="E42" s="505" t="s">
        <v>782</v>
      </c>
      <c r="F42" s="433" t="s">
        <v>366</v>
      </c>
      <c r="G42" s="452">
        <v>6273.92</v>
      </c>
    </row>
    <row r="43" spans="1:10" ht="14.4">
      <c r="A43" s="500" t="s">
        <v>752</v>
      </c>
      <c r="B43" s="500" t="s">
        <v>753</v>
      </c>
      <c r="C43" s="500" t="s">
        <v>21</v>
      </c>
      <c r="D43" s="500">
        <v>1</v>
      </c>
      <c r="E43" s="505" t="s">
        <v>241</v>
      </c>
      <c r="F43" s="433" t="s">
        <v>366</v>
      </c>
      <c r="G43" s="452">
        <v>6273.92</v>
      </c>
    </row>
    <row r="44" spans="1:10" ht="14.4">
      <c r="A44" s="500" t="s">
        <v>778</v>
      </c>
      <c r="B44" s="500" t="s">
        <v>778</v>
      </c>
      <c r="C44" s="500" t="s">
        <v>22</v>
      </c>
      <c r="D44" s="500">
        <v>1</v>
      </c>
      <c r="E44" s="505" t="s">
        <v>868</v>
      </c>
      <c r="F44" s="433" t="s">
        <v>366</v>
      </c>
      <c r="G44" s="452">
        <v>5765.22</v>
      </c>
    </row>
    <row r="45" spans="1:10" ht="14.4">
      <c r="A45" s="500" t="s">
        <v>755</v>
      </c>
      <c r="B45" s="500" t="s">
        <v>754</v>
      </c>
      <c r="C45" s="500" t="s">
        <v>22</v>
      </c>
      <c r="D45" s="500">
        <v>1</v>
      </c>
      <c r="E45" s="505" t="s">
        <v>250</v>
      </c>
      <c r="F45" s="433" t="s">
        <v>366</v>
      </c>
      <c r="G45" s="452">
        <v>5765.22</v>
      </c>
    </row>
    <row r="46" spans="1:10" ht="14.4">
      <c r="A46" s="500" t="s">
        <v>207</v>
      </c>
      <c r="B46" s="500" t="s">
        <v>756</v>
      </c>
      <c r="C46" s="500" t="s">
        <v>22</v>
      </c>
      <c r="D46" s="509">
        <v>1</v>
      </c>
      <c r="E46" s="505" t="s">
        <v>240</v>
      </c>
      <c r="F46" s="433" t="s">
        <v>366</v>
      </c>
      <c r="G46" s="452">
        <v>5765.22</v>
      </c>
    </row>
    <row r="47" spans="1:10" ht="14.4">
      <c r="A47" s="500" t="s">
        <v>757</v>
      </c>
      <c r="B47" s="500" t="s">
        <v>823</v>
      </c>
      <c r="C47" s="500" t="s">
        <v>23</v>
      </c>
      <c r="D47" s="500">
        <v>1</v>
      </c>
      <c r="E47" s="505" t="s">
        <v>824</v>
      </c>
      <c r="F47" s="433" t="s">
        <v>366</v>
      </c>
      <c r="G47" s="452">
        <v>4747.83</v>
      </c>
    </row>
    <row r="48" spans="1:10" ht="14.4">
      <c r="A48" s="500" t="s">
        <v>752</v>
      </c>
      <c r="B48" s="500" t="s">
        <v>26</v>
      </c>
      <c r="C48" s="500" t="s">
        <v>24</v>
      </c>
      <c r="D48" s="500">
        <v>1</v>
      </c>
      <c r="E48" s="505" t="s">
        <v>780</v>
      </c>
      <c r="F48" s="433" t="s">
        <v>366</v>
      </c>
      <c r="G48" s="452">
        <v>3391.31</v>
      </c>
    </row>
    <row r="49" spans="1:8" ht="14.4">
      <c r="A49" s="500" t="s">
        <v>835</v>
      </c>
      <c r="B49" s="500" t="s">
        <v>836</v>
      </c>
      <c r="C49" s="500" t="s">
        <v>24</v>
      </c>
      <c r="D49" s="500">
        <v>1</v>
      </c>
      <c r="E49" s="505" t="s">
        <v>837</v>
      </c>
      <c r="F49" s="433" t="s">
        <v>366</v>
      </c>
      <c r="G49" s="452">
        <v>3391.31</v>
      </c>
    </row>
    <row r="50" spans="1:8" ht="14.4">
      <c r="A50" s="500" t="s">
        <v>752</v>
      </c>
      <c r="B50" s="500" t="s">
        <v>230</v>
      </c>
      <c r="C50" s="500" t="s">
        <v>24</v>
      </c>
      <c r="D50" s="500">
        <v>1</v>
      </c>
      <c r="E50" s="505" t="s">
        <v>781</v>
      </c>
      <c r="F50" s="433" t="s">
        <v>366</v>
      </c>
      <c r="G50" s="452">
        <v>3391.31</v>
      </c>
    </row>
    <row r="51" spans="1:8" ht="14.4">
      <c r="A51" s="500" t="s">
        <v>794</v>
      </c>
      <c r="B51" s="500" t="s">
        <v>795</v>
      </c>
      <c r="C51" s="500" t="s">
        <v>24</v>
      </c>
      <c r="D51" s="500">
        <v>1</v>
      </c>
      <c r="E51" s="505" t="s">
        <v>796</v>
      </c>
      <c r="F51" s="433" t="s">
        <v>366</v>
      </c>
      <c r="G51" s="452">
        <v>3391.31</v>
      </c>
    </row>
    <row r="52" spans="1:8" ht="14.4">
      <c r="A52" s="411"/>
      <c r="B52" s="411"/>
      <c r="C52" s="411"/>
      <c r="D52" s="411">
        <f>SUM(D40:D51)</f>
        <v>12</v>
      </c>
      <c r="E52" s="423"/>
      <c r="F52" s="411"/>
      <c r="G52" s="424">
        <f>SUM(G40:G51)</f>
        <v>61891.359999999993</v>
      </c>
    </row>
    <row r="53" spans="1:8" ht="14.4">
      <c r="A53" s="401"/>
      <c r="B53" s="401"/>
      <c r="C53" s="401"/>
      <c r="D53" s="401"/>
      <c r="E53" s="401"/>
      <c r="F53" s="361"/>
      <c r="G53" s="401"/>
    </row>
    <row r="54" spans="1:8" ht="14.4">
      <c r="A54" s="594" t="s">
        <v>27</v>
      </c>
      <c r="B54" s="594"/>
      <c r="C54" s="594"/>
      <c r="D54" s="594"/>
      <c r="E54" s="594"/>
      <c r="F54" s="594"/>
      <c r="G54" s="594"/>
      <c r="H54" s="594"/>
    </row>
    <row r="55" spans="1:8" ht="14.4">
      <c r="A55" s="494" t="s">
        <v>2</v>
      </c>
      <c r="B55" s="494" t="s">
        <v>3</v>
      </c>
      <c r="C55" s="494" t="s">
        <v>4</v>
      </c>
      <c r="D55" s="494" t="s">
        <v>5</v>
      </c>
      <c r="E55" s="494" t="s">
        <v>6</v>
      </c>
      <c r="F55" s="494" t="s">
        <v>7</v>
      </c>
      <c r="G55" s="498" t="s">
        <v>28</v>
      </c>
    </row>
    <row r="56" spans="1:8" ht="14.4">
      <c r="A56" s="500" t="s">
        <v>857</v>
      </c>
      <c r="B56" s="500" t="s">
        <v>858</v>
      </c>
      <c r="C56" s="500" t="s">
        <v>29</v>
      </c>
      <c r="D56" s="500">
        <v>1</v>
      </c>
      <c r="E56" s="501" t="s">
        <v>343</v>
      </c>
      <c r="F56" s="527" t="s">
        <v>367</v>
      </c>
      <c r="G56" s="452">
        <v>1532.08</v>
      </c>
    </row>
    <row r="57" spans="1:8" ht="14.4">
      <c r="A57" s="500" t="s">
        <v>207</v>
      </c>
      <c r="B57" s="500" t="s">
        <v>847</v>
      </c>
      <c r="C57" s="500" t="s">
        <v>29</v>
      </c>
      <c r="D57" s="500">
        <v>1</v>
      </c>
      <c r="E57" s="510" t="s">
        <v>330</v>
      </c>
      <c r="F57" s="527" t="s">
        <v>366</v>
      </c>
      <c r="G57" s="452">
        <v>1532.08</v>
      </c>
    </row>
    <row r="58" spans="1:8" ht="14.4">
      <c r="A58" s="500" t="s">
        <v>259</v>
      </c>
      <c r="B58" s="500" t="s">
        <v>851</v>
      </c>
      <c r="C58" s="500" t="s">
        <v>29</v>
      </c>
      <c r="D58" s="500">
        <v>1</v>
      </c>
      <c r="E58" s="501" t="s">
        <v>305</v>
      </c>
      <c r="F58" s="527" t="s">
        <v>367</v>
      </c>
      <c r="G58" s="452">
        <v>1532.08</v>
      </c>
    </row>
    <row r="59" spans="1:8" ht="14.4">
      <c r="A59" s="500" t="s">
        <v>755</v>
      </c>
      <c r="B59" s="500" t="s">
        <v>848</v>
      </c>
      <c r="C59" s="500" t="s">
        <v>29</v>
      </c>
      <c r="D59" s="500">
        <v>1</v>
      </c>
      <c r="E59" s="510" t="s">
        <v>331</v>
      </c>
      <c r="F59" s="527" t="s">
        <v>366</v>
      </c>
      <c r="G59" s="452">
        <v>1532.08</v>
      </c>
    </row>
    <row r="60" spans="1:8" ht="14.4">
      <c r="A60" s="500" t="s">
        <v>457</v>
      </c>
      <c r="B60" s="500" t="s">
        <v>849</v>
      </c>
      <c r="C60" s="500" t="s">
        <v>29</v>
      </c>
      <c r="D60" s="500">
        <v>1</v>
      </c>
      <c r="E60" s="501" t="s">
        <v>308</v>
      </c>
      <c r="F60" s="527" t="s">
        <v>367</v>
      </c>
      <c r="G60" s="452">
        <v>1532.08</v>
      </c>
    </row>
    <row r="61" spans="1:8" ht="14.4">
      <c r="A61" s="500" t="s">
        <v>846</v>
      </c>
      <c r="B61" s="500" t="s">
        <v>850</v>
      </c>
      <c r="C61" s="500" t="s">
        <v>29</v>
      </c>
      <c r="D61" s="500">
        <v>1</v>
      </c>
      <c r="E61" s="510" t="s">
        <v>332</v>
      </c>
      <c r="F61" s="527" t="s">
        <v>366</v>
      </c>
      <c r="G61" s="452">
        <v>1532.08</v>
      </c>
    </row>
    <row r="62" spans="1:8" ht="14.4">
      <c r="A62" s="500" t="s">
        <v>263</v>
      </c>
      <c r="B62" s="500" t="s">
        <v>844</v>
      </c>
      <c r="C62" s="500" t="s">
        <v>29</v>
      </c>
      <c r="D62" s="500">
        <v>1</v>
      </c>
      <c r="E62" s="501" t="s">
        <v>372</v>
      </c>
      <c r="F62" s="527" t="s">
        <v>366</v>
      </c>
      <c r="G62" s="452">
        <v>1532.08</v>
      </c>
    </row>
    <row r="63" spans="1:8" ht="14.4">
      <c r="A63" s="500" t="s">
        <v>263</v>
      </c>
      <c r="B63" s="500" t="s">
        <v>823</v>
      </c>
      <c r="C63" s="500" t="s">
        <v>29</v>
      </c>
      <c r="D63" s="500">
        <v>1</v>
      </c>
      <c r="E63" s="501" t="s">
        <v>766</v>
      </c>
      <c r="F63" s="527" t="s">
        <v>367</v>
      </c>
      <c r="G63" s="452">
        <v>1532.08</v>
      </c>
    </row>
    <row r="64" spans="1:8" ht="14.4">
      <c r="A64" s="500" t="s">
        <v>857</v>
      </c>
      <c r="B64" s="500" t="s">
        <v>858</v>
      </c>
      <c r="C64" s="543" t="s">
        <v>14</v>
      </c>
      <c r="D64" s="500">
        <v>1</v>
      </c>
      <c r="E64" s="501" t="s">
        <v>343</v>
      </c>
      <c r="F64" s="433" t="s">
        <v>367</v>
      </c>
      <c r="G64" s="452">
        <v>1392.8</v>
      </c>
    </row>
    <row r="65" spans="1:7" ht="14.4">
      <c r="A65" s="500" t="s">
        <v>755</v>
      </c>
      <c r="B65" s="500" t="s">
        <v>765</v>
      </c>
      <c r="C65" s="500" t="s">
        <v>29</v>
      </c>
      <c r="D65" s="500">
        <v>1</v>
      </c>
      <c r="E65" s="501" t="s">
        <v>342</v>
      </c>
      <c r="F65" s="527" t="s">
        <v>366</v>
      </c>
      <c r="G65" s="452">
        <v>1532.08</v>
      </c>
    </row>
    <row r="66" spans="1:7" ht="14.4">
      <c r="A66" s="500" t="s">
        <v>757</v>
      </c>
      <c r="B66" s="500" t="s">
        <v>823</v>
      </c>
      <c r="C66" s="500" t="s">
        <v>29</v>
      </c>
      <c r="D66" s="500">
        <v>1</v>
      </c>
      <c r="E66" s="501" t="s">
        <v>825</v>
      </c>
      <c r="F66" s="527" t="s">
        <v>367</v>
      </c>
      <c r="G66" s="452">
        <v>1532.08</v>
      </c>
    </row>
    <row r="67" spans="1:7" ht="14.4">
      <c r="A67" s="500" t="s">
        <v>853</v>
      </c>
      <c r="B67" s="500" t="s">
        <v>852</v>
      </c>
      <c r="C67" s="500" t="s">
        <v>29</v>
      </c>
      <c r="D67" s="500">
        <v>1</v>
      </c>
      <c r="E67" s="510" t="s">
        <v>341</v>
      </c>
      <c r="F67" s="527" t="s">
        <v>366</v>
      </c>
      <c r="G67" s="452">
        <v>1532.08</v>
      </c>
    </row>
    <row r="68" spans="1:7" ht="14.4">
      <c r="A68" s="500" t="s">
        <v>839</v>
      </c>
      <c r="B68" s="500" t="s">
        <v>838</v>
      </c>
      <c r="C68" s="500" t="s">
        <v>30</v>
      </c>
      <c r="D68" s="500">
        <v>1</v>
      </c>
      <c r="E68" s="501" t="s">
        <v>353</v>
      </c>
      <c r="F68" s="527" t="s">
        <v>367</v>
      </c>
      <c r="G68" s="452">
        <v>934.74</v>
      </c>
    </row>
    <row r="69" spans="1:7" ht="14.4">
      <c r="A69" s="500" t="s">
        <v>853</v>
      </c>
      <c r="B69" s="500" t="s">
        <v>852</v>
      </c>
      <c r="C69" s="500" t="s">
        <v>302</v>
      </c>
      <c r="D69" s="500">
        <v>1</v>
      </c>
      <c r="E69" s="501" t="s">
        <v>344</v>
      </c>
      <c r="F69" s="527" t="s">
        <v>366</v>
      </c>
      <c r="G69" s="452">
        <v>623.15</v>
      </c>
    </row>
    <row r="70" spans="1:7" ht="14.4">
      <c r="A70" s="500" t="s">
        <v>755</v>
      </c>
      <c r="B70" s="500" t="s">
        <v>848</v>
      </c>
      <c r="C70" s="500" t="s">
        <v>302</v>
      </c>
      <c r="D70" s="500">
        <v>1</v>
      </c>
      <c r="E70" s="510" t="s">
        <v>687</v>
      </c>
      <c r="F70" s="527" t="s">
        <v>367</v>
      </c>
      <c r="G70" s="452">
        <v>623.15</v>
      </c>
    </row>
    <row r="71" spans="1:7" ht="14.4">
      <c r="A71" s="500" t="s">
        <v>755</v>
      </c>
      <c r="B71" s="500" t="s">
        <v>848</v>
      </c>
      <c r="C71" s="500" t="s">
        <v>302</v>
      </c>
      <c r="D71" s="500">
        <v>1</v>
      </c>
      <c r="E71" s="501" t="s">
        <v>347</v>
      </c>
      <c r="F71" s="527" t="s">
        <v>366</v>
      </c>
      <c r="G71" s="452">
        <v>623.15</v>
      </c>
    </row>
    <row r="72" spans="1:7" ht="14.4">
      <c r="A72" s="500" t="s">
        <v>755</v>
      </c>
      <c r="B72" s="500" t="s">
        <v>848</v>
      </c>
      <c r="C72" s="500" t="s">
        <v>302</v>
      </c>
      <c r="D72" s="500">
        <v>1</v>
      </c>
      <c r="E72" s="510" t="s">
        <v>348</v>
      </c>
      <c r="F72" s="527" t="s">
        <v>367</v>
      </c>
      <c r="G72" s="452">
        <v>623.15</v>
      </c>
    </row>
    <row r="73" spans="1:7" ht="14.4">
      <c r="A73" s="500" t="s">
        <v>755</v>
      </c>
      <c r="B73" s="500" t="s">
        <v>848</v>
      </c>
      <c r="C73" s="500" t="s">
        <v>302</v>
      </c>
      <c r="D73" s="500">
        <v>1</v>
      </c>
      <c r="E73" s="501" t="s">
        <v>358</v>
      </c>
      <c r="F73" s="527" t="s">
        <v>366</v>
      </c>
      <c r="G73" s="452">
        <v>623.15</v>
      </c>
    </row>
    <row r="74" spans="1:7" ht="14.4">
      <c r="A74" s="500" t="s">
        <v>755</v>
      </c>
      <c r="B74" s="500" t="s">
        <v>848</v>
      </c>
      <c r="C74" s="500" t="s">
        <v>31</v>
      </c>
      <c r="D74" s="500">
        <v>1</v>
      </c>
      <c r="E74" s="501" t="s">
        <v>352</v>
      </c>
      <c r="F74" s="527" t="s">
        <v>366</v>
      </c>
      <c r="G74" s="452">
        <v>556.39</v>
      </c>
    </row>
    <row r="75" spans="1:7" ht="14.4">
      <c r="A75" s="500" t="s">
        <v>853</v>
      </c>
      <c r="B75" s="500" t="s">
        <v>852</v>
      </c>
      <c r="C75" s="500" t="s">
        <v>31</v>
      </c>
      <c r="D75" s="500">
        <v>1</v>
      </c>
      <c r="E75" s="501" t="s">
        <v>354</v>
      </c>
      <c r="F75" s="527" t="s">
        <v>367</v>
      </c>
      <c r="G75" s="452">
        <v>556.39</v>
      </c>
    </row>
    <row r="76" spans="1:7" ht="14.4">
      <c r="A76" s="500" t="s">
        <v>755</v>
      </c>
      <c r="B76" s="500" t="s">
        <v>848</v>
      </c>
      <c r="C76" s="500" t="s">
        <v>31</v>
      </c>
      <c r="D76" s="500">
        <v>1</v>
      </c>
      <c r="E76" s="501" t="s">
        <v>355</v>
      </c>
      <c r="F76" s="527" t="s">
        <v>367</v>
      </c>
      <c r="G76" s="452">
        <v>556.39</v>
      </c>
    </row>
    <row r="77" spans="1:7" ht="14.4">
      <c r="A77" s="500" t="s">
        <v>755</v>
      </c>
      <c r="B77" s="500" t="s">
        <v>848</v>
      </c>
      <c r="C77" s="500" t="s">
        <v>31</v>
      </c>
      <c r="D77" s="500">
        <v>1</v>
      </c>
      <c r="E77" s="501" t="s">
        <v>357</v>
      </c>
      <c r="F77" s="527" t="s">
        <v>366</v>
      </c>
      <c r="G77" s="452">
        <v>556.39</v>
      </c>
    </row>
    <row r="78" spans="1:7" ht="14.4">
      <c r="A78" s="500"/>
      <c r="B78" s="500"/>
      <c r="C78" s="500" t="s">
        <v>31</v>
      </c>
      <c r="D78" s="500">
        <v>1</v>
      </c>
      <c r="E78" s="501" t="s">
        <v>359</v>
      </c>
      <c r="F78" s="527" t="s">
        <v>367</v>
      </c>
      <c r="G78" s="452">
        <v>556.39</v>
      </c>
    </row>
    <row r="79" spans="1:7" ht="14.4">
      <c r="A79" s="500" t="s">
        <v>839</v>
      </c>
      <c r="B79" s="500" t="s">
        <v>838</v>
      </c>
      <c r="C79" s="500" t="s">
        <v>31</v>
      </c>
      <c r="D79" s="500">
        <v>1</v>
      </c>
      <c r="E79" s="501" t="s">
        <v>840</v>
      </c>
      <c r="F79" s="527" t="s">
        <v>366</v>
      </c>
      <c r="G79" s="452">
        <v>556.39</v>
      </c>
    </row>
    <row r="80" spans="1:7" ht="14.4">
      <c r="A80" s="406"/>
      <c r="B80" s="410"/>
      <c r="C80" s="410"/>
      <c r="D80" s="411">
        <f>SUM(D56:D79)</f>
        <v>24</v>
      </c>
      <c r="E80" s="511"/>
      <c r="F80" s="406"/>
      <c r="G80" s="412">
        <f>SUM(G61:G79)</f>
        <v>17974.109999999997</v>
      </c>
    </row>
    <row r="81" spans="1:16384" ht="14.4">
      <c r="A81" s="209"/>
      <c r="B81" s="209"/>
      <c r="C81" s="209"/>
      <c r="D81" s="209"/>
      <c r="E81" s="401"/>
      <c r="F81" s="209"/>
      <c r="G81" s="512"/>
    </row>
    <row r="82" spans="1:16384" ht="14.4">
      <c r="A82" s="595" t="s">
        <v>856</v>
      </c>
      <c r="B82" s="595"/>
      <c r="C82" s="595"/>
      <c r="D82" s="595"/>
      <c r="E82" s="595"/>
      <c r="F82" s="595"/>
      <c r="G82" s="595"/>
      <c r="H82" s="595"/>
      <c r="I82" s="513"/>
      <c r="J82" s="514"/>
    </row>
    <row r="83" spans="1:16384" ht="14.4">
      <c r="A83" s="532" t="s">
        <v>2</v>
      </c>
      <c r="B83" s="532" t="s">
        <v>3</v>
      </c>
      <c r="C83" s="532" t="s">
        <v>4</v>
      </c>
      <c r="D83" s="532" t="s">
        <v>5</v>
      </c>
      <c r="E83" s="532" t="s">
        <v>6</v>
      </c>
      <c r="F83" s="532" t="s">
        <v>7</v>
      </c>
      <c r="G83" s="533" t="s">
        <v>28</v>
      </c>
      <c r="H83" s="513"/>
      <c r="I83" s="514"/>
    </row>
    <row r="84" spans="1:16384" ht="14.4">
      <c r="A84" s="500" t="s">
        <v>323</v>
      </c>
      <c r="B84" s="500" t="s">
        <v>823</v>
      </c>
      <c r="C84" s="500" t="s">
        <v>14</v>
      </c>
      <c r="D84" s="500">
        <v>1</v>
      </c>
      <c r="E84" s="505" t="s">
        <v>758</v>
      </c>
      <c r="F84" s="433" t="s">
        <v>367</v>
      </c>
      <c r="G84" s="452">
        <v>596.48</v>
      </c>
      <c r="H84" s="513"/>
      <c r="I84" s="514"/>
    </row>
    <row r="85" spans="1:16384" ht="14.4">
      <c r="A85" s="500" t="s">
        <v>857</v>
      </c>
      <c r="B85" s="500" t="s">
        <v>858</v>
      </c>
      <c r="C85" s="543" t="s">
        <v>14</v>
      </c>
      <c r="D85" s="500">
        <v>1</v>
      </c>
      <c r="E85" s="501" t="s">
        <v>343</v>
      </c>
      <c r="F85" s="433" t="s">
        <v>367</v>
      </c>
      <c r="G85" s="452">
        <v>596.48</v>
      </c>
    </row>
    <row r="86" spans="1:16384" ht="14.4">
      <c r="A86" s="500" t="s">
        <v>323</v>
      </c>
      <c r="B86" s="500" t="s">
        <v>854</v>
      </c>
      <c r="C86" s="500" t="s">
        <v>14</v>
      </c>
      <c r="D86" s="500">
        <v>1</v>
      </c>
      <c r="E86" s="501" t="s">
        <v>372</v>
      </c>
      <c r="F86" s="433" t="s">
        <v>366</v>
      </c>
      <c r="G86" s="452">
        <v>596.48</v>
      </c>
      <c r="H86" s="513"/>
      <c r="I86" s="514"/>
    </row>
    <row r="87" spans="1:16384" ht="14.4">
      <c r="A87" s="500" t="s">
        <v>855</v>
      </c>
      <c r="B87" s="500" t="s">
        <v>854</v>
      </c>
      <c r="C87" s="500" t="s">
        <v>14</v>
      </c>
      <c r="D87" s="500">
        <v>1</v>
      </c>
      <c r="E87" s="501" t="s">
        <v>308</v>
      </c>
      <c r="F87" s="433" t="s">
        <v>367</v>
      </c>
      <c r="G87" s="452">
        <v>596.48</v>
      </c>
      <c r="H87" s="513"/>
      <c r="I87" s="514"/>
    </row>
    <row r="88" spans="1:16384" s="352" customFormat="1" ht="14.4">
      <c r="A88" s="209"/>
      <c r="B88" s="292"/>
      <c r="C88" s="209"/>
      <c r="D88" s="537">
        <f>SUM(D84:D87)</f>
        <v>4</v>
      </c>
      <c r="E88" s="72"/>
      <c r="F88" s="207"/>
      <c r="G88" s="211">
        <f>SUM(G84:G87)</f>
        <v>2385.92</v>
      </c>
      <c r="H88" s="513"/>
      <c r="I88" s="513"/>
    </row>
    <row r="89" spans="1:16384" s="352" customFormat="1" ht="14.4">
      <c r="A89" s="590" t="s">
        <v>860</v>
      </c>
      <c r="B89" s="590"/>
      <c r="C89" s="590"/>
      <c r="D89" s="590"/>
      <c r="E89" s="590"/>
      <c r="F89" s="590"/>
      <c r="G89" s="590"/>
      <c r="H89" s="590"/>
      <c r="I89" s="590" t="s">
        <v>20</v>
      </c>
      <c r="J89" s="590"/>
      <c r="K89" s="590"/>
      <c r="L89" s="590"/>
      <c r="M89" s="590"/>
      <c r="N89" s="590"/>
      <c r="O89" s="590"/>
      <c r="P89" s="590"/>
      <c r="Q89" s="590" t="s">
        <v>20</v>
      </c>
      <c r="R89" s="590"/>
      <c r="S89" s="590"/>
      <c r="T89" s="590"/>
      <c r="U89" s="590"/>
      <c r="V89" s="590"/>
      <c r="W89" s="590"/>
      <c r="X89" s="590"/>
      <c r="Y89" s="590" t="s">
        <v>20</v>
      </c>
      <c r="Z89" s="590"/>
      <c r="AA89" s="590"/>
      <c r="AB89" s="590"/>
      <c r="AC89" s="590"/>
      <c r="AD89" s="590"/>
      <c r="AE89" s="590"/>
      <c r="AF89" s="590"/>
      <c r="AG89" s="590" t="s">
        <v>20</v>
      </c>
      <c r="AH89" s="590"/>
      <c r="AI89" s="590"/>
      <c r="AJ89" s="590"/>
      <c r="AK89" s="590"/>
      <c r="AL89" s="590"/>
      <c r="AM89" s="590"/>
      <c r="AN89" s="590"/>
      <c r="AO89" s="590" t="s">
        <v>20</v>
      </c>
      <c r="AP89" s="590"/>
      <c r="AQ89" s="590"/>
      <c r="AR89" s="590"/>
      <c r="AS89" s="590"/>
      <c r="AT89" s="590"/>
      <c r="AU89" s="590"/>
      <c r="AV89" s="590"/>
      <c r="AW89" s="590" t="s">
        <v>20</v>
      </c>
      <c r="AX89" s="590"/>
      <c r="AY89" s="590"/>
      <c r="AZ89" s="590"/>
      <c r="BA89" s="590"/>
      <c r="BB89" s="590"/>
      <c r="BC89" s="590"/>
      <c r="BD89" s="590"/>
      <c r="BE89" s="590" t="s">
        <v>20</v>
      </c>
      <c r="BF89" s="590"/>
      <c r="BG89" s="590"/>
      <c r="BH89" s="590"/>
      <c r="BI89" s="590"/>
      <c r="BJ89" s="590"/>
      <c r="BK89" s="590"/>
      <c r="BL89" s="590"/>
      <c r="BM89" s="590" t="s">
        <v>20</v>
      </c>
      <c r="BN89" s="590"/>
      <c r="BO89" s="590"/>
      <c r="BP89" s="590"/>
      <c r="BQ89" s="590"/>
      <c r="BR89" s="590"/>
      <c r="BS89" s="590"/>
      <c r="BT89" s="590"/>
      <c r="BU89" s="590" t="s">
        <v>20</v>
      </c>
      <c r="BV89" s="590"/>
      <c r="BW89" s="590"/>
      <c r="BX89" s="590"/>
      <c r="BY89" s="590"/>
      <c r="BZ89" s="590"/>
      <c r="CA89" s="590"/>
      <c r="CB89" s="590"/>
      <c r="CC89" s="590" t="s">
        <v>20</v>
      </c>
      <c r="CD89" s="590"/>
      <c r="CE89" s="590"/>
      <c r="CF89" s="590"/>
      <c r="CG89" s="590"/>
      <c r="CH89" s="590"/>
      <c r="CI89" s="590"/>
      <c r="CJ89" s="590"/>
      <c r="CK89" s="590" t="s">
        <v>20</v>
      </c>
      <c r="CL89" s="590"/>
      <c r="CM89" s="590"/>
      <c r="CN89" s="590"/>
      <c r="CO89" s="590"/>
      <c r="CP89" s="590"/>
      <c r="CQ89" s="590"/>
      <c r="CR89" s="590"/>
      <c r="CS89" s="590" t="s">
        <v>20</v>
      </c>
      <c r="CT89" s="590"/>
      <c r="CU89" s="590"/>
      <c r="CV89" s="590"/>
      <c r="CW89" s="590"/>
      <c r="CX89" s="590"/>
      <c r="CY89" s="590"/>
      <c r="CZ89" s="590"/>
      <c r="DA89" s="590" t="s">
        <v>20</v>
      </c>
      <c r="DB89" s="590"/>
      <c r="DC89" s="590"/>
      <c r="DD89" s="590"/>
      <c r="DE89" s="590"/>
      <c r="DF89" s="590"/>
      <c r="DG89" s="590"/>
      <c r="DH89" s="590"/>
      <c r="DI89" s="590" t="s">
        <v>20</v>
      </c>
      <c r="DJ89" s="590"/>
      <c r="DK89" s="590"/>
      <c r="DL89" s="590"/>
      <c r="DM89" s="590"/>
      <c r="DN89" s="590"/>
      <c r="DO89" s="590"/>
      <c r="DP89" s="590"/>
      <c r="DQ89" s="590" t="s">
        <v>20</v>
      </c>
      <c r="DR89" s="590"/>
      <c r="DS89" s="590"/>
      <c r="DT89" s="590"/>
      <c r="DU89" s="590"/>
      <c r="DV89" s="590"/>
      <c r="DW89" s="590"/>
      <c r="DX89" s="590"/>
      <c r="DY89" s="590" t="s">
        <v>20</v>
      </c>
      <c r="DZ89" s="590"/>
      <c r="EA89" s="590"/>
      <c r="EB89" s="590"/>
      <c r="EC89" s="590"/>
      <c r="ED89" s="590"/>
      <c r="EE89" s="590"/>
      <c r="EF89" s="590"/>
      <c r="EG89" s="590" t="s">
        <v>20</v>
      </c>
      <c r="EH89" s="590"/>
      <c r="EI89" s="590"/>
      <c r="EJ89" s="590"/>
      <c r="EK89" s="590"/>
      <c r="EL89" s="590"/>
      <c r="EM89" s="590"/>
      <c r="EN89" s="590"/>
      <c r="EO89" s="590" t="s">
        <v>20</v>
      </c>
      <c r="EP89" s="590"/>
      <c r="EQ89" s="590"/>
      <c r="ER89" s="590"/>
      <c r="ES89" s="590"/>
      <c r="ET89" s="590"/>
      <c r="EU89" s="590"/>
      <c r="EV89" s="590"/>
      <c r="EW89" s="590" t="s">
        <v>20</v>
      </c>
      <c r="EX89" s="590"/>
      <c r="EY89" s="590"/>
      <c r="EZ89" s="590"/>
      <c r="FA89" s="590"/>
      <c r="FB89" s="590"/>
      <c r="FC89" s="590"/>
      <c r="FD89" s="590"/>
      <c r="FE89" s="590" t="s">
        <v>20</v>
      </c>
      <c r="FF89" s="590"/>
      <c r="FG89" s="590"/>
      <c r="FH89" s="590"/>
      <c r="FI89" s="590"/>
      <c r="FJ89" s="590"/>
      <c r="FK89" s="590"/>
      <c r="FL89" s="590"/>
      <c r="FM89" s="590" t="s">
        <v>20</v>
      </c>
      <c r="FN89" s="590"/>
      <c r="FO89" s="590"/>
      <c r="FP89" s="590"/>
      <c r="FQ89" s="590"/>
      <c r="FR89" s="590"/>
      <c r="FS89" s="590"/>
      <c r="FT89" s="590"/>
      <c r="FU89" s="590" t="s">
        <v>20</v>
      </c>
      <c r="FV89" s="590"/>
      <c r="FW89" s="590"/>
      <c r="FX89" s="590"/>
      <c r="FY89" s="590"/>
      <c r="FZ89" s="590"/>
      <c r="GA89" s="590"/>
      <c r="GB89" s="590"/>
      <c r="GC89" s="590" t="s">
        <v>20</v>
      </c>
      <c r="GD89" s="590"/>
      <c r="GE89" s="590"/>
      <c r="GF89" s="590"/>
      <c r="GG89" s="590"/>
      <c r="GH89" s="590"/>
      <c r="GI89" s="590"/>
      <c r="GJ89" s="590"/>
      <c r="GK89" s="590" t="s">
        <v>20</v>
      </c>
      <c r="GL89" s="590"/>
      <c r="GM89" s="590"/>
      <c r="GN89" s="590"/>
      <c r="GO89" s="590"/>
      <c r="GP89" s="590"/>
      <c r="GQ89" s="590"/>
      <c r="GR89" s="590"/>
      <c r="GS89" s="590" t="s">
        <v>20</v>
      </c>
      <c r="GT89" s="590"/>
      <c r="GU89" s="590"/>
      <c r="GV89" s="590"/>
      <c r="GW89" s="590"/>
      <c r="GX89" s="590"/>
      <c r="GY89" s="590"/>
      <c r="GZ89" s="590"/>
      <c r="HA89" s="590" t="s">
        <v>20</v>
      </c>
      <c r="HB89" s="590"/>
      <c r="HC89" s="590"/>
      <c r="HD89" s="590"/>
      <c r="HE89" s="590"/>
      <c r="HF89" s="590"/>
      <c r="HG89" s="590"/>
      <c r="HH89" s="590"/>
      <c r="HI89" s="590" t="s">
        <v>20</v>
      </c>
      <c r="HJ89" s="590"/>
      <c r="HK89" s="590"/>
      <c r="HL89" s="590"/>
      <c r="HM89" s="590"/>
      <c r="HN89" s="590"/>
      <c r="HO89" s="590"/>
      <c r="HP89" s="590"/>
      <c r="HQ89" s="590" t="s">
        <v>20</v>
      </c>
      <c r="HR89" s="590"/>
      <c r="HS89" s="590"/>
      <c r="HT89" s="590"/>
      <c r="HU89" s="590"/>
      <c r="HV89" s="590"/>
      <c r="HW89" s="590"/>
      <c r="HX89" s="590"/>
      <c r="HY89" s="590" t="s">
        <v>20</v>
      </c>
      <c r="HZ89" s="590"/>
      <c r="IA89" s="590"/>
      <c r="IB89" s="590"/>
      <c r="IC89" s="590"/>
      <c r="ID89" s="590"/>
      <c r="IE89" s="590"/>
      <c r="IF89" s="590"/>
      <c r="IG89" s="590" t="s">
        <v>20</v>
      </c>
      <c r="IH89" s="590"/>
      <c r="II89" s="590"/>
      <c r="IJ89" s="590"/>
      <c r="IK89" s="590"/>
      <c r="IL89" s="590"/>
      <c r="IM89" s="590"/>
      <c r="IN89" s="590"/>
      <c r="IO89" s="590" t="s">
        <v>20</v>
      </c>
      <c r="IP89" s="590"/>
      <c r="IQ89" s="590"/>
      <c r="IR89" s="590"/>
      <c r="IS89" s="590"/>
      <c r="IT89" s="590"/>
      <c r="IU89" s="590"/>
      <c r="IV89" s="590"/>
      <c r="IW89" s="590" t="s">
        <v>20</v>
      </c>
      <c r="IX89" s="590"/>
      <c r="IY89" s="590"/>
      <c r="IZ89" s="590"/>
      <c r="JA89" s="590"/>
      <c r="JB89" s="590"/>
      <c r="JC89" s="590"/>
      <c r="JD89" s="590"/>
      <c r="JE89" s="590" t="s">
        <v>20</v>
      </c>
      <c r="JF89" s="590"/>
      <c r="JG89" s="590"/>
      <c r="JH89" s="590"/>
      <c r="JI89" s="590"/>
      <c r="JJ89" s="590"/>
      <c r="JK89" s="590"/>
      <c r="JL89" s="590"/>
      <c r="JM89" s="590" t="s">
        <v>20</v>
      </c>
      <c r="JN89" s="590"/>
      <c r="JO89" s="590"/>
      <c r="JP89" s="590"/>
      <c r="JQ89" s="590"/>
      <c r="JR89" s="590"/>
      <c r="JS89" s="590"/>
      <c r="JT89" s="590"/>
      <c r="JU89" s="590" t="s">
        <v>20</v>
      </c>
      <c r="JV89" s="590"/>
      <c r="JW89" s="590"/>
      <c r="JX89" s="590"/>
      <c r="JY89" s="590"/>
      <c r="JZ89" s="590"/>
      <c r="KA89" s="590"/>
      <c r="KB89" s="590"/>
      <c r="KC89" s="590" t="s">
        <v>20</v>
      </c>
      <c r="KD89" s="590"/>
      <c r="KE89" s="590"/>
      <c r="KF89" s="590"/>
      <c r="KG89" s="590"/>
      <c r="KH89" s="590"/>
      <c r="KI89" s="590"/>
      <c r="KJ89" s="590"/>
      <c r="KK89" s="590" t="s">
        <v>20</v>
      </c>
      <c r="KL89" s="590"/>
      <c r="KM89" s="590"/>
      <c r="KN89" s="590"/>
      <c r="KO89" s="590"/>
      <c r="KP89" s="590"/>
      <c r="KQ89" s="590"/>
      <c r="KR89" s="590"/>
      <c r="KS89" s="590" t="s">
        <v>20</v>
      </c>
      <c r="KT89" s="590"/>
      <c r="KU89" s="590"/>
      <c r="KV89" s="590"/>
      <c r="KW89" s="590"/>
      <c r="KX89" s="590"/>
      <c r="KY89" s="590"/>
      <c r="KZ89" s="590"/>
      <c r="LA89" s="590" t="s">
        <v>20</v>
      </c>
      <c r="LB89" s="590"/>
      <c r="LC89" s="590"/>
      <c r="LD89" s="590"/>
      <c r="LE89" s="590"/>
      <c r="LF89" s="590"/>
      <c r="LG89" s="590"/>
      <c r="LH89" s="590"/>
      <c r="LI89" s="590" t="s">
        <v>20</v>
      </c>
      <c r="LJ89" s="590"/>
      <c r="LK89" s="590"/>
      <c r="LL89" s="590"/>
      <c r="LM89" s="590"/>
      <c r="LN89" s="590"/>
      <c r="LO89" s="590"/>
      <c r="LP89" s="590"/>
      <c r="LQ89" s="590" t="s">
        <v>20</v>
      </c>
      <c r="LR89" s="590"/>
      <c r="LS89" s="590"/>
      <c r="LT89" s="590"/>
      <c r="LU89" s="590"/>
      <c r="LV89" s="590"/>
      <c r="LW89" s="590"/>
      <c r="LX89" s="590"/>
      <c r="LY89" s="590" t="s">
        <v>20</v>
      </c>
      <c r="LZ89" s="590"/>
      <c r="MA89" s="590"/>
      <c r="MB89" s="590"/>
      <c r="MC89" s="590"/>
      <c r="MD89" s="590"/>
      <c r="ME89" s="590"/>
      <c r="MF89" s="590"/>
      <c r="MG89" s="590" t="s">
        <v>20</v>
      </c>
      <c r="MH89" s="590"/>
      <c r="MI89" s="590"/>
      <c r="MJ89" s="590"/>
      <c r="MK89" s="590"/>
      <c r="ML89" s="590"/>
      <c r="MM89" s="590"/>
      <c r="MN89" s="590"/>
      <c r="MO89" s="590" t="s">
        <v>20</v>
      </c>
      <c r="MP89" s="590"/>
      <c r="MQ89" s="590"/>
      <c r="MR89" s="590"/>
      <c r="MS89" s="590"/>
      <c r="MT89" s="590"/>
      <c r="MU89" s="590"/>
      <c r="MV89" s="590"/>
      <c r="MW89" s="590" t="s">
        <v>20</v>
      </c>
      <c r="MX89" s="590"/>
      <c r="MY89" s="590"/>
      <c r="MZ89" s="590"/>
      <c r="NA89" s="590"/>
      <c r="NB89" s="590"/>
      <c r="NC89" s="590"/>
      <c r="ND89" s="590"/>
      <c r="NE89" s="590" t="s">
        <v>20</v>
      </c>
      <c r="NF89" s="590"/>
      <c r="NG89" s="590"/>
      <c r="NH89" s="590"/>
      <c r="NI89" s="590"/>
      <c r="NJ89" s="590"/>
      <c r="NK89" s="590"/>
      <c r="NL89" s="590"/>
      <c r="NM89" s="590" t="s">
        <v>20</v>
      </c>
      <c r="NN89" s="590"/>
      <c r="NO89" s="590"/>
      <c r="NP89" s="590"/>
      <c r="NQ89" s="590"/>
      <c r="NR89" s="590"/>
      <c r="NS89" s="590"/>
      <c r="NT89" s="590"/>
      <c r="NU89" s="590" t="s">
        <v>20</v>
      </c>
      <c r="NV89" s="590"/>
      <c r="NW89" s="590"/>
      <c r="NX89" s="590"/>
      <c r="NY89" s="590"/>
      <c r="NZ89" s="590"/>
      <c r="OA89" s="590"/>
      <c r="OB89" s="590"/>
      <c r="OC89" s="590" t="s">
        <v>20</v>
      </c>
      <c r="OD89" s="590"/>
      <c r="OE89" s="590"/>
      <c r="OF89" s="590"/>
      <c r="OG89" s="590"/>
      <c r="OH89" s="590"/>
      <c r="OI89" s="590"/>
      <c r="OJ89" s="590"/>
      <c r="OK89" s="590" t="s">
        <v>20</v>
      </c>
      <c r="OL89" s="590"/>
      <c r="OM89" s="590"/>
      <c r="ON89" s="590"/>
      <c r="OO89" s="590"/>
      <c r="OP89" s="590"/>
      <c r="OQ89" s="590"/>
      <c r="OR89" s="590"/>
      <c r="OS89" s="590" t="s">
        <v>20</v>
      </c>
      <c r="OT89" s="590"/>
      <c r="OU89" s="590"/>
      <c r="OV89" s="590"/>
      <c r="OW89" s="590"/>
      <c r="OX89" s="590"/>
      <c r="OY89" s="590"/>
      <c r="OZ89" s="590"/>
      <c r="PA89" s="590" t="s">
        <v>20</v>
      </c>
      <c r="PB89" s="590"/>
      <c r="PC89" s="590"/>
      <c r="PD89" s="590"/>
      <c r="PE89" s="590"/>
      <c r="PF89" s="590"/>
      <c r="PG89" s="590"/>
      <c r="PH89" s="590"/>
      <c r="PI89" s="590" t="s">
        <v>20</v>
      </c>
      <c r="PJ89" s="590"/>
      <c r="PK89" s="590"/>
      <c r="PL89" s="590"/>
      <c r="PM89" s="590"/>
      <c r="PN89" s="590"/>
      <c r="PO89" s="590"/>
      <c r="PP89" s="590"/>
      <c r="PQ89" s="590" t="s">
        <v>20</v>
      </c>
      <c r="PR89" s="590"/>
      <c r="PS89" s="590"/>
      <c r="PT89" s="590"/>
      <c r="PU89" s="590"/>
      <c r="PV89" s="590"/>
      <c r="PW89" s="590"/>
      <c r="PX89" s="590"/>
      <c r="PY89" s="590" t="s">
        <v>20</v>
      </c>
      <c r="PZ89" s="590"/>
      <c r="QA89" s="590"/>
      <c r="QB89" s="590"/>
      <c r="QC89" s="590"/>
      <c r="QD89" s="590"/>
      <c r="QE89" s="590"/>
      <c r="QF89" s="590"/>
      <c r="QG89" s="590" t="s">
        <v>20</v>
      </c>
      <c r="QH89" s="590"/>
      <c r="QI89" s="590"/>
      <c r="QJ89" s="590"/>
      <c r="QK89" s="590"/>
      <c r="QL89" s="590"/>
      <c r="QM89" s="590"/>
      <c r="QN89" s="590"/>
      <c r="QO89" s="590" t="s">
        <v>20</v>
      </c>
      <c r="QP89" s="590"/>
      <c r="QQ89" s="590"/>
      <c r="QR89" s="590"/>
      <c r="QS89" s="590"/>
      <c r="QT89" s="590"/>
      <c r="QU89" s="590"/>
      <c r="QV89" s="590"/>
      <c r="QW89" s="590" t="s">
        <v>20</v>
      </c>
      <c r="QX89" s="590"/>
      <c r="QY89" s="590"/>
      <c r="QZ89" s="590"/>
      <c r="RA89" s="590"/>
      <c r="RB89" s="590"/>
      <c r="RC89" s="590"/>
      <c r="RD89" s="590"/>
      <c r="RE89" s="590" t="s">
        <v>20</v>
      </c>
      <c r="RF89" s="590"/>
      <c r="RG89" s="590"/>
      <c r="RH89" s="590"/>
      <c r="RI89" s="590"/>
      <c r="RJ89" s="590"/>
      <c r="RK89" s="590"/>
      <c r="RL89" s="590"/>
      <c r="RM89" s="590" t="s">
        <v>20</v>
      </c>
      <c r="RN89" s="590"/>
      <c r="RO89" s="590"/>
      <c r="RP89" s="590"/>
      <c r="RQ89" s="590"/>
      <c r="RR89" s="590"/>
      <c r="RS89" s="590"/>
      <c r="RT89" s="590"/>
      <c r="RU89" s="590" t="s">
        <v>20</v>
      </c>
      <c r="RV89" s="590"/>
      <c r="RW89" s="590"/>
      <c r="RX89" s="590"/>
      <c r="RY89" s="590"/>
      <c r="RZ89" s="590"/>
      <c r="SA89" s="590"/>
      <c r="SB89" s="590"/>
      <c r="SC89" s="590" t="s">
        <v>20</v>
      </c>
      <c r="SD89" s="590"/>
      <c r="SE89" s="590"/>
      <c r="SF89" s="590"/>
      <c r="SG89" s="590"/>
      <c r="SH89" s="590"/>
      <c r="SI89" s="590"/>
      <c r="SJ89" s="590"/>
      <c r="SK89" s="590" t="s">
        <v>20</v>
      </c>
      <c r="SL89" s="590"/>
      <c r="SM89" s="590"/>
      <c r="SN89" s="590"/>
      <c r="SO89" s="590"/>
      <c r="SP89" s="590"/>
      <c r="SQ89" s="590"/>
      <c r="SR89" s="590"/>
      <c r="SS89" s="590" t="s">
        <v>20</v>
      </c>
      <c r="ST89" s="590"/>
      <c r="SU89" s="590"/>
      <c r="SV89" s="590"/>
      <c r="SW89" s="590"/>
      <c r="SX89" s="590"/>
      <c r="SY89" s="590"/>
      <c r="SZ89" s="590"/>
      <c r="TA89" s="590" t="s">
        <v>20</v>
      </c>
      <c r="TB89" s="590"/>
      <c r="TC89" s="590"/>
      <c r="TD89" s="590"/>
      <c r="TE89" s="590"/>
      <c r="TF89" s="590"/>
      <c r="TG89" s="590"/>
      <c r="TH89" s="590"/>
      <c r="TI89" s="590" t="s">
        <v>20</v>
      </c>
      <c r="TJ89" s="590"/>
      <c r="TK89" s="590"/>
      <c r="TL89" s="590"/>
      <c r="TM89" s="590"/>
      <c r="TN89" s="590"/>
      <c r="TO89" s="590"/>
      <c r="TP89" s="590"/>
      <c r="TQ89" s="590" t="s">
        <v>20</v>
      </c>
      <c r="TR89" s="590"/>
      <c r="TS89" s="590"/>
      <c r="TT89" s="590"/>
      <c r="TU89" s="590"/>
      <c r="TV89" s="590"/>
      <c r="TW89" s="590"/>
      <c r="TX89" s="590"/>
      <c r="TY89" s="590" t="s">
        <v>20</v>
      </c>
      <c r="TZ89" s="590"/>
      <c r="UA89" s="590"/>
      <c r="UB89" s="590"/>
      <c r="UC89" s="590"/>
      <c r="UD89" s="590"/>
      <c r="UE89" s="590"/>
      <c r="UF89" s="590"/>
      <c r="UG89" s="590" t="s">
        <v>20</v>
      </c>
      <c r="UH89" s="590"/>
      <c r="UI89" s="590"/>
      <c r="UJ89" s="590"/>
      <c r="UK89" s="590"/>
      <c r="UL89" s="590"/>
      <c r="UM89" s="590"/>
      <c r="UN89" s="590"/>
      <c r="UO89" s="590" t="s">
        <v>20</v>
      </c>
      <c r="UP89" s="590"/>
      <c r="UQ89" s="590"/>
      <c r="UR89" s="590"/>
      <c r="US89" s="590"/>
      <c r="UT89" s="590"/>
      <c r="UU89" s="590"/>
      <c r="UV89" s="590"/>
      <c r="UW89" s="590" t="s">
        <v>20</v>
      </c>
      <c r="UX89" s="590"/>
      <c r="UY89" s="590"/>
      <c r="UZ89" s="590"/>
      <c r="VA89" s="590"/>
      <c r="VB89" s="590"/>
      <c r="VC89" s="590"/>
      <c r="VD89" s="590"/>
      <c r="VE89" s="590" t="s">
        <v>20</v>
      </c>
      <c r="VF89" s="590"/>
      <c r="VG89" s="590"/>
      <c r="VH89" s="590"/>
      <c r="VI89" s="590"/>
      <c r="VJ89" s="590"/>
      <c r="VK89" s="590"/>
      <c r="VL89" s="590"/>
      <c r="VM89" s="590" t="s">
        <v>20</v>
      </c>
      <c r="VN89" s="590"/>
      <c r="VO89" s="590"/>
      <c r="VP89" s="590"/>
      <c r="VQ89" s="590"/>
      <c r="VR89" s="590"/>
      <c r="VS89" s="590"/>
      <c r="VT89" s="590"/>
      <c r="VU89" s="590" t="s">
        <v>20</v>
      </c>
      <c r="VV89" s="590"/>
      <c r="VW89" s="590"/>
      <c r="VX89" s="590"/>
      <c r="VY89" s="590"/>
      <c r="VZ89" s="590"/>
      <c r="WA89" s="590"/>
      <c r="WB89" s="590"/>
      <c r="WC89" s="590" t="s">
        <v>20</v>
      </c>
      <c r="WD89" s="590"/>
      <c r="WE89" s="590"/>
      <c r="WF89" s="590"/>
      <c r="WG89" s="590"/>
      <c r="WH89" s="590"/>
      <c r="WI89" s="590"/>
      <c r="WJ89" s="590"/>
      <c r="WK89" s="590" t="s">
        <v>20</v>
      </c>
      <c r="WL89" s="590"/>
      <c r="WM89" s="590"/>
      <c r="WN89" s="590"/>
      <c r="WO89" s="590"/>
      <c r="WP89" s="590"/>
      <c r="WQ89" s="590"/>
      <c r="WR89" s="590"/>
      <c r="WS89" s="590" t="s">
        <v>20</v>
      </c>
      <c r="WT89" s="590"/>
      <c r="WU89" s="590"/>
      <c r="WV89" s="590"/>
      <c r="WW89" s="590"/>
      <c r="WX89" s="590"/>
      <c r="WY89" s="590"/>
      <c r="WZ89" s="590"/>
      <c r="XA89" s="590" t="s">
        <v>20</v>
      </c>
      <c r="XB89" s="590"/>
      <c r="XC89" s="590"/>
      <c r="XD89" s="590"/>
      <c r="XE89" s="590"/>
      <c r="XF89" s="590"/>
      <c r="XG89" s="590"/>
      <c r="XH89" s="590"/>
      <c r="XI89" s="590" t="s">
        <v>20</v>
      </c>
      <c r="XJ89" s="590"/>
      <c r="XK89" s="590"/>
      <c r="XL89" s="590"/>
      <c r="XM89" s="590"/>
      <c r="XN89" s="590"/>
      <c r="XO89" s="590"/>
      <c r="XP89" s="590"/>
      <c r="XQ89" s="590" t="s">
        <v>20</v>
      </c>
      <c r="XR89" s="590"/>
      <c r="XS89" s="590"/>
      <c r="XT89" s="590"/>
      <c r="XU89" s="590"/>
      <c r="XV89" s="590"/>
      <c r="XW89" s="590"/>
      <c r="XX89" s="590"/>
      <c r="XY89" s="590" t="s">
        <v>20</v>
      </c>
      <c r="XZ89" s="590"/>
      <c r="YA89" s="590"/>
      <c r="YB89" s="590"/>
      <c r="YC89" s="590"/>
      <c r="YD89" s="590"/>
      <c r="YE89" s="590"/>
      <c r="YF89" s="590"/>
      <c r="YG89" s="590" t="s">
        <v>20</v>
      </c>
      <c r="YH89" s="590"/>
      <c r="YI89" s="590"/>
      <c r="YJ89" s="590"/>
      <c r="YK89" s="590"/>
      <c r="YL89" s="590"/>
      <c r="YM89" s="590"/>
      <c r="YN89" s="590"/>
      <c r="YO89" s="590" t="s">
        <v>20</v>
      </c>
      <c r="YP89" s="590"/>
      <c r="YQ89" s="590"/>
      <c r="YR89" s="590"/>
      <c r="YS89" s="590"/>
      <c r="YT89" s="590"/>
      <c r="YU89" s="590"/>
      <c r="YV89" s="590"/>
      <c r="YW89" s="590" t="s">
        <v>20</v>
      </c>
      <c r="YX89" s="590"/>
      <c r="YY89" s="590"/>
      <c r="YZ89" s="590"/>
      <c r="ZA89" s="590"/>
      <c r="ZB89" s="590"/>
      <c r="ZC89" s="590"/>
      <c r="ZD89" s="590"/>
      <c r="ZE89" s="590" t="s">
        <v>20</v>
      </c>
      <c r="ZF89" s="590"/>
      <c r="ZG89" s="590"/>
      <c r="ZH89" s="590"/>
      <c r="ZI89" s="590"/>
      <c r="ZJ89" s="590"/>
      <c r="ZK89" s="590"/>
      <c r="ZL89" s="590"/>
      <c r="ZM89" s="590" t="s">
        <v>20</v>
      </c>
      <c r="ZN89" s="590"/>
      <c r="ZO89" s="590"/>
      <c r="ZP89" s="590"/>
      <c r="ZQ89" s="590"/>
      <c r="ZR89" s="590"/>
      <c r="ZS89" s="590"/>
      <c r="ZT89" s="590"/>
      <c r="ZU89" s="590" t="s">
        <v>20</v>
      </c>
      <c r="ZV89" s="590"/>
      <c r="ZW89" s="590"/>
      <c r="ZX89" s="590"/>
      <c r="ZY89" s="590"/>
      <c r="ZZ89" s="590"/>
      <c r="AAA89" s="590"/>
      <c r="AAB89" s="590"/>
      <c r="AAC89" s="590" t="s">
        <v>20</v>
      </c>
      <c r="AAD89" s="590"/>
      <c r="AAE89" s="590"/>
      <c r="AAF89" s="590"/>
      <c r="AAG89" s="590"/>
      <c r="AAH89" s="590"/>
      <c r="AAI89" s="590"/>
      <c r="AAJ89" s="590"/>
      <c r="AAK89" s="590" t="s">
        <v>20</v>
      </c>
      <c r="AAL89" s="590"/>
      <c r="AAM89" s="590"/>
      <c r="AAN89" s="590"/>
      <c r="AAO89" s="590"/>
      <c r="AAP89" s="590"/>
      <c r="AAQ89" s="590"/>
      <c r="AAR89" s="590"/>
      <c r="AAS89" s="590" t="s">
        <v>20</v>
      </c>
      <c r="AAT89" s="590"/>
      <c r="AAU89" s="590"/>
      <c r="AAV89" s="590"/>
      <c r="AAW89" s="590"/>
      <c r="AAX89" s="590"/>
      <c r="AAY89" s="590"/>
      <c r="AAZ89" s="590"/>
      <c r="ABA89" s="590" t="s">
        <v>20</v>
      </c>
      <c r="ABB89" s="590"/>
      <c r="ABC89" s="590"/>
      <c r="ABD89" s="590"/>
      <c r="ABE89" s="590"/>
      <c r="ABF89" s="590"/>
      <c r="ABG89" s="590"/>
      <c r="ABH89" s="590"/>
      <c r="ABI89" s="590" t="s">
        <v>20</v>
      </c>
      <c r="ABJ89" s="590"/>
      <c r="ABK89" s="590"/>
      <c r="ABL89" s="590"/>
      <c r="ABM89" s="590"/>
      <c r="ABN89" s="590"/>
      <c r="ABO89" s="590"/>
      <c r="ABP89" s="590"/>
      <c r="ABQ89" s="590" t="s">
        <v>20</v>
      </c>
      <c r="ABR89" s="590"/>
      <c r="ABS89" s="590"/>
      <c r="ABT89" s="590"/>
      <c r="ABU89" s="590"/>
      <c r="ABV89" s="590"/>
      <c r="ABW89" s="590"/>
      <c r="ABX89" s="590"/>
      <c r="ABY89" s="590" t="s">
        <v>20</v>
      </c>
      <c r="ABZ89" s="590"/>
      <c r="ACA89" s="590"/>
      <c r="ACB89" s="590"/>
      <c r="ACC89" s="590"/>
      <c r="ACD89" s="590"/>
      <c r="ACE89" s="590"/>
      <c r="ACF89" s="590"/>
      <c r="ACG89" s="590" t="s">
        <v>20</v>
      </c>
      <c r="ACH89" s="590"/>
      <c r="ACI89" s="590"/>
      <c r="ACJ89" s="590"/>
      <c r="ACK89" s="590"/>
      <c r="ACL89" s="590"/>
      <c r="ACM89" s="590"/>
      <c r="ACN89" s="590"/>
      <c r="ACO89" s="590" t="s">
        <v>20</v>
      </c>
      <c r="ACP89" s="590"/>
      <c r="ACQ89" s="590"/>
      <c r="ACR89" s="590"/>
      <c r="ACS89" s="590"/>
      <c r="ACT89" s="590"/>
      <c r="ACU89" s="590"/>
      <c r="ACV89" s="590"/>
      <c r="ACW89" s="590" t="s">
        <v>20</v>
      </c>
      <c r="ACX89" s="590"/>
      <c r="ACY89" s="590"/>
      <c r="ACZ89" s="590"/>
      <c r="ADA89" s="590"/>
      <c r="ADB89" s="590"/>
      <c r="ADC89" s="590"/>
      <c r="ADD89" s="590"/>
      <c r="ADE89" s="590" t="s">
        <v>20</v>
      </c>
      <c r="ADF89" s="590"/>
      <c r="ADG89" s="590"/>
      <c r="ADH89" s="590"/>
      <c r="ADI89" s="590"/>
      <c r="ADJ89" s="590"/>
      <c r="ADK89" s="590"/>
      <c r="ADL89" s="590"/>
      <c r="ADM89" s="590" t="s">
        <v>20</v>
      </c>
      <c r="ADN89" s="590"/>
      <c r="ADO89" s="590"/>
      <c r="ADP89" s="590"/>
      <c r="ADQ89" s="590"/>
      <c r="ADR89" s="590"/>
      <c r="ADS89" s="590"/>
      <c r="ADT89" s="590"/>
      <c r="ADU89" s="590" t="s">
        <v>20</v>
      </c>
      <c r="ADV89" s="590"/>
      <c r="ADW89" s="590"/>
      <c r="ADX89" s="590"/>
      <c r="ADY89" s="590"/>
      <c r="ADZ89" s="590"/>
      <c r="AEA89" s="590"/>
      <c r="AEB89" s="590"/>
      <c r="AEC89" s="590" t="s">
        <v>20</v>
      </c>
      <c r="AED89" s="590"/>
      <c r="AEE89" s="590"/>
      <c r="AEF89" s="590"/>
      <c r="AEG89" s="590"/>
      <c r="AEH89" s="590"/>
      <c r="AEI89" s="590"/>
      <c r="AEJ89" s="590"/>
      <c r="AEK89" s="590" t="s">
        <v>20</v>
      </c>
      <c r="AEL89" s="590"/>
      <c r="AEM89" s="590"/>
      <c r="AEN89" s="590"/>
      <c r="AEO89" s="590"/>
      <c r="AEP89" s="590"/>
      <c r="AEQ89" s="590"/>
      <c r="AER89" s="590"/>
      <c r="AES89" s="590" t="s">
        <v>20</v>
      </c>
      <c r="AET89" s="590"/>
      <c r="AEU89" s="590"/>
      <c r="AEV89" s="590"/>
      <c r="AEW89" s="590"/>
      <c r="AEX89" s="590"/>
      <c r="AEY89" s="590"/>
      <c r="AEZ89" s="590"/>
      <c r="AFA89" s="590" t="s">
        <v>20</v>
      </c>
      <c r="AFB89" s="590"/>
      <c r="AFC89" s="590"/>
      <c r="AFD89" s="590"/>
      <c r="AFE89" s="590"/>
      <c r="AFF89" s="590"/>
      <c r="AFG89" s="590"/>
      <c r="AFH89" s="590"/>
      <c r="AFI89" s="590" t="s">
        <v>20</v>
      </c>
      <c r="AFJ89" s="590"/>
      <c r="AFK89" s="590"/>
      <c r="AFL89" s="590"/>
      <c r="AFM89" s="590"/>
      <c r="AFN89" s="590"/>
      <c r="AFO89" s="590"/>
      <c r="AFP89" s="590"/>
      <c r="AFQ89" s="590" t="s">
        <v>20</v>
      </c>
      <c r="AFR89" s="590"/>
      <c r="AFS89" s="590"/>
      <c r="AFT89" s="590"/>
      <c r="AFU89" s="590"/>
      <c r="AFV89" s="590"/>
      <c r="AFW89" s="590"/>
      <c r="AFX89" s="590"/>
      <c r="AFY89" s="590" t="s">
        <v>20</v>
      </c>
      <c r="AFZ89" s="590"/>
      <c r="AGA89" s="590"/>
      <c r="AGB89" s="590"/>
      <c r="AGC89" s="590"/>
      <c r="AGD89" s="590"/>
      <c r="AGE89" s="590"/>
      <c r="AGF89" s="590"/>
      <c r="AGG89" s="590" t="s">
        <v>20</v>
      </c>
      <c r="AGH89" s="590"/>
      <c r="AGI89" s="590"/>
      <c r="AGJ89" s="590"/>
      <c r="AGK89" s="590"/>
      <c r="AGL89" s="590"/>
      <c r="AGM89" s="590"/>
      <c r="AGN89" s="590"/>
      <c r="AGO89" s="590" t="s">
        <v>20</v>
      </c>
      <c r="AGP89" s="590"/>
      <c r="AGQ89" s="590"/>
      <c r="AGR89" s="590"/>
      <c r="AGS89" s="590"/>
      <c r="AGT89" s="590"/>
      <c r="AGU89" s="590"/>
      <c r="AGV89" s="590"/>
      <c r="AGW89" s="590" t="s">
        <v>20</v>
      </c>
      <c r="AGX89" s="590"/>
      <c r="AGY89" s="590"/>
      <c r="AGZ89" s="590"/>
      <c r="AHA89" s="590"/>
      <c r="AHB89" s="590"/>
      <c r="AHC89" s="590"/>
      <c r="AHD89" s="590"/>
      <c r="AHE89" s="590" t="s">
        <v>20</v>
      </c>
      <c r="AHF89" s="590"/>
      <c r="AHG89" s="590"/>
      <c r="AHH89" s="590"/>
      <c r="AHI89" s="590"/>
      <c r="AHJ89" s="590"/>
      <c r="AHK89" s="590"/>
      <c r="AHL89" s="590"/>
      <c r="AHM89" s="590" t="s">
        <v>20</v>
      </c>
      <c r="AHN89" s="590"/>
      <c r="AHO89" s="590"/>
      <c r="AHP89" s="590"/>
      <c r="AHQ89" s="590"/>
      <c r="AHR89" s="590"/>
      <c r="AHS89" s="590"/>
      <c r="AHT89" s="590"/>
      <c r="AHU89" s="590" t="s">
        <v>20</v>
      </c>
      <c r="AHV89" s="590"/>
      <c r="AHW89" s="590"/>
      <c r="AHX89" s="590"/>
      <c r="AHY89" s="590"/>
      <c r="AHZ89" s="590"/>
      <c r="AIA89" s="590"/>
      <c r="AIB89" s="590"/>
      <c r="AIC89" s="590" t="s">
        <v>20</v>
      </c>
      <c r="AID89" s="590"/>
      <c r="AIE89" s="590"/>
      <c r="AIF89" s="590"/>
      <c r="AIG89" s="590"/>
      <c r="AIH89" s="590"/>
      <c r="AII89" s="590"/>
      <c r="AIJ89" s="590"/>
      <c r="AIK89" s="590" t="s">
        <v>20</v>
      </c>
      <c r="AIL89" s="590"/>
      <c r="AIM89" s="590"/>
      <c r="AIN89" s="590"/>
      <c r="AIO89" s="590"/>
      <c r="AIP89" s="590"/>
      <c r="AIQ89" s="590"/>
      <c r="AIR89" s="590"/>
      <c r="AIS89" s="590" t="s">
        <v>20</v>
      </c>
      <c r="AIT89" s="590"/>
      <c r="AIU89" s="590"/>
      <c r="AIV89" s="590"/>
      <c r="AIW89" s="590"/>
      <c r="AIX89" s="590"/>
      <c r="AIY89" s="590"/>
      <c r="AIZ89" s="590"/>
      <c r="AJA89" s="590" t="s">
        <v>20</v>
      </c>
      <c r="AJB89" s="590"/>
      <c r="AJC89" s="590"/>
      <c r="AJD89" s="590"/>
      <c r="AJE89" s="590"/>
      <c r="AJF89" s="590"/>
      <c r="AJG89" s="590"/>
      <c r="AJH89" s="590"/>
      <c r="AJI89" s="590" t="s">
        <v>20</v>
      </c>
      <c r="AJJ89" s="590"/>
      <c r="AJK89" s="590"/>
      <c r="AJL89" s="590"/>
      <c r="AJM89" s="590"/>
      <c r="AJN89" s="590"/>
      <c r="AJO89" s="590"/>
      <c r="AJP89" s="590"/>
      <c r="AJQ89" s="590" t="s">
        <v>20</v>
      </c>
      <c r="AJR89" s="590"/>
      <c r="AJS89" s="590"/>
      <c r="AJT89" s="590"/>
      <c r="AJU89" s="590"/>
      <c r="AJV89" s="590"/>
      <c r="AJW89" s="590"/>
      <c r="AJX89" s="590"/>
      <c r="AJY89" s="590" t="s">
        <v>20</v>
      </c>
      <c r="AJZ89" s="590"/>
      <c r="AKA89" s="590"/>
      <c r="AKB89" s="590"/>
      <c r="AKC89" s="590"/>
      <c r="AKD89" s="590"/>
      <c r="AKE89" s="590"/>
      <c r="AKF89" s="590"/>
      <c r="AKG89" s="590" t="s">
        <v>20</v>
      </c>
      <c r="AKH89" s="590"/>
      <c r="AKI89" s="590"/>
      <c r="AKJ89" s="590"/>
      <c r="AKK89" s="590"/>
      <c r="AKL89" s="590"/>
      <c r="AKM89" s="590"/>
      <c r="AKN89" s="590"/>
      <c r="AKO89" s="590" t="s">
        <v>20</v>
      </c>
      <c r="AKP89" s="590"/>
      <c r="AKQ89" s="590"/>
      <c r="AKR89" s="590"/>
      <c r="AKS89" s="590"/>
      <c r="AKT89" s="590"/>
      <c r="AKU89" s="590"/>
      <c r="AKV89" s="590"/>
      <c r="AKW89" s="590" t="s">
        <v>20</v>
      </c>
      <c r="AKX89" s="590"/>
      <c r="AKY89" s="590"/>
      <c r="AKZ89" s="590"/>
      <c r="ALA89" s="590"/>
      <c r="ALB89" s="590"/>
      <c r="ALC89" s="590"/>
      <c r="ALD89" s="590"/>
      <c r="ALE89" s="590" t="s">
        <v>20</v>
      </c>
      <c r="ALF89" s="590"/>
      <c r="ALG89" s="590"/>
      <c r="ALH89" s="590"/>
      <c r="ALI89" s="590"/>
      <c r="ALJ89" s="590"/>
      <c r="ALK89" s="590"/>
      <c r="ALL89" s="590"/>
      <c r="ALM89" s="590" t="s">
        <v>20</v>
      </c>
      <c r="ALN89" s="590"/>
      <c r="ALO89" s="590"/>
      <c r="ALP89" s="590"/>
      <c r="ALQ89" s="590"/>
      <c r="ALR89" s="590"/>
      <c r="ALS89" s="590"/>
      <c r="ALT89" s="590"/>
      <c r="ALU89" s="590" t="s">
        <v>20</v>
      </c>
      <c r="ALV89" s="590"/>
      <c r="ALW89" s="590"/>
      <c r="ALX89" s="590"/>
      <c r="ALY89" s="590"/>
      <c r="ALZ89" s="590"/>
      <c r="AMA89" s="590"/>
      <c r="AMB89" s="590"/>
      <c r="AMC89" s="590" t="s">
        <v>20</v>
      </c>
      <c r="AMD89" s="590"/>
      <c r="AME89" s="590"/>
      <c r="AMF89" s="590"/>
      <c r="AMG89" s="590"/>
      <c r="AMH89" s="590"/>
      <c r="AMI89" s="590"/>
      <c r="AMJ89" s="590"/>
      <c r="AMK89" s="590" t="s">
        <v>20</v>
      </c>
      <c r="AML89" s="590"/>
      <c r="AMM89" s="590"/>
      <c r="AMN89" s="590"/>
      <c r="AMO89" s="590"/>
      <c r="AMP89" s="590"/>
      <c r="AMQ89" s="590"/>
      <c r="AMR89" s="590"/>
      <c r="AMS89" s="590" t="s">
        <v>20</v>
      </c>
      <c r="AMT89" s="590"/>
      <c r="AMU89" s="590"/>
      <c r="AMV89" s="590"/>
      <c r="AMW89" s="590"/>
      <c r="AMX89" s="590"/>
      <c r="AMY89" s="590"/>
      <c r="AMZ89" s="590"/>
      <c r="ANA89" s="590" t="s">
        <v>20</v>
      </c>
      <c r="ANB89" s="590"/>
      <c r="ANC89" s="590"/>
      <c r="AND89" s="590"/>
      <c r="ANE89" s="590"/>
      <c r="ANF89" s="590"/>
      <c r="ANG89" s="590"/>
      <c r="ANH89" s="590"/>
      <c r="ANI89" s="590" t="s">
        <v>20</v>
      </c>
      <c r="ANJ89" s="590"/>
      <c r="ANK89" s="590"/>
      <c r="ANL89" s="590"/>
      <c r="ANM89" s="590"/>
      <c r="ANN89" s="590"/>
      <c r="ANO89" s="590"/>
      <c r="ANP89" s="590"/>
      <c r="ANQ89" s="590" t="s">
        <v>20</v>
      </c>
      <c r="ANR89" s="590"/>
      <c r="ANS89" s="590"/>
      <c r="ANT89" s="590"/>
      <c r="ANU89" s="590"/>
      <c r="ANV89" s="590"/>
      <c r="ANW89" s="590"/>
      <c r="ANX89" s="590"/>
      <c r="ANY89" s="590" t="s">
        <v>20</v>
      </c>
      <c r="ANZ89" s="590"/>
      <c r="AOA89" s="590"/>
      <c r="AOB89" s="590"/>
      <c r="AOC89" s="590"/>
      <c r="AOD89" s="590"/>
      <c r="AOE89" s="590"/>
      <c r="AOF89" s="590"/>
      <c r="AOG89" s="590" t="s">
        <v>20</v>
      </c>
      <c r="AOH89" s="590"/>
      <c r="AOI89" s="590"/>
      <c r="AOJ89" s="590"/>
      <c r="AOK89" s="590"/>
      <c r="AOL89" s="590"/>
      <c r="AOM89" s="590"/>
      <c r="AON89" s="590"/>
      <c r="AOO89" s="590" t="s">
        <v>20</v>
      </c>
      <c r="AOP89" s="590"/>
      <c r="AOQ89" s="590"/>
      <c r="AOR89" s="590"/>
      <c r="AOS89" s="590"/>
      <c r="AOT89" s="590"/>
      <c r="AOU89" s="590"/>
      <c r="AOV89" s="590"/>
      <c r="AOW89" s="590" t="s">
        <v>20</v>
      </c>
      <c r="AOX89" s="590"/>
      <c r="AOY89" s="590"/>
      <c r="AOZ89" s="590"/>
      <c r="APA89" s="590"/>
      <c r="APB89" s="590"/>
      <c r="APC89" s="590"/>
      <c r="APD89" s="590"/>
      <c r="APE89" s="590" t="s">
        <v>20</v>
      </c>
      <c r="APF89" s="590"/>
      <c r="APG89" s="590"/>
      <c r="APH89" s="590"/>
      <c r="API89" s="590"/>
      <c r="APJ89" s="590"/>
      <c r="APK89" s="590"/>
      <c r="APL89" s="590"/>
      <c r="APM89" s="590" t="s">
        <v>20</v>
      </c>
      <c r="APN89" s="590"/>
      <c r="APO89" s="590"/>
      <c r="APP89" s="590"/>
      <c r="APQ89" s="590"/>
      <c r="APR89" s="590"/>
      <c r="APS89" s="590"/>
      <c r="APT89" s="590"/>
      <c r="APU89" s="590" t="s">
        <v>20</v>
      </c>
      <c r="APV89" s="590"/>
      <c r="APW89" s="590"/>
      <c r="APX89" s="590"/>
      <c r="APY89" s="590"/>
      <c r="APZ89" s="590"/>
      <c r="AQA89" s="590"/>
      <c r="AQB89" s="590"/>
      <c r="AQC89" s="590" t="s">
        <v>20</v>
      </c>
      <c r="AQD89" s="590"/>
      <c r="AQE89" s="590"/>
      <c r="AQF89" s="590"/>
      <c r="AQG89" s="590"/>
      <c r="AQH89" s="590"/>
      <c r="AQI89" s="590"/>
      <c r="AQJ89" s="590"/>
      <c r="AQK89" s="590" t="s">
        <v>20</v>
      </c>
      <c r="AQL89" s="590"/>
      <c r="AQM89" s="590"/>
      <c r="AQN89" s="590"/>
      <c r="AQO89" s="590"/>
      <c r="AQP89" s="590"/>
      <c r="AQQ89" s="590"/>
      <c r="AQR89" s="590"/>
      <c r="AQS89" s="590" t="s">
        <v>20</v>
      </c>
      <c r="AQT89" s="590"/>
      <c r="AQU89" s="590"/>
      <c r="AQV89" s="590"/>
      <c r="AQW89" s="590"/>
      <c r="AQX89" s="590"/>
      <c r="AQY89" s="590"/>
      <c r="AQZ89" s="590"/>
      <c r="ARA89" s="590" t="s">
        <v>20</v>
      </c>
      <c r="ARB89" s="590"/>
      <c r="ARC89" s="590"/>
      <c r="ARD89" s="590"/>
      <c r="ARE89" s="590"/>
      <c r="ARF89" s="590"/>
      <c r="ARG89" s="590"/>
      <c r="ARH89" s="590"/>
      <c r="ARI89" s="590" t="s">
        <v>20</v>
      </c>
      <c r="ARJ89" s="590"/>
      <c r="ARK89" s="590"/>
      <c r="ARL89" s="590"/>
      <c r="ARM89" s="590"/>
      <c r="ARN89" s="590"/>
      <c r="ARO89" s="590"/>
      <c r="ARP89" s="590"/>
      <c r="ARQ89" s="590" t="s">
        <v>20</v>
      </c>
      <c r="ARR89" s="590"/>
      <c r="ARS89" s="590"/>
      <c r="ART89" s="590"/>
      <c r="ARU89" s="590"/>
      <c r="ARV89" s="590"/>
      <c r="ARW89" s="590"/>
      <c r="ARX89" s="590"/>
      <c r="ARY89" s="590" t="s">
        <v>20</v>
      </c>
      <c r="ARZ89" s="590"/>
      <c r="ASA89" s="590"/>
      <c r="ASB89" s="590"/>
      <c r="ASC89" s="590"/>
      <c r="ASD89" s="590"/>
      <c r="ASE89" s="590"/>
      <c r="ASF89" s="590"/>
      <c r="ASG89" s="590" t="s">
        <v>20</v>
      </c>
      <c r="ASH89" s="590"/>
      <c r="ASI89" s="590"/>
      <c r="ASJ89" s="590"/>
      <c r="ASK89" s="590"/>
      <c r="ASL89" s="590"/>
      <c r="ASM89" s="590"/>
      <c r="ASN89" s="590"/>
      <c r="ASO89" s="590" t="s">
        <v>20</v>
      </c>
      <c r="ASP89" s="590"/>
      <c r="ASQ89" s="590"/>
      <c r="ASR89" s="590"/>
      <c r="ASS89" s="590"/>
      <c r="AST89" s="590"/>
      <c r="ASU89" s="590"/>
      <c r="ASV89" s="590"/>
      <c r="ASW89" s="590" t="s">
        <v>20</v>
      </c>
      <c r="ASX89" s="590"/>
      <c r="ASY89" s="590"/>
      <c r="ASZ89" s="590"/>
      <c r="ATA89" s="590"/>
      <c r="ATB89" s="590"/>
      <c r="ATC89" s="590"/>
      <c r="ATD89" s="590"/>
      <c r="ATE89" s="590" t="s">
        <v>20</v>
      </c>
      <c r="ATF89" s="590"/>
      <c r="ATG89" s="590"/>
      <c r="ATH89" s="590"/>
      <c r="ATI89" s="590"/>
      <c r="ATJ89" s="590"/>
      <c r="ATK89" s="590"/>
      <c r="ATL89" s="590"/>
      <c r="ATM89" s="590" t="s">
        <v>20</v>
      </c>
      <c r="ATN89" s="590"/>
      <c r="ATO89" s="590"/>
      <c r="ATP89" s="590"/>
      <c r="ATQ89" s="590"/>
      <c r="ATR89" s="590"/>
      <c r="ATS89" s="590"/>
      <c r="ATT89" s="590"/>
      <c r="ATU89" s="590" t="s">
        <v>20</v>
      </c>
      <c r="ATV89" s="590"/>
      <c r="ATW89" s="590"/>
      <c r="ATX89" s="590"/>
      <c r="ATY89" s="590"/>
      <c r="ATZ89" s="590"/>
      <c r="AUA89" s="590"/>
      <c r="AUB89" s="590"/>
      <c r="AUC89" s="590" t="s">
        <v>20</v>
      </c>
      <c r="AUD89" s="590"/>
      <c r="AUE89" s="590"/>
      <c r="AUF89" s="590"/>
      <c r="AUG89" s="590"/>
      <c r="AUH89" s="590"/>
      <c r="AUI89" s="590"/>
      <c r="AUJ89" s="590"/>
      <c r="AUK89" s="590" t="s">
        <v>20</v>
      </c>
      <c r="AUL89" s="590"/>
      <c r="AUM89" s="590"/>
      <c r="AUN89" s="590"/>
      <c r="AUO89" s="590"/>
      <c r="AUP89" s="590"/>
      <c r="AUQ89" s="590"/>
      <c r="AUR89" s="590"/>
      <c r="AUS89" s="590" t="s">
        <v>20</v>
      </c>
      <c r="AUT89" s="590"/>
      <c r="AUU89" s="590"/>
      <c r="AUV89" s="590"/>
      <c r="AUW89" s="590"/>
      <c r="AUX89" s="590"/>
      <c r="AUY89" s="590"/>
      <c r="AUZ89" s="590"/>
      <c r="AVA89" s="590" t="s">
        <v>20</v>
      </c>
      <c r="AVB89" s="590"/>
      <c r="AVC89" s="590"/>
      <c r="AVD89" s="590"/>
      <c r="AVE89" s="590"/>
      <c r="AVF89" s="590"/>
      <c r="AVG89" s="590"/>
      <c r="AVH89" s="590"/>
      <c r="AVI89" s="590" t="s">
        <v>20</v>
      </c>
      <c r="AVJ89" s="590"/>
      <c r="AVK89" s="590"/>
      <c r="AVL89" s="590"/>
      <c r="AVM89" s="590"/>
      <c r="AVN89" s="590"/>
      <c r="AVO89" s="590"/>
      <c r="AVP89" s="590"/>
      <c r="AVQ89" s="590" t="s">
        <v>20</v>
      </c>
      <c r="AVR89" s="590"/>
      <c r="AVS89" s="590"/>
      <c r="AVT89" s="590"/>
      <c r="AVU89" s="590"/>
      <c r="AVV89" s="590"/>
      <c r="AVW89" s="590"/>
      <c r="AVX89" s="590"/>
      <c r="AVY89" s="590" t="s">
        <v>20</v>
      </c>
      <c r="AVZ89" s="590"/>
      <c r="AWA89" s="590"/>
      <c r="AWB89" s="590"/>
      <c r="AWC89" s="590"/>
      <c r="AWD89" s="590"/>
      <c r="AWE89" s="590"/>
      <c r="AWF89" s="590"/>
      <c r="AWG89" s="590" t="s">
        <v>20</v>
      </c>
      <c r="AWH89" s="590"/>
      <c r="AWI89" s="590"/>
      <c r="AWJ89" s="590"/>
      <c r="AWK89" s="590"/>
      <c r="AWL89" s="590"/>
      <c r="AWM89" s="590"/>
      <c r="AWN89" s="590"/>
      <c r="AWO89" s="590" t="s">
        <v>20</v>
      </c>
      <c r="AWP89" s="590"/>
      <c r="AWQ89" s="590"/>
      <c r="AWR89" s="590"/>
      <c r="AWS89" s="590"/>
      <c r="AWT89" s="590"/>
      <c r="AWU89" s="590"/>
      <c r="AWV89" s="590"/>
      <c r="AWW89" s="590" t="s">
        <v>20</v>
      </c>
      <c r="AWX89" s="590"/>
      <c r="AWY89" s="590"/>
      <c r="AWZ89" s="590"/>
      <c r="AXA89" s="590"/>
      <c r="AXB89" s="590"/>
      <c r="AXC89" s="590"/>
      <c r="AXD89" s="590"/>
      <c r="AXE89" s="590" t="s">
        <v>20</v>
      </c>
      <c r="AXF89" s="590"/>
      <c r="AXG89" s="590"/>
      <c r="AXH89" s="590"/>
      <c r="AXI89" s="590"/>
      <c r="AXJ89" s="590"/>
      <c r="AXK89" s="590"/>
      <c r="AXL89" s="590"/>
      <c r="AXM89" s="590" t="s">
        <v>20</v>
      </c>
      <c r="AXN89" s="590"/>
      <c r="AXO89" s="590"/>
      <c r="AXP89" s="590"/>
      <c r="AXQ89" s="590"/>
      <c r="AXR89" s="590"/>
      <c r="AXS89" s="590"/>
      <c r="AXT89" s="590"/>
      <c r="AXU89" s="590" t="s">
        <v>20</v>
      </c>
      <c r="AXV89" s="590"/>
      <c r="AXW89" s="590"/>
      <c r="AXX89" s="590"/>
      <c r="AXY89" s="590"/>
      <c r="AXZ89" s="590"/>
      <c r="AYA89" s="590"/>
      <c r="AYB89" s="590"/>
      <c r="AYC89" s="590" t="s">
        <v>20</v>
      </c>
      <c r="AYD89" s="590"/>
      <c r="AYE89" s="590"/>
      <c r="AYF89" s="590"/>
      <c r="AYG89" s="590"/>
      <c r="AYH89" s="590"/>
      <c r="AYI89" s="590"/>
      <c r="AYJ89" s="590"/>
      <c r="AYK89" s="590" t="s">
        <v>20</v>
      </c>
      <c r="AYL89" s="590"/>
      <c r="AYM89" s="590"/>
      <c r="AYN89" s="590"/>
      <c r="AYO89" s="590"/>
      <c r="AYP89" s="590"/>
      <c r="AYQ89" s="590"/>
      <c r="AYR89" s="590"/>
      <c r="AYS89" s="590" t="s">
        <v>20</v>
      </c>
      <c r="AYT89" s="590"/>
      <c r="AYU89" s="590"/>
      <c r="AYV89" s="590"/>
      <c r="AYW89" s="590"/>
      <c r="AYX89" s="590"/>
      <c r="AYY89" s="590"/>
      <c r="AYZ89" s="590"/>
      <c r="AZA89" s="590" t="s">
        <v>20</v>
      </c>
      <c r="AZB89" s="590"/>
      <c r="AZC89" s="590"/>
      <c r="AZD89" s="590"/>
      <c r="AZE89" s="590"/>
      <c r="AZF89" s="590"/>
      <c r="AZG89" s="590"/>
      <c r="AZH89" s="590"/>
      <c r="AZI89" s="590" t="s">
        <v>20</v>
      </c>
      <c r="AZJ89" s="590"/>
      <c r="AZK89" s="590"/>
      <c r="AZL89" s="590"/>
      <c r="AZM89" s="590"/>
      <c r="AZN89" s="590"/>
      <c r="AZO89" s="590"/>
      <c r="AZP89" s="590"/>
      <c r="AZQ89" s="590" t="s">
        <v>20</v>
      </c>
      <c r="AZR89" s="590"/>
      <c r="AZS89" s="590"/>
      <c r="AZT89" s="590"/>
      <c r="AZU89" s="590"/>
      <c r="AZV89" s="590"/>
      <c r="AZW89" s="590"/>
      <c r="AZX89" s="590"/>
      <c r="AZY89" s="590" t="s">
        <v>20</v>
      </c>
      <c r="AZZ89" s="590"/>
      <c r="BAA89" s="590"/>
      <c r="BAB89" s="590"/>
      <c r="BAC89" s="590"/>
      <c r="BAD89" s="590"/>
      <c r="BAE89" s="590"/>
      <c r="BAF89" s="590"/>
      <c r="BAG89" s="590" t="s">
        <v>20</v>
      </c>
      <c r="BAH89" s="590"/>
      <c r="BAI89" s="590"/>
      <c r="BAJ89" s="590"/>
      <c r="BAK89" s="590"/>
      <c r="BAL89" s="590"/>
      <c r="BAM89" s="590"/>
      <c r="BAN89" s="590"/>
      <c r="BAO89" s="590" t="s">
        <v>20</v>
      </c>
      <c r="BAP89" s="590"/>
      <c r="BAQ89" s="590"/>
      <c r="BAR89" s="590"/>
      <c r="BAS89" s="590"/>
      <c r="BAT89" s="590"/>
      <c r="BAU89" s="590"/>
      <c r="BAV89" s="590"/>
      <c r="BAW89" s="590" t="s">
        <v>20</v>
      </c>
      <c r="BAX89" s="590"/>
      <c r="BAY89" s="590"/>
      <c r="BAZ89" s="590"/>
      <c r="BBA89" s="590"/>
      <c r="BBB89" s="590"/>
      <c r="BBC89" s="590"/>
      <c r="BBD89" s="590"/>
      <c r="BBE89" s="590" t="s">
        <v>20</v>
      </c>
      <c r="BBF89" s="590"/>
      <c r="BBG89" s="590"/>
      <c r="BBH89" s="590"/>
      <c r="BBI89" s="590"/>
      <c r="BBJ89" s="590"/>
      <c r="BBK89" s="590"/>
      <c r="BBL89" s="590"/>
      <c r="BBM89" s="590" t="s">
        <v>20</v>
      </c>
      <c r="BBN89" s="590"/>
      <c r="BBO89" s="590"/>
      <c r="BBP89" s="590"/>
      <c r="BBQ89" s="590"/>
      <c r="BBR89" s="590"/>
      <c r="BBS89" s="590"/>
      <c r="BBT89" s="590"/>
      <c r="BBU89" s="590" t="s">
        <v>20</v>
      </c>
      <c r="BBV89" s="590"/>
      <c r="BBW89" s="590"/>
      <c r="BBX89" s="590"/>
      <c r="BBY89" s="590"/>
      <c r="BBZ89" s="590"/>
      <c r="BCA89" s="590"/>
      <c r="BCB89" s="590"/>
      <c r="BCC89" s="590" t="s">
        <v>20</v>
      </c>
      <c r="BCD89" s="590"/>
      <c r="BCE89" s="590"/>
      <c r="BCF89" s="590"/>
      <c r="BCG89" s="590"/>
      <c r="BCH89" s="590"/>
      <c r="BCI89" s="590"/>
      <c r="BCJ89" s="590"/>
      <c r="BCK89" s="590" t="s">
        <v>20</v>
      </c>
      <c r="BCL89" s="590"/>
      <c r="BCM89" s="590"/>
      <c r="BCN89" s="590"/>
      <c r="BCO89" s="590"/>
      <c r="BCP89" s="590"/>
      <c r="BCQ89" s="590"/>
      <c r="BCR89" s="590"/>
      <c r="BCS89" s="590" t="s">
        <v>20</v>
      </c>
      <c r="BCT89" s="590"/>
      <c r="BCU89" s="590"/>
      <c r="BCV89" s="590"/>
      <c r="BCW89" s="590"/>
      <c r="BCX89" s="590"/>
      <c r="BCY89" s="590"/>
      <c r="BCZ89" s="590"/>
      <c r="BDA89" s="590" t="s">
        <v>20</v>
      </c>
      <c r="BDB89" s="590"/>
      <c r="BDC89" s="590"/>
      <c r="BDD89" s="590"/>
      <c r="BDE89" s="590"/>
      <c r="BDF89" s="590"/>
      <c r="BDG89" s="590"/>
      <c r="BDH89" s="590"/>
      <c r="BDI89" s="590" t="s">
        <v>20</v>
      </c>
      <c r="BDJ89" s="590"/>
      <c r="BDK89" s="590"/>
      <c r="BDL89" s="590"/>
      <c r="BDM89" s="590"/>
      <c r="BDN89" s="590"/>
      <c r="BDO89" s="590"/>
      <c r="BDP89" s="590"/>
      <c r="BDQ89" s="590" t="s">
        <v>20</v>
      </c>
      <c r="BDR89" s="590"/>
      <c r="BDS89" s="590"/>
      <c r="BDT89" s="590"/>
      <c r="BDU89" s="590"/>
      <c r="BDV89" s="590"/>
      <c r="BDW89" s="590"/>
      <c r="BDX89" s="590"/>
      <c r="BDY89" s="590" t="s">
        <v>20</v>
      </c>
      <c r="BDZ89" s="590"/>
      <c r="BEA89" s="590"/>
      <c r="BEB89" s="590"/>
      <c r="BEC89" s="590"/>
      <c r="BED89" s="590"/>
      <c r="BEE89" s="590"/>
      <c r="BEF89" s="590"/>
      <c r="BEG89" s="590" t="s">
        <v>20</v>
      </c>
      <c r="BEH89" s="590"/>
      <c r="BEI89" s="590"/>
      <c r="BEJ89" s="590"/>
      <c r="BEK89" s="590"/>
      <c r="BEL89" s="590"/>
      <c r="BEM89" s="590"/>
      <c r="BEN89" s="590"/>
      <c r="BEO89" s="590" t="s">
        <v>20</v>
      </c>
      <c r="BEP89" s="590"/>
      <c r="BEQ89" s="590"/>
      <c r="BER89" s="590"/>
      <c r="BES89" s="590"/>
      <c r="BET89" s="590"/>
      <c r="BEU89" s="590"/>
      <c r="BEV89" s="590"/>
      <c r="BEW89" s="590" t="s">
        <v>20</v>
      </c>
      <c r="BEX89" s="590"/>
      <c r="BEY89" s="590"/>
      <c r="BEZ89" s="590"/>
      <c r="BFA89" s="590"/>
      <c r="BFB89" s="590"/>
      <c r="BFC89" s="590"/>
      <c r="BFD89" s="590"/>
      <c r="BFE89" s="590" t="s">
        <v>20</v>
      </c>
      <c r="BFF89" s="590"/>
      <c r="BFG89" s="590"/>
      <c r="BFH89" s="590"/>
      <c r="BFI89" s="590"/>
      <c r="BFJ89" s="590"/>
      <c r="BFK89" s="590"/>
      <c r="BFL89" s="590"/>
      <c r="BFM89" s="590" t="s">
        <v>20</v>
      </c>
      <c r="BFN89" s="590"/>
      <c r="BFO89" s="590"/>
      <c r="BFP89" s="590"/>
      <c r="BFQ89" s="590"/>
      <c r="BFR89" s="590"/>
      <c r="BFS89" s="590"/>
      <c r="BFT89" s="590"/>
      <c r="BFU89" s="590" t="s">
        <v>20</v>
      </c>
      <c r="BFV89" s="590"/>
      <c r="BFW89" s="590"/>
      <c r="BFX89" s="590"/>
      <c r="BFY89" s="590"/>
      <c r="BFZ89" s="590"/>
      <c r="BGA89" s="590"/>
      <c r="BGB89" s="590"/>
      <c r="BGC89" s="590" t="s">
        <v>20</v>
      </c>
      <c r="BGD89" s="590"/>
      <c r="BGE89" s="590"/>
      <c r="BGF89" s="590"/>
      <c r="BGG89" s="590"/>
      <c r="BGH89" s="590"/>
      <c r="BGI89" s="590"/>
      <c r="BGJ89" s="590"/>
      <c r="BGK89" s="590" t="s">
        <v>20</v>
      </c>
      <c r="BGL89" s="590"/>
      <c r="BGM89" s="590"/>
      <c r="BGN89" s="590"/>
      <c r="BGO89" s="590"/>
      <c r="BGP89" s="590"/>
      <c r="BGQ89" s="590"/>
      <c r="BGR89" s="590"/>
      <c r="BGS89" s="590" t="s">
        <v>20</v>
      </c>
      <c r="BGT89" s="590"/>
      <c r="BGU89" s="590"/>
      <c r="BGV89" s="590"/>
      <c r="BGW89" s="590"/>
      <c r="BGX89" s="590"/>
      <c r="BGY89" s="590"/>
      <c r="BGZ89" s="590"/>
      <c r="BHA89" s="590" t="s">
        <v>20</v>
      </c>
      <c r="BHB89" s="590"/>
      <c r="BHC89" s="590"/>
      <c r="BHD89" s="590"/>
      <c r="BHE89" s="590"/>
      <c r="BHF89" s="590"/>
      <c r="BHG89" s="590"/>
      <c r="BHH89" s="590"/>
      <c r="BHI89" s="590" t="s">
        <v>20</v>
      </c>
      <c r="BHJ89" s="590"/>
      <c r="BHK89" s="590"/>
      <c r="BHL89" s="590"/>
      <c r="BHM89" s="590"/>
      <c r="BHN89" s="590"/>
      <c r="BHO89" s="590"/>
      <c r="BHP89" s="590"/>
      <c r="BHQ89" s="590" t="s">
        <v>20</v>
      </c>
      <c r="BHR89" s="590"/>
      <c r="BHS89" s="590"/>
      <c r="BHT89" s="590"/>
      <c r="BHU89" s="590"/>
      <c r="BHV89" s="590"/>
      <c r="BHW89" s="590"/>
      <c r="BHX89" s="590"/>
      <c r="BHY89" s="590" t="s">
        <v>20</v>
      </c>
      <c r="BHZ89" s="590"/>
      <c r="BIA89" s="590"/>
      <c r="BIB89" s="590"/>
      <c r="BIC89" s="590"/>
      <c r="BID89" s="590"/>
      <c r="BIE89" s="590"/>
      <c r="BIF89" s="590"/>
      <c r="BIG89" s="590" t="s">
        <v>20</v>
      </c>
      <c r="BIH89" s="590"/>
      <c r="BII89" s="590"/>
      <c r="BIJ89" s="590"/>
      <c r="BIK89" s="590"/>
      <c r="BIL89" s="590"/>
      <c r="BIM89" s="590"/>
      <c r="BIN89" s="590"/>
      <c r="BIO89" s="590" t="s">
        <v>20</v>
      </c>
      <c r="BIP89" s="590"/>
      <c r="BIQ89" s="590"/>
      <c r="BIR89" s="590"/>
      <c r="BIS89" s="590"/>
      <c r="BIT89" s="590"/>
      <c r="BIU89" s="590"/>
      <c r="BIV89" s="590"/>
      <c r="BIW89" s="590" t="s">
        <v>20</v>
      </c>
      <c r="BIX89" s="590"/>
      <c r="BIY89" s="590"/>
      <c r="BIZ89" s="590"/>
      <c r="BJA89" s="590"/>
      <c r="BJB89" s="590"/>
      <c r="BJC89" s="590"/>
      <c r="BJD89" s="590"/>
      <c r="BJE89" s="590" t="s">
        <v>20</v>
      </c>
      <c r="BJF89" s="590"/>
      <c r="BJG89" s="590"/>
      <c r="BJH89" s="590"/>
      <c r="BJI89" s="590"/>
      <c r="BJJ89" s="590"/>
      <c r="BJK89" s="590"/>
      <c r="BJL89" s="590"/>
      <c r="BJM89" s="590" t="s">
        <v>20</v>
      </c>
      <c r="BJN89" s="590"/>
      <c r="BJO89" s="590"/>
      <c r="BJP89" s="590"/>
      <c r="BJQ89" s="590"/>
      <c r="BJR89" s="590"/>
      <c r="BJS89" s="590"/>
      <c r="BJT89" s="590"/>
      <c r="BJU89" s="590" t="s">
        <v>20</v>
      </c>
      <c r="BJV89" s="590"/>
      <c r="BJW89" s="590"/>
      <c r="BJX89" s="590"/>
      <c r="BJY89" s="590"/>
      <c r="BJZ89" s="590"/>
      <c r="BKA89" s="590"/>
      <c r="BKB89" s="590"/>
      <c r="BKC89" s="590" t="s">
        <v>20</v>
      </c>
      <c r="BKD89" s="590"/>
      <c r="BKE89" s="590"/>
      <c r="BKF89" s="590"/>
      <c r="BKG89" s="590"/>
      <c r="BKH89" s="590"/>
      <c r="BKI89" s="590"/>
      <c r="BKJ89" s="590"/>
      <c r="BKK89" s="590" t="s">
        <v>20</v>
      </c>
      <c r="BKL89" s="590"/>
      <c r="BKM89" s="590"/>
      <c r="BKN89" s="590"/>
      <c r="BKO89" s="590"/>
      <c r="BKP89" s="590"/>
      <c r="BKQ89" s="590"/>
      <c r="BKR89" s="590"/>
      <c r="BKS89" s="590" t="s">
        <v>20</v>
      </c>
      <c r="BKT89" s="590"/>
      <c r="BKU89" s="590"/>
      <c r="BKV89" s="590"/>
      <c r="BKW89" s="590"/>
      <c r="BKX89" s="590"/>
      <c r="BKY89" s="590"/>
      <c r="BKZ89" s="590"/>
      <c r="BLA89" s="590" t="s">
        <v>20</v>
      </c>
      <c r="BLB89" s="590"/>
      <c r="BLC89" s="590"/>
      <c r="BLD89" s="590"/>
      <c r="BLE89" s="590"/>
      <c r="BLF89" s="590"/>
      <c r="BLG89" s="590"/>
      <c r="BLH89" s="590"/>
      <c r="BLI89" s="590" t="s">
        <v>20</v>
      </c>
      <c r="BLJ89" s="590"/>
      <c r="BLK89" s="590"/>
      <c r="BLL89" s="590"/>
      <c r="BLM89" s="590"/>
      <c r="BLN89" s="590"/>
      <c r="BLO89" s="590"/>
      <c r="BLP89" s="590"/>
      <c r="BLQ89" s="590" t="s">
        <v>20</v>
      </c>
      <c r="BLR89" s="590"/>
      <c r="BLS89" s="590"/>
      <c r="BLT89" s="590"/>
      <c r="BLU89" s="590"/>
      <c r="BLV89" s="590"/>
      <c r="BLW89" s="590"/>
      <c r="BLX89" s="590"/>
      <c r="BLY89" s="590" t="s">
        <v>20</v>
      </c>
      <c r="BLZ89" s="590"/>
      <c r="BMA89" s="590"/>
      <c r="BMB89" s="590"/>
      <c r="BMC89" s="590"/>
      <c r="BMD89" s="590"/>
      <c r="BME89" s="590"/>
      <c r="BMF89" s="590"/>
      <c r="BMG89" s="590" t="s">
        <v>20</v>
      </c>
      <c r="BMH89" s="590"/>
      <c r="BMI89" s="590"/>
      <c r="BMJ89" s="590"/>
      <c r="BMK89" s="590"/>
      <c r="BML89" s="590"/>
      <c r="BMM89" s="590"/>
      <c r="BMN89" s="590"/>
      <c r="BMO89" s="590" t="s">
        <v>20</v>
      </c>
      <c r="BMP89" s="590"/>
      <c r="BMQ89" s="590"/>
      <c r="BMR89" s="590"/>
      <c r="BMS89" s="590"/>
      <c r="BMT89" s="590"/>
      <c r="BMU89" s="590"/>
      <c r="BMV89" s="590"/>
      <c r="BMW89" s="590" t="s">
        <v>20</v>
      </c>
      <c r="BMX89" s="590"/>
      <c r="BMY89" s="590"/>
      <c r="BMZ89" s="590"/>
      <c r="BNA89" s="590"/>
      <c r="BNB89" s="590"/>
      <c r="BNC89" s="590"/>
      <c r="BND89" s="590"/>
      <c r="BNE89" s="590" t="s">
        <v>20</v>
      </c>
      <c r="BNF89" s="590"/>
      <c r="BNG89" s="590"/>
      <c r="BNH89" s="590"/>
      <c r="BNI89" s="590"/>
      <c r="BNJ89" s="590"/>
      <c r="BNK89" s="590"/>
      <c r="BNL89" s="590"/>
      <c r="BNM89" s="590" t="s">
        <v>20</v>
      </c>
      <c r="BNN89" s="590"/>
      <c r="BNO89" s="590"/>
      <c r="BNP89" s="590"/>
      <c r="BNQ89" s="590"/>
      <c r="BNR89" s="590"/>
      <c r="BNS89" s="590"/>
      <c r="BNT89" s="590"/>
      <c r="BNU89" s="590" t="s">
        <v>20</v>
      </c>
      <c r="BNV89" s="590"/>
      <c r="BNW89" s="590"/>
      <c r="BNX89" s="590"/>
      <c r="BNY89" s="590"/>
      <c r="BNZ89" s="590"/>
      <c r="BOA89" s="590"/>
      <c r="BOB89" s="590"/>
      <c r="BOC89" s="590" t="s">
        <v>20</v>
      </c>
      <c r="BOD89" s="590"/>
      <c r="BOE89" s="590"/>
      <c r="BOF89" s="590"/>
      <c r="BOG89" s="590"/>
      <c r="BOH89" s="590"/>
      <c r="BOI89" s="590"/>
      <c r="BOJ89" s="590"/>
      <c r="BOK89" s="590" t="s">
        <v>20</v>
      </c>
      <c r="BOL89" s="590"/>
      <c r="BOM89" s="590"/>
      <c r="BON89" s="590"/>
      <c r="BOO89" s="590"/>
      <c r="BOP89" s="590"/>
      <c r="BOQ89" s="590"/>
      <c r="BOR89" s="590"/>
      <c r="BOS89" s="590" t="s">
        <v>20</v>
      </c>
      <c r="BOT89" s="590"/>
      <c r="BOU89" s="590"/>
      <c r="BOV89" s="590"/>
      <c r="BOW89" s="590"/>
      <c r="BOX89" s="590"/>
      <c r="BOY89" s="590"/>
      <c r="BOZ89" s="590"/>
      <c r="BPA89" s="590" t="s">
        <v>20</v>
      </c>
      <c r="BPB89" s="590"/>
      <c r="BPC89" s="590"/>
      <c r="BPD89" s="590"/>
      <c r="BPE89" s="590"/>
      <c r="BPF89" s="590"/>
      <c r="BPG89" s="590"/>
      <c r="BPH89" s="590"/>
      <c r="BPI89" s="590" t="s">
        <v>20</v>
      </c>
      <c r="BPJ89" s="590"/>
      <c r="BPK89" s="590"/>
      <c r="BPL89" s="590"/>
      <c r="BPM89" s="590"/>
      <c r="BPN89" s="590"/>
      <c r="BPO89" s="590"/>
      <c r="BPP89" s="590"/>
      <c r="BPQ89" s="590" t="s">
        <v>20</v>
      </c>
      <c r="BPR89" s="590"/>
      <c r="BPS89" s="590"/>
      <c r="BPT89" s="590"/>
      <c r="BPU89" s="590"/>
      <c r="BPV89" s="590"/>
      <c r="BPW89" s="590"/>
      <c r="BPX89" s="590"/>
      <c r="BPY89" s="590" t="s">
        <v>20</v>
      </c>
      <c r="BPZ89" s="590"/>
      <c r="BQA89" s="590"/>
      <c r="BQB89" s="590"/>
      <c r="BQC89" s="590"/>
      <c r="BQD89" s="590"/>
      <c r="BQE89" s="590"/>
      <c r="BQF89" s="590"/>
      <c r="BQG89" s="590" t="s">
        <v>20</v>
      </c>
      <c r="BQH89" s="590"/>
      <c r="BQI89" s="590"/>
      <c r="BQJ89" s="590"/>
      <c r="BQK89" s="590"/>
      <c r="BQL89" s="590"/>
      <c r="BQM89" s="590"/>
      <c r="BQN89" s="590"/>
      <c r="BQO89" s="590" t="s">
        <v>20</v>
      </c>
      <c r="BQP89" s="590"/>
      <c r="BQQ89" s="590"/>
      <c r="BQR89" s="590"/>
      <c r="BQS89" s="590"/>
      <c r="BQT89" s="590"/>
      <c r="BQU89" s="590"/>
      <c r="BQV89" s="590"/>
      <c r="BQW89" s="590" t="s">
        <v>20</v>
      </c>
      <c r="BQX89" s="590"/>
      <c r="BQY89" s="590"/>
      <c r="BQZ89" s="590"/>
      <c r="BRA89" s="590"/>
      <c r="BRB89" s="590"/>
      <c r="BRC89" s="590"/>
      <c r="BRD89" s="590"/>
      <c r="BRE89" s="590" t="s">
        <v>20</v>
      </c>
      <c r="BRF89" s="590"/>
      <c r="BRG89" s="590"/>
      <c r="BRH89" s="590"/>
      <c r="BRI89" s="590"/>
      <c r="BRJ89" s="590"/>
      <c r="BRK89" s="590"/>
      <c r="BRL89" s="590"/>
      <c r="BRM89" s="590" t="s">
        <v>20</v>
      </c>
      <c r="BRN89" s="590"/>
      <c r="BRO89" s="590"/>
      <c r="BRP89" s="590"/>
      <c r="BRQ89" s="590"/>
      <c r="BRR89" s="590"/>
      <c r="BRS89" s="590"/>
      <c r="BRT89" s="590"/>
      <c r="BRU89" s="590" t="s">
        <v>20</v>
      </c>
      <c r="BRV89" s="590"/>
      <c r="BRW89" s="590"/>
      <c r="BRX89" s="590"/>
      <c r="BRY89" s="590"/>
      <c r="BRZ89" s="590"/>
      <c r="BSA89" s="590"/>
      <c r="BSB89" s="590"/>
      <c r="BSC89" s="590" t="s">
        <v>20</v>
      </c>
      <c r="BSD89" s="590"/>
      <c r="BSE89" s="590"/>
      <c r="BSF89" s="590"/>
      <c r="BSG89" s="590"/>
      <c r="BSH89" s="590"/>
      <c r="BSI89" s="590"/>
      <c r="BSJ89" s="590"/>
      <c r="BSK89" s="590" t="s">
        <v>20</v>
      </c>
      <c r="BSL89" s="590"/>
      <c r="BSM89" s="590"/>
      <c r="BSN89" s="590"/>
      <c r="BSO89" s="590"/>
      <c r="BSP89" s="590"/>
      <c r="BSQ89" s="590"/>
      <c r="BSR89" s="590"/>
      <c r="BSS89" s="590" t="s">
        <v>20</v>
      </c>
      <c r="BST89" s="590"/>
      <c r="BSU89" s="590"/>
      <c r="BSV89" s="590"/>
      <c r="BSW89" s="590"/>
      <c r="BSX89" s="590"/>
      <c r="BSY89" s="590"/>
      <c r="BSZ89" s="590"/>
      <c r="BTA89" s="590" t="s">
        <v>20</v>
      </c>
      <c r="BTB89" s="590"/>
      <c r="BTC89" s="590"/>
      <c r="BTD89" s="590"/>
      <c r="BTE89" s="590"/>
      <c r="BTF89" s="590"/>
      <c r="BTG89" s="590"/>
      <c r="BTH89" s="590"/>
      <c r="BTI89" s="590" t="s">
        <v>20</v>
      </c>
      <c r="BTJ89" s="590"/>
      <c r="BTK89" s="590"/>
      <c r="BTL89" s="590"/>
      <c r="BTM89" s="590"/>
      <c r="BTN89" s="590"/>
      <c r="BTO89" s="590"/>
      <c r="BTP89" s="590"/>
      <c r="BTQ89" s="590" t="s">
        <v>20</v>
      </c>
      <c r="BTR89" s="590"/>
      <c r="BTS89" s="590"/>
      <c r="BTT89" s="590"/>
      <c r="BTU89" s="590"/>
      <c r="BTV89" s="590"/>
      <c r="BTW89" s="590"/>
      <c r="BTX89" s="590"/>
      <c r="BTY89" s="590" t="s">
        <v>20</v>
      </c>
      <c r="BTZ89" s="590"/>
      <c r="BUA89" s="590"/>
      <c r="BUB89" s="590"/>
      <c r="BUC89" s="590"/>
      <c r="BUD89" s="590"/>
      <c r="BUE89" s="590"/>
      <c r="BUF89" s="590"/>
      <c r="BUG89" s="590" t="s">
        <v>20</v>
      </c>
      <c r="BUH89" s="590"/>
      <c r="BUI89" s="590"/>
      <c r="BUJ89" s="590"/>
      <c r="BUK89" s="590"/>
      <c r="BUL89" s="590"/>
      <c r="BUM89" s="590"/>
      <c r="BUN89" s="590"/>
      <c r="BUO89" s="590" t="s">
        <v>20</v>
      </c>
      <c r="BUP89" s="590"/>
      <c r="BUQ89" s="590"/>
      <c r="BUR89" s="590"/>
      <c r="BUS89" s="590"/>
      <c r="BUT89" s="590"/>
      <c r="BUU89" s="590"/>
      <c r="BUV89" s="590"/>
      <c r="BUW89" s="590" t="s">
        <v>20</v>
      </c>
      <c r="BUX89" s="590"/>
      <c r="BUY89" s="590"/>
      <c r="BUZ89" s="590"/>
      <c r="BVA89" s="590"/>
      <c r="BVB89" s="590"/>
      <c r="BVC89" s="590"/>
      <c r="BVD89" s="590"/>
      <c r="BVE89" s="590" t="s">
        <v>20</v>
      </c>
      <c r="BVF89" s="590"/>
      <c r="BVG89" s="590"/>
      <c r="BVH89" s="590"/>
      <c r="BVI89" s="590"/>
      <c r="BVJ89" s="590"/>
      <c r="BVK89" s="590"/>
      <c r="BVL89" s="590"/>
      <c r="BVM89" s="590" t="s">
        <v>20</v>
      </c>
      <c r="BVN89" s="590"/>
      <c r="BVO89" s="590"/>
      <c r="BVP89" s="590"/>
      <c r="BVQ89" s="590"/>
      <c r="BVR89" s="590"/>
      <c r="BVS89" s="590"/>
      <c r="BVT89" s="590"/>
      <c r="BVU89" s="590" t="s">
        <v>20</v>
      </c>
      <c r="BVV89" s="590"/>
      <c r="BVW89" s="590"/>
      <c r="BVX89" s="590"/>
      <c r="BVY89" s="590"/>
      <c r="BVZ89" s="590"/>
      <c r="BWA89" s="590"/>
      <c r="BWB89" s="590"/>
      <c r="BWC89" s="590" t="s">
        <v>20</v>
      </c>
      <c r="BWD89" s="590"/>
      <c r="BWE89" s="590"/>
      <c r="BWF89" s="590"/>
      <c r="BWG89" s="590"/>
      <c r="BWH89" s="590"/>
      <c r="BWI89" s="590"/>
      <c r="BWJ89" s="590"/>
      <c r="BWK89" s="590" t="s">
        <v>20</v>
      </c>
      <c r="BWL89" s="590"/>
      <c r="BWM89" s="590"/>
      <c r="BWN89" s="590"/>
      <c r="BWO89" s="590"/>
      <c r="BWP89" s="590"/>
      <c r="BWQ89" s="590"/>
      <c r="BWR89" s="590"/>
      <c r="BWS89" s="590" t="s">
        <v>20</v>
      </c>
      <c r="BWT89" s="590"/>
      <c r="BWU89" s="590"/>
      <c r="BWV89" s="590"/>
      <c r="BWW89" s="590"/>
      <c r="BWX89" s="590"/>
      <c r="BWY89" s="590"/>
      <c r="BWZ89" s="590"/>
      <c r="BXA89" s="590" t="s">
        <v>20</v>
      </c>
      <c r="BXB89" s="590"/>
      <c r="BXC89" s="590"/>
      <c r="BXD89" s="590"/>
      <c r="BXE89" s="590"/>
      <c r="BXF89" s="590"/>
      <c r="BXG89" s="590"/>
      <c r="BXH89" s="590"/>
      <c r="BXI89" s="590" t="s">
        <v>20</v>
      </c>
      <c r="BXJ89" s="590"/>
      <c r="BXK89" s="590"/>
      <c r="BXL89" s="590"/>
      <c r="BXM89" s="590"/>
      <c r="BXN89" s="590"/>
      <c r="BXO89" s="590"/>
      <c r="BXP89" s="590"/>
      <c r="BXQ89" s="590" t="s">
        <v>20</v>
      </c>
      <c r="BXR89" s="590"/>
      <c r="BXS89" s="590"/>
      <c r="BXT89" s="590"/>
      <c r="BXU89" s="590"/>
      <c r="BXV89" s="590"/>
      <c r="BXW89" s="590"/>
      <c r="BXX89" s="590"/>
      <c r="BXY89" s="590" t="s">
        <v>20</v>
      </c>
      <c r="BXZ89" s="590"/>
      <c r="BYA89" s="590"/>
      <c r="BYB89" s="590"/>
      <c r="BYC89" s="590"/>
      <c r="BYD89" s="590"/>
      <c r="BYE89" s="590"/>
      <c r="BYF89" s="590"/>
      <c r="BYG89" s="590" t="s">
        <v>20</v>
      </c>
      <c r="BYH89" s="590"/>
      <c r="BYI89" s="590"/>
      <c r="BYJ89" s="590"/>
      <c r="BYK89" s="590"/>
      <c r="BYL89" s="590"/>
      <c r="BYM89" s="590"/>
      <c r="BYN89" s="590"/>
      <c r="BYO89" s="590" t="s">
        <v>20</v>
      </c>
      <c r="BYP89" s="590"/>
      <c r="BYQ89" s="590"/>
      <c r="BYR89" s="590"/>
      <c r="BYS89" s="590"/>
      <c r="BYT89" s="590"/>
      <c r="BYU89" s="590"/>
      <c r="BYV89" s="590"/>
      <c r="BYW89" s="590" t="s">
        <v>20</v>
      </c>
      <c r="BYX89" s="590"/>
      <c r="BYY89" s="590"/>
      <c r="BYZ89" s="590"/>
      <c r="BZA89" s="590"/>
      <c r="BZB89" s="590"/>
      <c r="BZC89" s="590"/>
      <c r="BZD89" s="590"/>
      <c r="BZE89" s="590" t="s">
        <v>20</v>
      </c>
      <c r="BZF89" s="590"/>
      <c r="BZG89" s="590"/>
      <c r="BZH89" s="590"/>
      <c r="BZI89" s="590"/>
      <c r="BZJ89" s="590"/>
      <c r="BZK89" s="590"/>
      <c r="BZL89" s="590"/>
      <c r="BZM89" s="590" t="s">
        <v>20</v>
      </c>
      <c r="BZN89" s="590"/>
      <c r="BZO89" s="590"/>
      <c r="BZP89" s="590"/>
      <c r="BZQ89" s="590"/>
      <c r="BZR89" s="590"/>
      <c r="BZS89" s="590"/>
      <c r="BZT89" s="590"/>
      <c r="BZU89" s="590" t="s">
        <v>20</v>
      </c>
      <c r="BZV89" s="590"/>
      <c r="BZW89" s="590"/>
      <c r="BZX89" s="590"/>
      <c r="BZY89" s="590"/>
      <c r="BZZ89" s="590"/>
      <c r="CAA89" s="590"/>
      <c r="CAB89" s="590"/>
      <c r="CAC89" s="590" t="s">
        <v>20</v>
      </c>
      <c r="CAD89" s="590"/>
      <c r="CAE89" s="590"/>
      <c r="CAF89" s="590"/>
      <c r="CAG89" s="590"/>
      <c r="CAH89" s="590"/>
      <c r="CAI89" s="590"/>
      <c r="CAJ89" s="590"/>
      <c r="CAK89" s="590" t="s">
        <v>20</v>
      </c>
      <c r="CAL89" s="590"/>
      <c r="CAM89" s="590"/>
      <c r="CAN89" s="590"/>
      <c r="CAO89" s="590"/>
      <c r="CAP89" s="590"/>
      <c r="CAQ89" s="590"/>
      <c r="CAR89" s="590"/>
      <c r="CAS89" s="590" t="s">
        <v>20</v>
      </c>
      <c r="CAT89" s="590"/>
      <c r="CAU89" s="590"/>
      <c r="CAV89" s="590"/>
      <c r="CAW89" s="590"/>
      <c r="CAX89" s="590"/>
      <c r="CAY89" s="590"/>
      <c r="CAZ89" s="590"/>
      <c r="CBA89" s="590" t="s">
        <v>20</v>
      </c>
      <c r="CBB89" s="590"/>
      <c r="CBC89" s="590"/>
      <c r="CBD89" s="590"/>
      <c r="CBE89" s="590"/>
      <c r="CBF89" s="590"/>
      <c r="CBG89" s="590"/>
      <c r="CBH89" s="590"/>
      <c r="CBI89" s="590" t="s">
        <v>20</v>
      </c>
      <c r="CBJ89" s="590"/>
      <c r="CBK89" s="590"/>
      <c r="CBL89" s="590"/>
      <c r="CBM89" s="590"/>
      <c r="CBN89" s="590"/>
      <c r="CBO89" s="590"/>
      <c r="CBP89" s="590"/>
      <c r="CBQ89" s="590" t="s">
        <v>20</v>
      </c>
      <c r="CBR89" s="590"/>
      <c r="CBS89" s="590"/>
      <c r="CBT89" s="590"/>
      <c r="CBU89" s="590"/>
      <c r="CBV89" s="590"/>
      <c r="CBW89" s="590"/>
      <c r="CBX89" s="590"/>
      <c r="CBY89" s="590" t="s">
        <v>20</v>
      </c>
      <c r="CBZ89" s="590"/>
      <c r="CCA89" s="590"/>
      <c r="CCB89" s="590"/>
      <c r="CCC89" s="590"/>
      <c r="CCD89" s="590"/>
      <c r="CCE89" s="590"/>
      <c r="CCF89" s="590"/>
      <c r="CCG89" s="590" t="s">
        <v>20</v>
      </c>
      <c r="CCH89" s="590"/>
      <c r="CCI89" s="590"/>
      <c r="CCJ89" s="590"/>
      <c r="CCK89" s="590"/>
      <c r="CCL89" s="590"/>
      <c r="CCM89" s="590"/>
      <c r="CCN89" s="590"/>
      <c r="CCO89" s="590" t="s">
        <v>20</v>
      </c>
      <c r="CCP89" s="590"/>
      <c r="CCQ89" s="590"/>
      <c r="CCR89" s="590"/>
      <c r="CCS89" s="590"/>
      <c r="CCT89" s="590"/>
      <c r="CCU89" s="590"/>
      <c r="CCV89" s="590"/>
      <c r="CCW89" s="590" t="s">
        <v>20</v>
      </c>
      <c r="CCX89" s="590"/>
      <c r="CCY89" s="590"/>
      <c r="CCZ89" s="590"/>
      <c r="CDA89" s="590"/>
      <c r="CDB89" s="590"/>
      <c r="CDC89" s="590"/>
      <c r="CDD89" s="590"/>
      <c r="CDE89" s="590" t="s">
        <v>20</v>
      </c>
      <c r="CDF89" s="590"/>
      <c r="CDG89" s="590"/>
      <c r="CDH89" s="590"/>
      <c r="CDI89" s="590"/>
      <c r="CDJ89" s="590"/>
      <c r="CDK89" s="590"/>
      <c r="CDL89" s="590"/>
      <c r="CDM89" s="590" t="s">
        <v>20</v>
      </c>
      <c r="CDN89" s="590"/>
      <c r="CDO89" s="590"/>
      <c r="CDP89" s="590"/>
      <c r="CDQ89" s="590"/>
      <c r="CDR89" s="590"/>
      <c r="CDS89" s="590"/>
      <c r="CDT89" s="590"/>
      <c r="CDU89" s="590" t="s">
        <v>20</v>
      </c>
      <c r="CDV89" s="590"/>
      <c r="CDW89" s="590"/>
      <c r="CDX89" s="590"/>
      <c r="CDY89" s="590"/>
      <c r="CDZ89" s="590"/>
      <c r="CEA89" s="590"/>
      <c r="CEB89" s="590"/>
      <c r="CEC89" s="590" t="s">
        <v>20</v>
      </c>
      <c r="CED89" s="590"/>
      <c r="CEE89" s="590"/>
      <c r="CEF89" s="590"/>
      <c r="CEG89" s="590"/>
      <c r="CEH89" s="590"/>
      <c r="CEI89" s="590"/>
      <c r="CEJ89" s="590"/>
      <c r="CEK89" s="590" t="s">
        <v>20</v>
      </c>
      <c r="CEL89" s="590"/>
      <c r="CEM89" s="590"/>
      <c r="CEN89" s="590"/>
      <c r="CEO89" s="590"/>
      <c r="CEP89" s="590"/>
      <c r="CEQ89" s="590"/>
      <c r="CER89" s="590"/>
      <c r="CES89" s="590" t="s">
        <v>20</v>
      </c>
      <c r="CET89" s="590"/>
      <c r="CEU89" s="590"/>
      <c r="CEV89" s="590"/>
      <c r="CEW89" s="590"/>
      <c r="CEX89" s="590"/>
      <c r="CEY89" s="590"/>
      <c r="CEZ89" s="590"/>
      <c r="CFA89" s="590" t="s">
        <v>20</v>
      </c>
      <c r="CFB89" s="590"/>
      <c r="CFC89" s="590"/>
      <c r="CFD89" s="590"/>
      <c r="CFE89" s="590"/>
      <c r="CFF89" s="590"/>
      <c r="CFG89" s="590"/>
      <c r="CFH89" s="590"/>
      <c r="CFI89" s="590" t="s">
        <v>20</v>
      </c>
      <c r="CFJ89" s="590"/>
      <c r="CFK89" s="590"/>
      <c r="CFL89" s="590"/>
      <c r="CFM89" s="590"/>
      <c r="CFN89" s="590"/>
      <c r="CFO89" s="590"/>
      <c r="CFP89" s="590"/>
      <c r="CFQ89" s="590" t="s">
        <v>20</v>
      </c>
      <c r="CFR89" s="590"/>
      <c r="CFS89" s="590"/>
      <c r="CFT89" s="590"/>
      <c r="CFU89" s="590"/>
      <c r="CFV89" s="590"/>
      <c r="CFW89" s="590"/>
      <c r="CFX89" s="590"/>
      <c r="CFY89" s="590" t="s">
        <v>20</v>
      </c>
      <c r="CFZ89" s="590"/>
      <c r="CGA89" s="590"/>
      <c r="CGB89" s="590"/>
      <c r="CGC89" s="590"/>
      <c r="CGD89" s="590"/>
      <c r="CGE89" s="590"/>
      <c r="CGF89" s="590"/>
      <c r="CGG89" s="590" t="s">
        <v>20</v>
      </c>
      <c r="CGH89" s="590"/>
      <c r="CGI89" s="590"/>
      <c r="CGJ89" s="590"/>
      <c r="CGK89" s="590"/>
      <c r="CGL89" s="590"/>
      <c r="CGM89" s="590"/>
      <c r="CGN89" s="590"/>
      <c r="CGO89" s="590" t="s">
        <v>20</v>
      </c>
      <c r="CGP89" s="590"/>
      <c r="CGQ89" s="590"/>
      <c r="CGR89" s="590"/>
      <c r="CGS89" s="590"/>
      <c r="CGT89" s="590"/>
      <c r="CGU89" s="590"/>
      <c r="CGV89" s="590"/>
      <c r="CGW89" s="590" t="s">
        <v>20</v>
      </c>
      <c r="CGX89" s="590"/>
      <c r="CGY89" s="590"/>
      <c r="CGZ89" s="590"/>
      <c r="CHA89" s="590"/>
      <c r="CHB89" s="590"/>
      <c r="CHC89" s="590"/>
      <c r="CHD89" s="590"/>
      <c r="CHE89" s="590" t="s">
        <v>20</v>
      </c>
      <c r="CHF89" s="590"/>
      <c r="CHG89" s="590"/>
      <c r="CHH89" s="590"/>
      <c r="CHI89" s="590"/>
      <c r="CHJ89" s="590"/>
      <c r="CHK89" s="590"/>
      <c r="CHL89" s="590"/>
      <c r="CHM89" s="590" t="s">
        <v>20</v>
      </c>
      <c r="CHN89" s="590"/>
      <c r="CHO89" s="590"/>
      <c r="CHP89" s="590"/>
      <c r="CHQ89" s="590"/>
      <c r="CHR89" s="590"/>
      <c r="CHS89" s="590"/>
      <c r="CHT89" s="590"/>
      <c r="CHU89" s="590" t="s">
        <v>20</v>
      </c>
      <c r="CHV89" s="590"/>
      <c r="CHW89" s="590"/>
      <c r="CHX89" s="590"/>
      <c r="CHY89" s="590"/>
      <c r="CHZ89" s="590"/>
      <c r="CIA89" s="590"/>
      <c r="CIB89" s="590"/>
      <c r="CIC89" s="590" t="s">
        <v>20</v>
      </c>
      <c r="CID89" s="590"/>
      <c r="CIE89" s="590"/>
      <c r="CIF89" s="590"/>
      <c r="CIG89" s="590"/>
      <c r="CIH89" s="590"/>
      <c r="CII89" s="590"/>
      <c r="CIJ89" s="590"/>
      <c r="CIK89" s="590" t="s">
        <v>20</v>
      </c>
      <c r="CIL89" s="590"/>
      <c r="CIM89" s="590"/>
      <c r="CIN89" s="590"/>
      <c r="CIO89" s="590"/>
      <c r="CIP89" s="590"/>
      <c r="CIQ89" s="590"/>
      <c r="CIR89" s="590"/>
      <c r="CIS89" s="590" t="s">
        <v>20</v>
      </c>
      <c r="CIT89" s="590"/>
      <c r="CIU89" s="590"/>
      <c r="CIV89" s="590"/>
      <c r="CIW89" s="590"/>
      <c r="CIX89" s="590"/>
      <c r="CIY89" s="590"/>
      <c r="CIZ89" s="590"/>
      <c r="CJA89" s="590" t="s">
        <v>20</v>
      </c>
      <c r="CJB89" s="590"/>
      <c r="CJC89" s="590"/>
      <c r="CJD89" s="590"/>
      <c r="CJE89" s="590"/>
      <c r="CJF89" s="590"/>
      <c r="CJG89" s="590"/>
      <c r="CJH89" s="590"/>
      <c r="CJI89" s="590" t="s">
        <v>20</v>
      </c>
      <c r="CJJ89" s="590"/>
      <c r="CJK89" s="590"/>
      <c r="CJL89" s="590"/>
      <c r="CJM89" s="590"/>
      <c r="CJN89" s="590"/>
      <c r="CJO89" s="590"/>
      <c r="CJP89" s="590"/>
      <c r="CJQ89" s="590" t="s">
        <v>20</v>
      </c>
      <c r="CJR89" s="590"/>
      <c r="CJS89" s="590"/>
      <c r="CJT89" s="590"/>
      <c r="CJU89" s="590"/>
      <c r="CJV89" s="590"/>
      <c r="CJW89" s="590"/>
      <c r="CJX89" s="590"/>
      <c r="CJY89" s="590" t="s">
        <v>20</v>
      </c>
      <c r="CJZ89" s="590"/>
      <c r="CKA89" s="590"/>
      <c r="CKB89" s="590"/>
      <c r="CKC89" s="590"/>
      <c r="CKD89" s="590"/>
      <c r="CKE89" s="590"/>
      <c r="CKF89" s="590"/>
      <c r="CKG89" s="590" t="s">
        <v>20</v>
      </c>
      <c r="CKH89" s="590"/>
      <c r="CKI89" s="590"/>
      <c r="CKJ89" s="590"/>
      <c r="CKK89" s="590"/>
      <c r="CKL89" s="590"/>
      <c r="CKM89" s="590"/>
      <c r="CKN89" s="590"/>
      <c r="CKO89" s="590" t="s">
        <v>20</v>
      </c>
      <c r="CKP89" s="590"/>
      <c r="CKQ89" s="590"/>
      <c r="CKR89" s="590"/>
      <c r="CKS89" s="590"/>
      <c r="CKT89" s="590"/>
      <c r="CKU89" s="590"/>
      <c r="CKV89" s="590"/>
      <c r="CKW89" s="590" t="s">
        <v>20</v>
      </c>
      <c r="CKX89" s="590"/>
      <c r="CKY89" s="590"/>
      <c r="CKZ89" s="590"/>
      <c r="CLA89" s="590"/>
      <c r="CLB89" s="590"/>
      <c r="CLC89" s="590"/>
      <c r="CLD89" s="590"/>
      <c r="CLE89" s="590" t="s">
        <v>20</v>
      </c>
      <c r="CLF89" s="590"/>
      <c r="CLG89" s="590"/>
      <c r="CLH89" s="590"/>
      <c r="CLI89" s="590"/>
      <c r="CLJ89" s="590"/>
      <c r="CLK89" s="590"/>
      <c r="CLL89" s="590"/>
      <c r="CLM89" s="590" t="s">
        <v>20</v>
      </c>
      <c r="CLN89" s="590"/>
      <c r="CLO89" s="590"/>
      <c r="CLP89" s="590"/>
      <c r="CLQ89" s="590"/>
      <c r="CLR89" s="590"/>
      <c r="CLS89" s="590"/>
      <c r="CLT89" s="590"/>
      <c r="CLU89" s="590" t="s">
        <v>20</v>
      </c>
      <c r="CLV89" s="590"/>
      <c r="CLW89" s="590"/>
      <c r="CLX89" s="590"/>
      <c r="CLY89" s="590"/>
      <c r="CLZ89" s="590"/>
      <c r="CMA89" s="590"/>
      <c r="CMB89" s="590"/>
      <c r="CMC89" s="590" t="s">
        <v>20</v>
      </c>
      <c r="CMD89" s="590"/>
      <c r="CME89" s="590"/>
      <c r="CMF89" s="590"/>
      <c r="CMG89" s="590"/>
      <c r="CMH89" s="590"/>
      <c r="CMI89" s="590"/>
      <c r="CMJ89" s="590"/>
      <c r="CMK89" s="590" t="s">
        <v>20</v>
      </c>
      <c r="CML89" s="590"/>
      <c r="CMM89" s="590"/>
      <c r="CMN89" s="590"/>
      <c r="CMO89" s="590"/>
      <c r="CMP89" s="590"/>
      <c r="CMQ89" s="590"/>
      <c r="CMR89" s="590"/>
      <c r="CMS89" s="590" t="s">
        <v>20</v>
      </c>
      <c r="CMT89" s="590"/>
      <c r="CMU89" s="590"/>
      <c r="CMV89" s="590"/>
      <c r="CMW89" s="590"/>
      <c r="CMX89" s="590"/>
      <c r="CMY89" s="590"/>
      <c r="CMZ89" s="590"/>
      <c r="CNA89" s="590" t="s">
        <v>20</v>
      </c>
      <c r="CNB89" s="590"/>
      <c r="CNC89" s="590"/>
      <c r="CND89" s="590"/>
      <c r="CNE89" s="590"/>
      <c r="CNF89" s="590"/>
      <c r="CNG89" s="590"/>
      <c r="CNH89" s="590"/>
      <c r="CNI89" s="590" t="s">
        <v>20</v>
      </c>
      <c r="CNJ89" s="590"/>
      <c r="CNK89" s="590"/>
      <c r="CNL89" s="590"/>
      <c r="CNM89" s="590"/>
      <c r="CNN89" s="590"/>
      <c r="CNO89" s="590"/>
      <c r="CNP89" s="590"/>
      <c r="CNQ89" s="590" t="s">
        <v>20</v>
      </c>
      <c r="CNR89" s="590"/>
      <c r="CNS89" s="590"/>
      <c r="CNT89" s="590"/>
      <c r="CNU89" s="590"/>
      <c r="CNV89" s="590"/>
      <c r="CNW89" s="590"/>
      <c r="CNX89" s="590"/>
      <c r="CNY89" s="590" t="s">
        <v>20</v>
      </c>
      <c r="CNZ89" s="590"/>
      <c r="COA89" s="590"/>
      <c r="COB89" s="590"/>
      <c r="COC89" s="590"/>
      <c r="COD89" s="590"/>
      <c r="COE89" s="590"/>
      <c r="COF89" s="590"/>
      <c r="COG89" s="590" t="s">
        <v>20</v>
      </c>
      <c r="COH89" s="590"/>
      <c r="COI89" s="590"/>
      <c r="COJ89" s="590"/>
      <c r="COK89" s="590"/>
      <c r="COL89" s="590"/>
      <c r="COM89" s="590"/>
      <c r="CON89" s="590"/>
      <c r="COO89" s="590" t="s">
        <v>20</v>
      </c>
      <c r="COP89" s="590"/>
      <c r="COQ89" s="590"/>
      <c r="COR89" s="590"/>
      <c r="COS89" s="590"/>
      <c r="COT89" s="590"/>
      <c r="COU89" s="590"/>
      <c r="COV89" s="590"/>
      <c r="COW89" s="590" t="s">
        <v>20</v>
      </c>
      <c r="COX89" s="590"/>
      <c r="COY89" s="590"/>
      <c r="COZ89" s="590"/>
      <c r="CPA89" s="590"/>
      <c r="CPB89" s="590"/>
      <c r="CPC89" s="590"/>
      <c r="CPD89" s="590"/>
      <c r="CPE89" s="590" t="s">
        <v>20</v>
      </c>
      <c r="CPF89" s="590"/>
      <c r="CPG89" s="590"/>
      <c r="CPH89" s="590"/>
      <c r="CPI89" s="590"/>
      <c r="CPJ89" s="590"/>
      <c r="CPK89" s="590"/>
      <c r="CPL89" s="590"/>
      <c r="CPM89" s="590" t="s">
        <v>20</v>
      </c>
      <c r="CPN89" s="590"/>
      <c r="CPO89" s="590"/>
      <c r="CPP89" s="590"/>
      <c r="CPQ89" s="590"/>
      <c r="CPR89" s="590"/>
      <c r="CPS89" s="590"/>
      <c r="CPT89" s="590"/>
      <c r="CPU89" s="590" t="s">
        <v>20</v>
      </c>
      <c r="CPV89" s="590"/>
      <c r="CPW89" s="590"/>
      <c r="CPX89" s="590"/>
      <c r="CPY89" s="590"/>
      <c r="CPZ89" s="590"/>
      <c r="CQA89" s="590"/>
      <c r="CQB89" s="590"/>
      <c r="CQC89" s="590" t="s">
        <v>20</v>
      </c>
      <c r="CQD89" s="590"/>
      <c r="CQE89" s="590"/>
      <c r="CQF89" s="590"/>
      <c r="CQG89" s="590"/>
      <c r="CQH89" s="590"/>
      <c r="CQI89" s="590"/>
      <c r="CQJ89" s="590"/>
      <c r="CQK89" s="590" t="s">
        <v>20</v>
      </c>
      <c r="CQL89" s="590"/>
      <c r="CQM89" s="590"/>
      <c r="CQN89" s="590"/>
      <c r="CQO89" s="590"/>
      <c r="CQP89" s="590"/>
      <c r="CQQ89" s="590"/>
      <c r="CQR89" s="590"/>
      <c r="CQS89" s="590" t="s">
        <v>20</v>
      </c>
      <c r="CQT89" s="590"/>
      <c r="CQU89" s="590"/>
      <c r="CQV89" s="590"/>
      <c r="CQW89" s="590"/>
      <c r="CQX89" s="590"/>
      <c r="CQY89" s="590"/>
      <c r="CQZ89" s="590"/>
      <c r="CRA89" s="590" t="s">
        <v>20</v>
      </c>
      <c r="CRB89" s="590"/>
      <c r="CRC89" s="590"/>
      <c r="CRD89" s="590"/>
      <c r="CRE89" s="590"/>
      <c r="CRF89" s="590"/>
      <c r="CRG89" s="590"/>
      <c r="CRH89" s="590"/>
      <c r="CRI89" s="590" t="s">
        <v>20</v>
      </c>
      <c r="CRJ89" s="590"/>
      <c r="CRK89" s="590"/>
      <c r="CRL89" s="590"/>
      <c r="CRM89" s="590"/>
      <c r="CRN89" s="590"/>
      <c r="CRO89" s="590"/>
      <c r="CRP89" s="590"/>
      <c r="CRQ89" s="590" t="s">
        <v>20</v>
      </c>
      <c r="CRR89" s="590"/>
      <c r="CRS89" s="590"/>
      <c r="CRT89" s="590"/>
      <c r="CRU89" s="590"/>
      <c r="CRV89" s="590"/>
      <c r="CRW89" s="590"/>
      <c r="CRX89" s="590"/>
      <c r="CRY89" s="590" t="s">
        <v>20</v>
      </c>
      <c r="CRZ89" s="590"/>
      <c r="CSA89" s="590"/>
      <c r="CSB89" s="590"/>
      <c r="CSC89" s="590"/>
      <c r="CSD89" s="590"/>
      <c r="CSE89" s="590"/>
      <c r="CSF89" s="590"/>
      <c r="CSG89" s="590" t="s">
        <v>20</v>
      </c>
      <c r="CSH89" s="590"/>
      <c r="CSI89" s="590"/>
      <c r="CSJ89" s="590"/>
      <c r="CSK89" s="590"/>
      <c r="CSL89" s="590"/>
      <c r="CSM89" s="590"/>
      <c r="CSN89" s="590"/>
      <c r="CSO89" s="590" t="s">
        <v>20</v>
      </c>
      <c r="CSP89" s="590"/>
      <c r="CSQ89" s="590"/>
      <c r="CSR89" s="590"/>
      <c r="CSS89" s="590"/>
      <c r="CST89" s="590"/>
      <c r="CSU89" s="590"/>
      <c r="CSV89" s="590"/>
      <c r="CSW89" s="590" t="s">
        <v>20</v>
      </c>
      <c r="CSX89" s="590"/>
      <c r="CSY89" s="590"/>
      <c r="CSZ89" s="590"/>
      <c r="CTA89" s="590"/>
      <c r="CTB89" s="590"/>
      <c r="CTC89" s="590"/>
      <c r="CTD89" s="590"/>
      <c r="CTE89" s="590" t="s">
        <v>20</v>
      </c>
      <c r="CTF89" s="590"/>
      <c r="CTG89" s="590"/>
      <c r="CTH89" s="590"/>
      <c r="CTI89" s="590"/>
      <c r="CTJ89" s="590"/>
      <c r="CTK89" s="590"/>
      <c r="CTL89" s="590"/>
      <c r="CTM89" s="590" t="s">
        <v>20</v>
      </c>
      <c r="CTN89" s="590"/>
      <c r="CTO89" s="590"/>
      <c r="CTP89" s="590"/>
      <c r="CTQ89" s="590"/>
      <c r="CTR89" s="590"/>
      <c r="CTS89" s="590"/>
      <c r="CTT89" s="590"/>
      <c r="CTU89" s="590" t="s">
        <v>20</v>
      </c>
      <c r="CTV89" s="590"/>
      <c r="CTW89" s="590"/>
      <c r="CTX89" s="590"/>
      <c r="CTY89" s="590"/>
      <c r="CTZ89" s="590"/>
      <c r="CUA89" s="590"/>
      <c r="CUB89" s="590"/>
      <c r="CUC89" s="590" t="s">
        <v>20</v>
      </c>
      <c r="CUD89" s="590"/>
      <c r="CUE89" s="590"/>
      <c r="CUF89" s="590"/>
      <c r="CUG89" s="590"/>
      <c r="CUH89" s="590"/>
      <c r="CUI89" s="590"/>
      <c r="CUJ89" s="590"/>
      <c r="CUK89" s="590" t="s">
        <v>20</v>
      </c>
      <c r="CUL89" s="590"/>
      <c r="CUM89" s="590"/>
      <c r="CUN89" s="590"/>
      <c r="CUO89" s="590"/>
      <c r="CUP89" s="590"/>
      <c r="CUQ89" s="590"/>
      <c r="CUR89" s="590"/>
      <c r="CUS89" s="590" t="s">
        <v>20</v>
      </c>
      <c r="CUT89" s="590"/>
      <c r="CUU89" s="590"/>
      <c r="CUV89" s="590"/>
      <c r="CUW89" s="590"/>
      <c r="CUX89" s="590"/>
      <c r="CUY89" s="590"/>
      <c r="CUZ89" s="590"/>
      <c r="CVA89" s="590" t="s">
        <v>20</v>
      </c>
      <c r="CVB89" s="590"/>
      <c r="CVC89" s="590"/>
      <c r="CVD89" s="590"/>
      <c r="CVE89" s="590"/>
      <c r="CVF89" s="590"/>
      <c r="CVG89" s="590"/>
      <c r="CVH89" s="590"/>
      <c r="CVI89" s="590" t="s">
        <v>20</v>
      </c>
      <c r="CVJ89" s="590"/>
      <c r="CVK89" s="590"/>
      <c r="CVL89" s="590"/>
      <c r="CVM89" s="590"/>
      <c r="CVN89" s="590"/>
      <c r="CVO89" s="590"/>
      <c r="CVP89" s="590"/>
      <c r="CVQ89" s="590" t="s">
        <v>20</v>
      </c>
      <c r="CVR89" s="590"/>
      <c r="CVS89" s="590"/>
      <c r="CVT89" s="590"/>
      <c r="CVU89" s="590"/>
      <c r="CVV89" s="590"/>
      <c r="CVW89" s="590"/>
      <c r="CVX89" s="590"/>
      <c r="CVY89" s="590" t="s">
        <v>20</v>
      </c>
      <c r="CVZ89" s="590"/>
      <c r="CWA89" s="590"/>
      <c r="CWB89" s="590"/>
      <c r="CWC89" s="590"/>
      <c r="CWD89" s="590"/>
      <c r="CWE89" s="590"/>
      <c r="CWF89" s="590"/>
      <c r="CWG89" s="590" t="s">
        <v>20</v>
      </c>
      <c r="CWH89" s="590"/>
      <c r="CWI89" s="590"/>
      <c r="CWJ89" s="590"/>
      <c r="CWK89" s="590"/>
      <c r="CWL89" s="590"/>
      <c r="CWM89" s="590"/>
      <c r="CWN89" s="590"/>
      <c r="CWO89" s="590" t="s">
        <v>20</v>
      </c>
      <c r="CWP89" s="590"/>
      <c r="CWQ89" s="590"/>
      <c r="CWR89" s="590"/>
      <c r="CWS89" s="590"/>
      <c r="CWT89" s="590"/>
      <c r="CWU89" s="590"/>
      <c r="CWV89" s="590"/>
      <c r="CWW89" s="590" t="s">
        <v>20</v>
      </c>
      <c r="CWX89" s="590"/>
      <c r="CWY89" s="590"/>
      <c r="CWZ89" s="590"/>
      <c r="CXA89" s="590"/>
      <c r="CXB89" s="590"/>
      <c r="CXC89" s="590"/>
      <c r="CXD89" s="590"/>
      <c r="CXE89" s="590" t="s">
        <v>20</v>
      </c>
      <c r="CXF89" s="590"/>
      <c r="CXG89" s="590"/>
      <c r="CXH89" s="590"/>
      <c r="CXI89" s="590"/>
      <c r="CXJ89" s="590"/>
      <c r="CXK89" s="590"/>
      <c r="CXL89" s="590"/>
      <c r="CXM89" s="590" t="s">
        <v>20</v>
      </c>
      <c r="CXN89" s="590"/>
      <c r="CXO89" s="590"/>
      <c r="CXP89" s="590"/>
      <c r="CXQ89" s="590"/>
      <c r="CXR89" s="590"/>
      <c r="CXS89" s="590"/>
      <c r="CXT89" s="590"/>
      <c r="CXU89" s="590" t="s">
        <v>20</v>
      </c>
      <c r="CXV89" s="590"/>
      <c r="CXW89" s="590"/>
      <c r="CXX89" s="590"/>
      <c r="CXY89" s="590"/>
      <c r="CXZ89" s="590"/>
      <c r="CYA89" s="590"/>
      <c r="CYB89" s="590"/>
      <c r="CYC89" s="590" t="s">
        <v>20</v>
      </c>
      <c r="CYD89" s="590"/>
      <c r="CYE89" s="590"/>
      <c r="CYF89" s="590"/>
      <c r="CYG89" s="590"/>
      <c r="CYH89" s="590"/>
      <c r="CYI89" s="590"/>
      <c r="CYJ89" s="590"/>
      <c r="CYK89" s="590" t="s">
        <v>20</v>
      </c>
      <c r="CYL89" s="590"/>
      <c r="CYM89" s="590"/>
      <c r="CYN89" s="590"/>
      <c r="CYO89" s="590"/>
      <c r="CYP89" s="590"/>
      <c r="CYQ89" s="590"/>
      <c r="CYR89" s="590"/>
      <c r="CYS89" s="590" t="s">
        <v>20</v>
      </c>
      <c r="CYT89" s="590"/>
      <c r="CYU89" s="590"/>
      <c r="CYV89" s="590"/>
      <c r="CYW89" s="590"/>
      <c r="CYX89" s="590"/>
      <c r="CYY89" s="590"/>
      <c r="CYZ89" s="590"/>
      <c r="CZA89" s="590" t="s">
        <v>20</v>
      </c>
      <c r="CZB89" s="590"/>
      <c r="CZC89" s="590"/>
      <c r="CZD89" s="590"/>
      <c r="CZE89" s="590"/>
      <c r="CZF89" s="590"/>
      <c r="CZG89" s="590"/>
      <c r="CZH89" s="590"/>
      <c r="CZI89" s="590" t="s">
        <v>20</v>
      </c>
      <c r="CZJ89" s="590"/>
      <c r="CZK89" s="590"/>
      <c r="CZL89" s="590"/>
      <c r="CZM89" s="590"/>
      <c r="CZN89" s="590"/>
      <c r="CZO89" s="590"/>
      <c r="CZP89" s="590"/>
      <c r="CZQ89" s="590" t="s">
        <v>20</v>
      </c>
      <c r="CZR89" s="590"/>
      <c r="CZS89" s="590"/>
      <c r="CZT89" s="590"/>
      <c r="CZU89" s="590"/>
      <c r="CZV89" s="590"/>
      <c r="CZW89" s="590"/>
      <c r="CZX89" s="590"/>
      <c r="CZY89" s="590" t="s">
        <v>20</v>
      </c>
      <c r="CZZ89" s="590"/>
      <c r="DAA89" s="590"/>
      <c r="DAB89" s="590"/>
      <c r="DAC89" s="590"/>
      <c r="DAD89" s="590"/>
      <c r="DAE89" s="590"/>
      <c r="DAF89" s="590"/>
      <c r="DAG89" s="590" t="s">
        <v>20</v>
      </c>
      <c r="DAH89" s="590"/>
      <c r="DAI89" s="590"/>
      <c r="DAJ89" s="590"/>
      <c r="DAK89" s="590"/>
      <c r="DAL89" s="590"/>
      <c r="DAM89" s="590"/>
      <c r="DAN89" s="590"/>
      <c r="DAO89" s="590" t="s">
        <v>20</v>
      </c>
      <c r="DAP89" s="590"/>
      <c r="DAQ89" s="590"/>
      <c r="DAR89" s="590"/>
      <c r="DAS89" s="590"/>
      <c r="DAT89" s="590"/>
      <c r="DAU89" s="590"/>
      <c r="DAV89" s="590"/>
      <c r="DAW89" s="590" t="s">
        <v>20</v>
      </c>
      <c r="DAX89" s="590"/>
      <c r="DAY89" s="590"/>
      <c r="DAZ89" s="590"/>
      <c r="DBA89" s="590"/>
      <c r="DBB89" s="590"/>
      <c r="DBC89" s="590"/>
      <c r="DBD89" s="590"/>
      <c r="DBE89" s="590" t="s">
        <v>20</v>
      </c>
      <c r="DBF89" s="590"/>
      <c r="DBG89" s="590"/>
      <c r="DBH89" s="590"/>
      <c r="DBI89" s="590"/>
      <c r="DBJ89" s="590"/>
      <c r="DBK89" s="590"/>
      <c r="DBL89" s="590"/>
      <c r="DBM89" s="590" t="s">
        <v>20</v>
      </c>
      <c r="DBN89" s="590"/>
      <c r="DBO89" s="590"/>
      <c r="DBP89" s="590"/>
      <c r="DBQ89" s="590"/>
      <c r="DBR89" s="590"/>
      <c r="DBS89" s="590"/>
      <c r="DBT89" s="590"/>
      <c r="DBU89" s="590" t="s">
        <v>20</v>
      </c>
      <c r="DBV89" s="590"/>
      <c r="DBW89" s="590"/>
      <c r="DBX89" s="590"/>
      <c r="DBY89" s="590"/>
      <c r="DBZ89" s="590"/>
      <c r="DCA89" s="590"/>
      <c r="DCB89" s="590"/>
      <c r="DCC89" s="590" t="s">
        <v>20</v>
      </c>
      <c r="DCD89" s="590"/>
      <c r="DCE89" s="590"/>
      <c r="DCF89" s="590"/>
      <c r="DCG89" s="590"/>
      <c r="DCH89" s="590"/>
      <c r="DCI89" s="590"/>
      <c r="DCJ89" s="590"/>
      <c r="DCK89" s="590" t="s">
        <v>20</v>
      </c>
      <c r="DCL89" s="590"/>
      <c r="DCM89" s="590"/>
      <c r="DCN89" s="590"/>
      <c r="DCO89" s="590"/>
      <c r="DCP89" s="590"/>
      <c r="DCQ89" s="590"/>
      <c r="DCR89" s="590"/>
      <c r="DCS89" s="590" t="s">
        <v>20</v>
      </c>
      <c r="DCT89" s="590"/>
      <c r="DCU89" s="590"/>
      <c r="DCV89" s="590"/>
      <c r="DCW89" s="590"/>
      <c r="DCX89" s="590"/>
      <c r="DCY89" s="590"/>
      <c r="DCZ89" s="590"/>
      <c r="DDA89" s="590" t="s">
        <v>20</v>
      </c>
      <c r="DDB89" s="590"/>
      <c r="DDC89" s="590"/>
      <c r="DDD89" s="590"/>
      <c r="DDE89" s="590"/>
      <c r="DDF89" s="590"/>
      <c r="DDG89" s="590"/>
      <c r="DDH89" s="590"/>
      <c r="DDI89" s="590" t="s">
        <v>20</v>
      </c>
      <c r="DDJ89" s="590"/>
      <c r="DDK89" s="590"/>
      <c r="DDL89" s="590"/>
      <c r="DDM89" s="590"/>
      <c r="DDN89" s="590"/>
      <c r="DDO89" s="590"/>
      <c r="DDP89" s="590"/>
      <c r="DDQ89" s="590" t="s">
        <v>20</v>
      </c>
      <c r="DDR89" s="590"/>
      <c r="DDS89" s="590"/>
      <c r="DDT89" s="590"/>
      <c r="DDU89" s="590"/>
      <c r="DDV89" s="590"/>
      <c r="DDW89" s="590"/>
      <c r="DDX89" s="590"/>
      <c r="DDY89" s="590" t="s">
        <v>20</v>
      </c>
      <c r="DDZ89" s="590"/>
      <c r="DEA89" s="590"/>
      <c r="DEB89" s="590"/>
      <c r="DEC89" s="590"/>
      <c r="DED89" s="590"/>
      <c r="DEE89" s="590"/>
      <c r="DEF89" s="590"/>
      <c r="DEG89" s="590" t="s">
        <v>20</v>
      </c>
      <c r="DEH89" s="590"/>
      <c r="DEI89" s="590"/>
      <c r="DEJ89" s="590"/>
      <c r="DEK89" s="590"/>
      <c r="DEL89" s="590"/>
      <c r="DEM89" s="590"/>
      <c r="DEN89" s="590"/>
      <c r="DEO89" s="590" t="s">
        <v>20</v>
      </c>
      <c r="DEP89" s="590"/>
      <c r="DEQ89" s="590"/>
      <c r="DER89" s="590"/>
      <c r="DES89" s="590"/>
      <c r="DET89" s="590"/>
      <c r="DEU89" s="590"/>
      <c r="DEV89" s="590"/>
      <c r="DEW89" s="590" t="s">
        <v>20</v>
      </c>
      <c r="DEX89" s="590"/>
      <c r="DEY89" s="590"/>
      <c r="DEZ89" s="590"/>
      <c r="DFA89" s="590"/>
      <c r="DFB89" s="590"/>
      <c r="DFC89" s="590"/>
      <c r="DFD89" s="590"/>
      <c r="DFE89" s="590" t="s">
        <v>20</v>
      </c>
      <c r="DFF89" s="590"/>
      <c r="DFG89" s="590"/>
      <c r="DFH89" s="590"/>
      <c r="DFI89" s="590"/>
      <c r="DFJ89" s="590"/>
      <c r="DFK89" s="590"/>
      <c r="DFL89" s="590"/>
      <c r="DFM89" s="590" t="s">
        <v>20</v>
      </c>
      <c r="DFN89" s="590"/>
      <c r="DFO89" s="590"/>
      <c r="DFP89" s="590"/>
      <c r="DFQ89" s="590"/>
      <c r="DFR89" s="590"/>
      <c r="DFS89" s="590"/>
      <c r="DFT89" s="590"/>
      <c r="DFU89" s="590" t="s">
        <v>20</v>
      </c>
      <c r="DFV89" s="590"/>
      <c r="DFW89" s="590"/>
      <c r="DFX89" s="590"/>
      <c r="DFY89" s="590"/>
      <c r="DFZ89" s="590"/>
      <c r="DGA89" s="590"/>
      <c r="DGB89" s="590"/>
      <c r="DGC89" s="590" t="s">
        <v>20</v>
      </c>
      <c r="DGD89" s="590"/>
      <c r="DGE89" s="590"/>
      <c r="DGF89" s="590"/>
      <c r="DGG89" s="590"/>
      <c r="DGH89" s="590"/>
      <c r="DGI89" s="590"/>
      <c r="DGJ89" s="590"/>
      <c r="DGK89" s="590" t="s">
        <v>20</v>
      </c>
      <c r="DGL89" s="590"/>
      <c r="DGM89" s="590"/>
      <c r="DGN89" s="590"/>
      <c r="DGO89" s="590"/>
      <c r="DGP89" s="590"/>
      <c r="DGQ89" s="590"/>
      <c r="DGR89" s="590"/>
      <c r="DGS89" s="590" t="s">
        <v>20</v>
      </c>
      <c r="DGT89" s="590"/>
      <c r="DGU89" s="590"/>
      <c r="DGV89" s="590"/>
      <c r="DGW89" s="590"/>
      <c r="DGX89" s="590"/>
      <c r="DGY89" s="590"/>
      <c r="DGZ89" s="590"/>
      <c r="DHA89" s="590" t="s">
        <v>20</v>
      </c>
      <c r="DHB89" s="590"/>
      <c r="DHC89" s="590"/>
      <c r="DHD89" s="590"/>
      <c r="DHE89" s="590"/>
      <c r="DHF89" s="590"/>
      <c r="DHG89" s="590"/>
      <c r="DHH89" s="590"/>
      <c r="DHI89" s="590" t="s">
        <v>20</v>
      </c>
      <c r="DHJ89" s="590"/>
      <c r="DHK89" s="590"/>
      <c r="DHL89" s="590"/>
      <c r="DHM89" s="590"/>
      <c r="DHN89" s="590"/>
      <c r="DHO89" s="590"/>
      <c r="DHP89" s="590"/>
      <c r="DHQ89" s="590" t="s">
        <v>20</v>
      </c>
      <c r="DHR89" s="590"/>
      <c r="DHS89" s="590"/>
      <c r="DHT89" s="590"/>
      <c r="DHU89" s="590"/>
      <c r="DHV89" s="590"/>
      <c r="DHW89" s="590"/>
      <c r="DHX89" s="590"/>
      <c r="DHY89" s="590" t="s">
        <v>20</v>
      </c>
      <c r="DHZ89" s="590"/>
      <c r="DIA89" s="590"/>
      <c r="DIB89" s="590"/>
      <c r="DIC89" s="590"/>
      <c r="DID89" s="590"/>
      <c r="DIE89" s="590"/>
      <c r="DIF89" s="590"/>
      <c r="DIG89" s="590" t="s">
        <v>20</v>
      </c>
      <c r="DIH89" s="590"/>
      <c r="DII89" s="590"/>
      <c r="DIJ89" s="590"/>
      <c r="DIK89" s="590"/>
      <c r="DIL89" s="590"/>
      <c r="DIM89" s="590"/>
      <c r="DIN89" s="590"/>
      <c r="DIO89" s="590" t="s">
        <v>20</v>
      </c>
      <c r="DIP89" s="590"/>
      <c r="DIQ89" s="590"/>
      <c r="DIR89" s="590"/>
      <c r="DIS89" s="590"/>
      <c r="DIT89" s="590"/>
      <c r="DIU89" s="590"/>
      <c r="DIV89" s="590"/>
      <c r="DIW89" s="590" t="s">
        <v>20</v>
      </c>
      <c r="DIX89" s="590"/>
      <c r="DIY89" s="590"/>
      <c r="DIZ89" s="590"/>
      <c r="DJA89" s="590"/>
      <c r="DJB89" s="590"/>
      <c r="DJC89" s="590"/>
      <c r="DJD89" s="590"/>
      <c r="DJE89" s="590" t="s">
        <v>20</v>
      </c>
      <c r="DJF89" s="590"/>
      <c r="DJG89" s="590"/>
      <c r="DJH89" s="590"/>
      <c r="DJI89" s="590"/>
      <c r="DJJ89" s="590"/>
      <c r="DJK89" s="590"/>
      <c r="DJL89" s="590"/>
      <c r="DJM89" s="590" t="s">
        <v>20</v>
      </c>
      <c r="DJN89" s="590"/>
      <c r="DJO89" s="590"/>
      <c r="DJP89" s="590"/>
      <c r="DJQ89" s="590"/>
      <c r="DJR89" s="590"/>
      <c r="DJS89" s="590"/>
      <c r="DJT89" s="590"/>
      <c r="DJU89" s="590" t="s">
        <v>20</v>
      </c>
      <c r="DJV89" s="590"/>
      <c r="DJW89" s="590"/>
      <c r="DJX89" s="590"/>
      <c r="DJY89" s="590"/>
      <c r="DJZ89" s="590"/>
      <c r="DKA89" s="590"/>
      <c r="DKB89" s="590"/>
      <c r="DKC89" s="590" t="s">
        <v>20</v>
      </c>
      <c r="DKD89" s="590"/>
      <c r="DKE89" s="590"/>
      <c r="DKF89" s="590"/>
      <c r="DKG89" s="590"/>
      <c r="DKH89" s="590"/>
      <c r="DKI89" s="590"/>
      <c r="DKJ89" s="590"/>
      <c r="DKK89" s="590" t="s">
        <v>20</v>
      </c>
      <c r="DKL89" s="590"/>
      <c r="DKM89" s="590"/>
      <c r="DKN89" s="590"/>
      <c r="DKO89" s="590"/>
      <c r="DKP89" s="590"/>
      <c r="DKQ89" s="590"/>
      <c r="DKR89" s="590"/>
      <c r="DKS89" s="590" t="s">
        <v>20</v>
      </c>
      <c r="DKT89" s="590"/>
      <c r="DKU89" s="590"/>
      <c r="DKV89" s="590"/>
      <c r="DKW89" s="590"/>
      <c r="DKX89" s="590"/>
      <c r="DKY89" s="590"/>
      <c r="DKZ89" s="590"/>
      <c r="DLA89" s="590" t="s">
        <v>20</v>
      </c>
      <c r="DLB89" s="590"/>
      <c r="DLC89" s="590"/>
      <c r="DLD89" s="590"/>
      <c r="DLE89" s="590"/>
      <c r="DLF89" s="590"/>
      <c r="DLG89" s="590"/>
      <c r="DLH89" s="590"/>
      <c r="DLI89" s="590" t="s">
        <v>20</v>
      </c>
      <c r="DLJ89" s="590"/>
      <c r="DLK89" s="590"/>
      <c r="DLL89" s="590"/>
      <c r="DLM89" s="590"/>
      <c r="DLN89" s="590"/>
      <c r="DLO89" s="590"/>
      <c r="DLP89" s="590"/>
      <c r="DLQ89" s="590" t="s">
        <v>20</v>
      </c>
      <c r="DLR89" s="590"/>
      <c r="DLS89" s="590"/>
      <c r="DLT89" s="590"/>
      <c r="DLU89" s="590"/>
      <c r="DLV89" s="590"/>
      <c r="DLW89" s="590"/>
      <c r="DLX89" s="590"/>
      <c r="DLY89" s="590" t="s">
        <v>20</v>
      </c>
      <c r="DLZ89" s="590"/>
      <c r="DMA89" s="590"/>
      <c r="DMB89" s="590"/>
      <c r="DMC89" s="590"/>
      <c r="DMD89" s="590"/>
      <c r="DME89" s="590"/>
      <c r="DMF89" s="590"/>
      <c r="DMG89" s="590" t="s">
        <v>20</v>
      </c>
      <c r="DMH89" s="590"/>
      <c r="DMI89" s="590"/>
      <c r="DMJ89" s="590"/>
      <c r="DMK89" s="590"/>
      <c r="DML89" s="590"/>
      <c r="DMM89" s="590"/>
      <c r="DMN89" s="590"/>
      <c r="DMO89" s="590" t="s">
        <v>20</v>
      </c>
      <c r="DMP89" s="590"/>
      <c r="DMQ89" s="590"/>
      <c r="DMR89" s="590"/>
      <c r="DMS89" s="590"/>
      <c r="DMT89" s="590"/>
      <c r="DMU89" s="590"/>
      <c r="DMV89" s="590"/>
      <c r="DMW89" s="590" t="s">
        <v>20</v>
      </c>
      <c r="DMX89" s="590"/>
      <c r="DMY89" s="590"/>
      <c r="DMZ89" s="590"/>
      <c r="DNA89" s="590"/>
      <c r="DNB89" s="590"/>
      <c r="DNC89" s="590"/>
      <c r="DND89" s="590"/>
      <c r="DNE89" s="590" t="s">
        <v>20</v>
      </c>
      <c r="DNF89" s="590"/>
      <c r="DNG89" s="590"/>
      <c r="DNH89" s="590"/>
      <c r="DNI89" s="590"/>
      <c r="DNJ89" s="590"/>
      <c r="DNK89" s="590"/>
      <c r="DNL89" s="590"/>
      <c r="DNM89" s="590" t="s">
        <v>20</v>
      </c>
      <c r="DNN89" s="590"/>
      <c r="DNO89" s="590"/>
      <c r="DNP89" s="590"/>
      <c r="DNQ89" s="590"/>
      <c r="DNR89" s="590"/>
      <c r="DNS89" s="590"/>
      <c r="DNT89" s="590"/>
      <c r="DNU89" s="590" t="s">
        <v>20</v>
      </c>
      <c r="DNV89" s="590"/>
      <c r="DNW89" s="590"/>
      <c r="DNX89" s="590"/>
      <c r="DNY89" s="590"/>
      <c r="DNZ89" s="590"/>
      <c r="DOA89" s="590"/>
      <c r="DOB89" s="590"/>
      <c r="DOC89" s="590" t="s">
        <v>20</v>
      </c>
      <c r="DOD89" s="590"/>
      <c r="DOE89" s="590"/>
      <c r="DOF89" s="590"/>
      <c r="DOG89" s="590"/>
      <c r="DOH89" s="590"/>
      <c r="DOI89" s="590"/>
      <c r="DOJ89" s="590"/>
      <c r="DOK89" s="590" t="s">
        <v>20</v>
      </c>
      <c r="DOL89" s="590"/>
      <c r="DOM89" s="590"/>
      <c r="DON89" s="590"/>
      <c r="DOO89" s="590"/>
      <c r="DOP89" s="590"/>
      <c r="DOQ89" s="590"/>
      <c r="DOR89" s="590"/>
      <c r="DOS89" s="590" t="s">
        <v>20</v>
      </c>
      <c r="DOT89" s="590"/>
      <c r="DOU89" s="590"/>
      <c r="DOV89" s="590"/>
      <c r="DOW89" s="590"/>
      <c r="DOX89" s="590"/>
      <c r="DOY89" s="590"/>
      <c r="DOZ89" s="590"/>
      <c r="DPA89" s="590" t="s">
        <v>20</v>
      </c>
      <c r="DPB89" s="590"/>
      <c r="DPC89" s="590"/>
      <c r="DPD89" s="590"/>
      <c r="DPE89" s="590"/>
      <c r="DPF89" s="590"/>
      <c r="DPG89" s="590"/>
      <c r="DPH89" s="590"/>
      <c r="DPI89" s="590" t="s">
        <v>20</v>
      </c>
      <c r="DPJ89" s="590"/>
      <c r="DPK89" s="590"/>
      <c r="DPL89" s="590"/>
      <c r="DPM89" s="590"/>
      <c r="DPN89" s="590"/>
      <c r="DPO89" s="590"/>
      <c r="DPP89" s="590"/>
      <c r="DPQ89" s="590" t="s">
        <v>20</v>
      </c>
      <c r="DPR89" s="590"/>
      <c r="DPS89" s="590"/>
      <c r="DPT89" s="590"/>
      <c r="DPU89" s="590"/>
      <c r="DPV89" s="590"/>
      <c r="DPW89" s="590"/>
      <c r="DPX89" s="590"/>
      <c r="DPY89" s="590" t="s">
        <v>20</v>
      </c>
      <c r="DPZ89" s="590"/>
      <c r="DQA89" s="590"/>
      <c r="DQB89" s="590"/>
      <c r="DQC89" s="590"/>
      <c r="DQD89" s="590"/>
      <c r="DQE89" s="590"/>
      <c r="DQF89" s="590"/>
      <c r="DQG89" s="590" t="s">
        <v>20</v>
      </c>
      <c r="DQH89" s="590"/>
      <c r="DQI89" s="590"/>
      <c r="DQJ89" s="590"/>
      <c r="DQK89" s="590"/>
      <c r="DQL89" s="590"/>
      <c r="DQM89" s="590"/>
      <c r="DQN89" s="590"/>
      <c r="DQO89" s="590" t="s">
        <v>20</v>
      </c>
      <c r="DQP89" s="590"/>
      <c r="DQQ89" s="590"/>
      <c r="DQR89" s="590"/>
      <c r="DQS89" s="590"/>
      <c r="DQT89" s="590"/>
      <c r="DQU89" s="590"/>
      <c r="DQV89" s="590"/>
      <c r="DQW89" s="590" t="s">
        <v>20</v>
      </c>
      <c r="DQX89" s="590"/>
      <c r="DQY89" s="590"/>
      <c r="DQZ89" s="590"/>
      <c r="DRA89" s="590"/>
      <c r="DRB89" s="590"/>
      <c r="DRC89" s="590"/>
      <c r="DRD89" s="590"/>
      <c r="DRE89" s="590" t="s">
        <v>20</v>
      </c>
      <c r="DRF89" s="590"/>
      <c r="DRG89" s="590"/>
      <c r="DRH89" s="590"/>
      <c r="DRI89" s="590"/>
      <c r="DRJ89" s="590"/>
      <c r="DRK89" s="590"/>
      <c r="DRL89" s="590"/>
      <c r="DRM89" s="590" t="s">
        <v>20</v>
      </c>
      <c r="DRN89" s="590"/>
      <c r="DRO89" s="590"/>
      <c r="DRP89" s="590"/>
      <c r="DRQ89" s="590"/>
      <c r="DRR89" s="590"/>
      <c r="DRS89" s="590"/>
      <c r="DRT89" s="590"/>
      <c r="DRU89" s="590" t="s">
        <v>20</v>
      </c>
      <c r="DRV89" s="590"/>
      <c r="DRW89" s="590"/>
      <c r="DRX89" s="590"/>
      <c r="DRY89" s="590"/>
      <c r="DRZ89" s="590"/>
      <c r="DSA89" s="590"/>
      <c r="DSB89" s="590"/>
      <c r="DSC89" s="590" t="s">
        <v>20</v>
      </c>
      <c r="DSD89" s="590"/>
      <c r="DSE89" s="590"/>
      <c r="DSF89" s="590"/>
      <c r="DSG89" s="590"/>
      <c r="DSH89" s="590"/>
      <c r="DSI89" s="590"/>
      <c r="DSJ89" s="590"/>
      <c r="DSK89" s="590" t="s">
        <v>20</v>
      </c>
      <c r="DSL89" s="590"/>
      <c r="DSM89" s="590"/>
      <c r="DSN89" s="590"/>
      <c r="DSO89" s="590"/>
      <c r="DSP89" s="590"/>
      <c r="DSQ89" s="590"/>
      <c r="DSR89" s="590"/>
      <c r="DSS89" s="590" t="s">
        <v>20</v>
      </c>
      <c r="DST89" s="590"/>
      <c r="DSU89" s="590"/>
      <c r="DSV89" s="590"/>
      <c r="DSW89" s="590"/>
      <c r="DSX89" s="590"/>
      <c r="DSY89" s="590"/>
      <c r="DSZ89" s="590"/>
      <c r="DTA89" s="590" t="s">
        <v>20</v>
      </c>
      <c r="DTB89" s="590"/>
      <c r="DTC89" s="590"/>
      <c r="DTD89" s="590"/>
      <c r="DTE89" s="590"/>
      <c r="DTF89" s="590"/>
      <c r="DTG89" s="590"/>
      <c r="DTH89" s="590"/>
      <c r="DTI89" s="590" t="s">
        <v>20</v>
      </c>
      <c r="DTJ89" s="590"/>
      <c r="DTK89" s="590"/>
      <c r="DTL89" s="590"/>
      <c r="DTM89" s="590"/>
      <c r="DTN89" s="590"/>
      <c r="DTO89" s="590"/>
      <c r="DTP89" s="590"/>
      <c r="DTQ89" s="590" t="s">
        <v>20</v>
      </c>
      <c r="DTR89" s="590"/>
      <c r="DTS89" s="590"/>
      <c r="DTT89" s="590"/>
      <c r="DTU89" s="590"/>
      <c r="DTV89" s="590"/>
      <c r="DTW89" s="590"/>
      <c r="DTX89" s="590"/>
      <c r="DTY89" s="590" t="s">
        <v>20</v>
      </c>
      <c r="DTZ89" s="590"/>
      <c r="DUA89" s="590"/>
      <c r="DUB89" s="590"/>
      <c r="DUC89" s="590"/>
      <c r="DUD89" s="590"/>
      <c r="DUE89" s="590"/>
      <c r="DUF89" s="590"/>
      <c r="DUG89" s="590" t="s">
        <v>20</v>
      </c>
      <c r="DUH89" s="590"/>
      <c r="DUI89" s="590"/>
      <c r="DUJ89" s="590"/>
      <c r="DUK89" s="590"/>
      <c r="DUL89" s="590"/>
      <c r="DUM89" s="590"/>
      <c r="DUN89" s="590"/>
      <c r="DUO89" s="590" t="s">
        <v>20</v>
      </c>
      <c r="DUP89" s="590"/>
      <c r="DUQ89" s="590"/>
      <c r="DUR89" s="590"/>
      <c r="DUS89" s="590"/>
      <c r="DUT89" s="590"/>
      <c r="DUU89" s="590"/>
      <c r="DUV89" s="590"/>
      <c r="DUW89" s="590" t="s">
        <v>20</v>
      </c>
      <c r="DUX89" s="590"/>
      <c r="DUY89" s="590"/>
      <c r="DUZ89" s="590"/>
      <c r="DVA89" s="590"/>
      <c r="DVB89" s="590"/>
      <c r="DVC89" s="590"/>
      <c r="DVD89" s="590"/>
      <c r="DVE89" s="590" t="s">
        <v>20</v>
      </c>
      <c r="DVF89" s="590"/>
      <c r="DVG89" s="590"/>
      <c r="DVH89" s="590"/>
      <c r="DVI89" s="590"/>
      <c r="DVJ89" s="590"/>
      <c r="DVK89" s="590"/>
      <c r="DVL89" s="590"/>
      <c r="DVM89" s="590" t="s">
        <v>20</v>
      </c>
      <c r="DVN89" s="590"/>
      <c r="DVO89" s="590"/>
      <c r="DVP89" s="590"/>
      <c r="DVQ89" s="590"/>
      <c r="DVR89" s="590"/>
      <c r="DVS89" s="590"/>
      <c r="DVT89" s="590"/>
      <c r="DVU89" s="590" t="s">
        <v>20</v>
      </c>
      <c r="DVV89" s="590"/>
      <c r="DVW89" s="590"/>
      <c r="DVX89" s="590"/>
      <c r="DVY89" s="590"/>
      <c r="DVZ89" s="590"/>
      <c r="DWA89" s="590"/>
      <c r="DWB89" s="590"/>
      <c r="DWC89" s="590" t="s">
        <v>20</v>
      </c>
      <c r="DWD89" s="590"/>
      <c r="DWE89" s="590"/>
      <c r="DWF89" s="590"/>
      <c r="DWG89" s="590"/>
      <c r="DWH89" s="590"/>
      <c r="DWI89" s="590"/>
      <c r="DWJ89" s="590"/>
      <c r="DWK89" s="590" t="s">
        <v>20</v>
      </c>
      <c r="DWL89" s="590"/>
      <c r="DWM89" s="590"/>
      <c r="DWN89" s="590"/>
      <c r="DWO89" s="590"/>
      <c r="DWP89" s="590"/>
      <c r="DWQ89" s="590"/>
      <c r="DWR89" s="590"/>
      <c r="DWS89" s="590" t="s">
        <v>20</v>
      </c>
      <c r="DWT89" s="590"/>
      <c r="DWU89" s="590"/>
      <c r="DWV89" s="590"/>
      <c r="DWW89" s="590"/>
      <c r="DWX89" s="590"/>
      <c r="DWY89" s="590"/>
      <c r="DWZ89" s="590"/>
      <c r="DXA89" s="590" t="s">
        <v>20</v>
      </c>
      <c r="DXB89" s="590"/>
      <c r="DXC89" s="590"/>
      <c r="DXD89" s="590"/>
      <c r="DXE89" s="590"/>
      <c r="DXF89" s="590"/>
      <c r="DXG89" s="590"/>
      <c r="DXH89" s="590"/>
      <c r="DXI89" s="590" t="s">
        <v>20</v>
      </c>
      <c r="DXJ89" s="590"/>
      <c r="DXK89" s="590"/>
      <c r="DXL89" s="590"/>
      <c r="DXM89" s="590"/>
      <c r="DXN89" s="590"/>
      <c r="DXO89" s="590"/>
      <c r="DXP89" s="590"/>
      <c r="DXQ89" s="590" t="s">
        <v>20</v>
      </c>
      <c r="DXR89" s="590"/>
      <c r="DXS89" s="590"/>
      <c r="DXT89" s="590"/>
      <c r="DXU89" s="590"/>
      <c r="DXV89" s="590"/>
      <c r="DXW89" s="590"/>
      <c r="DXX89" s="590"/>
      <c r="DXY89" s="590" t="s">
        <v>20</v>
      </c>
      <c r="DXZ89" s="590"/>
      <c r="DYA89" s="590"/>
      <c r="DYB89" s="590"/>
      <c r="DYC89" s="590"/>
      <c r="DYD89" s="590"/>
      <c r="DYE89" s="590"/>
      <c r="DYF89" s="590"/>
      <c r="DYG89" s="590" t="s">
        <v>20</v>
      </c>
      <c r="DYH89" s="590"/>
      <c r="DYI89" s="590"/>
      <c r="DYJ89" s="590"/>
      <c r="DYK89" s="590"/>
      <c r="DYL89" s="590"/>
      <c r="DYM89" s="590"/>
      <c r="DYN89" s="590"/>
      <c r="DYO89" s="590" t="s">
        <v>20</v>
      </c>
      <c r="DYP89" s="590"/>
      <c r="DYQ89" s="590"/>
      <c r="DYR89" s="590"/>
      <c r="DYS89" s="590"/>
      <c r="DYT89" s="590"/>
      <c r="DYU89" s="590"/>
      <c r="DYV89" s="590"/>
      <c r="DYW89" s="590" t="s">
        <v>20</v>
      </c>
      <c r="DYX89" s="590"/>
      <c r="DYY89" s="590"/>
      <c r="DYZ89" s="590"/>
      <c r="DZA89" s="590"/>
      <c r="DZB89" s="590"/>
      <c r="DZC89" s="590"/>
      <c r="DZD89" s="590"/>
      <c r="DZE89" s="590" t="s">
        <v>20</v>
      </c>
      <c r="DZF89" s="590"/>
      <c r="DZG89" s="590"/>
      <c r="DZH89" s="590"/>
      <c r="DZI89" s="590"/>
      <c r="DZJ89" s="590"/>
      <c r="DZK89" s="590"/>
      <c r="DZL89" s="590"/>
      <c r="DZM89" s="590" t="s">
        <v>20</v>
      </c>
      <c r="DZN89" s="590"/>
      <c r="DZO89" s="590"/>
      <c r="DZP89" s="590"/>
      <c r="DZQ89" s="590"/>
      <c r="DZR89" s="590"/>
      <c r="DZS89" s="590"/>
      <c r="DZT89" s="590"/>
      <c r="DZU89" s="590" t="s">
        <v>20</v>
      </c>
      <c r="DZV89" s="590"/>
      <c r="DZW89" s="590"/>
      <c r="DZX89" s="590"/>
      <c r="DZY89" s="590"/>
      <c r="DZZ89" s="590"/>
      <c r="EAA89" s="590"/>
      <c r="EAB89" s="590"/>
      <c r="EAC89" s="590" t="s">
        <v>20</v>
      </c>
      <c r="EAD89" s="590"/>
      <c r="EAE89" s="590"/>
      <c r="EAF89" s="590"/>
      <c r="EAG89" s="590"/>
      <c r="EAH89" s="590"/>
      <c r="EAI89" s="590"/>
      <c r="EAJ89" s="590"/>
      <c r="EAK89" s="590" t="s">
        <v>20</v>
      </c>
      <c r="EAL89" s="590"/>
      <c r="EAM89" s="590"/>
      <c r="EAN89" s="590"/>
      <c r="EAO89" s="590"/>
      <c r="EAP89" s="590"/>
      <c r="EAQ89" s="590"/>
      <c r="EAR89" s="590"/>
      <c r="EAS89" s="590" t="s">
        <v>20</v>
      </c>
      <c r="EAT89" s="590"/>
      <c r="EAU89" s="590"/>
      <c r="EAV89" s="590"/>
      <c r="EAW89" s="590"/>
      <c r="EAX89" s="590"/>
      <c r="EAY89" s="590"/>
      <c r="EAZ89" s="590"/>
      <c r="EBA89" s="590" t="s">
        <v>20</v>
      </c>
      <c r="EBB89" s="590"/>
      <c r="EBC89" s="590"/>
      <c r="EBD89" s="590"/>
      <c r="EBE89" s="590"/>
      <c r="EBF89" s="590"/>
      <c r="EBG89" s="590"/>
      <c r="EBH89" s="590"/>
      <c r="EBI89" s="590" t="s">
        <v>20</v>
      </c>
      <c r="EBJ89" s="590"/>
      <c r="EBK89" s="590"/>
      <c r="EBL89" s="590"/>
      <c r="EBM89" s="590"/>
      <c r="EBN89" s="590"/>
      <c r="EBO89" s="590"/>
      <c r="EBP89" s="590"/>
      <c r="EBQ89" s="590" t="s">
        <v>20</v>
      </c>
      <c r="EBR89" s="590"/>
      <c r="EBS89" s="590"/>
      <c r="EBT89" s="590"/>
      <c r="EBU89" s="590"/>
      <c r="EBV89" s="590"/>
      <c r="EBW89" s="590"/>
      <c r="EBX89" s="590"/>
      <c r="EBY89" s="590" t="s">
        <v>20</v>
      </c>
      <c r="EBZ89" s="590"/>
      <c r="ECA89" s="590"/>
      <c r="ECB89" s="590"/>
      <c r="ECC89" s="590"/>
      <c r="ECD89" s="590"/>
      <c r="ECE89" s="590"/>
      <c r="ECF89" s="590"/>
      <c r="ECG89" s="590" t="s">
        <v>20</v>
      </c>
      <c r="ECH89" s="590"/>
      <c r="ECI89" s="590"/>
      <c r="ECJ89" s="590"/>
      <c r="ECK89" s="590"/>
      <c r="ECL89" s="590"/>
      <c r="ECM89" s="590"/>
      <c r="ECN89" s="590"/>
      <c r="ECO89" s="590" t="s">
        <v>20</v>
      </c>
      <c r="ECP89" s="590"/>
      <c r="ECQ89" s="590"/>
      <c r="ECR89" s="590"/>
      <c r="ECS89" s="590"/>
      <c r="ECT89" s="590"/>
      <c r="ECU89" s="590"/>
      <c r="ECV89" s="590"/>
      <c r="ECW89" s="590" t="s">
        <v>20</v>
      </c>
      <c r="ECX89" s="590"/>
      <c r="ECY89" s="590"/>
      <c r="ECZ89" s="590"/>
      <c r="EDA89" s="590"/>
      <c r="EDB89" s="590"/>
      <c r="EDC89" s="590"/>
      <c r="EDD89" s="590"/>
      <c r="EDE89" s="590" t="s">
        <v>20</v>
      </c>
      <c r="EDF89" s="590"/>
      <c r="EDG89" s="590"/>
      <c r="EDH89" s="590"/>
      <c r="EDI89" s="590"/>
      <c r="EDJ89" s="590"/>
      <c r="EDK89" s="590"/>
      <c r="EDL89" s="590"/>
      <c r="EDM89" s="590" t="s">
        <v>20</v>
      </c>
      <c r="EDN89" s="590"/>
      <c r="EDO89" s="590"/>
      <c r="EDP89" s="590"/>
      <c r="EDQ89" s="590"/>
      <c r="EDR89" s="590"/>
      <c r="EDS89" s="590"/>
      <c r="EDT89" s="590"/>
      <c r="EDU89" s="590" t="s">
        <v>20</v>
      </c>
      <c r="EDV89" s="590"/>
      <c r="EDW89" s="590"/>
      <c r="EDX89" s="590"/>
      <c r="EDY89" s="590"/>
      <c r="EDZ89" s="590"/>
      <c r="EEA89" s="590"/>
      <c r="EEB89" s="590"/>
      <c r="EEC89" s="590" t="s">
        <v>20</v>
      </c>
      <c r="EED89" s="590"/>
      <c r="EEE89" s="590"/>
      <c r="EEF89" s="590"/>
      <c r="EEG89" s="590"/>
      <c r="EEH89" s="590"/>
      <c r="EEI89" s="590"/>
      <c r="EEJ89" s="590"/>
      <c r="EEK89" s="590" t="s">
        <v>20</v>
      </c>
      <c r="EEL89" s="590"/>
      <c r="EEM89" s="590"/>
      <c r="EEN89" s="590"/>
      <c r="EEO89" s="590"/>
      <c r="EEP89" s="590"/>
      <c r="EEQ89" s="590"/>
      <c r="EER89" s="590"/>
      <c r="EES89" s="590" t="s">
        <v>20</v>
      </c>
      <c r="EET89" s="590"/>
      <c r="EEU89" s="590"/>
      <c r="EEV89" s="590"/>
      <c r="EEW89" s="590"/>
      <c r="EEX89" s="590"/>
      <c r="EEY89" s="590"/>
      <c r="EEZ89" s="590"/>
      <c r="EFA89" s="590" t="s">
        <v>20</v>
      </c>
      <c r="EFB89" s="590"/>
      <c r="EFC89" s="590"/>
      <c r="EFD89" s="590"/>
      <c r="EFE89" s="590"/>
      <c r="EFF89" s="590"/>
      <c r="EFG89" s="590"/>
      <c r="EFH89" s="590"/>
      <c r="EFI89" s="590" t="s">
        <v>20</v>
      </c>
      <c r="EFJ89" s="590"/>
      <c r="EFK89" s="590"/>
      <c r="EFL89" s="590"/>
      <c r="EFM89" s="590"/>
      <c r="EFN89" s="590"/>
      <c r="EFO89" s="590"/>
      <c r="EFP89" s="590"/>
      <c r="EFQ89" s="590" t="s">
        <v>20</v>
      </c>
      <c r="EFR89" s="590"/>
      <c r="EFS89" s="590"/>
      <c r="EFT89" s="590"/>
      <c r="EFU89" s="590"/>
      <c r="EFV89" s="590"/>
      <c r="EFW89" s="590"/>
      <c r="EFX89" s="590"/>
      <c r="EFY89" s="590" t="s">
        <v>20</v>
      </c>
      <c r="EFZ89" s="590"/>
      <c r="EGA89" s="590"/>
      <c r="EGB89" s="590"/>
      <c r="EGC89" s="590"/>
      <c r="EGD89" s="590"/>
      <c r="EGE89" s="590"/>
      <c r="EGF89" s="590"/>
      <c r="EGG89" s="590" t="s">
        <v>20</v>
      </c>
      <c r="EGH89" s="590"/>
      <c r="EGI89" s="590"/>
      <c r="EGJ89" s="590"/>
      <c r="EGK89" s="590"/>
      <c r="EGL89" s="590"/>
      <c r="EGM89" s="590"/>
      <c r="EGN89" s="590"/>
      <c r="EGO89" s="590" t="s">
        <v>20</v>
      </c>
      <c r="EGP89" s="590"/>
      <c r="EGQ89" s="590"/>
      <c r="EGR89" s="590"/>
      <c r="EGS89" s="590"/>
      <c r="EGT89" s="590"/>
      <c r="EGU89" s="590"/>
      <c r="EGV89" s="590"/>
      <c r="EGW89" s="590" t="s">
        <v>20</v>
      </c>
      <c r="EGX89" s="590"/>
      <c r="EGY89" s="590"/>
      <c r="EGZ89" s="590"/>
      <c r="EHA89" s="590"/>
      <c r="EHB89" s="590"/>
      <c r="EHC89" s="590"/>
      <c r="EHD89" s="590"/>
      <c r="EHE89" s="590" t="s">
        <v>20</v>
      </c>
      <c r="EHF89" s="590"/>
      <c r="EHG89" s="590"/>
      <c r="EHH89" s="590"/>
      <c r="EHI89" s="590"/>
      <c r="EHJ89" s="590"/>
      <c r="EHK89" s="590"/>
      <c r="EHL89" s="590"/>
      <c r="EHM89" s="590" t="s">
        <v>20</v>
      </c>
      <c r="EHN89" s="590"/>
      <c r="EHO89" s="590"/>
      <c r="EHP89" s="590"/>
      <c r="EHQ89" s="590"/>
      <c r="EHR89" s="590"/>
      <c r="EHS89" s="590"/>
      <c r="EHT89" s="590"/>
      <c r="EHU89" s="590" t="s">
        <v>20</v>
      </c>
      <c r="EHV89" s="590"/>
      <c r="EHW89" s="590"/>
      <c r="EHX89" s="590"/>
      <c r="EHY89" s="590"/>
      <c r="EHZ89" s="590"/>
      <c r="EIA89" s="590"/>
      <c r="EIB89" s="590"/>
      <c r="EIC89" s="590" t="s">
        <v>20</v>
      </c>
      <c r="EID89" s="590"/>
      <c r="EIE89" s="590"/>
      <c r="EIF89" s="590"/>
      <c r="EIG89" s="590"/>
      <c r="EIH89" s="590"/>
      <c r="EII89" s="590"/>
      <c r="EIJ89" s="590"/>
      <c r="EIK89" s="590" t="s">
        <v>20</v>
      </c>
      <c r="EIL89" s="590"/>
      <c r="EIM89" s="590"/>
      <c r="EIN89" s="590"/>
      <c r="EIO89" s="590"/>
      <c r="EIP89" s="590"/>
      <c r="EIQ89" s="590"/>
      <c r="EIR89" s="590"/>
      <c r="EIS89" s="590" t="s">
        <v>20</v>
      </c>
      <c r="EIT89" s="590"/>
      <c r="EIU89" s="590"/>
      <c r="EIV89" s="590"/>
      <c r="EIW89" s="590"/>
      <c r="EIX89" s="590"/>
      <c r="EIY89" s="590"/>
      <c r="EIZ89" s="590"/>
      <c r="EJA89" s="590" t="s">
        <v>20</v>
      </c>
      <c r="EJB89" s="590"/>
      <c r="EJC89" s="590"/>
      <c r="EJD89" s="590"/>
      <c r="EJE89" s="590"/>
      <c r="EJF89" s="590"/>
      <c r="EJG89" s="590"/>
      <c r="EJH89" s="590"/>
      <c r="EJI89" s="590" t="s">
        <v>20</v>
      </c>
      <c r="EJJ89" s="590"/>
      <c r="EJK89" s="590"/>
      <c r="EJL89" s="590"/>
      <c r="EJM89" s="590"/>
      <c r="EJN89" s="590"/>
      <c r="EJO89" s="590"/>
      <c r="EJP89" s="590"/>
      <c r="EJQ89" s="590" t="s">
        <v>20</v>
      </c>
      <c r="EJR89" s="590"/>
      <c r="EJS89" s="590"/>
      <c r="EJT89" s="590"/>
      <c r="EJU89" s="590"/>
      <c r="EJV89" s="590"/>
      <c r="EJW89" s="590"/>
      <c r="EJX89" s="590"/>
      <c r="EJY89" s="590" t="s">
        <v>20</v>
      </c>
      <c r="EJZ89" s="590"/>
      <c r="EKA89" s="590"/>
      <c r="EKB89" s="590"/>
      <c r="EKC89" s="590"/>
      <c r="EKD89" s="590"/>
      <c r="EKE89" s="590"/>
      <c r="EKF89" s="590"/>
      <c r="EKG89" s="590" t="s">
        <v>20</v>
      </c>
      <c r="EKH89" s="590"/>
      <c r="EKI89" s="590"/>
      <c r="EKJ89" s="590"/>
      <c r="EKK89" s="590"/>
      <c r="EKL89" s="590"/>
      <c r="EKM89" s="590"/>
      <c r="EKN89" s="590"/>
      <c r="EKO89" s="590" t="s">
        <v>20</v>
      </c>
      <c r="EKP89" s="590"/>
      <c r="EKQ89" s="590"/>
      <c r="EKR89" s="590"/>
      <c r="EKS89" s="590"/>
      <c r="EKT89" s="590"/>
      <c r="EKU89" s="590"/>
      <c r="EKV89" s="590"/>
      <c r="EKW89" s="590" t="s">
        <v>20</v>
      </c>
      <c r="EKX89" s="590"/>
      <c r="EKY89" s="590"/>
      <c r="EKZ89" s="590"/>
      <c r="ELA89" s="590"/>
      <c r="ELB89" s="590"/>
      <c r="ELC89" s="590"/>
      <c r="ELD89" s="590"/>
      <c r="ELE89" s="590" t="s">
        <v>20</v>
      </c>
      <c r="ELF89" s="590"/>
      <c r="ELG89" s="590"/>
      <c r="ELH89" s="590"/>
      <c r="ELI89" s="590"/>
      <c r="ELJ89" s="590"/>
      <c r="ELK89" s="590"/>
      <c r="ELL89" s="590"/>
      <c r="ELM89" s="590" t="s">
        <v>20</v>
      </c>
      <c r="ELN89" s="590"/>
      <c r="ELO89" s="590"/>
      <c r="ELP89" s="590"/>
      <c r="ELQ89" s="590"/>
      <c r="ELR89" s="590"/>
      <c r="ELS89" s="590"/>
      <c r="ELT89" s="590"/>
      <c r="ELU89" s="590" t="s">
        <v>20</v>
      </c>
      <c r="ELV89" s="590"/>
      <c r="ELW89" s="590"/>
      <c r="ELX89" s="590"/>
      <c r="ELY89" s="590"/>
      <c r="ELZ89" s="590"/>
      <c r="EMA89" s="590"/>
      <c r="EMB89" s="590"/>
      <c r="EMC89" s="590" t="s">
        <v>20</v>
      </c>
      <c r="EMD89" s="590"/>
      <c r="EME89" s="590"/>
      <c r="EMF89" s="590"/>
      <c r="EMG89" s="590"/>
      <c r="EMH89" s="590"/>
      <c r="EMI89" s="590"/>
      <c r="EMJ89" s="590"/>
      <c r="EMK89" s="590" t="s">
        <v>20</v>
      </c>
      <c r="EML89" s="590"/>
      <c r="EMM89" s="590"/>
      <c r="EMN89" s="590"/>
      <c r="EMO89" s="590"/>
      <c r="EMP89" s="590"/>
      <c r="EMQ89" s="590"/>
      <c r="EMR89" s="590"/>
      <c r="EMS89" s="590" t="s">
        <v>20</v>
      </c>
      <c r="EMT89" s="590"/>
      <c r="EMU89" s="590"/>
      <c r="EMV89" s="590"/>
      <c r="EMW89" s="590"/>
      <c r="EMX89" s="590"/>
      <c r="EMY89" s="590"/>
      <c r="EMZ89" s="590"/>
      <c r="ENA89" s="590" t="s">
        <v>20</v>
      </c>
      <c r="ENB89" s="590"/>
      <c r="ENC89" s="590"/>
      <c r="END89" s="590"/>
      <c r="ENE89" s="590"/>
      <c r="ENF89" s="590"/>
      <c r="ENG89" s="590"/>
      <c r="ENH89" s="590"/>
      <c r="ENI89" s="590" t="s">
        <v>20</v>
      </c>
      <c r="ENJ89" s="590"/>
      <c r="ENK89" s="590"/>
      <c r="ENL89" s="590"/>
      <c r="ENM89" s="590"/>
      <c r="ENN89" s="590"/>
      <c r="ENO89" s="590"/>
      <c r="ENP89" s="590"/>
      <c r="ENQ89" s="590" t="s">
        <v>20</v>
      </c>
      <c r="ENR89" s="590"/>
      <c r="ENS89" s="590"/>
      <c r="ENT89" s="590"/>
      <c r="ENU89" s="590"/>
      <c r="ENV89" s="590"/>
      <c r="ENW89" s="590"/>
      <c r="ENX89" s="590"/>
      <c r="ENY89" s="590" t="s">
        <v>20</v>
      </c>
      <c r="ENZ89" s="590"/>
      <c r="EOA89" s="590"/>
      <c r="EOB89" s="590"/>
      <c r="EOC89" s="590"/>
      <c r="EOD89" s="590"/>
      <c r="EOE89" s="590"/>
      <c r="EOF89" s="590"/>
      <c r="EOG89" s="590" t="s">
        <v>20</v>
      </c>
      <c r="EOH89" s="590"/>
      <c r="EOI89" s="590"/>
      <c r="EOJ89" s="590"/>
      <c r="EOK89" s="590"/>
      <c r="EOL89" s="590"/>
      <c r="EOM89" s="590"/>
      <c r="EON89" s="590"/>
      <c r="EOO89" s="590" t="s">
        <v>20</v>
      </c>
      <c r="EOP89" s="590"/>
      <c r="EOQ89" s="590"/>
      <c r="EOR89" s="590"/>
      <c r="EOS89" s="590"/>
      <c r="EOT89" s="590"/>
      <c r="EOU89" s="590"/>
      <c r="EOV89" s="590"/>
      <c r="EOW89" s="590" t="s">
        <v>20</v>
      </c>
      <c r="EOX89" s="590"/>
      <c r="EOY89" s="590"/>
      <c r="EOZ89" s="590"/>
      <c r="EPA89" s="590"/>
      <c r="EPB89" s="590"/>
      <c r="EPC89" s="590"/>
      <c r="EPD89" s="590"/>
      <c r="EPE89" s="590" t="s">
        <v>20</v>
      </c>
      <c r="EPF89" s="590"/>
      <c r="EPG89" s="590"/>
      <c r="EPH89" s="590"/>
      <c r="EPI89" s="590"/>
      <c r="EPJ89" s="590"/>
      <c r="EPK89" s="590"/>
      <c r="EPL89" s="590"/>
      <c r="EPM89" s="590" t="s">
        <v>20</v>
      </c>
      <c r="EPN89" s="590"/>
      <c r="EPO89" s="590"/>
      <c r="EPP89" s="590"/>
      <c r="EPQ89" s="590"/>
      <c r="EPR89" s="590"/>
      <c r="EPS89" s="590"/>
      <c r="EPT89" s="590"/>
      <c r="EPU89" s="590" t="s">
        <v>20</v>
      </c>
      <c r="EPV89" s="590"/>
      <c r="EPW89" s="590"/>
      <c r="EPX89" s="590"/>
      <c r="EPY89" s="590"/>
      <c r="EPZ89" s="590"/>
      <c r="EQA89" s="590"/>
      <c r="EQB89" s="590"/>
      <c r="EQC89" s="590" t="s">
        <v>20</v>
      </c>
      <c r="EQD89" s="590"/>
      <c r="EQE89" s="590"/>
      <c r="EQF89" s="590"/>
      <c r="EQG89" s="590"/>
      <c r="EQH89" s="590"/>
      <c r="EQI89" s="590"/>
      <c r="EQJ89" s="590"/>
      <c r="EQK89" s="590" t="s">
        <v>20</v>
      </c>
      <c r="EQL89" s="590"/>
      <c r="EQM89" s="590"/>
      <c r="EQN89" s="590"/>
      <c r="EQO89" s="590"/>
      <c r="EQP89" s="590"/>
      <c r="EQQ89" s="590"/>
      <c r="EQR89" s="590"/>
      <c r="EQS89" s="590" t="s">
        <v>20</v>
      </c>
      <c r="EQT89" s="590"/>
      <c r="EQU89" s="590"/>
      <c r="EQV89" s="590"/>
      <c r="EQW89" s="590"/>
      <c r="EQX89" s="590"/>
      <c r="EQY89" s="590"/>
      <c r="EQZ89" s="590"/>
      <c r="ERA89" s="590" t="s">
        <v>20</v>
      </c>
      <c r="ERB89" s="590"/>
      <c r="ERC89" s="590"/>
      <c r="ERD89" s="590"/>
      <c r="ERE89" s="590"/>
      <c r="ERF89" s="590"/>
      <c r="ERG89" s="590"/>
      <c r="ERH89" s="590"/>
      <c r="ERI89" s="590" t="s">
        <v>20</v>
      </c>
      <c r="ERJ89" s="590"/>
      <c r="ERK89" s="590"/>
      <c r="ERL89" s="590"/>
      <c r="ERM89" s="590"/>
      <c r="ERN89" s="590"/>
      <c r="ERO89" s="590"/>
      <c r="ERP89" s="590"/>
      <c r="ERQ89" s="590" t="s">
        <v>20</v>
      </c>
      <c r="ERR89" s="590"/>
      <c r="ERS89" s="590"/>
      <c r="ERT89" s="590"/>
      <c r="ERU89" s="590"/>
      <c r="ERV89" s="590"/>
      <c r="ERW89" s="590"/>
      <c r="ERX89" s="590"/>
      <c r="ERY89" s="590" t="s">
        <v>20</v>
      </c>
      <c r="ERZ89" s="590"/>
      <c r="ESA89" s="590"/>
      <c r="ESB89" s="590"/>
      <c r="ESC89" s="590"/>
      <c r="ESD89" s="590"/>
      <c r="ESE89" s="590"/>
      <c r="ESF89" s="590"/>
      <c r="ESG89" s="590" t="s">
        <v>20</v>
      </c>
      <c r="ESH89" s="590"/>
      <c r="ESI89" s="590"/>
      <c r="ESJ89" s="590"/>
      <c r="ESK89" s="590"/>
      <c r="ESL89" s="590"/>
      <c r="ESM89" s="590"/>
      <c r="ESN89" s="590"/>
      <c r="ESO89" s="590" t="s">
        <v>20</v>
      </c>
      <c r="ESP89" s="590"/>
      <c r="ESQ89" s="590"/>
      <c r="ESR89" s="590"/>
      <c r="ESS89" s="590"/>
      <c r="EST89" s="590"/>
      <c r="ESU89" s="590"/>
      <c r="ESV89" s="590"/>
      <c r="ESW89" s="590" t="s">
        <v>20</v>
      </c>
      <c r="ESX89" s="590"/>
      <c r="ESY89" s="590"/>
      <c r="ESZ89" s="590"/>
      <c r="ETA89" s="590"/>
      <c r="ETB89" s="590"/>
      <c r="ETC89" s="590"/>
      <c r="ETD89" s="590"/>
      <c r="ETE89" s="590" t="s">
        <v>20</v>
      </c>
      <c r="ETF89" s="590"/>
      <c r="ETG89" s="590"/>
      <c r="ETH89" s="590"/>
      <c r="ETI89" s="590"/>
      <c r="ETJ89" s="590"/>
      <c r="ETK89" s="590"/>
      <c r="ETL89" s="590"/>
      <c r="ETM89" s="590" t="s">
        <v>20</v>
      </c>
      <c r="ETN89" s="590"/>
      <c r="ETO89" s="590"/>
      <c r="ETP89" s="590"/>
      <c r="ETQ89" s="590"/>
      <c r="ETR89" s="590"/>
      <c r="ETS89" s="590"/>
      <c r="ETT89" s="590"/>
      <c r="ETU89" s="590" t="s">
        <v>20</v>
      </c>
      <c r="ETV89" s="590"/>
      <c r="ETW89" s="590"/>
      <c r="ETX89" s="590"/>
      <c r="ETY89" s="590"/>
      <c r="ETZ89" s="590"/>
      <c r="EUA89" s="590"/>
      <c r="EUB89" s="590"/>
      <c r="EUC89" s="590" t="s">
        <v>20</v>
      </c>
      <c r="EUD89" s="590"/>
      <c r="EUE89" s="590"/>
      <c r="EUF89" s="590"/>
      <c r="EUG89" s="590"/>
      <c r="EUH89" s="590"/>
      <c r="EUI89" s="590"/>
      <c r="EUJ89" s="590"/>
      <c r="EUK89" s="590" t="s">
        <v>20</v>
      </c>
      <c r="EUL89" s="590"/>
      <c r="EUM89" s="590"/>
      <c r="EUN89" s="590"/>
      <c r="EUO89" s="590"/>
      <c r="EUP89" s="590"/>
      <c r="EUQ89" s="590"/>
      <c r="EUR89" s="590"/>
      <c r="EUS89" s="590" t="s">
        <v>20</v>
      </c>
      <c r="EUT89" s="590"/>
      <c r="EUU89" s="590"/>
      <c r="EUV89" s="590"/>
      <c r="EUW89" s="590"/>
      <c r="EUX89" s="590"/>
      <c r="EUY89" s="590"/>
      <c r="EUZ89" s="590"/>
      <c r="EVA89" s="590" t="s">
        <v>20</v>
      </c>
      <c r="EVB89" s="590"/>
      <c r="EVC89" s="590"/>
      <c r="EVD89" s="590"/>
      <c r="EVE89" s="590"/>
      <c r="EVF89" s="590"/>
      <c r="EVG89" s="590"/>
      <c r="EVH89" s="590"/>
      <c r="EVI89" s="590" t="s">
        <v>20</v>
      </c>
      <c r="EVJ89" s="590"/>
      <c r="EVK89" s="590"/>
      <c r="EVL89" s="590"/>
      <c r="EVM89" s="590"/>
      <c r="EVN89" s="590"/>
      <c r="EVO89" s="590"/>
      <c r="EVP89" s="590"/>
      <c r="EVQ89" s="590" t="s">
        <v>20</v>
      </c>
      <c r="EVR89" s="590"/>
      <c r="EVS89" s="590"/>
      <c r="EVT89" s="590"/>
      <c r="EVU89" s="590"/>
      <c r="EVV89" s="590"/>
      <c r="EVW89" s="590"/>
      <c r="EVX89" s="590"/>
      <c r="EVY89" s="590" t="s">
        <v>20</v>
      </c>
      <c r="EVZ89" s="590"/>
      <c r="EWA89" s="590"/>
      <c r="EWB89" s="590"/>
      <c r="EWC89" s="590"/>
      <c r="EWD89" s="590"/>
      <c r="EWE89" s="590"/>
      <c r="EWF89" s="590"/>
      <c r="EWG89" s="590" t="s">
        <v>20</v>
      </c>
      <c r="EWH89" s="590"/>
      <c r="EWI89" s="590"/>
      <c r="EWJ89" s="590"/>
      <c r="EWK89" s="590"/>
      <c r="EWL89" s="590"/>
      <c r="EWM89" s="590"/>
      <c r="EWN89" s="590"/>
      <c r="EWO89" s="590" t="s">
        <v>20</v>
      </c>
      <c r="EWP89" s="590"/>
      <c r="EWQ89" s="590"/>
      <c r="EWR89" s="590"/>
      <c r="EWS89" s="590"/>
      <c r="EWT89" s="590"/>
      <c r="EWU89" s="590"/>
      <c r="EWV89" s="590"/>
      <c r="EWW89" s="590" t="s">
        <v>20</v>
      </c>
      <c r="EWX89" s="590"/>
      <c r="EWY89" s="590"/>
      <c r="EWZ89" s="590"/>
      <c r="EXA89" s="590"/>
      <c r="EXB89" s="590"/>
      <c r="EXC89" s="590"/>
      <c r="EXD89" s="590"/>
      <c r="EXE89" s="590" t="s">
        <v>20</v>
      </c>
      <c r="EXF89" s="590"/>
      <c r="EXG89" s="590"/>
      <c r="EXH89" s="590"/>
      <c r="EXI89" s="590"/>
      <c r="EXJ89" s="590"/>
      <c r="EXK89" s="590"/>
      <c r="EXL89" s="590"/>
      <c r="EXM89" s="590" t="s">
        <v>20</v>
      </c>
      <c r="EXN89" s="590"/>
      <c r="EXO89" s="590"/>
      <c r="EXP89" s="590"/>
      <c r="EXQ89" s="590"/>
      <c r="EXR89" s="590"/>
      <c r="EXS89" s="590"/>
      <c r="EXT89" s="590"/>
      <c r="EXU89" s="590" t="s">
        <v>20</v>
      </c>
      <c r="EXV89" s="590"/>
      <c r="EXW89" s="590"/>
      <c r="EXX89" s="590"/>
      <c r="EXY89" s="590"/>
      <c r="EXZ89" s="590"/>
      <c r="EYA89" s="590"/>
      <c r="EYB89" s="590"/>
      <c r="EYC89" s="590" t="s">
        <v>20</v>
      </c>
      <c r="EYD89" s="590"/>
      <c r="EYE89" s="590"/>
      <c r="EYF89" s="590"/>
      <c r="EYG89" s="590"/>
      <c r="EYH89" s="590"/>
      <c r="EYI89" s="590"/>
      <c r="EYJ89" s="590"/>
      <c r="EYK89" s="590" t="s">
        <v>20</v>
      </c>
      <c r="EYL89" s="590"/>
      <c r="EYM89" s="590"/>
      <c r="EYN89" s="590"/>
      <c r="EYO89" s="590"/>
      <c r="EYP89" s="590"/>
      <c r="EYQ89" s="590"/>
      <c r="EYR89" s="590"/>
      <c r="EYS89" s="590" t="s">
        <v>20</v>
      </c>
      <c r="EYT89" s="590"/>
      <c r="EYU89" s="590"/>
      <c r="EYV89" s="590"/>
      <c r="EYW89" s="590"/>
      <c r="EYX89" s="590"/>
      <c r="EYY89" s="590"/>
      <c r="EYZ89" s="590"/>
      <c r="EZA89" s="590" t="s">
        <v>20</v>
      </c>
      <c r="EZB89" s="590"/>
      <c r="EZC89" s="590"/>
      <c r="EZD89" s="590"/>
      <c r="EZE89" s="590"/>
      <c r="EZF89" s="590"/>
      <c r="EZG89" s="590"/>
      <c r="EZH89" s="590"/>
      <c r="EZI89" s="590" t="s">
        <v>20</v>
      </c>
      <c r="EZJ89" s="590"/>
      <c r="EZK89" s="590"/>
      <c r="EZL89" s="590"/>
      <c r="EZM89" s="590"/>
      <c r="EZN89" s="590"/>
      <c r="EZO89" s="590"/>
      <c r="EZP89" s="590"/>
      <c r="EZQ89" s="590" t="s">
        <v>20</v>
      </c>
      <c r="EZR89" s="590"/>
      <c r="EZS89" s="590"/>
      <c r="EZT89" s="590"/>
      <c r="EZU89" s="590"/>
      <c r="EZV89" s="590"/>
      <c r="EZW89" s="590"/>
      <c r="EZX89" s="590"/>
      <c r="EZY89" s="590" t="s">
        <v>20</v>
      </c>
      <c r="EZZ89" s="590"/>
      <c r="FAA89" s="590"/>
      <c r="FAB89" s="590"/>
      <c r="FAC89" s="590"/>
      <c r="FAD89" s="590"/>
      <c r="FAE89" s="590"/>
      <c r="FAF89" s="590"/>
      <c r="FAG89" s="590" t="s">
        <v>20</v>
      </c>
      <c r="FAH89" s="590"/>
      <c r="FAI89" s="590"/>
      <c r="FAJ89" s="590"/>
      <c r="FAK89" s="590"/>
      <c r="FAL89" s="590"/>
      <c r="FAM89" s="590"/>
      <c r="FAN89" s="590"/>
      <c r="FAO89" s="590" t="s">
        <v>20</v>
      </c>
      <c r="FAP89" s="590"/>
      <c r="FAQ89" s="590"/>
      <c r="FAR89" s="590"/>
      <c r="FAS89" s="590"/>
      <c r="FAT89" s="590"/>
      <c r="FAU89" s="590"/>
      <c r="FAV89" s="590"/>
      <c r="FAW89" s="590" t="s">
        <v>20</v>
      </c>
      <c r="FAX89" s="590"/>
      <c r="FAY89" s="590"/>
      <c r="FAZ89" s="590"/>
      <c r="FBA89" s="590"/>
      <c r="FBB89" s="590"/>
      <c r="FBC89" s="590"/>
      <c r="FBD89" s="590"/>
      <c r="FBE89" s="590" t="s">
        <v>20</v>
      </c>
      <c r="FBF89" s="590"/>
      <c r="FBG89" s="590"/>
      <c r="FBH89" s="590"/>
      <c r="FBI89" s="590"/>
      <c r="FBJ89" s="590"/>
      <c r="FBK89" s="590"/>
      <c r="FBL89" s="590"/>
      <c r="FBM89" s="590" t="s">
        <v>20</v>
      </c>
      <c r="FBN89" s="590"/>
      <c r="FBO89" s="590"/>
      <c r="FBP89" s="590"/>
      <c r="FBQ89" s="590"/>
      <c r="FBR89" s="590"/>
      <c r="FBS89" s="590"/>
      <c r="FBT89" s="590"/>
      <c r="FBU89" s="590" t="s">
        <v>20</v>
      </c>
      <c r="FBV89" s="590"/>
      <c r="FBW89" s="590"/>
      <c r="FBX89" s="590"/>
      <c r="FBY89" s="590"/>
      <c r="FBZ89" s="590"/>
      <c r="FCA89" s="590"/>
      <c r="FCB89" s="590"/>
      <c r="FCC89" s="590" t="s">
        <v>20</v>
      </c>
      <c r="FCD89" s="590"/>
      <c r="FCE89" s="590"/>
      <c r="FCF89" s="590"/>
      <c r="FCG89" s="590"/>
      <c r="FCH89" s="590"/>
      <c r="FCI89" s="590"/>
      <c r="FCJ89" s="590"/>
      <c r="FCK89" s="590" t="s">
        <v>20</v>
      </c>
      <c r="FCL89" s="590"/>
      <c r="FCM89" s="590"/>
      <c r="FCN89" s="590"/>
      <c r="FCO89" s="590"/>
      <c r="FCP89" s="590"/>
      <c r="FCQ89" s="590"/>
      <c r="FCR89" s="590"/>
      <c r="FCS89" s="590" t="s">
        <v>20</v>
      </c>
      <c r="FCT89" s="590"/>
      <c r="FCU89" s="590"/>
      <c r="FCV89" s="590"/>
      <c r="FCW89" s="590"/>
      <c r="FCX89" s="590"/>
      <c r="FCY89" s="590"/>
      <c r="FCZ89" s="590"/>
      <c r="FDA89" s="590" t="s">
        <v>20</v>
      </c>
      <c r="FDB89" s="590"/>
      <c r="FDC89" s="590"/>
      <c r="FDD89" s="590"/>
      <c r="FDE89" s="590"/>
      <c r="FDF89" s="590"/>
      <c r="FDG89" s="590"/>
      <c r="FDH89" s="590"/>
      <c r="FDI89" s="590" t="s">
        <v>20</v>
      </c>
      <c r="FDJ89" s="590"/>
      <c r="FDK89" s="590"/>
      <c r="FDL89" s="590"/>
      <c r="FDM89" s="590"/>
      <c r="FDN89" s="590"/>
      <c r="FDO89" s="590"/>
      <c r="FDP89" s="590"/>
      <c r="FDQ89" s="590" t="s">
        <v>20</v>
      </c>
      <c r="FDR89" s="590"/>
      <c r="FDS89" s="590"/>
      <c r="FDT89" s="590"/>
      <c r="FDU89" s="590"/>
      <c r="FDV89" s="590"/>
      <c r="FDW89" s="590"/>
      <c r="FDX89" s="590"/>
      <c r="FDY89" s="590" t="s">
        <v>20</v>
      </c>
      <c r="FDZ89" s="590"/>
      <c r="FEA89" s="590"/>
      <c r="FEB89" s="590"/>
      <c r="FEC89" s="590"/>
      <c r="FED89" s="590"/>
      <c r="FEE89" s="590"/>
      <c r="FEF89" s="590"/>
      <c r="FEG89" s="590" t="s">
        <v>20</v>
      </c>
      <c r="FEH89" s="590"/>
      <c r="FEI89" s="590"/>
      <c r="FEJ89" s="590"/>
      <c r="FEK89" s="590"/>
      <c r="FEL89" s="590"/>
      <c r="FEM89" s="590"/>
      <c r="FEN89" s="590"/>
      <c r="FEO89" s="590" t="s">
        <v>20</v>
      </c>
      <c r="FEP89" s="590"/>
      <c r="FEQ89" s="590"/>
      <c r="FER89" s="590"/>
      <c r="FES89" s="590"/>
      <c r="FET89" s="590"/>
      <c r="FEU89" s="590"/>
      <c r="FEV89" s="590"/>
      <c r="FEW89" s="590" t="s">
        <v>20</v>
      </c>
      <c r="FEX89" s="590"/>
      <c r="FEY89" s="590"/>
      <c r="FEZ89" s="590"/>
      <c r="FFA89" s="590"/>
      <c r="FFB89" s="590"/>
      <c r="FFC89" s="590"/>
      <c r="FFD89" s="590"/>
      <c r="FFE89" s="590" t="s">
        <v>20</v>
      </c>
      <c r="FFF89" s="590"/>
      <c r="FFG89" s="590"/>
      <c r="FFH89" s="590"/>
      <c r="FFI89" s="590"/>
      <c r="FFJ89" s="590"/>
      <c r="FFK89" s="590"/>
      <c r="FFL89" s="590"/>
      <c r="FFM89" s="590" t="s">
        <v>20</v>
      </c>
      <c r="FFN89" s="590"/>
      <c r="FFO89" s="590"/>
      <c r="FFP89" s="590"/>
      <c r="FFQ89" s="590"/>
      <c r="FFR89" s="590"/>
      <c r="FFS89" s="590"/>
      <c r="FFT89" s="590"/>
      <c r="FFU89" s="590" t="s">
        <v>20</v>
      </c>
      <c r="FFV89" s="590"/>
      <c r="FFW89" s="590"/>
      <c r="FFX89" s="590"/>
      <c r="FFY89" s="590"/>
      <c r="FFZ89" s="590"/>
      <c r="FGA89" s="590"/>
      <c r="FGB89" s="590"/>
      <c r="FGC89" s="590" t="s">
        <v>20</v>
      </c>
      <c r="FGD89" s="590"/>
      <c r="FGE89" s="590"/>
      <c r="FGF89" s="590"/>
      <c r="FGG89" s="590"/>
      <c r="FGH89" s="590"/>
      <c r="FGI89" s="590"/>
      <c r="FGJ89" s="590"/>
      <c r="FGK89" s="590" t="s">
        <v>20</v>
      </c>
      <c r="FGL89" s="590"/>
      <c r="FGM89" s="590"/>
      <c r="FGN89" s="590"/>
      <c r="FGO89" s="590"/>
      <c r="FGP89" s="590"/>
      <c r="FGQ89" s="590"/>
      <c r="FGR89" s="590"/>
      <c r="FGS89" s="590" t="s">
        <v>20</v>
      </c>
      <c r="FGT89" s="590"/>
      <c r="FGU89" s="590"/>
      <c r="FGV89" s="590"/>
      <c r="FGW89" s="590"/>
      <c r="FGX89" s="590"/>
      <c r="FGY89" s="590"/>
      <c r="FGZ89" s="590"/>
      <c r="FHA89" s="590" t="s">
        <v>20</v>
      </c>
      <c r="FHB89" s="590"/>
      <c r="FHC89" s="590"/>
      <c r="FHD89" s="590"/>
      <c r="FHE89" s="590"/>
      <c r="FHF89" s="590"/>
      <c r="FHG89" s="590"/>
      <c r="FHH89" s="590"/>
      <c r="FHI89" s="590" t="s">
        <v>20</v>
      </c>
      <c r="FHJ89" s="590"/>
      <c r="FHK89" s="590"/>
      <c r="FHL89" s="590"/>
      <c r="FHM89" s="590"/>
      <c r="FHN89" s="590"/>
      <c r="FHO89" s="590"/>
      <c r="FHP89" s="590"/>
      <c r="FHQ89" s="590" t="s">
        <v>20</v>
      </c>
      <c r="FHR89" s="590"/>
      <c r="FHS89" s="590"/>
      <c r="FHT89" s="590"/>
      <c r="FHU89" s="590"/>
      <c r="FHV89" s="590"/>
      <c r="FHW89" s="590"/>
      <c r="FHX89" s="590"/>
      <c r="FHY89" s="590" t="s">
        <v>20</v>
      </c>
      <c r="FHZ89" s="590"/>
      <c r="FIA89" s="590"/>
      <c r="FIB89" s="590"/>
      <c r="FIC89" s="590"/>
      <c r="FID89" s="590"/>
      <c r="FIE89" s="590"/>
      <c r="FIF89" s="590"/>
      <c r="FIG89" s="590" t="s">
        <v>20</v>
      </c>
      <c r="FIH89" s="590"/>
      <c r="FII89" s="590"/>
      <c r="FIJ89" s="590"/>
      <c r="FIK89" s="590"/>
      <c r="FIL89" s="590"/>
      <c r="FIM89" s="590"/>
      <c r="FIN89" s="590"/>
      <c r="FIO89" s="590" t="s">
        <v>20</v>
      </c>
      <c r="FIP89" s="590"/>
      <c r="FIQ89" s="590"/>
      <c r="FIR89" s="590"/>
      <c r="FIS89" s="590"/>
      <c r="FIT89" s="590"/>
      <c r="FIU89" s="590"/>
      <c r="FIV89" s="590"/>
      <c r="FIW89" s="590" t="s">
        <v>20</v>
      </c>
      <c r="FIX89" s="590"/>
      <c r="FIY89" s="590"/>
      <c r="FIZ89" s="590"/>
      <c r="FJA89" s="590"/>
      <c r="FJB89" s="590"/>
      <c r="FJC89" s="590"/>
      <c r="FJD89" s="590"/>
      <c r="FJE89" s="590" t="s">
        <v>20</v>
      </c>
      <c r="FJF89" s="590"/>
      <c r="FJG89" s="590"/>
      <c r="FJH89" s="590"/>
      <c r="FJI89" s="590"/>
      <c r="FJJ89" s="590"/>
      <c r="FJK89" s="590"/>
      <c r="FJL89" s="590"/>
      <c r="FJM89" s="590" t="s">
        <v>20</v>
      </c>
      <c r="FJN89" s="590"/>
      <c r="FJO89" s="590"/>
      <c r="FJP89" s="590"/>
      <c r="FJQ89" s="590"/>
      <c r="FJR89" s="590"/>
      <c r="FJS89" s="590"/>
      <c r="FJT89" s="590"/>
      <c r="FJU89" s="590" t="s">
        <v>20</v>
      </c>
      <c r="FJV89" s="590"/>
      <c r="FJW89" s="590"/>
      <c r="FJX89" s="590"/>
      <c r="FJY89" s="590"/>
      <c r="FJZ89" s="590"/>
      <c r="FKA89" s="590"/>
      <c r="FKB89" s="590"/>
      <c r="FKC89" s="590" t="s">
        <v>20</v>
      </c>
      <c r="FKD89" s="590"/>
      <c r="FKE89" s="590"/>
      <c r="FKF89" s="590"/>
      <c r="FKG89" s="590"/>
      <c r="FKH89" s="590"/>
      <c r="FKI89" s="590"/>
      <c r="FKJ89" s="590"/>
      <c r="FKK89" s="590" t="s">
        <v>20</v>
      </c>
      <c r="FKL89" s="590"/>
      <c r="FKM89" s="590"/>
      <c r="FKN89" s="590"/>
      <c r="FKO89" s="590"/>
      <c r="FKP89" s="590"/>
      <c r="FKQ89" s="590"/>
      <c r="FKR89" s="590"/>
      <c r="FKS89" s="590" t="s">
        <v>20</v>
      </c>
      <c r="FKT89" s="590"/>
      <c r="FKU89" s="590"/>
      <c r="FKV89" s="590"/>
      <c r="FKW89" s="590"/>
      <c r="FKX89" s="590"/>
      <c r="FKY89" s="590"/>
      <c r="FKZ89" s="590"/>
      <c r="FLA89" s="590" t="s">
        <v>20</v>
      </c>
      <c r="FLB89" s="590"/>
      <c r="FLC89" s="590"/>
      <c r="FLD89" s="590"/>
      <c r="FLE89" s="590"/>
      <c r="FLF89" s="590"/>
      <c r="FLG89" s="590"/>
      <c r="FLH89" s="590"/>
      <c r="FLI89" s="590" t="s">
        <v>20</v>
      </c>
      <c r="FLJ89" s="590"/>
      <c r="FLK89" s="590"/>
      <c r="FLL89" s="590"/>
      <c r="FLM89" s="590"/>
      <c r="FLN89" s="590"/>
      <c r="FLO89" s="590"/>
      <c r="FLP89" s="590"/>
      <c r="FLQ89" s="590" t="s">
        <v>20</v>
      </c>
      <c r="FLR89" s="590"/>
      <c r="FLS89" s="590"/>
      <c r="FLT89" s="590"/>
      <c r="FLU89" s="590"/>
      <c r="FLV89" s="590"/>
      <c r="FLW89" s="590"/>
      <c r="FLX89" s="590"/>
      <c r="FLY89" s="590" t="s">
        <v>20</v>
      </c>
      <c r="FLZ89" s="590"/>
      <c r="FMA89" s="590"/>
      <c r="FMB89" s="590"/>
      <c r="FMC89" s="590"/>
      <c r="FMD89" s="590"/>
      <c r="FME89" s="590"/>
      <c r="FMF89" s="590"/>
      <c r="FMG89" s="590" t="s">
        <v>20</v>
      </c>
      <c r="FMH89" s="590"/>
      <c r="FMI89" s="590"/>
      <c r="FMJ89" s="590"/>
      <c r="FMK89" s="590"/>
      <c r="FML89" s="590"/>
      <c r="FMM89" s="590"/>
      <c r="FMN89" s="590"/>
      <c r="FMO89" s="590" t="s">
        <v>20</v>
      </c>
      <c r="FMP89" s="590"/>
      <c r="FMQ89" s="590"/>
      <c r="FMR89" s="590"/>
      <c r="FMS89" s="590"/>
      <c r="FMT89" s="590"/>
      <c r="FMU89" s="590"/>
      <c r="FMV89" s="590"/>
      <c r="FMW89" s="590" t="s">
        <v>20</v>
      </c>
      <c r="FMX89" s="590"/>
      <c r="FMY89" s="590"/>
      <c r="FMZ89" s="590"/>
      <c r="FNA89" s="590"/>
      <c r="FNB89" s="590"/>
      <c r="FNC89" s="590"/>
      <c r="FND89" s="590"/>
      <c r="FNE89" s="590" t="s">
        <v>20</v>
      </c>
      <c r="FNF89" s="590"/>
      <c r="FNG89" s="590"/>
      <c r="FNH89" s="590"/>
      <c r="FNI89" s="590"/>
      <c r="FNJ89" s="590"/>
      <c r="FNK89" s="590"/>
      <c r="FNL89" s="590"/>
      <c r="FNM89" s="590" t="s">
        <v>20</v>
      </c>
      <c r="FNN89" s="590"/>
      <c r="FNO89" s="590"/>
      <c r="FNP89" s="590"/>
      <c r="FNQ89" s="590"/>
      <c r="FNR89" s="590"/>
      <c r="FNS89" s="590"/>
      <c r="FNT89" s="590"/>
      <c r="FNU89" s="590" t="s">
        <v>20</v>
      </c>
      <c r="FNV89" s="590"/>
      <c r="FNW89" s="590"/>
      <c r="FNX89" s="590"/>
      <c r="FNY89" s="590"/>
      <c r="FNZ89" s="590"/>
      <c r="FOA89" s="590"/>
      <c r="FOB89" s="590"/>
      <c r="FOC89" s="590" t="s">
        <v>20</v>
      </c>
      <c r="FOD89" s="590"/>
      <c r="FOE89" s="590"/>
      <c r="FOF89" s="590"/>
      <c r="FOG89" s="590"/>
      <c r="FOH89" s="590"/>
      <c r="FOI89" s="590"/>
      <c r="FOJ89" s="590"/>
      <c r="FOK89" s="590" t="s">
        <v>20</v>
      </c>
      <c r="FOL89" s="590"/>
      <c r="FOM89" s="590"/>
      <c r="FON89" s="590"/>
      <c r="FOO89" s="590"/>
      <c r="FOP89" s="590"/>
      <c r="FOQ89" s="590"/>
      <c r="FOR89" s="590"/>
      <c r="FOS89" s="590" t="s">
        <v>20</v>
      </c>
      <c r="FOT89" s="590"/>
      <c r="FOU89" s="590"/>
      <c r="FOV89" s="590"/>
      <c r="FOW89" s="590"/>
      <c r="FOX89" s="590"/>
      <c r="FOY89" s="590"/>
      <c r="FOZ89" s="590"/>
      <c r="FPA89" s="590" t="s">
        <v>20</v>
      </c>
      <c r="FPB89" s="590"/>
      <c r="FPC89" s="590"/>
      <c r="FPD89" s="590"/>
      <c r="FPE89" s="590"/>
      <c r="FPF89" s="590"/>
      <c r="FPG89" s="590"/>
      <c r="FPH89" s="590"/>
      <c r="FPI89" s="590" t="s">
        <v>20</v>
      </c>
      <c r="FPJ89" s="590"/>
      <c r="FPK89" s="590"/>
      <c r="FPL89" s="590"/>
      <c r="FPM89" s="590"/>
      <c r="FPN89" s="590"/>
      <c r="FPO89" s="590"/>
      <c r="FPP89" s="590"/>
      <c r="FPQ89" s="590" t="s">
        <v>20</v>
      </c>
      <c r="FPR89" s="590"/>
      <c r="FPS89" s="590"/>
      <c r="FPT89" s="590"/>
      <c r="FPU89" s="590"/>
      <c r="FPV89" s="590"/>
      <c r="FPW89" s="590"/>
      <c r="FPX89" s="590"/>
      <c r="FPY89" s="590" t="s">
        <v>20</v>
      </c>
      <c r="FPZ89" s="590"/>
      <c r="FQA89" s="590"/>
      <c r="FQB89" s="590"/>
      <c r="FQC89" s="590"/>
      <c r="FQD89" s="590"/>
      <c r="FQE89" s="590"/>
      <c r="FQF89" s="590"/>
      <c r="FQG89" s="590" t="s">
        <v>20</v>
      </c>
      <c r="FQH89" s="590"/>
      <c r="FQI89" s="590"/>
      <c r="FQJ89" s="590"/>
      <c r="FQK89" s="590"/>
      <c r="FQL89" s="590"/>
      <c r="FQM89" s="590"/>
      <c r="FQN89" s="590"/>
      <c r="FQO89" s="590" t="s">
        <v>20</v>
      </c>
      <c r="FQP89" s="590"/>
      <c r="FQQ89" s="590"/>
      <c r="FQR89" s="590"/>
      <c r="FQS89" s="590"/>
      <c r="FQT89" s="590"/>
      <c r="FQU89" s="590"/>
      <c r="FQV89" s="590"/>
      <c r="FQW89" s="590" t="s">
        <v>20</v>
      </c>
      <c r="FQX89" s="590"/>
      <c r="FQY89" s="590"/>
      <c r="FQZ89" s="590"/>
      <c r="FRA89" s="590"/>
      <c r="FRB89" s="590"/>
      <c r="FRC89" s="590"/>
      <c r="FRD89" s="590"/>
      <c r="FRE89" s="590" t="s">
        <v>20</v>
      </c>
      <c r="FRF89" s="590"/>
      <c r="FRG89" s="590"/>
      <c r="FRH89" s="590"/>
      <c r="FRI89" s="590"/>
      <c r="FRJ89" s="590"/>
      <c r="FRK89" s="590"/>
      <c r="FRL89" s="590"/>
      <c r="FRM89" s="590" t="s">
        <v>20</v>
      </c>
      <c r="FRN89" s="590"/>
      <c r="FRO89" s="590"/>
      <c r="FRP89" s="590"/>
      <c r="FRQ89" s="590"/>
      <c r="FRR89" s="590"/>
      <c r="FRS89" s="590"/>
      <c r="FRT89" s="590"/>
      <c r="FRU89" s="590" t="s">
        <v>20</v>
      </c>
      <c r="FRV89" s="590"/>
      <c r="FRW89" s="590"/>
      <c r="FRX89" s="590"/>
      <c r="FRY89" s="590"/>
      <c r="FRZ89" s="590"/>
      <c r="FSA89" s="590"/>
      <c r="FSB89" s="590"/>
      <c r="FSC89" s="590" t="s">
        <v>20</v>
      </c>
      <c r="FSD89" s="590"/>
      <c r="FSE89" s="590"/>
      <c r="FSF89" s="590"/>
      <c r="FSG89" s="590"/>
      <c r="FSH89" s="590"/>
      <c r="FSI89" s="590"/>
      <c r="FSJ89" s="590"/>
      <c r="FSK89" s="590" t="s">
        <v>20</v>
      </c>
      <c r="FSL89" s="590"/>
      <c r="FSM89" s="590"/>
      <c r="FSN89" s="590"/>
      <c r="FSO89" s="590"/>
      <c r="FSP89" s="590"/>
      <c r="FSQ89" s="590"/>
      <c r="FSR89" s="590"/>
      <c r="FSS89" s="590" t="s">
        <v>20</v>
      </c>
      <c r="FST89" s="590"/>
      <c r="FSU89" s="590"/>
      <c r="FSV89" s="590"/>
      <c r="FSW89" s="590"/>
      <c r="FSX89" s="590"/>
      <c r="FSY89" s="590"/>
      <c r="FSZ89" s="590"/>
      <c r="FTA89" s="590" t="s">
        <v>20</v>
      </c>
      <c r="FTB89" s="590"/>
      <c r="FTC89" s="590"/>
      <c r="FTD89" s="590"/>
      <c r="FTE89" s="590"/>
      <c r="FTF89" s="590"/>
      <c r="FTG89" s="590"/>
      <c r="FTH89" s="590"/>
      <c r="FTI89" s="590" t="s">
        <v>20</v>
      </c>
      <c r="FTJ89" s="590"/>
      <c r="FTK89" s="590"/>
      <c r="FTL89" s="590"/>
      <c r="FTM89" s="590"/>
      <c r="FTN89" s="590"/>
      <c r="FTO89" s="590"/>
      <c r="FTP89" s="590"/>
      <c r="FTQ89" s="590" t="s">
        <v>20</v>
      </c>
      <c r="FTR89" s="590"/>
      <c r="FTS89" s="590"/>
      <c r="FTT89" s="590"/>
      <c r="FTU89" s="590"/>
      <c r="FTV89" s="590"/>
      <c r="FTW89" s="590"/>
      <c r="FTX89" s="590"/>
      <c r="FTY89" s="590" t="s">
        <v>20</v>
      </c>
      <c r="FTZ89" s="590"/>
      <c r="FUA89" s="590"/>
      <c r="FUB89" s="590"/>
      <c r="FUC89" s="590"/>
      <c r="FUD89" s="590"/>
      <c r="FUE89" s="590"/>
      <c r="FUF89" s="590"/>
      <c r="FUG89" s="590" t="s">
        <v>20</v>
      </c>
      <c r="FUH89" s="590"/>
      <c r="FUI89" s="590"/>
      <c r="FUJ89" s="590"/>
      <c r="FUK89" s="590"/>
      <c r="FUL89" s="590"/>
      <c r="FUM89" s="590"/>
      <c r="FUN89" s="590"/>
      <c r="FUO89" s="590" t="s">
        <v>20</v>
      </c>
      <c r="FUP89" s="590"/>
      <c r="FUQ89" s="590"/>
      <c r="FUR89" s="590"/>
      <c r="FUS89" s="590"/>
      <c r="FUT89" s="590"/>
      <c r="FUU89" s="590"/>
      <c r="FUV89" s="590"/>
      <c r="FUW89" s="590" t="s">
        <v>20</v>
      </c>
      <c r="FUX89" s="590"/>
      <c r="FUY89" s="590"/>
      <c r="FUZ89" s="590"/>
      <c r="FVA89" s="590"/>
      <c r="FVB89" s="590"/>
      <c r="FVC89" s="590"/>
      <c r="FVD89" s="590"/>
      <c r="FVE89" s="590" t="s">
        <v>20</v>
      </c>
      <c r="FVF89" s="590"/>
      <c r="FVG89" s="590"/>
      <c r="FVH89" s="590"/>
      <c r="FVI89" s="590"/>
      <c r="FVJ89" s="590"/>
      <c r="FVK89" s="590"/>
      <c r="FVL89" s="590"/>
      <c r="FVM89" s="590" t="s">
        <v>20</v>
      </c>
      <c r="FVN89" s="590"/>
      <c r="FVO89" s="590"/>
      <c r="FVP89" s="590"/>
      <c r="FVQ89" s="590"/>
      <c r="FVR89" s="590"/>
      <c r="FVS89" s="590"/>
      <c r="FVT89" s="590"/>
      <c r="FVU89" s="590" t="s">
        <v>20</v>
      </c>
      <c r="FVV89" s="590"/>
      <c r="FVW89" s="590"/>
      <c r="FVX89" s="590"/>
      <c r="FVY89" s="590"/>
      <c r="FVZ89" s="590"/>
      <c r="FWA89" s="590"/>
      <c r="FWB89" s="590"/>
      <c r="FWC89" s="590" t="s">
        <v>20</v>
      </c>
      <c r="FWD89" s="590"/>
      <c r="FWE89" s="590"/>
      <c r="FWF89" s="590"/>
      <c r="FWG89" s="590"/>
      <c r="FWH89" s="590"/>
      <c r="FWI89" s="590"/>
      <c r="FWJ89" s="590"/>
      <c r="FWK89" s="590" t="s">
        <v>20</v>
      </c>
      <c r="FWL89" s="590"/>
      <c r="FWM89" s="590"/>
      <c r="FWN89" s="590"/>
      <c r="FWO89" s="590"/>
      <c r="FWP89" s="590"/>
      <c r="FWQ89" s="590"/>
      <c r="FWR89" s="590"/>
      <c r="FWS89" s="590" t="s">
        <v>20</v>
      </c>
      <c r="FWT89" s="590"/>
      <c r="FWU89" s="590"/>
      <c r="FWV89" s="590"/>
      <c r="FWW89" s="590"/>
      <c r="FWX89" s="590"/>
      <c r="FWY89" s="590"/>
      <c r="FWZ89" s="590"/>
      <c r="FXA89" s="590" t="s">
        <v>20</v>
      </c>
      <c r="FXB89" s="590"/>
      <c r="FXC89" s="590"/>
      <c r="FXD89" s="590"/>
      <c r="FXE89" s="590"/>
      <c r="FXF89" s="590"/>
      <c r="FXG89" s="590"/>
      <c r="FXH89" s="590"/>
      <c r="FXI89" s="590" t="s">
        <v>20</v>
      </c>
      <c r="FXJ89" s="590"/>
      <c r="FXK89" s="590"/>
      <c r="FXL89" s="590"/>
      <c r="FXM89" s="590"/>
      <c r="FXN89" s="590"/>
      <c r="FXO89" s="590"/>
      <c r="FXP89" s="590"/>
      <c r="FXQ89" s="590" t="s">
        <v>20</v>
      </c>
      <c r="FXR89" s="590"/>
      <c r="FXS89" s="590"/>
      <c r="FXT89" s="590"/>
      <c r="FXU89" s="590"/>
      <c r="FXV89" s="590"/>
      <c r="FXW89" s="590"/>
      <c r="FXX89" s="590"/>
      <c r="FXY89" s="590" t="s">
        <v>20</v>
      </c>
      <c r="FXZ89" s="590"/>
      <c r="FYA89" s="590"/>
      <c r="FYB89" s="590"/>
      <c r="FYC89" s="590"/>
      <c r="FYD89" s="590"/>
      <c r="FYE89" s="590"/>
      <c r="FYF89" s="590"/>
      <c r="FYG89" s="590" t="s">
        <v>20</v>
      </c>
      <c r="FYH89" s="590"/>
      <c r="FYI89" s="590"/>
      <c r="FYJ89" s="590"/>
      <c r="FYK89" s="590"/>
      <c r="FYL89" s="590"/>
      <c r="FYM89" s="590"/>
      <c r="FYN89" s="590"/>
      <c r="FYO89" s="590" t="s">
        <v>20</v>
      </c>
      <c r="FYP89" s="590"/>
      <c r="FYQ89" s="590"/>
      <c r="FYR89" s="590"/>
      <c r="FYS89" s="590"/>
      <c r="FYT89" s="590"/>
      <c r="FYU89" s="590"/>
      <c r="FYV89" s="590"/>
      <c r="FYW89" s="590" t="s">
        <v>20</v>
      </c>
      <c r="FYX89" s="590"/>
      <c r="FYY89" s="590"/>
      <c r="FYZ89" s="590"/>
      <c r="FZA89" s="590"/>
      <c r="FZB89" s="590"/>
      <c r="FZC89" s="590"/>
      <c r="FZD89" s="590"/>
      <c r="FZE89" s="590" t="s">
        <v>20</v>
      </c>
      <c r="FZF89" s="590"/>
      <c r="FZG89" s="590"/>
      <c r="FZH89" s="590"/>
      <c r="FZI89" s="590"/>
      <c r="FZJ89" s="590"/>
      <c r="FZK89" s="590"/>
      <c r="FZL89" s="590"/>
      <c r="FZM89" s="590" t="s">
        <v>20</v>
      </c>
      <c r="FZN89" s="590"/>
      <c r="FZO89" s="590"/>
      <c r="FZP89" s="590"/>
      <c r="FZQ89" s="590"/>
      <c r="FZR89" s="590"/>
      <c r="FZS89" s="590"/>
      <c r="FZT89" s="590"/>
      <c r="FZU89" s="590" t="s">
        <v>20</v>
      </c>
      <c r="FZV89" s="590"/>
      <c r="FZW89" s="590"/>
      <c r="FZX89" s="590"/>
      <c r="FZY89" s="590"/>
      <c r="FZZ89" s="590"/>
      <c r="GAA89" s="590"/>
      <c r="GAB89" s="590"/>
      <c r="GAC89" s="590" t="s">
        <v>20</v>
      </c>
      <c r="GAD89" s="590"/>
      <c r="GAE89" s="590"/>
      <c r="GAF89" s="590"/>
      <c r="GAG89" s="590"/>
      <c r="GAH89" s="590"/>
      <c r="GAI89" s="590"/>
      <c r="GAJ89" s="590"/>
      <c r="GAK89" s="590" t="s">
        <v>20</v>
      </c>
      <c r="GAL89" s="590"/>
      <c r="GAM89" s="590"/>
      <c r="GAN89" s="590"/>
      <c r="GAO89" s="590"/>
      <c r="GAP89" s="590"/>
      <c r="GAQ89" s="590"/>
      <c r="GAR89" s="590"/>
      <c r="GAS89" s="590" t="s">
        <v>20</v>
      </c>
      <c r="GAT89" s="590"/>
      <c r="GAU89" s="590"/>
      <c r="GAV89" s="590"/>
      <c r="GAW89" s="590"/>
      <c r="GAX89" s="590"/>
      <c r="GAY89" s="590"/>
      <c r="GAZ89" s="590"/>
      <c r="GBA89" s="590" t="s">
        <v>20</v>
      </c>
      <c r="GBB89" s="590"/>
      <c r="GBC89" s="590"/>
      <c r="GBD89" s="590"/>
      <c r="GBE89" s="590"/>
      <c r="GBF89" s="590"/>
      <c r="GBG89" s="590"/>
      <c r="GBH89" s="590"/>
      <c r="GBI89" s="590" t="s">
        <v>20</v>
      </c>
      <c r="GBJ89" s="590"/>
      <c r="GBK89" s="590"/>
      <c r="GBL89" s="590"/>
      <c r="GBM89" s="590"/>
      <c r="GBN89" s="590"/>
      <c r="GBO89" s="590"/>
      <c r="GBP89" s="590"/>
      <c r="GBQ89" s="590" t="s">
        <v>20</v>
      </c>
      <c r="GBR89" s="590"/>
      <c r="GBS89" s="590"/>
      <c r="GBT89" s="590"/>
      <c r="GBU89" s="590"/>
      <c r="GBV89" s="590"/>
      <c r="GBW89" s="590"/>
      <c r="GBX89" s="590"/>
      <c r="GBY89" s="590" t="s">
        <v>20</v>
      </c>
      <c r="GBZ89" s="590"/>
      <c r="GCA89" s="590"/>
      <c r="GCB89" s="590"/>
      <c r="GCC89" s="590"/>
      <c r="GCD89" s="590"/>
      <c r="GCE89" s="590"/>
      <c r="GCF89" s="590"/>
      <c r="GCG89" s="590" t="s">
        <v>20</v>
      </c>
      <c r="GCH89" s="590"/>
      <c r="GCI89" s="590"/>
      <c r="GCJ89" s="590"/>
      <c r="GCK89" s="590"/>
      <c r="GCL89" s="590"/>
      <c r="GCM89" s="590"/>
      <c r="GCN89" s="590"/>
      <c r="GCO89" s="590" t="s">
        <v>20</v>
      </c>
      <c r="GCP89" s="590"/>
      <c r="GCQ89" s="590"/>
      <c r="GCR89" s="590"/>
      <c r="GCS89" s="590"/>
      <c r="GCT89" s="590"/>
      <c r="GCU89" s="590"/>
      <c r="GCV89" s="590"/>
      <c r="GCW89" s="590" t="s">
        <v>20</v>
      </c>
      <c r="GCX89" s="590"/>
      <c r="GCY89" s="590"/>
      <c r="GCZ89" s="590"/>
      <c r="GDA89" s="590"/>
      <c r="GDB89" s="590"/>
      <c r="GDC89" s="590"/>
      <c r="GDD89" s="590"/>
      <c r="GDE89" s="590" t="s">
        <v>20</v>
      </c>
      <c r="GDF89" s="590"/>
      <c r="GDG89" s="590"/>
      <c r="GDH89" s="590"/>
      <c r="GDI89" s="590"/>
      <c r="GDJ89" s="590"/>
      <c r="GDK89" s="590"/>
      <c r="GDL89" s="590"/>
      <c r="GDM89" s="590" t="s">
        <v>20</v>
      </c>
      <c r="GDN89" s="590"/>
      <c r="GDO89" s="590"/>
      <c r="GDP89" s="590"/>
      <c r="GDQ89" s="590"/>
      <c r="GDR89" s="590"/>
      <c r="GDS89" s="590"/>
      <c r="GDT89" s="590"/>
      <c r="GDU89" s="590" t="s">
        <v>20</v>
      </c>
      <c r="GDV89" s="590"/>
      <c r="GDW89" s="590"/>
      <c r="GDX89" s="590"/>
      <c r="GDY89" s="590"/>
      <c r="GDZ89" s="590"/>
      <c r="GEA89" s="590"/>
      <c r="GEB89" s="590"/>
      <c r="GEC89" s="590" t="s">
        <v>20</v>
      </c>
      <c r="GED89" s="590"/>
      <c r="GEE89" s="590"/>
      <c r="GEF89" s="590"/>
      <c r="GEG89" s="590"/>
      <c r="GEH89" s="590"/>
      <c r="GEI89" s="590"/>
      <c r="GEJ89" s="590"/>
      <c r="GEK89" s="590" t="s">
        <v>20</v>
      </c>
      <c r="GEL89" s="590"/>
      <c r="GEM89" s="590"/>
      <c r="GEN89" s="590"/>
      <c r="GEO89" s="590"/>
      <c r="GEP89" s="590"/>
      <c r="GEQ89" s="590"/>
      <c r="GER89" s="590"/>
      <c r="GES89" s="590" t="s">
        <v>20</v>
      </c>
      <c r="GET89" s="590"/>
      <c r="GEU89" s="590"/>
      <c r="GEV89" s="590"/>
      <c r="GEW89" s="590"/>
      <c r="GEX89" s="590"/>
      <c r="GEY89" s="590"/>
      <c r="GEZ89" s="590"/>
      <c r="GFA89" s="590" t="s">
        <v>20</v>
      </c>
      <c r="GFB89" s="590"/>
      <c r="GFC89" s="590"/>
      <c r="GFD89" s="590"/>
      <c r="GFE89" s="590"/>
      <c r="GFF89" s="590"/>
      <c r="GFG89" s="590"/>
      <c r="GFH89" s="590"/>
      <c r="GFI89" s="590" t="s">
        <v>20</v>
      </c>
      <c r="GFJ89" s="590"/>
      <c r="GFK89" s="590"/>
      <c r="GFL89" s="590"/>
      <c r="GFM89" s="590"/>
      <c r="GFN89" s="590"/>
      <c r="GFO89" s="590"/>
      <c r="GFP89" s="590"/>
      <c r="GFQ89" s="590" t="s">
        <v>20</v>
      </c>
      <c r="GFR89" s="590"/>
      <c r="GFS89" s="590"/>
      <c r="GFT89" s="590"/>
      <c r="GFU89" s="590"/>
      <c r="GFV89" s="590"/>
      <c r="GFW89" s="590"/>
      <c r="GFX89" s="590"/>
      <c r="GFY89" s="590" t="s">
        <v>20</v>
      </c>
      <c r="GFZ89" s="590"/>
      <c r="GGA89" s="590"/>
      <c r="GGB89" s="590"/>
      <c r="GGC89" s="590"/>
      <c r="GGD89" s="590"/>
      <c r="GGE89" s="590"/>
      <c r="GGF89" s="590"/>
      <c r="GGG89" s="590" t="s">
        <v>20</v>
      </c>
      <c r="GGH89" s="590"/>
      <c r="GGI89" s="590"/>
      <c r="GGJ89" s="590"/>
      <c r="GGK89" s="590"/>
      <c r="GGL89" s="590"/>
      <c r="GGM89" s="590"/>
      <c r="GGN89" s="590"/>
      <c r="GGO89" s="590" t="s">
        <v>20</v>
      </c>
      <c r="GGP89" s="590"/>
      <c r="GGQ89" s="590"/>
      <c r="GGR89" s="590"/>
      <c r="GGS89" s="590"/>
      <c r="GGT89" s="590"/>
      <c r="GGU89" s="590"/>
      <c r="GGV89" s="590"/>
      <c r="GGW89" s="590" t="s">
        <v>20</v>
      </c>
      <c r="GGX89" s="590"/>
      <c r="GGY89" s="590"/>
      <c r="GGZ89" s="590"/>
      <c r="GHA89" s="590"/>
      <c r="GHB89" s="590"/>
      <c r="GHC89" s="590"/>
      <c r="GHD89" s="590"/>
      <c r="GHE89" s="590" t="s">
        <v>20</v>
      </c>
      <c r="GHF89" s="590"/>
      <c r="GHG89" s="590"/>
      <c r="GHH89" s="590"/>
      <c r="GHI89" s="590"/>
      <c r="GHJ89" s="590"/>
      <c r="GHK89" s="590"/>
      <c r="GHL89" s="590"/>
      <c r="GHM89" s="590" t="s">
        <v>20</v>
      </c>
      <c r="GHN89" s="590"/>
      <c r="GHO89" s="590"/>
      <c r="GHP89" s="590"/>
      <c r="GHQ89" s="590"/>
      <c r="GHR89" s="590"/>
      <c r="GHS89" s="590"/>
      <c r="GHT89" s="590"/>
      <c r="GHU89" s="590" t="s">
        <v>20</v>
      </c>
      <c r="GHV89" s="590"/>
      <c r="GHW89" s="590"/>
      <c r="GHX89" s="590"/>
      <c r="GHY89" s="590"/>
      <c r="GHZ89" s="590"/>
      <c r="GIA89" s="590"/>
      <c r="GIB89" s="590"/>
      <c r="GIC89" s="590" t="s">
        <v>20</v>
      </c>
      <c r="GID89" s="590"/>
      <c r="GIE89" s="590"/>
      <c r="GIF89" s="590"/>
      <c r="GIG89" s="590"/>
      <c r="GIH89" s="590"/>
      <c r="GII89" s="590"/>
      <c r="GIJ89" s="590"/>
      <c r="GIK89" s="590" t="s">
        <v>20</v>
      </c>
      <c r="GIL89" s="590"/>
      <c r="GIM89" s="590"/>
      <c r="GIN89" s="590"/>
      <c r="GIO89" s="590"/>
      <c r="GIP89" s="590"/>
      <c r="GIQ89" s="590"/>
      <c r="GIR89" s="590"/>
      <c r="GIS89" s="590" t="s">
        <v>20</v>
      </c>
      <c r="GIT89" s="590"/>
      <c r="GIU89" s="590"/>
      <c r="GIV89" s="590"/>
      <c r="GIW89" s="590"/>
      <c r="GIX89" s="590"/>
      <c r="GIY89" s="590"/>
      <c r="GIZ89" s="590"/>
      <c r="GJA89" s="590" t="s">
        <v>20</v>
      </c>
      <c r="GJB89" s="590"/>
      <c r="GJC89" s="590"/>
      <c r="GJD89" s="590"/>
      <c r="GJE89" s="590"/>
      <c r="GJF89" s="590"/>
      <c r="GJG89" s="590"/>
      <c r="GJH89" s="590"/>
      <c r="GJI89" s="590" t="s">
        <v>20</v>
      </c>
      <c r="GJJ89" s="590"/>
      <c r="GJK89" s="590"/>
      <c r="GJL89" s="590"/>
      <c r="GJM89" s="590"/>
      <c r="GJN89" s="590"/>
      <c r="GJO89" s="590"/>
      <c r="GJP89" s="590"/>
      <c r="GJQ89" s="590" t="s">
        <v>20</v>
      </c>
      <c r="GJR89" s="590"/>
      <c r="GJS89" s="590"/>
      <c r="GJT89" s="590"/>
      <c r="GJU89" s="590"/>
      <c r="GJV89" s="590"/>
      <c r="GJW89" s="590"/>
      <c r="GJX89" s="590"/>
      <c r="GJY89" s="590" t="s">
        <v>20</v>
      </c>
      <c r="GJZ89" s="590"/>
      <c r="GKA89" s="590"/>
      <c r="GKB89" s="590"/>
      <c r="GKC89" s="590"/>
      <c r="GKD89" s="590"/>
      <c r="GKE89" s="590"/>
      <c r="GKF89" s="590"/>
      <c r="GKG89" s="590" t="s">
        <v>20</v>
      </c>
      <c r="GKH89" s="590"/>
      <c r="GKI89" s="590"/>
      <c r="GKJ89" s="590"/>
      <c r="GKK89" s="590"/>
      <c r="GKL89" s="590"/>
      <c r="GKM89" s="590"/>
      <c r="GKN89" s="590"/>
      <c r="GKO89" s="590" t="s">
        <v>20</v>
      </c>
      <c r="GKP89" s="590"/>
      <c r="GKQ89" s="590"/>
      <c r="GKR89" s="590"/>
      <c r="GKS89" s="590"/>
      <c r="GKT89" s="590"/>
      <c r="GKU89" s="590"/>
      <c r="GKV89" s="590"/>
      <c r="GKW89" s="590" t="s">
        <v>20</v>
      </c>
      <c r="GKX89" s="590"/>
      <c r="GKY89" s="590"/>
      <c r="GKZ89" s="590"/>
      <c r="GLA89" s="590"/>
      <c r="GLB89" s="590"/>
      <c r="GLC89" s="590"/>
      <c r="GLD89" s="590"/>
      <c r="GLE89" s="590" t="s">
        <v>20</v>
      </c>
      <c r="GLF89" s="590"/>
      <c r="GLG89" s="590"/>
      <c r="GLH89" s="590"/>
      <c r="GLI89" s="590"/>
      <c r="GLJ89" s="590"/>
      <c r="GLK89" s="590"/>
      <c r="GLL89" s="590"/>
      <c r="GLM89" s="590" t="s">
        <v>20</v>
      </c>
      <c r="GLN89" s="590"/>
      <c r="GLO89" s="590"/>
      <c r="GLP89" s="590"/>
      <c r="GLQ89" s="590"/>
      <c r="GLR89" s="590"/>
      <c r="GLS89" s="590"/>
      <c r="GLT89" s="590"/>
      <c r="GLU89" s="590" t="s">
        <v>20</v>
      </c>
      <c r="GLV89" s="590"/>
      <c r="GLW89" s="590"/>
      <c r="GLX89" s="590"/>
      <c r="GLY89" s="590"/>
      <c r="GLZ89" s="590"/>
      <c r="GMA89" s="590"/>
      <c r="GMB89" s="590"/>
      <c r="GMC89" s="590" t="s">
        <v>20</v>
      </c>
      <c r="GMD89" s="590"/>
      <c r="GME89" s="590"/>
      <c r="GMF89" s="590"/>
      <c r="GMG89" s="590"/>
      <c r="GMH89" s="590"/>
      <c r="GMI89" s="590"/>
      <c r="GMJ89" s="590"/>
      <c r="GMK89" s="590" t="s">
        <v>20</v>
      </c>
      <c r="GML89" s="590"/>
      <c r="GMM89" s="590"/>
      <c r="GMN89" s="590"/>
      <c r="GMO89" s="590"/>
      <c r="GMP89" s="590"/>
      <c r="GMQ89" s="590"/>
      <c r="GMR89" s="590"/>
      <c r="GMS89" s="590" t="s">
        <v>20</v>
      </c>
      <c r="GMT89" s="590"/>
      <c r="GMU89" s="590"/>
      <c r="GMV89" s="590"/>
      <c r="GMW89" s="590"/>
      <c r="GMX89" s="590"/>
      <c r="GMY89" s="590"/>
      <c r="GMZ89" s="590"/>
      <c r="GNA89" s="590" t="s">
        <v>20</v>
      </c>
      <c r="GNB89" s="590"/>
      <c r="GNC89" s="590"/>
      <c r="GND89" s="590"/>
      <c r="GNE89" s="590"/>
      <c r="GNF89" s="590"/>
      <c r="GNG89" s="590"/>
      <c r="GNH89" s="590"/>
      <c r="GNI89" s="590" t="s">
        <v>20</v>
      </c>
      <c r="GNJ89" s="590"/>
      <c r="GNK89" s="590"/>
      <c r="GNL89" s="590"/>
      <c r="GNM89" s="590"/>
      <c r="GNN89" s="590"/>
      <c r="GNO89" s="590"/>
      <c r="GNP89" s="590"/>
      <c r="GNQ89" s="590" t="s">
        <v>20</v>
      </c>
      <c r="GNR89" s="590"/>
      <c r="GNS89" s="590"/>
      <c r="GNT89" s="590"/>
      <c r="GNU89" s="590"/>
      <c r="GNV89" s="590"/>
      <c r="GNW89" s="590"/>
      <c r="GNX89" s="590"/>
      <c r="GNY89" s="590" t="s">
        <v>20</v>
      </c>
      <c r="GNZ89" s="590"/>
      <c r="GOA89" s="590"/>
      <c r="GOB89" s="590"/>
      <c r="GOC89" s="590"/>
      <c r="GOD89" s="590"/>
      <c r="GOE89" s="590"/>
      <c r="GOF89" s="590"/>
      <c r="GOG89" s="590" t="s">
        <v>20</v>
      </c>
      <c r="GOH89" s="590"/>
      <c r="GOI89" s="590"/>
      <c r="GOJ89" s="590"/>
      <c r="GOK89" s="590"/>
      <c r="GOL89" s="590"/>
      <c r="GOM89" s="590"/>
      <c r="GON89" s="590"/>
      <c r="GOO89" s="590" t="s">
        <v>20</v>
      </c>
      <c r="GOP89" s="590"/>
      <c r="GOQ89" s="590"/>
      <c r="GOR89" s="590"/>
      <c r="GOS89" s="590"/>
      <c r="GOT89" s="590"/>
      <c r="GOU89" s="590"/>
      <c r="GOV89" s="590"/>
      <c r="GOW89" s="590" t="s">
        <v>20</v>
      </c>
      <c r="GOX89" s="590"/>
      <c r="GOY89" s="590"/>
      <c r="GOZ89" s="590"/>
      <c r="GPA89" s="590"/>
      <c r="GPB89" s="590"/>
      <c r="GPC89" s="590"/>
      <c r="GPD89" s="590"/>
      <c r="GPE89" s="590" t="s">
        <v>20</v>
      </c>
      <c r="GPF89" s="590"/>
      <c r="GPG89" s="590"/>
      <c r="GPH89" s="590"/>
      <c r="GPI89" s="590"/>
      <c r="GPJ89" s="590"/>
      <c r="GPK89" s="590"/>
      <c r="GPL89" s="590"/>
      <c r="GPM89" s="590" t="s">
        <v>20</v>
      </c>
      <c r="GPN89" s="590"/>
      <c r="GPO89" s="590"/>
      <c r="GPP89" s="590"/>
      <c r="GPQ89" s="590"/>
      <c r="GPR89" s="590"/>
      <c r="GPS89" s="590"/>
      <c r="GPT89" s="590"/>
      <c r="GPU89" s="590" t="s">
        <v>20</v>
      </c>
      <c r="GPV89" s="590"/>
      <c r="GPW89" s="590"/>
      <c r="GPX89" s="590"/>
      <c r="GPY89" s="590"/>
      <c r="GPZ89" s="590"/>
      <c r="GQA89" s="590"/>
      <c r="GQB89" s="590"/>
      <c r="GQC89" s="590" t="s">
        <v>20</v>
      </c>
      <c r="GQD89" s="590"/>
      <c r="GQE89" s="590"/>
      <c r="GQF89" s="590"/>
      <c r="GQG89" s="590"/>
      <c r="GQH89" s="590"/>
      <c r="GQI89" s="590"/>
      <c r="GQJ89" s="590"/>
      <c r="GQK89" s="590" t="s">
        <v>20</v>
      </c>
      <c r="GQL89" s="590"/>
      <c r="GQM89" s="590"/>
      <c r="GQN89" s="590"/>
      <c r="GQO89" s="590"/>
      <c r="GQP89" s="590"/>
      <c r="GQQ89" s="590"/>
      <c r="GQR89" s="590"/>
      <c r="GQS89" s="590" t="s">
        <v>20</v>
      </c>
      <c r="GQT89" s="590"/>
      <c r="GQU89" s="590"/>
      <c r="GQV89" s="590"/>
      <c r="GQW89" s="590"/>
      <c r="GQX89" s="590"/>
      <c r="GQY89" s="590"/>
      <c r="GQZ89" s="590"/>
      <c r="GRA89" s="590" t="s">
        <v>20</v>
      </c>
      <c r="GRB89" s="590"/>
      <c r="GRC89" s="590"/>
      <c r="GRD89" s="590"/>
      <c r="GRE89" s="590"/>
      <c r="GRF89" s="590"/>
      <c r="GRG89" s="590"/>
      <c r="GRH89" s="590"/>
      <c r="GRI89" s="590" t="s">
        <v>20</v>
      </c>
      <c r="GRJ89" s="590"/>
      <c r="GRK89" s="590"/>
      <c r="GRL89" s="590"/>
      <c r="GRM89" s="590"/>
      <c r="GRN89" s="590"/>
      <c r="GRO89" s="590"/>
      <c r="GRP89" s="590"/>
      <c r="GRQ89" s="590" t="s">
        <v>20</v>
      </c>
      <c r="GRR89" s="590"/>
      <c r="GRS89" s="590"/>
      <c r="GRT89" s="590"/>
      <c r="GRU89" s="590"/>
      <c r="GRV89" s="590"/>
      <c r="GRW89" s="590"/>
      <c r="GRX89" s="590"/>
      <c r="GRY89" s="590" t="s">
        <v>20</v>
      </c>
      <c r="GRZ89" s="590"/>
      <c r="GSA89" s="590"/>
      <c r="GSB89" s="590"/>
      <c r="GSC89" s="590"/>
      <c r="GSD89" s="590"/>
      <c r="GSE89" s="590"/>
      <c r="GSF89" s="590"/>
      <c r="GSG89" s="590" t="s">
        <v>20</v>
      </c>
      <c r="GSH89" s="590"/>
      <c r="GSI89" s="590"/>
      <c r="GSJ89" s="590"/>
      <c r="GSK89" s="590"/>
      <c r="GSL89" s="590"/>
      <c r="GSM89" s="590"/>
      <c r="GSN89" s="590"/>
      <c r="GSO89" s="590" t="s">
        <v>20</v>
      </c>
      <c r="GSP89" s="590"/>
      <c r="GSQ89" s="590"/>
      <c r="GSR89" s="590"/>
      <c r="GSS89" s="590"/>
      <c r="GST89" s="590"/>
      <c r="GSU89" s="590"/>
      <c r="GSV89" s="590"/>
      <c r="GSW89" s="590" t="s">
        <v>20</v>
      </c>
      <c r="GSX89" s="590"/>
      <c r="GSY89" s="590"/>
      <c r="GSZ89" s="590"/>
      <c r="GTA89" s="590"/>
      <c r="GTB89" s="590"/>
      <c r="GTC89" s="590"/>
      <c r="GTD89" s="590"/>
      <c r="GTE89" s="590" t="s">
        <v>20</v>
      </c>
      <c r="GTF89" s="590"/>
      <c r="GTG89" s="590"/>
      <c r="GTH89" s="590"/>
      <c r="GTI89" s="590"/>
      <c r="GTJ89" s="590"/>
      <c r="GTK89" s="590"/>
      <c r="GTL89" s="590"/>
      <c r="GTM89" s="590" t="s">
        <v>20</v>
      </c>
      <c r="GTN89" s="590"/>
      <c r="GTO89" s="590"/>
      <c r="GTP89" s="590"/>
      <c r="GTQ89" s="590"/>
      <c r="GTR89" s="590"/>
      <c r="GTS89" s="590"/>
      <c r="GTT89" s="590"/>
      <c r="GTU89" s="590" t="s">
        <v>20</v>
      </c>
      <c r="GTV89" s="590"/>
      <c r="GTW89" s="590"/>
      <c r="GTX89" s="590"/>
      <c r="GTY89" s="590"/>
      <c r="GTZ89" s="590"/>
      <c r="GUA89" s="590"/>
      <c r="GUB89" s="590"/>
      <c r="GUC89" s="590" t="s">
        <v>20</v>
      </c>
      <c r="GUD89" s="590"/>
      <c r="GUE89" s="590"/>
      <c r="GUF89" s="590"/>
      <c r="GUG89" s="590"/>
      <c r="GUH89" s="590"/>
      <c r="GUI89" s="590"/>
      <c r="GUJ89" s="590"/>
      <c r="GUK89" s="590" t="s">
        <v>20</v>
      </c>
      <c r="GUL89" s="590"/>
      <c r="GUM89" s="590"/>
      <c r="GUN89" s="590"/>
      <c r="GUO89" s="590"/>
      <c r="GUP89" s="590"/>
      <c r="GUQ89" s="590"/>
      <c r="GUR89" s="590"/>
      <c r="GUS89" s="590" t="s">
        <v>20</v>
      </c>
      <c r="GUT89" s="590"/>
      <c r="GUU89" s="590"/>
      <c r="GUV89" s="590"/>
      <c r="GUW89" s="590"/>
      <c r="GUX89" s="590"/>
      <c r="GUY89" s="590"/>
      <c r="GUZ89" s="590"/>
      <c r="GVA89" s="590" t="s">
        <v>20</v>
      </c>
      <c r="GVB89" s="590"/>
      <c r="GVC89" s="590"/>
      <c r="GVD89" s="590"/>
      <c r="GVE89" s="590"/>
      <c r="GVF89" s="590"/>
      <c r="GVG89" s="590"/>
      <c r="GVH89" s="590"/>
      <c r="GVI89" s="590" t="s">
        <v>20</v>
      </c>
      <c r="GVJ89" s="590"/>
      <c r="GVK89" s="590"/>
      <c r="GVL89" s="590"/>
      <c r="GVM89" s="590"/>
      <c r="GVN89" s="590"/>
      <c r="GVO89" s="590"/>
      <c r="GVP89" s="590"/>
      <c r="GVQ89" s="590" t="s">
        <v>20</v>
      </c>
      <c r="GVR89" s="590"/>
      <c r="GVS89" s="590"/>
      <c r="GVT89" s="590"/>
      <c r="GVU89" s="590"/>
      <c r="GVV89" s="590"/>
      <c r="GVW89" s="590"/>
      <c r="GVX89" s="590"/>
      <c r="GVY89" s="590" t="s">
        <v>20</v>
      </c>
      <c r="GVZ89" s="590"/>
      <c r="GWA89" s="590"/>
      <c r="GWB89" s="590"/>
      <c r="GWC89" s="590"/>
      <c r="GWD89" s="590"/>
      <c r="GWE89" s="590"/>
      <c r="GWF89" s="590"/>
      <c r="GWG89" s="590" t="s">
        <v>20</v>
      </c>
      <c r="GWH89" s="590"/>
      <c r="GWI89" s="590"/>
      <c r="GWJ89" s="590"/>
      <c r="GWK89" s="590"/>
      <c r="GWL89" s="590"/>
      <c r="GWM89" s="590"/>
      <c r="GWN89" s="590"/>
      <c r="GWO89" s="590" t="s">
        <v>20</v>
      </c>
      <c r="GWP89" s="590"/>
      <c r="GWQ89" s="590"/>
      <c r="GWR89" s="590"/>
      <c r="GWS89" s="590"/>
      <c r="GWT89" s="590"/>
      <c r="GWU89" s="590"/>
      <c r="GWV89" s="590"/>
      <c r="GWW89" s="590" t="s">
        <v>20</v>
      </c>
      <c r="GWX89" s="590"/>
      <c r="GWY89" s="590"/>
      <c r="GWZ89" s="590"/>
      <c r="GXA89" s="590"/>
      <c r="GXB89" s="590"/>
      <c r="GXC89" s="590"/>
      <c r="GXD89" s="590"/>
      <c r="GXE89" s="590" t="s">
        <v>20</v>
      </c>
      <c r="GXF89" s="590"/>
      <c r="GXG89" s="590"/>
      <c r="GXH89" s="590"/>
      <c r="GXI89" s="590"/>
      <c r="GXJ89" s="590"/>
      <c r="GXK89" s="590"/>
      <c r="GXL89" s="590"/>
      <c r="GXM89" s="590" t="s">
        <v>20</v>
      </c>
      <c r="GXN89" s="590"/>
      <c r="GXO89" s="590"/>
      <c r="GXP89" s="590"/>
      <c r="GXQ89" s="590"/>
      <c r="GXR89" s="590"/>
      <c r="GXS89" s="590"/>
      <c r="GXT89" s="590"/>
      <c r="GXU89" s="590" t="s">
        <v>20</v>
      </c>
      <c r="GXV89" s="590"/>
      <c r="GXW89" s="590"/>
      <c r="GXX89" s="590"/>
      <c r="GXY89" s="590"/>
      <c r="GXZ89" s="590"/>
      <c r="GYA89" s="590"/>
      <c r="GYB89" s="590"/>
      <c r="GYC89" s="590" t="s">
        <v>20</v>
      </c>
      <c r="GYD89" s="590"/>
      <c r="GYE89" s="590"/>
      <c r="GYF89" s="590"/>
      <c r="GYG89" s="590"/>
      <c r="GYH89" s="590"/>
      <c r="GYI89" s="590"/>
      <c r="GYJ89" s="590"/>
      <c r="GYK89" s="590" t="s">
        <v>20</v>
      </c>
      <c r="GYL89" s="590"/>
      <c r="GYM89" s="590"/>
      <c r="GYN89" s="590"/>
      <c r="GYO89" s="590"/>
      <c r="GYP89" s="590"/>
      <c r="GYQ89" s="590"/>
      <c r="GYR89" s="590"/>
      <c r="GYS89" s="590" t="s">
        <v>20</v>
      </c>
      <c r="GYT89" s="590"/>
      <c r="GYU89" s="590"/>
      <c r="GYV89" s="590"/>
      <c r="GYW89" s="590"/>
      <c r="GYX89" s="590"/>
      <c r="GYY89" s="590"/>
      <c r="GYZ89" s="590"/>
      <c r="GZA89" s="590" t="s">
        <v>20</v>
      </c>
      <c r="GZB89" s="590"/>
      <c r="GZC89" s="590"/>
      <c r="GZD89" s="590"/>
      <c r="GZE89" s="590"/>
      <c r="GZF89" s="590"/>
      <c r="GZG89" s="590"/>
      <c r="GZH89" s="590"/>
      <c r="GZI89" s="590" t="s">
        <v>20</v>
      </c>
      <c r="GZJ89" s="590"/>
      <c r="GZK89" s="590"/>
      <c r="GZL89" s="590"/>
      <c r="GZM89" s="590"/>
      <c r="GZN89" s="590"/>
      <c r="GZO89" s="590"/>
      <c r="GZP89" s="590"/>
      <c r="GZQ89" s="590" t="s">
        <v>20</v>
      </c>
      <c r="GZR89" s="590"/>
      <c r="GZS89" s="590"/>
      <c r="GZT89" s="590"/>
      <c r="GZU89" s="590"/>
      <c r="GZV89" s="590"/>
      <c r="GZW89" s="590"/>
      <c r="GZX89" s="590"/>
      <c r="GZY89" s="590" t="s">
        <v>20</v>
      </c>
      <c r="GZZ89" s="590"/>
      <c r="HAA89" s="590"/>
      <c r="HAB89" s="590"/>
      <c r="HAC89" s="590"/>
      <c r="HAD89" s="590"/>
      <c r="HAE89" s="590"/>
      <c r="HAF89" s="590"/>
      <c r="HAG89" s="590" t="s">
        <v>20</v>
      </c>
      <c r="HAH89" s="590"/>
      <c r="HAI89" s="590"/>
      <c r="HAJ89" s="590"/>
      <c r="HAK89" s="590"/>
      <c r="HAL89" s="590"/>
      <c r="HAM89" s="590"/>
      <c r="HAN89" s="590"/>
      <c r="HAO89" s="590" t="s">
        <v>20</v>
      </c>
      <c r="HAP89" s="590"/>
      <c r="HAQ89" s="590"/>
      <c r="HAR89" s="590"/>
      <c r="HAS89" s="590"/>
      <c r="HAT89" s="590"/>
      <c r="HAU89" s="590"/>
      <c r="HAV89" s="590"/>
      <c r="HAW89" s="590" t="s">
        <v>20</v>
      </c>
      <c r="HAX89" s="590"/>
      <c r="HAY89" s="590"/>
      <c r="HAZ89" s="590"/>
      <c r="HBA89" s="590"/>
      <c r="HBB89" s="590"/>
      <c r="HBC89" s="590"/>
      <c r="HBD89" s="590"/>
      <c r="HBE89" s="590" t="s">
        <v>20</v>
      </c>
      <c r="HBF89" s="590"/>
      <c r="HBG89" s="590"/>
      <c r="HBH89" s="590"/>
      <c r="HBI89" s="590"/>
      <c r="HBJ89" s="590"/>
      <c r="HBK89" s="590"/>
      <c r="HBL89" s="590"/>
      <c r="HBM89" s="590" t="s">
        <v>20</v>
      </c>
      <c r="HBN89" s="590"/>
      <c r="HBO89" s="590"/>
      <c r="HBP89" s="590"/>
      <c r="HBQ89" s="590"/>
      <c r="HBR89" s="590"/>
      <c r="HBS89" s="590"/>
      <c r="HBT89" s="590"/>
      <c r="HBU89" s="590" t="s">
        <v>20</v>
      </c>
      <c r="HBV89" s="590"/>
      <c r="HBW89" s="590"/>
      <c r="HBX89" s="590"/>
      <c r="HBY89" s="590"/>
      <c r="HBZ89" s="590"/>
      <c r="HCA89" s="590"/>
      <c r="HCB89" s="590"/>
      <c r="HCC89" s="590" t="s">
        <v>20</v>
      </c>
      <c r="HCD89" s="590"/>
      <c r="HCE89" s="590"/>
      <c r="HCF89" s="590"/>
      <c r="HCG89" s="590"/>
      <c r="HCH89" s="590"/>
      <c r="HCI89" s="590"/>
      <c r="HCJ89" s="590"/>
      <c r="HCK89" s="590" t="s">
        <v>20</v>
      </c>
      <c r="HCL89" s="590"/>
      <c r="HCM89" s="590"/>
      <c r="HCN89" s="590"/>
      <c r="HCO89" s="590"/>
      <c r="HCP89" s="590"/>
      <c r="HCQ89" s="590"/>
      <c r="HCR89" s="590"/>
      <c r="HCS89" s="590" t="s">
        <v>20</v>
      </c>
      <c r="HCT89" s="590"/>
      <c r="HCU89" s="590"/>
      <c r="HCV89" s="590"/>
      <c r="HCW89" s="590"/>
      <c r="HCX89" s="590"/>
      <c r="HCY89" s="590"/>
      <c r="HCZ89" s="590"/>
      <c r="HDA89" s="590" t="s">
        <v>20</v>
      </c>
      <c r="HDB89" s="590"/>
      <c r="HDC89" s="590"/>
      <c r="HDD89" s="590"/>
      <c r="HDE89" s="590"/>
      <c r="HDF89" s="590"/>
      <c r="HDG89" s="590"/>
      <c r="HDH89" s="590"/>
      <c r="HDI89" s="590" t="s">
        <v>20</v>
      </c>
      <c r="HDJ89" s="590"/>
      <c r="HDK89" s="590"/>
      <c r="HDL89" s="590"/>
      <c r="HDM89" s="590"/>
      <c r="HDN89" s="590"/>
      <c r="HDO89" s="590"/>
      <c r="HDP89" s="590"/>
      <c r="HDQ89" s="590" t="s">
        <v>20</v>
      </c>
      <c r="HDR89" s="590"/>
      <c r="HDS89" s="590"/>
      <c r="HDT89" s="590"/>
      <c r="HDU89" s="590"/>
      <c r="HDV89" s="590"/>
      <c r="HDW89" s="590"/>
      <c r="HDX89" s="590"/>
      <c r="HDY89" s="590" t="s">
        <v>20</v>
      </c>
      <c r="HDZ89" s="590"/>
      <c r="HEA89" s="590"/>
      <c r="HEB89" s="590"/>
      <c r="HEC89" s="590"/>
      <c r="HED89" s="590"/>
      <c r="HEE89" s="590"/>
      <c r="HEF89" s="590"/>
      <c r="HEG89" s="590" t="s">
        <v>20</v>
      </c>
      <c r="HEH89" s="590"/>
      <c r="HEI89" s="590"/>
      <c r="HEJ89" s="590"/>
      <c r="HEK89" s="590"/>
      <c r="HEL89" s="590"/>
      <c r="HEM89" s="590"/>
      <c r="HEN89" s="590"/>
      <c r="HEO89" s="590" t="s">
        <v>20</v>
      </c>
      <c r="HEP89" s="590"/>
      <c r="HEQ89" s="590"/>
      <c r="HER89" s="590"/>
      <c r="HES89" s="590"/>
      <c r="HET89" s="590"/>
      <c r="HEU89" s="590"/>
      <c r="HEV89" s="590"/>
      <c r="HEW89" s="590" t="s">
        <v>20</v>
      </c>
      <c r="HEX89" s="590"/>
      <c r="HEY89" s="590"/>
      <c r="HEZ89" s="590"/>
      <c r="HFA89" s="590"/>
      <c r="HFB89" s="590"/>
      <c r="HFC89" s="590"/>
      <c r="HFD89" s="590"/>
      <c r="HFE89" s="590" t="s">
        <v>20</v>
      </c>
      <c r="HFF89" s="590"/>
      <c r="HFG89" s="590"/>
      <c r="HFH89" s="590"/>
      <c r="HFI89" s="590"/>
      <c r="HFJ89" s="590"/>
      <c r="HFK89" s="590"/>
      <c r="HFL89" s="590"/>
      <c r="HFM89" s="590" t="s">
        <v>20</v>
      </c>
      <c r="HFN89" s="590"/>
      <c r="HFO89" s="590"/>
      <c r="HFP89" s="590"/>
      <c r="HFQ89" s="590"/>
      <c r="HFR89" s="590"/>
      <c r="HFS89" s="590"/>
      <c r="HFT89" s="590"/>
      <c r="HFU89" s="590" t="s">
        <v>20</v>
      </c>
      <c r="HFV89" s="590"/>
      <c r="HFW89" s="590"/>
      <c r="HFX89" s="590"/>
      <c r="HFY89" s="590"/>
      <c r="HFZ89" s="590"/>
      <c r="HGA89" s="590"/>
      <c r="HGB89" s="590"/>
      <c r="HGC89" s="590" t="s">
        <v>20</v>
      </c>
      <c r="HGD89" s="590"/>
      <c r="HGE89" s="590"/>
      <c r="HGF89" s="590"/>
      <c r="HGG89" s="590"/>
      <c r="HGH89" s="590"/>
      <c r="HGI89" s="590"/>
      <c r="HGJ89" s="590"/>
      <c r="HGK89" s="590" t="s">
        <v>20</v>
      </c>
      <c r="HGL89" s="590"/>
      <c r="HGM89" s="590"/>
      <c r="HGN89" s="590"/>
      <c r="HGO89" s="590"/>
      <c r="HGP89" s="590"/>
      <c r="HGQ89" s="590"/>
      <c r="HGR89" s="590"/>
      <c r="HGS89" s="590" t="s">
        <v>20</v>
      </c>
      <c r="HGT89" s="590"/>
      <c r="HGU89" s="590"/>
      <c r="HGV89" s="590"/>
      <c r="HGW89" s="590"/>
      <c r="HGX89" s="590"/>
      <c r="HGY89" s="590"/>
      <c r="HGZ89" s="590"/>
      <c r="HHA89" s="590" t="s">
        <v>20</v>
      </c>
      <c r="HHB89" s="590"/>
      <c r="HHC89" s="590"/>
      <c r="HHD89" s="590"/>
      <c r="HHE89" s="590"/>
      <c r="HHF89" s="590"/>
      <c r="HHG89" s="590"/>
      <c r="HHH89" s="590"/>
      <c r="HHI89" s="590" t="s">
        <v>20</v>
      </c>
      <c r="HHJ89" s="590"/>
      <c r="HHK89" s="590"/>
      <c r="HHL89" s="590"/>
      <c r="HHM89" s="590"/>
      <c r="HHN89" s="590"/>
      <c r="HHO89" s="590"/>
      <c r="HHP89" s="590"/>
      <c r="HHQ89" s="590" t="s">
        <v>20</v>
      </c>
      <c r="HHR89" s="590"/>
      <c r="HHS89" s="590"/>
      <c r="HHT89" s="590"/>
      <c r="HHU89" s="590"/>
      <c r="HHV89" s="590"/>
      <c r="HHW89" s="590"/>
      <c r="HHX89" s="590"/>
      <c r="HHY89" s="590" t="s">
        <v>20</v>
      </c>
      <c r="HHZ89" s="590"/>
      <c r="HIA89" s="590"/>
      <c r="HIB89" s="590"/>
      <c r="HIC89" s="590"/>
      <c r="HID89" s="590"/>
      <c r="HIE89" s="590"/>
      <c r="HIF89" s="590"/>
      <c r="HIG89" s="590" t="s">
        <v>20</v>
      </c>
      <c r="HIH89" s="590"/>
      <c r="HII89" s="590"/>
      <c r="HIJ89" s="590"/>
      <c r="HIK89" s="590"/>
      <c r="HIL89" s="590"/>
      <c r="HIM89" s="590"/>
      <c r="HIN89" s="590"/>
      <c r="HIO89" s="590" t="s">
        <v>20</v>
      </c>
      <c r="HIP89" s="590"/>
      <c r="HIQ89" s="590"/>
      <c r="HIR89" s="590"/>
      <c r="HIS89" s="590"/>
      <c r="HIT89" s="590"/>
      <c r="HIU89" s="590"/>
      <c r="HIV89" s="590"/>
      <c r="HIW89" s="590" t="s">
        <v>20</v>
      </c>
      <c r="HIX89" s="590"/>
      <c r="HIY89" s="590"/>
      <c r="HIZ89" s="590"/>
      <c r="HJA89" s="590"/>
      <c r="HJB89" s="590"/>
      <c r="HJC89" s="590"/>
      <c r="HJD89" s="590"/>
      <c r="HJE89" s="590" t="s">
        <v>20</v>
      </c>
      <c r="HJF89" s="590"/>
      <c r="HJG89" s="590"/>
      <c r="HJH89" s="590"/>
      <c r="HJI89" s="590"/>
      <c r="HJJ89" s="590"/>
      <c r="HJK89" s="590"/>
      <c r="HJL89" s="590"/>
      <c r="HJM89" s="590" t="s">
        <v>20</v>
      </c>
      <c r="HJN89" s="590"/>
      <c r="HJO89" s="590"/>
      <c r="HJP89" s="590"/>
      <c r="HJQ89" s="590"/>
      <c r="HJR89" s="590"/>
      <c r="HJS89" s="590"/>
      <c r="HJT89" s="590"/>
      <c r="HJU89" s="590" t="s">
        <v>20</v>
      </c>
      <c r="HJV89" s="590"/>
      <c r="HJW89" s="590"/>
      <c r="HJX89" s="590"/>
      <c r="HJY89" s="590"/>
      <c r="HJZ89" s="590"/>
      <c r="HKA89" s="590"/>
      <c r="HKB89" s="590"/>
      <c r="HKC89" s="590" t="s">
        <v>20</v>
      </c>
      <c r="HKD89" s="590"/>
      <c r="HKE89" s="590"/>
      <c r="HKF89" s="590"/>
      <c r="HKG89" s="590"/>
      <c r="HKH89" s="590"/>
      <c r="HKI89" s="590"/>
      <c r="HKJ89" s="590"/>
      <c r="HKK89" s="590" t="s">
        <v>20</v>
      </c>
      <c r="HKL89" s="590"/>
      <c r="HKM89" s="590"/>
      <c r="HKN89" s="590"/>
      <c r="HKO89" s="590"/>
      <c r="HKP89" s="590"/>
      <c r="HKQ89" s="590"/>
      <c r="HKR89" s="590"/>
      <c r="HKS89" s="590" t="s">
        <v>20</v>
      </c>
      <c r="HKT89" s="590"/>
      <c r="HKU89" s="590"/>
      <c r="HKV89" s="590"/>
      <c r="HKW89" s="590"/>
      <c r="HKX89" s="590"/>
      <c r="HKY89" s="590"/>
      <c r="HKZ89" s="590"/>
      <c r="HLA89" s="590" t="s">
        <v>20</v>
      </c>
      <c r="HLB89" s="590"/>
      <c r="HLC89" s="590"/>
      <c r="HLD89" s="590"/>
      <c r="HLE89" s="590"/>
      <c r="HLF89" s="590"/>
      <c r="HLG89" s="590"/>
      <c r="HLH89" s="590"/>
      <c r="HLI89" s="590" t="s">
        <v>20</v>
      </c>
      <c r="HLJ89" s="590"/>
      <c r="HLK89" s="590"/>
      <c r="HLL89" s="590"/>
      <c r="HLM89" s="590"/>
      <c r="HLN89" s="590"/>
      <c r="HLO89" s="590"/>
      <c r="HLP89" s="590"/>
      <c r="HLQ89" s="590" t="s">
        <v>20</v>
      </c>
      <c r="HLR89" s="590"/>
      <c r="HLS89" s="590"/>
      <c r="HLT89" s="590"/>
      <c r="HLU89" s="590"/>
      <c r="HLV89" s="590"/>
      <c r="HLW89" s="590"/>
      <c r="HLX89" s="590"/>
      <c r="HLY89" s="590" t="s">
        <v>20</v>
      </c>
      <c r="HLZ89" s="590"/>
      <c r="HMA89" s="590"/>
      <c r="HMB89" s="590"/>
      <c r="HMC89" s="590"/>
      <c r="HMD89" s="590"/>
      <c r="HME89" s="590"/>
      <c r="HMF89" s="590"/>
      <c r="HMG89" s="590" t="s">
        <v>20</v>
      </c>
      <c r="HMH89" s="590"/>
      <c r="HMI89" s="590"/>
      <c r="HMJ89" s="590"/>
      <c r="HMK89" s="590"/>
      <c r="HML89" s="590"/>
      <c r="HMM89" s="590"/>
      <c r="HMN89" s="590"/>
      <c r="HMO89" s="590" t="s">
        <v>20</v>
      </c>
      <c r="HMP89" s="590"/>
      <c r="HMQ89" s="590"/>
      <c r="HMR89" s="590"/>
      <c r="HMS89" s="590"/>
      <c r="HMT89" s="590"/>
      <c r="HMU89" s="590"/>
      <c r="HMV89" s="590"/>
      <c r="HMW89" s="590" t="s">
        <v>20</v>
      </c>
      <c r="HMX89" s="590"/>
      <c r="HMY89" s="590"/>
      <c r="HMZ89" s="590"/>
      <c r="HNA89" s="590"/>
      <c r="HNB89" s="590"/>
      <c r="HNC89" s="590"/>
      <c r="HND89" s="590"/>
      <c r="HNE89" s="590" t="s">
        <v>20</v>
      </c>
      <c r="HNF89" s="590"/>
      <c r="HNG89" s="590"/>
      <c r="HNH89" s="590"/>
      <c r="HNI89" s="590"/>
      <c r="HNJ89" s="590"/>
      <c r="HNK89" s="590"/>
      <c r="HNL89" s="590"/>
      <c r="HNM89" s="590" t="s">
        <v>20</v>
      </c>
      <c r="HNN89" s="590"/>
      <c r="HNO89" s="590"/>
      <c r="HNP89" s="590"/>
      <c r="HNQ89" s="590"/>
      <c r="HNR89" s="590"/>
      <c r="HNS89" s="590"/>
      <c r="HNT89" s="590"/>
      <c r="HNU89" s="590" t="s">
        <v>20</v>
      </c>
      <c r="HNV89" s="590"/>
      <c r="HNW89" s="590"/>
      <c r="HNX89" s="590"/>
      <c r="HNY89" s="590"/>
      <c r="HNZ89" s="590"/>
      <c r="HOA89" s="590"/>
      <c r="HOB89" s="590"/>
      <c r="HOC89" s="590" t="s">
        <v>20</v>
      </c>
      <c r="HOD89" s="590"/>
      <c r="HOE89" s="590"/>
      <c r="HOF89" s="590"/>
      <c r="HOG89" s="590"/>
      <c r="HOH89" s="590"/>
      <c r="HOI89" s="590"/>
      <c r="HOJ89" s="590"/>
      <c r="HOK89" s="590" t="s">
        <v>20</v>
      </c>
      <c r="HOL89" s="590"/>
      <c r="HOM89" s="590"/>
      <c r="HON89" s="590"/>
      <c r="HOO89" s="590"/>
      <c r="HOP89" s="590"/>
      <c r="HOQ89" s="590"/>
      <c r="HOR89" s="590"/>
      <c r="HOS89" s="590" t="s">
        <v>20</v>
      </c>
      <c r="HOT89" s="590"/>
      <c r="HOU89" s="590"/>
      <c r="HOV89" s="590"/>
      <c r="HOW89" s="590"/>
      <c r="HOX89" s="590"/>
      <c r="HOY89" s="590"/>
      <c r="HOZ89" s="590"/>
      <c r="HPA89" s="590" t="s">
        <v>20</v>
      </c>
      <c r="HPB89" s="590"/>
      <c r="HPC89" s="590"/>
      <c r="HPD89" s="590"/>
      <c r="HPE89" s="590"/>
      <c r="HPF89" s="590"/>
      <c r="HPG89" s="590"/>
      <c r="HPH89" s="590"/>
      <c r="HPI89" s="590" t="s">
        <v>20</v>
      </c>
      <c r="HPJ89" s="590"/>
      <c r="HPK89" s="590"/>
      <c r="HPL89" s="590"/>
      <c r="HPM89" s="590"/>
      <c r="HPN89" s="590"/>
      <c r="HPO89" s="590"/>
      <c r="HPP89" s="590"/>
      <c r="HPQ89" s="590" t="s">
        <v>20</v>
      </c>
      <c r="HPR89" s="590"/>
      <c r="HPS89" s="590"/>
      <c r="HPT89" s="590"/>
      <c r="HPU89" s="590"/>
      <c r="HPV89" s="590"/>
      <c r="HPW89" s="590"/>
      <c r="HPX89" s="590"/>
      <c r="HPY89" s="590" t="s">
        <v>20</v>
      </c>
      <c r="HPZ89" s="590"/>
      <c r="HQA89" s="590"/>
      <c r="HQB89" s="590"/>
      <c r="HQC89" s="590"/>
      <c r="HQD89" s="590"/>
      <c r="HQE89" s="590"/>
      <c r="HQF89" s="590"/>
      <c r="HQG89" s="590" t="s">
        <v>20</v>
      </c>
      <c r="HQH89" s="590"/>
      <c r="HQI89" s="590"/>
      <c r="HQJ89" s="590"/>
      <c r="HQK89" s="590"/>
      <c r="HQL89" s="590"/>
      <c r="HQM89" s="590"/>
      <c r="HQN89" s="590"/>
      <c r="HQO89" s="590" t="s">
        <v>20</v>
      </c>
      <c r="HQP89" s="590"/>
      <c r="HQQ89" s="590"/>
      <c r="HQR89" s="590"/>
      <c r="HQS89" s="590"/>
      <c r="HQT89" s="590"/>
      <c r="HQU89" s="590"/>
      <c r="HQV89" s="590"/>
      <c r="HQW89" s="590" t="s">
        <v>20</v>
      </c>
      <c r="HQX89" s="590"/>
      <c r="HQY89" s="590"/>
      <c r="HQZ89" s="590"/>
      <c r="HRA89" s="590"/>
      <c r="HRB89" s="590"/>
      <c r="HRC89" s="590"/>
      <c r="HRD89" s="590"/>
      <c r="HRE89" s="590" t="s">
        <v>20</v>
      </c>
      <c r="HRF89" s="590"/>
      <c r="HRG89" s="590"/>
      <c r="HRH89" s="590"/>
      <c r="HRI89" s="590"/>
      <c r="HRJ89" s="590"/>
      <c r="HRK89" s="590"/>
      <c r="HRL89" s="590"/>
      <c r="HRM89" s="590" t="s">
        <v>20</v>
      </c>
      <c r="HRN89" s="590"/>
      <c r="HRO89" s="590"/>
      <c r="HRP89" s="590"/>
      <c r="HRQ89" s="590"/>
      <c r="HRR89" s="590"/>
      <c r="HRS89" s="590"/>
      <c r="HRT89" s="590"/>
      <c r="HRU89" s="590" t="s">
        <v>20</v>
      </c>
      <c r="HRV89" s="590"/>
      <c r="HRW89" s="590"/>
      <c r="HRX89" s="590"/>
      <c r="HRY89" s="590"/>
      <c r="HRZ89" s="590"/>
      <c r="HSA89" s="590"/>
      <c r="HSB89" s="590"/>
      <c r="HSC89" s="590" t="s">
        <v>20</v>
      </c>
      <c r="HSD89" s="590"/>
      <c r="HSE89" s="590"/>
      <c r="HSF89" s="590"/>
      <c r="HSG89" s="590"/>
      <c r="HSH89" s="590"/>
      <c r="HSI89" s="590"/>
      <c r="HSJ89" s="590"/>
      <c r="HSK89" s="590" t="s">
        <v>20</v>
      </c>
      <c r="HSL89" s="590"/>
      <c r="HSM89" s="590"/>
      <c r="HSN89" s="590"/>
      <c r="HSO89" s="590"/>
      <c r="HSP89" s="590"/>
      <c r="HSQ89" s="590"/>
      <c r="HSR89" s="590"/>
      <c r="HSS89" s="590" t="s">
        <v>20</v>
      </c>
      <c r="HST89" s="590"/>
      <c r="HSU89" s="590"/>
      <c r="HSV89" s="590"/>
      <c r="HSW89" s="590"/>
      <c r="HSX89" s="590"/>
      <c r="HSY89" s="590"/>
      <c r="HSZ89" s="590"/>
      <c r="HTA89" s="590" t="s">
        <v>20</v>
      </c>
      <c r="HTB89" s="590"/>
      <c r="HTC89" s="590"/>
      <c r="HTD89" s="590"/>
      <c r="HTE89" s="590"/>
      <c r="HTF89" s="590"/>
      <c r="HTG89" s="590"/>
      <c r="HTH89" s="590"/>
      <c r="HTI89" s="590" t="s">
        <v>20</v>
      </c>
      <c r="HTJ89" s="590"/>
      <c r="HTK89" s="590"/>
      <c r="HTL89" s="590"/>
      <c r="HTM89" s="590"/>
      <c r="HTN89" s="590"/>
      <c r="HTO89" s="590"/>
      <c r="HTP89" s="590"/>
      <c r="HTQ89" s="590" t="s">
        <v>20</v>
      </c>
      <c r="HTR89" s="590"/>
      <c r="HTS89" s="590"/>
      <c r="HTT89" s="590"/>
      <c r="HTU89" s="590"/>
      <c r="HTV89" s="590"/>
      <c r="HTW89" s="590"/>
      <c r="HTX89" s="590"/>
      <c r="HTY89" s="590" t="s">
        <v>20</v>
      </c>
      <c r="HTZ89" s="590"/>
      <c r="HUA89" s="590"/>
      <c r="HUB89" s="590"/>
      <c r="HUC89" s="590"/>
      <c r="HUD89" s="590"/>
      <c r="HUE89" s="590"/>
      <c r="HUF89" s="590"/>
      <c r="HUG89" s="590" t="s">
        <v>20</v>
      </c>
      <c r="HUH89" s="590"/>
      <c r="HUI89" s="590"/>
      <c r="HUJ89" s="590"/>
      <c r="HUK89" s="590"/>
      <c r="HUL89" s="590"/>
      <c r="HUM89" s="590"/>
      <c r="HUN89" s="590"/>
      <c r="HUO89" s="590" t="s">
        <v>20</v>
      </c>
      <c r="HUP89" s="590"/>
      <c r="HUQ89" s="590"/>
      <c r="HUR89" s="590"/>
      <c r="HUS89" s="590"/>
      <c r="HUT89" s="590"/>
      <c r="HUU89" s="590"/>
      <c r="HUV89" s="590"/>
      <c r="HUW89" s="590" t="s">
        <v>20</v>
      </c>
      <c r="HUX89" s="590"/>
      <c r="HUY89" s="590"/>
      <c r="HUZ89" s="590"/>
      <c r="HVA89" s="590"/>
      <c r="HVB89" s="590"/>
      <c r="HVC89" s="590"/>
      <c r="HVD89" s="590"/>
      <c r="HVE89" s="590" t="s">
        <v>20</v>
      </c>
      <c r="HVF89" s="590"/>
      <c r="HVG89" s="590"/>
      <c r="HVH89" s="590"/>
      <c r="HVI89" s="590"/>
      <c r="HVJ89" s="590"/>
      <c r="HVK89" s="590"/>
      <c r="HVL89" s="590"/>
      <c r="HVM89" s="590" t="s">
        <v>20</v>
      </c>
      <c r="HVN89" s="590"/>
      <c r="HVO89" s="590"/>
      <c r="HVP89" s="590"/>
      <c r="HVQ89" s="590"/>
      <c r="HVR89" s="590"/>
      <c r="HVS89" s="590"/>
      <c r="HVT89" s="590"/>
      <c r="HVU89" s="590" t="s">
        <v>20</v>
      </c>
      <c r="HVV89" s="590"/>
      <c r="HVW89" s="590"/>
      <c r="HVX89" s="590"/>
      <c r="HVY89" s="590"/>
      <c r="HVZ89" s="590"/>
      <c r="HWA89" s="590"/>
      <c r="HWB89" s="590"/>
      <c r="HWC89" s="590" t="s">
        <v>20</v>
      </c>
      <c r="HWD89" s="590"/>
      <c r="HWE89" s="590"/>
      <c r="HWF89" s="590"/>
      <c r="HWG89" s="590"/>
      <c r="HWH89" s="590"/>
      <c r="HWI89" s="590"/>
      <c r="HWJ89" s="590"/>
      <c r="HWK89" s="590" t="s">
        <v>20</v>
      </c>
      <c r="HWL89" s="590"/>
      <c r="HWM89" s="590"/>
      <c r="HWN89" s="590"/>
      <c r="HWO89" s="590"/>
      <c r="HWP89" s="590"/>
      <c r="HWQ89" s="590"/>
      <c r="HWR89" s="590"/>
      <c r="HWS89" s="590" t="s">
        <v>20</v>
      </c>
      <c r="HWT89" s="590"/>
      <c r="HWU89" s="590"/>
      <c r="HWV89" s="590"/>
      <c r="HWW89" s="590"/>
      <c r="HWX89" s="590"/>
      <c r="HWY89" s="590"/>
      <c r="HWZ89" s="590"/>
      <c r="HXA89" s="590" t="s">
        <v>20</v>
      </c>
      <c r="HXB89" s="590"/>
      <c r="HXC89" s="590"/>
      <c r="HXD89" s="590"/>
      <c r="HXE89" s="590"/>
      <c r="HXF89" s="590"/>
      <c r="HXG89" s="590"/>
      <c r="HXH89" s="590"/>
      <c r="HXI89" s="590" t="s">
        <v>20</v>
      </c>
      <c r="HXJ89" s="590"/>
      <c r="HXK89" s="590"/>
      <c r="HXL89" s="590"/>
      <c r="HXM89" s="590"/>
      <c r="HXN89" s="590"/>
      <c r="HXO89" s="590"/>
      <c r="HXP89" s="590"/>
      <c r="HXQ89" s="590" t="s">
        <v>20</v>
      </c>
      <c r="HXR89" s="590"/>
      <c r="HXS89" s="590"/>
      <c r="HXT89" s="590"/>
      <c r="HXU89" s="590"/>
      <c r="HXV89" s="590"/>
      <c r="HXW89" s="590"/>
      <c r="HXX89" s="590"/>
      <c r="HXY89" s="590" t="s">
        <v>20</v>
      </c>
      <c r="HXZ89" s="590"/>
      <c r="HYA89" s="590"/>
      <c r="HYB89" s="590"/>
      <c r="HYC89" s="590"/>
      <c r="HYD89" s="590"/>
      <c r="HYE89" s="590"/>
      <c r="HYF89" s="590"/>
      <c r="HYG89" s="590" t="s">
        <v>20</v>
      </c>
      <c r="HYH89" s="590"/>
      <c r="HYI89" s="590"/>
      <c r="HYJ89" s="590"/>
      <c r="HYK89" s="590"/>
      <c r="HYL89" s="590"/>
      <c r="HYM89" s="590"/>
      <c r="HYN89" s="590"/>
      <c r="HYO89" s="590" t="s">
        <v>20</v>
      </c>
      <c r="HYP89" s="590"/>
      <c r="HYQ89" s="590"/>
      <c r="HYR89" s="590"/>
      <c r="HYS89" s="590"/>
      <c r="HYT89" s="590"/>
      <c r="HYU89" s="590"/>
      <c r="HYV89" s="590"/>
      <c r="HYW89" s="590" t="s">
        <v>20</v>
      </c>
      <c r="HYX89" s="590"/>
      <c r="HYY89" s="590"/>
      <c r="HYZ89" s="590"/>
      <c r="HZA89" s="590"/>
      <c r="HZB89" s="590"/>
      <c r="HZC89" s="590"/>
      <c r="HZD89" s="590"/>
      <c r="HZE89" s="590" t="s">
        <v>20</v>
      </c>
      <c r="HZF89" s="590"/>
      <c r="HZG89" s="590"/>
      <c r="HZH89" s="590"/>
      <c r="HZI89" s="590"/>
      <c r="HZJ89" s="590"/>
      <c r="HZK89" s="590"/>
      <c r="HZL89" s="590"/>
      <c r="HZM89" s="590" t="s">
        <v>20</v>
      </c>
      <c r="HZN89" s="590"/>
      <c r="HZO89" s="590"/>
      <c r="HZP89" s="590"/>
      <c r="HZQ89" s="590"/>
      <c r="HZR89" s="590"/>
      <c r="HZS89" s="590"/>
      <c r="HZT89" s="590"/>
      <c r="HZU89" s="590" t="s">
        <v>20</v>
      </c>
      <c r="HZV89" s="590"/>
      <c r="HZW89" s="590"/>
      <c r="HZX89" s="590"/>
      <c r="HZY89" s="590"/>
      <c r="HZZ89" s="590"/>
      <c r="IAA89" s="590"/>
      <c r="IAB89" s="590"/>
      <c r="IAC89" s="590" t="s">
        <v>20</v>
      </c>
      <c r="IAD89" s="590"/>
      <c r="IAE89" s="590"/>
      <c r="IAF89" s="590"/>
      <c r="IAG89" s="590"/>
      <c r="IAH89" s="590"/>
      <c r="IAI89" s="590"/>
      <c r="IAJ89" s="590"/>
      <c r="IAK89" s="590" t="s">
        <v>20</v>
      </c>
      <c r="IAL89" s="590"/>
      <c r="IAM89" s="590"/>
      <c r="IAN89" s="590"/>
      <c r="IAO89" s="590"/>
      <c r="IAP89" s="590"/>
      <c r="IAQ89" s="590"/>
      <c r="IAR89" s="590"/>
      <c r="IAS89" s="590" t="s">
        <v>20</v>
      </c>
      <c r="IAT89" s="590"/>
      <c r="IAU89" s="590"/>
      <c r="IAV89" s="590"/>
      <c r="IAW89" s="590"/>
      <c r="IAX89" s="590"/>
      <c r="IAY89" s="590"/>
      <c r="IAZ89" s="590"/>
      <c r="IBA89" s="590" t="s">
        <v>20</v>
      </c>
      <c r="IBB89" s="590"/>
      <c r="IBC89" s="590"/>
      <c r="IBD89" s="590"/>
      <c r="IBE89" s="590"/>
      <c r="IBF89" s="590"/>
      <c r="IBG89" s="590"/>
      <c r="IBH89" s="590"/>
      <c r="IBI89" s="590" t="s">
        <v>20</v>
      </c>
      <c r="IBJ89" s="590"/>
      <c r="IBK89" s="590"/>
      <c r="IBL89" s="590"/>
      <c r="IBM89" s="590"/>
      <c r="IBN89" s="590"/>
      <c r="IBO89" s="590"/>
      <c r="IBP89" s="590"/>
      <c r="IBQ89" s="590" t="s">
        <v>20</v>
      </c>
      <c r="IBR89" s="590"/>
      <c r="IBS89" s="590"/>
      <c r="IBT89" s="590"/>
      <c r="IBU89" s="590"/>
      <c r="IBV89" s="590"/>
      <c r="IBW89" s="590"/>
      <c r="IBX89" s="590"/>
      <c r="IBY89" s="590" t="s">
        <v>20</v>
      </c>
      <c r="IBZ89" s="590"/>
      <c r="ICA89" s="590"/>
      <c r="ICB89" s="590"/>
      <c r="ICC89" s="590"/>
      <c r="ICD89" s="590"/>
      <c r="ICE89" s="590"/>
      <c r="ICF89" s="590"/>
      <c r="ICG89" s="590" t="s">
        <v>20</v>
      </c>
      <c r="ICH89" s="590"/>
      <c r="ICI89" s="590"/>
      <c r="ICJ89" s="590"/>
      <c r="ICK89" s="590"/>
      <c r="ICL89" s="590"/>
      <c r="ICM89" s="590"/>
      <c r="ICN89" s="590"/>
      <c r="ICO89" s="590" t="s">
        <v>20</v>
      </c>
      <c r="ICP89" s="590"/>
      <c r="ICQ89" s="590"/>
      <c r="ICR89" s="590"/>
      <c r="ICS89" s="590"/>
      <c r="ICT89" s="590"/>
      <c r="ICU89" s="590"/>
      <c r="ICV89" s="590"/>
      <c r="ICW89" s="590" t="s">
        <v>20</v>
      </c>
      <c r="ICX89" s="590"/>
      <c r="ICY89" s="590"/>
      <c r="ICZ89" s="590"/>
      <c r="IDA89" s="590"/>
      <c r="IDB89" s="590"/>
      <c r="IDC89" s="590"/>
      <c r="IDD89" s="590"/>
      <c r="IDE89" s="590" t="s">
        <v>20</v>
      </c>
      <c r="IDF89" s="590"/>
      <c r="IDG89" s="590"/>
      <c r="IDH89" s="590"/>
      <c r="IDI89" s="590"/>
      <c r="IDJ89" s="590"/>
      <c r="IDK89" s="590"/>
      <c r="IDL89" s="590"/>
      <c r="IDM89" s="590" t="s">
        <v>20</v>
      </c>
      <c r="IDN89" s="590"/>
      <c r="IDO89" s="590"/>
      <c r="IDP89" s="590"/>
      <c r="IDQ89" s="590"/>
      <c r="IDR89" s="590"/>
      <c r="IDS89" s="590"/>
      <c r="IDT89" s="590"/>
      <c r="IDU89" s="590" t="s">
        <v>20</v>
      </c>
      <c r="IDV89" s="590"/>
      <c r="IDW89" s="590"/>
      <c r="IDX89" s="590"/>
      <c r="IDY89" s="590"/>
      <c r="IDZ89" s="590"/>
      <c r="IEA89" s="590"/>
      <c r="IEB89" s="590"/>
      <c r="IEC89" s="590" t="s">
        <v>20</v>
      </c>
      <c r="IED89" s="590"/>
      <c r="IEE89" s="590"/>
      <c r="IEF89" s="590"/>
      <c r="IEG89" s="590"/>
      <c r="IEH89" s="590"/>
      <c r="IEI89" s="590"/>
      <c r="IEJ89" s="590"/>
      <c r="IEK89" s="590" t="s">
        <v>20</v>
      </c>
      <c r="IEL89" s="590"/>
      <c r="IEM89" s="590"/>
      <c r="IEN89" s="590"/>
      <c r="IEO89" s="590"/>
      <c r="IEP89" s="590"/>
      <c r="IEQ89" s="590"/>
      <c r="IER89" s="590"/>
      <c r="IES89" s="590" t="s">
        <v>20</v>
      </c>
      <c r="IET89" s="590"/>
      <c r="IEU89" s="590"/>
      <c r="IEV89" s="590"/>
      <c r="IEW89" s="590"/>
      <c r="IEX89" s="590"/>
      <c r="IEY89" s="590"/>
      <c r="IEZ89" s="590"/>
      <c r="IFA89" s="590" t="s">
        <v>20</v>
      </c>
      <c r="IFB89" s="590"/>
      <c r="IFC89" s="590"/>
      <c r="IFD89" s="590"/>
      <c r="IFE89" s="590"/>
      <c r="IFF89" s="590"/>
      <c r="IFG89" s="590"/>
      <c r="IFH89" s="590"/>
      <c r="IFI89" s="590" t="s">
        <v>20</v>
      </c>
      <c r="IFJ89" s="590"/>
      <c r="IFK89" s="590"/>
      <c r="IFL89" s="590"/>
      <c r="IFM89" s="590"/>
      <c r="IFN89" s="590"/>
      <c r="IFO89" s="590"/>
      <c r="IFP89" s="590"/>
      <c r="IFQ89" s="590" t="s">
        <v>20</v>
      </c>
      <c r="IFR89" s="590"/>
      <c r="IFS89" s="590"/>
      <c r="IFT89" s="590"/>
      <c r="IFU89" s="590"/>
      <c r="IFV89" s="590"/>
      <c r="IFW89" s="590"/>
      <c r="IFX89" s="590"/>
      <c r="IFY89" s="590" t="s">
        <v>20</v>
      </c>
      <c r="IFZ89" s="590"/>
      <c r="IGA89" s="590"/>
      <c r="IGB89" s="590"/>
      <c r="IGC89" s="590"/>
      <c r="IGD89" s="590"/>
      <c r="IGE89" s="590"/>
      <c r="IGF89" s="590"/>
      <c r="IGG89" s="590" t="s">
        <v>20</v>
      </c>
      <c r="IGH89" s="590"/>
      <c r="IGI89" s="590"/>
      <c r="IGJ89" s="590"/>
      <c r="IGK89" s="590"/>
      <c r="IGL89" s="590"/>
      <c r="IGM89" s="590"/>
      <c r="IGN89" s="590"/>
      <c r="IGO89" s="590" t="s">
        <v>20</v>
      </c>
      <c r="IGP89" s="590"/>
      <c r="IGQ89" s="590"/>
      <c r="IGR89" s="590"/>
      <c r="IGS89" s="590"/>
      <c r="IGT89" s="590"/>
      <c r="IGU89" s="590"/>
      <c r="IGV89" s="590"/>
      <c r="IGW89" s="590" t="s">
        <v>20</v>
      </c>
      <c r="IGX89" s="590"/>
      <c r="IGY89" s="590"/>
      <c r="IGZ89" s="590"/>
      <c r="IHA89" s="590"/>
      <c r="IHB89" s="590"/>
      <c r="IHC89" s="590"/>
      <c r="IHD89" s="590"/>
      <c r="IHE89" s="590" t="s">
        <v>20</v>
      </c>
      <c r="IHF89" s="590"/>
      <c r="IHG89" s="590"/>
      <c r="IHH89" s="590"/>
      <c r="IHI89" s="590"/>
      <c r="IHJ89" s="590"/>
      <c r="IHK89" s="590"/>
      <c r="IHL89" s="590"/>
      <c r="IHM89" s="590" t="s">
        <v>20</v>
      </c>
      <c r="IHN89" s="590"/>
      <c r="IHO89" s="590"/>
      <c r="IHP89" s="590"/>
      <c r="IHQ89" s="590"/>
      <c r="IHR89" s="590"/>
      <c r="IHS89" s="590"/>
      <c r="IHT89" s="590"/>
      <c r="IHU89" s="590" t="s">
        <v>20</v>
      </c>
      <c r="IHV89" s="590"/>
      <c r="IHW89" s="590"/>
      <c r="IHX89" s="590"/>
      <c r="IHY89" s="590"/>
      <c r="IHZ89" s="590"/>
      <c r="IIA89" s="590"/>
      <c r="IIB89" s="590"/>
      <c r="IIC89" s="590" t="s">
        <v>20</v>
      </c>
      <c r="IID89" s="590"/>
      <c r="IIE89" s="590"/>
      <c r="IIF89" s="590"/>
      <c r="IIG89" s="590"/>
      <c r="IIH89" s="590"/>
      <c r="III89" s="590"/>
      <c r="IIJ89" s="590"/>
      <c r="IIK89" s="590" t="s">
        <v>20</v>
      </c>
      <c r="IIL89" s="590"/>
      <c r="IIM89" s="590"/>
      <c r="IIN89" s="590"/>
      <c r="IIO89" s="590"/>
      <c r="IIP89" s="590"/>
      <c r="IIQ89" s="590"/>
      <c r="IIR89" s="590"/>
      <c r="IIS89" s="590" t="s">
        <v>20</v>
      </c>
      <c r="IIT89" s="590"/>
      <c r="IIU89" s="590"/>
      <c r="IIV89" s="590"/>
      <c r="IIW89" s="590"/>
      <c r="IIX89" s="590"/>
      <c r="IIY89" s="590"/>
      <c r="IIZ89" s="590"/>
      <c r="IJA89" s="590" t="s">
        <v>20</v>
      </c>
      <c r="IJB89" s="590"/>
      <c r="IJC89" s="590"/>
      <c r="IJD89" s="590"/>
      <c r="IJE89" s="590"/>
      <c r="IJF89" s="590"/>
      <c r="IJG89" s="590"/>
      <c r="IJH89" s="590"/>
      <c r="IJI89" s="590" t="s">
        <v>20</v>
      </c>
      <c r="IJJ89" s="590"/>
      <c r="IJK89" s="590"/>
      <c r="IJL89" s="590"/>
      <c r="IJM89" s="590"/>
      <c r="IJN89" s="590"/>
      <c r="IJO89" s="590"/>
      <c r="IJP89" s="590"/>
      <c r="IJQ89" s="590" t="s">
        <v>20</v>
      </c>
      <c r="IJR89" s="590"/>
      <c r="IJS89" s="590"/>
      <c r="IJT89" s="590"/>
      <c r="IJU89" s="590"/>
      <c r="IJV89" s="590"/>
      <c r="IJW89" s="590"/>
      <c r="IJX89" s="590"/>
      <c r="IJY89" s="590" t="s">
        <v>20</v>
      </c>
      <c r="IJZ89" s="590"/>
      <c r="IKA89" s="590"/>
      <c r="IKB89" s="590"/>
      <c r="IKC89" s="590"/>
      <c r="IKD89" s="590"/>
      <c r="IKE89" s="590"/>
      <c r="IKF89" s="590"/>
      <c r="IKG89" s="590" t="s">
        <v>20</v>
      </c>
      <c r="IKH89" s="590"/>
      <c r="IKI89" s="590"/>
      <c r="IKJ89" s="590"/>
      <c r="IKK89" s="590"/>
      <c r="IKL89" s="590"/>
      <c r="IKM89" s="590"/>
      <c r="IKN89" s="590"/>
      <c r="IKO89" s="590" t="s">
        <v>20</v>
      </c>
      <c r="IKP89" s="590"/>
      <c r="IKQ89" s="590"/>
      <c r="IKR89" s="590"/>
      <c r="IKS89" s="590"/>
      <c r="IKT89" s="590"/>
      <c r="IKU89" s="590"/>
      <c r="IKV89" s="590"/>
      <c r="IKW89" s="590" t="s">
        <v>20</v>
      </c>
      <c r="IKX89" s="590"/>
      <c r="IKY89" s="590"/>
      <c r="IKZ89" s="590"/>
      <c r="ILA89" s="590"/>
      <c r="ILB89" s="590"/>
      <c r="ILC89" s="590"/>
      <c r="ILD89" s="590"/>
      <c r="ILE89" s="590" t="s">
        <v>20</v>
      </c>
      <c r="ILF89" s="590"/>
      <c r="ILG89" s="590"/>
      <c r="ILH89" s="590"/>
      <c r="ILI89" s="590"/>
      <c r="ILJ89" s="590"/>
      <c r="ILK89" s="590"/>
      <c r="ILL89" s="590"/>
      <c r="ILM89" s="590" t="s">
        <v>20</v>
      </c>
      <c r="ILN89" s="590"/>
      <c r="ILO89" s="590"/>
      <c r="ILP89" s="590"/>
      <c r="ILQ89" s="590"/>
      <c r="ILR89" s="590"/>
      <c r="ILS89" s="590"/>
      <c r="ILT89" s="590"/>
      <c r="ILU89" s="590" t="s">
        <v>20</v>
      </c>
      <c r="ILV89" s="590"/>
      <c r="ILW89" s="590"/>
      <c r="ILX89" s="590"/>
      <c r="ILY89" s="590"/>
      <c r="ILZ89" s="590"/>
      <c r="IMA89" s="590"/>
      <c r="IMB89" s="590"/>
      <c r="IMC89" s="590" t="s">
        <v>20</v>
      </c>
      <c r="IMD89" s="590"/>
      <c r="IME89" s="590"/>
      <c r="IMF89" s="590"/>
      <c r="IMG89" s="590"/>
      <c r="IMH89" s="590"/>
      <c r="IMI89" s="590"/>
      <c r="IMJ89" s="590"/>
      <c r="IMK89" s="590" t="s">
        <v>20</v>
      </c>
      <c r="IML89" s="590"/>
      <c r="IMM89" s="590"/>
      <c r="IMN89" s="590"/>
      <c r="IMO89" s="590"/>
      <c r="IMP89" s="590"/>
      <c r="IMQ89" s="590"/>
      <c r="IMR89" s="590"/>
      <c r="IMS89" s="590" t="s">
        <v>20</v>
      </c>
      <c r="IMT89" s="590"/>
      <c r="IMU89" s="590"/>
      <c r="IMV89" s="590"/>
      <c r="IMW89" s="590"/>
      <c r="IMX89" s="590"/>
      <c r="IMY89" s="590"/>
      <c r="IMZ89" s="590"/>
      <c r="INA89" s="590" t="s">
        <v>20</v>
      </c>
      <c r="INB89" s="590"/>
      <c r="INC89" s="590"/>
      <c r="IND89" s="590"/>
      <c r="INE89" s="590"/>
      <c r="INF89" s="590"/>
      <c r="ING89" s="590"/>
      <c r="INH89" s="590"/>
      <c r="INI89" s="590" t="s">
        <v>20</v>
      </c>
      <c r="INJ89" s="590"/>
      <c r="INK89" s="590"/>
      <c r="INL89" s="590"/>
      <c r="INM89" s="590"/>
      <c r="INN89" s="590"/>
      <c r="INO89" s="590"/>
      <c r="INP89" s="590"/>
      <c r="INQ89" s="590" t="s">
        <v>20</v>
      </c>
      <c r="INR89" s="590"/>
      <c r="INS89" s="590"/>
      <c r="INT89" s="590"/>
      <c r="INU89" s="590"/>
      <c r="INV89" s="590"/>
      <c r="INW89" s="590"/>
      <c r="INX89" s="590"/>
      <c r="INY89" s="590" t="s">
        <v>20</v>
      </c>
      <c r="INZ89" s="590"/>
      <c r="IOA89" s="590"/>
      <c r="IOB89" s="590"/>
      <c r="IOC89" s="590"/>
      <c r="IOD89" s="590"/>
      <c r="IOE89" s="590"/>
      <c r="IOF89" s="590"/>
      <c r="IOG89" s="590" t="s">
        <v>20</v>
      </c>
      <c r="IOH89" s="590"/>
      <c r="IOI89" s="590"/>
      <c r="IOJ89" s="590"/>
      <c r="IOK89" s="590"/>
      <c r="IOL89" s="590"/>
      <c r="IOM89" s="590"/>
      <c r="ION89" s="590"/>
      <c r="IOO89" s="590" t="s">
        <v>20</v>
      </c>
      <c r="IOP89" s="590"/>
      <c r="IOQ89" s="590"/>
      <c r="IOR89" s="590"/>
      <c r="IOS89" s="590"/>
      <c r="IOT89" s="590"/>
      <c r="IOU89" s="590"/>
      <c r="IOV89" s="590"/>
      <c r="IOW89" s="590" t="s">
        <v>20</v>
      </c>
      <c r="IOX89" s="590"/>
      <c r="IOY89" s="590"/>
      <c r="IOZ89" s="590"/>
      <c r="IPA89" s="590"/>
      <c r="IPB89" s="590"/>
      <c r="IPC89" s="590"/>
      <c r="IPD89" s="590"/>
      <c r="IPE89" s="590" t="s">
        <v>20</v>
      </c>
      <c r="IPF89" s="590"/>
      <c r="IPG89" s="590"/>
      <c r="IPH89" s="590"/>
      <c r="IPI89" s="590"/>
      <c r="IPJ89" s="590"/>
      <c r="IPK89" s="590"/>
      <c r="IPL89" s="590"/>
      <c r="IPM89" s="590" t="s">
        <v>20</v>
      </c>
      <c r="IPN89" s="590"/>
      <c r="IPO89" s="590"/>
      <c r="IPP89" s="590"/>
      <c r="IPQ89" s="590"/>
      <c r="IPR89" s="590"/>
      <c r="IPS89" s="590"/>
      <c r="IPT89" s="590"/>
      <c r="IPU89" s="590" t="s">
        <v>20</v>
      </c>
      <c r="IPV89" s="590"/>
      <c r="IPW89" s="590"/>
      <c r="IPX89" s="590"/>
      <c r="IPY89" s="590"/>
      <c r="IPZ89" s="590"/>
      <c r="IQA89" s="590"/>
      <c r="IQB89" s="590"/>
      <c r="IQC89" s="590" t="s">
        <v>20</v>
      </c>
      <c r="IQD89" s="590"/>
      <c r="IQE89" s="590"/>
      <c r="IQF89" s="590"/>
      <c r="IQG89" s="590"/>
      <c r="IQH89" s="590"/>
      <c r="IQI89" s="590"/>
      <c r="IQJ89" s="590"/>
      <c r="IQK89" s="590" t="s">
        <v>20</v>
      </c>
      <c r="IQL89" s="590"/>
      <c r="IQM89" s="590"/>
      <c r="IQN89" s="590"/>
      <c r="IQO89" s="590"/>
      <c r="IQP89" s="590"/>
      <c r="IQQ89" s="590"/>
      <c r="IQR89" s="590"/>
      <c r="IQS89" s="590" t="s">
        <v>20</v>
      </c>
      <c r="IQT89" s="590"/>
      <c r="IQU89" s="590"/>
      <c r="IQV89" s="590"/>
      <c r="IQW89" s="590"/>
      <c r="IQX89" s="590"/>
      <c r="IQY89" s="590"/>
      <c r="IQZ89" s="590"/>
      <c r="IRA89" s="590" t="s">
        <v>20</v>
      </c>
      <c r="IRB89" s="590"/>
      <c r="IRC89" s="590"/>
      <c r="IRD89" s="590"/>
      <c r="IRE89" s="590"/>
      <c r="IRF89" s="590"/>
      <c r="IRG89" s="590"/>
      <c r="IRH89" s="590"/>
      <c r="IRI89" s="590" t="s">
        <v>20</v>
      </c>
      <c r="IRJ89" s="590"/>
      <c r="IRK89" s="590"/>
      <c r="IRL89" s="590"/>
      <c r="IRM89" s="590"/>
      <c r="IRN89" s="590"/>
      <c r="IRO89" s="590"/>
      <c r="IRP89" s="590"/>
      <c r="IRQ89" s="590" t="s">
        <v>20</v>
      </c>
      <c r="IRR89" s="590"/>
      <c r="IRS89" s="590"/>
      <c r="IRT89" s="590"/>
      <c r="IRU89" s="590"/>
      <c r="IRV89" s="590"/>
      <c r="IRW89" s="590"/>
      <c r="IRX89" s="590"/>
      <c r="IRY89" s="590" t="s">
        <v>20</v>
      </c>
      <c r="IRZ89" s="590"/>
      <c r="ISA89" s="590"/>
      <c r="ISB89" s="590"/>
      <c r="ISC89" s="590"/>
      <c r="ISD89" s="590"/>
      <c r="ISE89" s="590"/>
      <c r="ISF89" s="590"/>
      <c r="ISG89" s="590" t="s">
        <v>20</v>
      </c>
      <c r="ISH89" s="590"/>
      <c r="ISI89" s="590"/>
      <c r="ISJ89" s="590"/>
      <c r="ISK89" s="590"/>
      <c r="ISL89" s="590"/>
      <c r="ISM89" s="590"/>
      <c r="ISN89" s="590"/>
      <c r="ISO89" s="590" t="s">
        <v>20</v>
      </c>
      <c r="ISP89" s="590"/>
      <c r="ISQ89" s="590"/>
      <c r="ISR89" s="590"/>
      <c r="ISS89" s="590"/>
      <c r="IST89" s="590"/>
      <c r="ISU89" s="590"/>
      <c r="ISV89" s="590"/>
      <c r="ISW89" s="590" t="s">
        <v>20</v>
      </c>
      <c r="ISX89" s="590"/>
      <c r="ISY89" s="590"/>
      <c r="ISZ89" s="590"/>
      <c r="ITA89" s="590"/>
      <c r="ITB89" s="590"/>
      <c r="ITC89" s="590"/>
      <c r="ITD89" s="590"/>
      <c r="ITE89" s="590" t="s">
        <v>20</v>
      </c>
      <c r="ITF89" s="590"/>
      <c r="ITG89" s="590"/>
      <c r="ITH89" s="590"/>
      <c r="ITI89" s="590"/>
      <c r="ITJ89" s="590"/>
      <c r="ITK89" s="590"/>
      <c r="ITL89" s="590"/>
      <c r="ITM89" s="590" t="s">
        <v>20</v>
      </c>
      <c r="ITN89" s="590"/>
      <c r="ITO89" s="590"/>
      <c r="ITP89" s="590"/>
      <c r="ITQ89" s="590"/>
      <c r="ITR89" s="590"/>
      <c r="ITS89" s="590"/>
      <c r="ITT89" s="590"/>
      <c r="ITU89" s="590" t="s">
        <v>20</v>
      </c>
      <c r="ITV89" s="590"/>
      <c r="ITW89" s="590"/>
      <c r="ITX89" s="590"/>
      <c r="ITY89" s="590"/>
      <c r="ITZ89" s="590"/>
      <c r="IUA89" s="590"/>
      <c r="IUB89" s="590"/>
      <c r="IUC89" s="590" t="s">
        <v>20</v>
      </c>
      <c r="IUD89" s="590"/>
      <c r="IUE89" s="590"/>
      <c r="IUF89" s="590"/>
      <c r="IUG89" s="590"/>
      <c r="IUH89" s="590"/>
      <c r="IUI89" s="590"/>
      <c r="IUJ89" s="590"/>
      <c r="IUK89" s="590" t="s">
        <v>20</v>
      </c>
      <c r="IUL89" s="590"/>
      <c r="IUM89" s="590"/>
      <c r="IUN89" s="590"/>
      <c r="IUO89" s="590"/>
      <c r="IUP89" s="590"/>
      <c r="IUQ89" s="590"/>
      <c r="IUR89" s="590"/>
      <c r="IUS89" s="590" t="s">
        <v>20</v>
      </c>
      <c r="IUT89" s="590"/>
      <c r="IUU89" s="590"/>
      <c r="IUV89" s="590"/>
      <c r="IUW89" s="590"/>
      <c r="IUX89" s="590"/>
      <c r="IUY89" s="590"/>
      <c r="IUZ89" s="590"/>
      <c r="IVA89" s="590" t="s">
        <v>20</v>
      </c>
      <c r="IVB89" s="590"/>
      <c r="IVC89" s="590"/>
      <c r="IVD89" s="590"/>
      <c r="IVE89" s="590"/>
      <c r="IVF89" s="590"/>
      <c r="IVG89" s="590"/>
      <c r="IVH89" s="590"/>
      <c r="IVI89" s="590" t="s">
        <v>20</v>
      </c>
      <c r="IVJ89" s="590"/>
      <c r="IVK89" s="590"/>
      <c r="IVL89" s="590"/>
      <c r="IVM89" s="590"/>
      <c r="IVN89" s="590"/>
      <c r="IVO89" s="590"/>
      <c r="IVP89" s="590"/>
      <c r="IVQ89" s="590" t="s">
        <v>20</v>
      </c>
      <c r="IVR89" s="590"/>
      <c r="IVS89" s="590"/>
      <c r="IVT89" s="590"/>
      <c r="IVU89" s="590"/>
      <c r="IVV89" s="590"/>
      <c r="IVW89" s="590"/>
      <c r="IVX89" s="590"/>
      <c r="IVY89" s="590" t="s">
        <v>20</v>
      </c>
      <c r="IVZ89" s="590"/>
      <c r="IWA89" s="590"/>
      <c r="IWB89" s="590"/>
      <c r="IWC89" s="590"/>
      <c r="IWD89" s="590"/>
      <c r="IWE89" s="590"/>
      <c r="IWF89" s="590"/>
      <c r="IWG89" s="590" t="s">
        <v>20</v>
      </c>
      <c r="IWH89" s="590"/>
      <c r="IWI89" s="590"/>
      <c r="IWJ89" s="590"/>
      <c r="IWK89" s="590"/>
      <c r="IWL89" s="590"/>
      <c r="IWM89" s="590"/>
      <c r="IWN89" s="590"/>
      <c r="IWO89" s="590" t="s">
        <v>20</v>
      </c>
      <c r="IWP89" s="590"/>
      <c r="IWQ89" s="590"/>
      <c r="IWR89" s="590"/>
      <c r="IWS89" s="590"/>
      <c r="IWT89" s="590"/>
      <c r="IWU89" s="590"/>
      <c r="IWV89" s="590"/>
      <c r="IWW89" s="590" t="s">
        <v>20</v>
      </c>
      <c r="IWX89" s="590"/>
      <c r="IWY89" s="590"/>
      <c r="IWZ89" s="590"/>
      <c r="IXA89" s="590"/>
      <c r="IXB89" s="590"/>
      <c r="IXC89" s="590"/>
      <c r="IXD89" s="590"/>
      <c r="IXE89" s="590" t="s">
        <v>20</v>
      </c>
      <c r="IXF89" s="590"/>
      <c r="IXG89" s="590"/>
      <c r="IXH89" s="590"/>
      <c r="IXI89" s="590"/>
      <c r="IXJ89" s="590"/>
      <c r="IXK89" s="590"/>
      <c r="IXL89" s="590"/>
      <c r="IXM89" s="590" t="s">
        <v>20</v>
      </c>
      <c r="IXN89" s="590"/>
      <c r="IXO89" s="590"/>
      <c r="IXP89" s="590"/>
      <c r="IXQ89" s="590"/>
      <c r="IXR89" s="590"/>
      <c r="IXS89" s="590"/>
      <c r="IXT89" s="590"/>
      <c r="IXU89" s="590" t="s">
        <v>20</v>
      </c>
      <c r="IXV89" s="590"/>
      <c r="IXW89" s="590"/>
      <c r="IXX89" s="590"/>
      <c r="IXY89" s="590"/>
      <c r="IXZ89" s="590"/>
      <c r="IYA89" s="590"/>
      <c r="IYB89" s="590"/>
      <c r="IYC89" s="590" t="s">
        <v>20</v>
      </c>
      <c r="IYD89" s="590"/>
      <c r="IYE89" s="590"/>
      <c r="IYF89" s="590"/>
      <c r="IYG89" s="590"/>
      <c r="IYH89" s="590"/>
      <c r="IYI89" s="590"/>
      <c r="IYJ89" s="590"/>
      <c r="IYK89" s="590" t="s">
        <v>20</v>
      </c>
      <c r="IYL89" s="590"/>
      <c r="IYM89" s="590"/>
      <c r="IYN89" s="590"/>
      <c r="IYO89" s="590"/>
      <c r="IYP89" s="590"/>
      <c r="IYQ89" s="590"/>
      <c r="IYR89" s="590"/>
      <c r="IYS89" s="590" t="s">
        <v>20</v>
      </c>
      <c r="IYT89" s="590"/>
      <c r="IYU89" s="590"/>
      <c r="IYV89" s="590"/>
      <c r="IYW89" s="590"/>
      <c r="IYX89" s="590"/>
      <c r="IYY89" s="590"/>
      <c r="IYZ89" s="590"/>
      <c r="IZA89" s="590" t="s">
        <v>20</v>
      </c>
      <c r="IZB89" s="590"/>
      <c r="IZC89" s="590"/>
      <c r="IZD89" s="590"/>
      <c r="IZE89" s="590"/>
      <c r="IZF89" s="590"/>
      <c r="IZG89" s="590"/>
      <c r="IZH89" s="590"/>
      <c r="IZI89" s="590" t="s">
        <v>20</v>
      </c>
      <c r="IZJ89" s="590"/>
      <c r="IZK89" s="590"/>
      <c r="IZL89" s="590"/>
      <c r="IZM89" s="590"/>
      <c r="IZN89" s="590"/>
      <c r="IZO89" s="590"/>
      <c r="IZP89" s="590"/>
      <c r="IZQ89" s="590" t="s">
        <v>20</v>
      </c>
      <c r="IZR89" s="590"/>
      <c r="IZS89" s="590"/>
      <c r="IZT89" s="590"/>
      <c r="IZU89" s="590"/>
      <c r="IZV89" s="590"/>
      <c r="IZW89" s="590"/>
      <c r="IZX89" s="590"/>
      <c r="IZY89" s="590" t="s">
        <v>20</v>
      </c>
      <c r="IZZ89" s="590"/>
      <c r="JAA89" s="590"/>
      <c r="JAB89" s="590"/>
      <c r="JAC89" s="590"/>
      <c r="JAD89" s="590"/>
      <c r="JAE89" s="590"/>
      <c r="JAF89" s="590"/>
      <c r="JAG89" s="590" t="s">
        <v>20</v>
      </c>
      <c r="JAH89" s="590"/>
      <c r="JAI89" s="590"/>
      <c r="JAJ89" s="590"/>
      <c r="JAK89" s="590"/>
      <c r="JAL89" s="590"/>
      <c r="JAM89" s="590"/>
      <c r="JAN89" s="590"/>
      <c r="JAO89" s="590" t="s">
        <v>20</v>
      </c>
      <c r="JAP89" s="590"/>
      <c r="JAQ89" s="590"/>
      <c r="JAR89" s="590"/>
      <c r="JAS89" s="590"/>
      <c r="JAT89" s="590"/>
      <c r="JAU89" s="590"/>
      <c r="JAV89" s="590"/>
      <c r="JAW89" s="590" t="s">
        <v>20</v>
      </c>
      <c r="JAX89" s="590"/>
      <c r="JAY89" s="590"/>
      <c r="JAZ89" s="590"/>
      <c r="JBA89" s="590"/>
      <c r="JBB89" s="590"/>
      <c r="JBC89" s="590"/>
      <c r="JBD89" s="590"/>
      <c r="JBE89" s="590" t="s">
        <v>20</v>
      </c>
      <c r="JBF89" s="590"/>
      <c r="JBG89" s="590"/>
      <c r="JBH89" s="590"/>
      <c r="JBI89" s="590"/>
      <c r="JBJ89" s="590"/>
      <c r="JBK89" s="590"/>
      <c r="JBL89" s="590"/>
      <c r="JBM89" s="590" t="s">
        <v>20</v>
      </c>
      <c r="JBN89" s="590"/>
      <c r="JBO89" s="590"/>
      <c r="JBP89" s="590"/>
      <c r="JBQ89" s="590"/>
      <c r="JBR89" s="590"/>
      <c r="JBS89" s="590"/>
      <c r="JBT89" s="590"/>
      <c r="JBU89" s="590" t="s">
        <v>20</v>
      </c>
      <c r="JBV89" s="590"/>
      <c r="JBW89" s="590"/>
      <c r="JBX89" s="590"/>
      <c r="JBY89" s="590"/>
      <c r="JBZ89" s="590"/>
      <c r="JCA89" s="590"/>
      <c r="JCB89" s="590"/>
      <c r="JCC89" s="590" t="s">
        <v>20</v>
      </c>
      <c r="JCD89" s="590"/>
      <c r="JCE89" s="590"/>
      <c r="JCF89" s="590"/>
      <c r="JCG89" s="590"/>
      <c r="JCH89" s="590"/>
      <c r="JCI89" s="590"/>
      <c r="JCJ89" s="590"/>
      <c r="JCK89" s="590" t="s">
        <v>20</v>
      </c>
      <c r="JCL89" s="590"/>
      <c r="JCM89" s="590"/>
      <c r="JCN89" s="590"/>
      <c r="JCO89" s="590"/>
      <c r="JCP89" s="590"/>
      <c r="JCQ89" s="590"/>
      <c r="JCR89" s="590"/>
      <c r="JCS89" s="590" t="s">
        <v>20</v>
      </c>
      <c r="JCT89" s="590"/>
      <c r="JCU89" s="590"/>
      <c r="JCV89" s="590"/>
      <c r="JCW89" s="590"/>
      <c r="JCX89" s="590"/>
      <c r="JCY89" s="590"/>
      <c r="JCZ89" s="590"/>
      <c r="JDA89" s="590" t="s">
        <v>20</v>
      </c>
      <c r="JDB89" s="590"/>
      <c r="JDC89" s="590"/>
      <c r="JDD89" s="590"/>
      <c r="JDE89" s="590"/>
      <c r="JDF89" s="590"/>
      <c r="JDG89" s="590"/>
      <c r="JDH89" s="590"/>
      <c r="JDI89" s="590" t="s">
        <v>20</v>
      </c>
      <c r="JDJ89" s="590"/>
      <c r="JDK89" s="590"/>
      <c r="JDL89" s="590"/>
      <c r="JDM89" s="590"/>
      <c r="JDN89" s="590"/>
      <c r="JDO89" s="590"/>
      <c r="JDP89" s="590"/>
      <c r="JDQ89" s="590" t="s">
        <v>20</v>
      </c>
      <c r="JDR89" s="590"/>
      <c r="JDS89" s="590"/>
      <c r="JDT89" s="590"/>
      <c r="JDU89" s="590"/>
      <c r="JDV89" s="590"/>
      <c r="JDW89" s="590"/>
      <c r="JDX89" s="590"/>
      <c r="JDY89" s="590" t="s">
        <v>20</v>
      </c>
      <c r="JDZ89" s="590"/>
      <c r="JEA89" s="590"/>
      <c r="JEB89" s="590"/>
      <c r="JEC89" s="590"/>
      <c r="JED89" s="590"/>
      <c r="JEE89" s="590"/>
      <c r="JEF89" s="590"/>
      <c r="JEG89" s="590" t="s">
        <v>20</v>
      </c>
      <c r="JEH89" s="590"/>
      <c r="JEI89" s="590"/>
      <c r="JEJ89" s="590"/>
      <c r="JEK89" s="590"/>
      <c r="JEL89" s="590"/>
      <c r="JEM89" s="590"/>
      <c r="JEN89" s="590"/>
      <c r="JEO89" s="590" t="s">
        <v>20</v>
      </c>
      <c r="JEP89" s="590"/>
      <c r="JEQ89" s="590"/>
      <c r="JER89" s="590"/>
      <c r="JES89" s="590"/>
      <c r="JET89" s="590"/>
      <c r="JEU89" s="590"/>
      <c r="JEV89" s="590"/>
      <c r="JEW89" s="590" t="s">
        <v>20</v>
      </c>
      <c r="JEX89" s="590"/>
      <c r="JEY89" s="590"/>
      <c r="JEZ89" s="590"/>
      <c r="JFA89" s="590"/>
      <c r="JFB89" s="590"/>
      <c r="JFC89" s="590"/>
      <c r="JFD89" s="590"/>
      <c r="JFE89" s="590" t="s">
        <v>20</v>
      </c>
      <c r="JFF89" s="590"/>
      <c r="JFG89" s="590"/>
      <c r="JFH89" s="590"/>
      <c r="JFI89" s="590"/>
      <c r="JFJ89" s="590"/>
      <c r="JFK89" s="590"/>
      <c r="JFL89" s="590"/>
      <c r="JFM89" s="590" t="s">
        <v>20</v>
      </c>
      <c r="JFN89" s="590"/>
      <c r="JFO89" s="590"/>
      <c r="JFP89" s="590"/>
      <c r="JFQ89" s="590"/>
      <c r="JFR89" s="590"/>
      <c r="JFS89" s="590"/>
      <c r="JFT89" s="590"/>
      <c r="JFU89" s="590" t="s">
        <v>20</v>
      </c>
      <c r="JFV89" s="590"/>
      <c r="JFW89" s="590"/>
      <c r="JFX89" s="590"/>
      <c r="JFY89" s="590"/>
      <c r="JFZ89" s="590"/>
      <c r="JGA89" s="590"/>
      <c r="JGB89" s="590"/>
      <c r="JGC89" s="590" t="s">
        <v>20</v>
      </c>
      <c r="JGD89" s="590"/>
      <c r="JGE89" s="590"/>
      <c r="JGF89" s="590"/>
      <c r="JGG89" s="590"/>
      <c r="JGH89" s="590"/>
      <c r="JGI89" s="590"/>
      <c r="JGJ89" s="590"/>
      <c r="JGK89" s="590" t="s">
        <v>20</v>
      </c>
      <c r="JGL89" s="590"/>
      <c r="JGM89" s="590"/>
      <c r="JGN89" s="590"/>
      <c r="JGO89" s="590"/>
      <c r="JGP89" s="590"/>
      <c r="JGQ89" s="590"/>
      <c r="JGR89" s="590"/>
      <c r="JGS89" s="590" t="s">
        <v>20</v>
      </c>
      <c r="JGT89" s="590"/>
      <c r="JGU89" s="590"/>
      <c r="JGV89" s="590"/>
      <c r="JGW89" s="590"/>
      <c r="JGX89" s="590"/>
      <c r="JGY89" s="590"/>
      <c r="JGZ89" s="590"/>
      <c r="JHA89" s="590" t="s">
        <v>20</v>
      </c>
      <c r="JHB89" s="590"/>
      <c r="JHC89" s="590"/>
      <c r="JHD89" s="590"/>
      <c r="JHE89" s="590"/>
      <c r="JHF89" s="590"/>
      <c r="JHG89" s="590"/>
      <c r="JHH89" s="590"/>
      <c r="JHI89" s="590" t="s">
        <v>20</v>
      </c>
      <c r="JHJ89" s="590"/>
      <c r="JHK89" s="590"/>
      <c r="JHL89" s="590"/>
      <c r="JHM89" s="590"/>
      <c r="JHN89" s="590"/>
      <c r="JHO89" s="590"/>
      <c r="JHP89" s="590"/>
      <c r="JHQ89" s="590" t="s">
        <v>20</v>
      </c>
      <c r="JHR89" s="590"/>
      <c r="JHS89" s="590"/>
      <c r="JHT89" s="590"/>
      <c r="JHU89" s="590"/>
      <c r="JHV89" s="590"/>
      <c r="JHW89" s="590"/>
      <c r="JHX89" s="590"/>
      <c r="JHY89" s="590" t="s">
        <v>20</v>
      </c>
      <c r="JHZ89" s="590"/>
      <c r="JIA89" s="590"/>
      <c r="JIB89" s="590"/>
      <c r="JIC89" s="590"/>
      <c r="JID89" s="590"/>
      <c r="JIE89" s="590"/>
      <c r="JIF89" s="590"/>
      <c r="JIG89" s="590" t="s">
        <v>20</v>
      </c>
      <c r="JIH89" s="590"/>
      <c r="JII89" s="590"/>
      <c r="JIJ89" s="590"/>
      <c r="JIK89" s="590"/>
      <c r="JIL89" s="590"/>
      <c r="JIM89" s="590"/>
      <c r="JIN89" s="590"/>
      <c r="JIO89" s="590" t="s">
        <v>20</v>
      </c>
      <c r="JIP89" s="590"/>
      <c r="JIQ89" s="590"/>
      <c r="JIR89" s="590"/>
      <c r="JIS89" s="590"/>
      <c r="JIT89" s="590"/>
      <c r="JIU89" s="590"/>
      <c r="JIV89" s="590"/>
      <c r="JIW89" s="590" t="s">
        <v>20</v>
      </c>
      <c r="JIX89" s="590"/>
      <c r="JIY89" s="590"/>
      <c r="JIZ89" s="590"/>
      <c r="JJA89" s="590"/>
      <c r="JJB89" s="590"/>
      <c r="JJC89" s="590"/>
      <c r="JJD89" s="590"/>
      <c r="JJE89" s="590" t="s">
        <v>20</v>
      </c>
      <c r="JJF89" s="590"/>
      <c r="JJG89" s="590"/>
      <c r="JJH89" s="590"/>
      <c r="JJI89" s="590"/>
      <c r="JJJ89" s="590"/>
      <c r="JJK89" s="590"/>
      <c r="JJL89" s="590"/>
      <c r="JJM89" s="590" t="s">
        <v>20</v>
      </c>
      <c r="JJN89" s="590"/>
      <c r="JJO89" s="590"/>
      <c r="JJP89" s="590"/>
      <c r="JJQ89" s="590"/>
      <c r="JJR89" s="590"/>
      <c r="JJS89" s="590"/>
      <c r="JJT89" s="590"/>
      <c r="JJU89" s="590" t="s">
        <v>20</v>
      </c>
      <c r="JJV89" s="590"/>
      <c r="JJW89" s="590"/>
      <c r="JJX89" s="590"/>
      <c r="JJY89" s="590"/>
      <c r="JJZ89" s="590"/>
      <c r="JKA89" s="590"/>
      <c r="JKB89" s="590"/>
      <c r="JKC89" s="590" t="s">
        <v>20</v>
      </c>
      <c r="JKD89" s="590"/>
      <c r="JKE89" s="590"/>
      <c r="JKF89" s="590"/>
      <c r="JKG89" s="590"/>
      <c r="JKH89" s="590"/>
      <c r="JKI89" s="590"/>
      <c r="JKJ89" s="590"/>
      <c r="JKK89" s="590" t="s">
        <v>20</v>
      </c>
      <c r="JKL89" s="590"/>
      <c r="JKM89" s="590"/>
      <c r="JKN89" s="590"/>
      <c r="JKO89" s="590"/>
      <c r="JKP89" s="590"/>
      <c r="JKQ89" s="590"/>
      <c r="JKR89" s="590"/>
      <c r="JKS89" s="590" t="s">
        <v>20</v>
      </c>
      <c r="JKT89" s="590"/>
      <c r="JKU89" s="590"/>
      <c r="JKV89" s="590"/>
      <c r="JKW89" s="590"/>
      <c r="JKX89" s="590"/>
      <c r="JKY89" s="590"/>
      <c r="JKZ89" s="590"/>
      <c r="JLA89" s="590" t="s">
        <v>20</v>
      </c>
      <c r="JLB89" s="590"/>
      <c r="JLC89" s="590"/>
      <c r="JLD89" s="590"/>
      <c r="JLE89" s="590"/>
      <c r="JLF89" s="590"/>
      <c r="JLG89" s="590"/>
      <c r="JLH89" s="590"/>
      <c r="JLI89" s="590" t="s">
        <v>20</v>
      </c>
      <c r="JLJ89" s="590"/>
      <c r="JLK89" s="590"/>
      <c r="JLL89" s="590"/>
      <c r="JLM89" s="590"/>
      <c r="JLN89" s="590"/>
      <c r="JLO89" s="590"/>
      <c r="JLP89" s="590"/>
      <c r="JLQ89" s="590" t="s">
        <v>20</v>
      </c>
      <c r="JLR89" s="590"/>
      <c r="JLS89" s="590"/>
      <c r="JLT89" s="590"/>
      <c r="JLU89" s="590"/>
      <c r="JLV89" s="590"/>
      <c r="JLW89" s="590"/>
      <c r="JLX89" s="590"/>
      <c r="JLY89" s="590" t="s">
        <v>20</v>
      </c>
      <c r="JLZ89" s="590"/>
      <c r="JMA89" s="590"/>
      <c r="JMB89" s="590"/>
      <c r="JMC89" s="590"/>
      <c r="JMD89" s="590"/>
      <c r="JME89" s="590"/>
      <c r="JMF89" s="590"/>
      <c r="JMG89" s="590" t="s">
        <v>20</v>
      </c>
      <c r="JMH89" s="590"/>
      <c r="JMI89" s="590"/>
      <c r="JMJ89" s="590"/>
      <c r="JMK89" s="590"/>
      <c r="JML89" s="590"/>
      <c r="JMM89" s="590"/>
      <c r="JMN89" s="590"/>
      <c r="JMO89" s="590" t="s">
        <v>20</v>
      </c>
      <c r="JMP89" s="590"/>
      <c r="JMQ89" s="590"/>
      <c r="JMR89" s="590"/>
      <c r="JMS89" s="590"/>
      <c r="JMT89" s="590"/>
      <c r="JMU89" s="590"/>
      <c r="JMV89" s="590"/>
      <c r="JMW89" s="590" t="s">
        <v>20</v>
      </c>
      <c r="JMX89" s="590"/>
      <c r="JMY89" s="590"/>
      <c r="JMZ89" s="590"/>
      <c r="JNA89" s="590"/>
      <c r="JNB89" s="590"/>
      <c r="JNC89" s="590"/>
      <c r="JND89" s="590"/>
      <c r="JNE89" s="590" t="s">
        <v>20</v>
      </c>
      <c r="JNF89" s="590"/>
      <c r="JNG89" s="590"/>
      <c r="JNH89" s="590"/>
      <c r="JNI89" s="590"/>
      <c r="JNJ89" s="590"/>
      <c r="JNK89" s="590"/>
      <c r="JNL89" s="590"/>
      <c r="JNM89" s="590" t="s">
        <v>20</v>
      </c>
      <c r="JNN89" s="590"/>
      <c r="JNO89" s="590"/>
      <c r="JNP89" s="590"/>
      <c r="JNQ89" s="590"/>
      <c r="JNR89" s="590"/>
      <c r="JNS89" s="590"/>
      <c r="JNT89" s="590"/>
      <c r="JNU89" s="590" t="s">
        <v>20</v>
      </c>
      <c r="JNV89" s="590"/>
      <c r="JNW89" s="590"/>
      <c r="JNX89" s="590"/>
      <c r="JNY89" s="590"/>
      <c r="JNZ89" s="590"/>
      <c r="JOA89" s="590"/>
      <c r="JOB89" s="590"/>
      <c r="JOC89" s="590" t="s">
        <v>20</v>
      </c>
      <c r="JOD89" s="590"/>
      <c r="JOE89" s="590"/>
      <c r="JOF89" s="590"/>
      <c r="JOG89" s="590"/>
      <c r="JOH89" s="590"/>
      <c r="JOI89" s="590"/>
      <c r="JOJ89" s="590"/>
      <c r="JOK89" s="590" t="s">
        <v>20</v>
      </c>
      <c r="JOL89" s="590"/>
      <c r="JOM89" s="590"/>
      <c r="JON89" s="590"/>
      <c r="JOO89" s="590"/>
      <c r="JOP89" s="590"/>
      <c r="JOQ89" s="590"/>
      <c r="JOR89" s="590"/>
      <c r="JOS89" s="590" t="s">
        <v>20</v>
      </c>
      <c r="JOT89" s="590"/>
      <c r="JOU89" s="590"/>
      <c r="JOV89" s="590"/>
      <c r="JOW89" s="590"/>
      <c r="JOX89" s="590"/>
      <c r="JOY89" s="590"/>
      <c r="JOZ89" s="590"/>
      <c r="JPA89" s="590" t="s">
        <v>20</v>
      </c>
      <c r="JPB89" s="590"/>
      <c r="JPC89" s="590"/>
      <c r="JPD89" s="590"/>
      <c r="JPE89" s="590"/>
      <c r="JPF89" s="590"/>
      <c r="JPG89" s="590"/>
      <c r="JPH89" s="590"/>
      <c r="JPI89" s="590" t="s">
        <v>20</v>
      </c>
      <c r="JPJ89" s="590"/>
      <c r="JPK89" s="590"/>
      <c r="JPL89" s="590"/>
      <c r="JPM89" s="590"/>
      <c r="JPN89" s="590"/>
      <c r="JPO89" s="590"/>
      <c r="JPP89" s="590"/>
      <c r="JPQ89" s="590" t="s">
        <v>20</v>
      </c>
      <c r="JPR89" s="590"/>
      <c r="JPS89" s="590"/>
      <c r="JPT89" s="590"/>
      <c r="JPU89" s="590"/>
      <c r="JPV89" s="590"/>
      <c r="JPW89" s="590"/>
      <c r="JPX89" s="590"/>
      <c r="JPY89" s="590" t="s">
        <v>20</v>
      </c>
      <c r="JPZ89" s="590"/>
      <c r="JQA89" s="590"/>
      <c r="JQB89" s="590"/>
      <c r="JQC89" s="590"/>
      <c r="JQD89" s="590"/>
      <c r="JQE89" s="590"/>
      <c r="JQF89" s="590"/>
      <c r="JQG89" s="590" t="s">
        <v>20</v>
      </c>
      <c r="JQH89" s="590"/>
      <c r="JQI89" s="590"/>
      <c r="JQJ89" s="590"/>
      <c r="JQK89" s="590"/>
      <c r="JQL89" s="590"/>
      <c r="JQM89" s="590"/>
      <c r="JQN89" s="590"/>
      <c r="JQO89" s="590" t="s">
        <v>20</v>
      </c>
      <c r="JQP89" s="590"/>
      <c r="JQQ89" s="590"/>
      <c r="JQR89" s="590"/>
      <c r="JQS89" s="590"/>
      <c r="JQT89" s="590"/>
      <c r="JQU89" s="590"/>
      <c r="JQV89" s="590"/>
      <c r="JQW89" s="590" t="s">
        <v>20</v>
      </c>
      <c r="JQX89" s="590"/>
      <c r="JQY89" s="590"/>
      <c r="JQZ89" s="590"/>
      <c r="JRA89" s="590"/>
      <c r="JRB89" s="590"/>
      <c r="JRC89" s="590"/>
      <c r="JRD89" s="590"/>
      <c r="JRE89" s="590" t="s">
        <v>20</v>
      </c>
      <c r="JRF89" s="590"/>
      <c r="JRG89" s="590"/>
      <c r="JRH89" s="590"/>
      <c r="JRI89" s="590"/>
      <c r="JRJ89" s="590"/>
      <c r="JRK89" s="590"/>
      <c r="JRL89" s="590"/>
      <c r="JRM89" s="590" t="s">
        <v>20</v>
      </c>
      <c r="JRN89" s="590"/>
      <c r="JRO89" s="590"/>
      <c r="JRP89" s="590"/>
      <c r="JRQ89" s="590"/>
      <c r="JRR89" s="590"/>
      <c r="JRS89" s="590"/>
      <c r="JRT89" s="590"/>
      <c r="JRU89" s="590" t="s">
        <v>20</v>
      </c>
      <c r="JRV89" s="590"/>
      <c r="JRW89" s="590"/>
      <c r="JRX89" s="590"/>
      <c r="JRY89" s="590"/>
      <c r="JRZ89" s="590"/>
      <c r="JSA89" s="590"/>
      <c r="JSB89" s="590"/>
      <c r="JSC89" s="590" t="s">
        <v>20</v>
      </c>
      <c r="JSD89" s="590"/>
      <c r="JSE89" s="590"/>
      <c r="JSF89" s="590"/>
      <c r="JSG89" s="590"/>
      <c r="JSH89" s="590"/>
      <c r="JSI89" s="590"/>
      <c r="JSJ89" s="590"/>
      <c r="JSK89" s="590" t="s">
        <v>20</v>
      </c>
      <c r="JSL89" s="590"/>
      <c r="JSM89" s="590"/>
      <c r="JSN89" s="590"/>
      <c r="JSO89" s="590"/>
      <c r="JSP89" s="590"/>
      <c r="JSQ89" s="590"/>
      <c r="JSR89" s="590"/>
      <c r="JSS89" s="590" t="s">
        <v>20</v>
      </c>
      <c r="JST89" s="590"/>
      <c r="JSU89" s="590"/>
      <c r="JSV89" s="590"/>
      <c r="JSW89" s="590"/>
      <c r="JSX89" s="590"/>
      <c r="JSY89" s="590"/>
      <c r="JSZ89" s="590"/>
      <c r="JTA89" s="590" t="s">
        <v>20</v>
      </c>
      <c r="JTB89" s="590"/>
      <c r="JTC89" s="590"/>
      <c r="JTD89" s="590"/>
      <c r="JTE89" s="590"/>
      <c r="JTF89" s="590"/>
      <c r="JTG89" s="590"/>
      <c r="JTH89" s="590"/>
      <c r="JTI89" s="590" t="s">
        <v>20</v>
      </c>
      <c r="JTJ89" s="590"/>
      <c r="JTK89" s="590"/>
      <c r="JTL89" s="590"/>
      <c r="JTM89" s="590"/>
      <c r="JTN89" s="590"/>
      <c r="JTO89" s="590"/>
      <c r="JTP89" s="590"/>
      <c r="JTQ89" s="590" t="s">
        <v>20</v>
      </c>
      <c r="JTR89" s="590"/>
      <c r="JTS89" s="590"/>
      <c r="JTT89" s="590"/>
      <c r="JTU89" s="590"/>
      <c r="JTV89" s="590"/>
      <c r="JTW89" s="590"/>
      <c r="JTX89" s="590"/>
      <c r="JTY89" s="590" t="s">
        <v>20</v>
      </c>
      <c r="JTZ89" s="590"/>
      <c r="JUA89" s="590"/>
      <c r="JUB89" s="590"/>
      <c r="JUC89" s="590"/>
      <c r="JUD89" s="590"/>
      <c r="JUE89" s="590"/>
      <c r="JUF89" s="590"/>
      <c r="JUG89" s="590" t="s">
        <v>20</v>
      </c>
      <c r="JUH89" s="590"/>
      <c r="JUI89" s="590"/>
      <c r="JUJ89" s="590"/>
      <c r="JUK89" s="590"/>
      <c r="JUL89" s="590"/>
      <c r="JUM89" s="590"/>
      <c r="JUN89" s="590"/>
      <c r="JUO89" s="590" t="s">
        <v>20</v>
      </c>
      <c r="JUP89" s="590"/>
      <c r="JUQ89" s="590"/>
      <c r="JUR89" s="590"/>
      <c r="JUS89" s="590"/>
      <c r="JUT89" s="590"/>
      <c r="JUU89" s="590"/>
      <c r="JUV89" s="590"/>
      <c r="JUW89" s="590" t="s">
        <v>20</v>
      </c>
      <c r="JUX89" s="590"/>
      <c r="JUY89" s="590"/>
      <c r="JUZ89" s="590"/>
      <c r="JVA89" s="590"/>
      <c r="JVB89" s="590"/>
      <c r="JVC89" s="590"/>
      <c r="JVD89" s="590"/>
      <c r="JVE89" s="590" t="s">
        <v>20</v>
      </c>
      <c r="JVF89" s="590"/>
      <c r="JVG89" s="590"/>
      <c r="JVH89" s="590"/>
      <c r="JVI89" s="590"/>
      <c r="JVJ89" s="590"/>
      <c r="JVK89" s="590"/>
      <c r="JVL89" s="590"/>
      <c r="JVM89" s="590" t="s">
        <v>20</v>
      </c>
      <c r="JVN89" s="590"/>
      <c r="JVO89" s="590"/>
      <c r="JVP89" s="590"/>
      <c r="JVQ89" s="590"/>
      <c r="JVR89" s="590"/>
      <c r="JVS89" s="590"/>
      <c r="JVT89" s="590"/>
      <c r="JVU89" s="590" t="s">
        <v>20</v>
      </c>
      <c r="JVV89" s="590"/>
      <c r="JVW89" s="590"/>
      <c r="JVX89" s="590"/>
      <c r="JVY89" s="590"/>
      <c r="JVZ89" s="590"/>
      <c r="JWA89" s="590"/>
      <c r="JWB89" s="590"/>
      <c r="JWC89" s="590" t="s">
        <v>20</v>
      </c>
      <c r="JWD89" s="590"/>
      <c r="JWE89" s="590"/>
      <c r="JWF89" s="590"/>
      <c r="JWG89" s="590"/>
      <c r="JWH89" s="590"/>
      <c r="JWI89" s="590"/>
      <c r="JWJ89" s="590"/>
      <c r="JWK89" s="590" t="s">
        <v>20</v>
      </c>
      <c r="JWL89" s="590"/>
      <c r="JWM89" s="590"/>
      <c r="JWN89" s="590"/>
      <c r="JWO89" s="590"/>
      <c r="JWP89" s="590"/>
      <c r="JWQ89" s="590"/>
      <c r="JWR89" s="590"/>
      <c r="JWS89" s="590" t="s">
        <v>20</v>
      </c>
      <c r="JWT89" s="590"/>
      <c r="JWU89" s="590"/>
      <c r="JWV89" s="590"/>
      <c r="JWW89" s="590"/>
      <c r="JWX89" s="590"/>
      <c r="JWY89" s="590"/>
      <c r="JWZ89" s="590"/>
      <c r="JXA89" s="590" t="s">
        <v>20</v>
      </c>
      <c r="JXB89" s="590"/>
      <c r="JXC89" s="590"/>
      <c r="JXD89" s="590"/>
      <c r="JXE89" s="590"/>
      <c r="JXF89" s="590"/>
      <c r="JXG89" s="590"/>
      <c r="JXH89" s="590"/>
      <c r="JXI89" s="590" t="s">
        <v>20</v>
      </c>
      <c r="JXJ89" s="590"/>
      <c r="JXK89" s="590"/>
      <c r="JXL89" s="590"/>
      <c r="JXM89" s="590"/>
      <c r="JXN89" s="590"/>
      <c r="JXO89" s="590"/>
      <c r="JXP89" s="590"/>
      <c r="JXQ89" s="590" t="s">
        <v>20</v>
      </c>
      <c r="JXR89" s="590"/>
      <c r="JXS89" s="590"/>
      <c r="JXT89" s="590"/>
      <c r="JXU89" s="590"/>
      <c r="JXV89" s="590"/>
      <c r="JXW89" s="590"/>
      <c r="JXX89" s="590"/>
      <c r="JXY89" s="590" t="s">
        <v>20</v>
      </c>
      <c r="JXZ89" s="590"/>
      <c r="JYA89" s="590"/>
      <c r="JYB89" s="590"/>
      <c r="JYC89" s="590"/>
      <c r="JYD89" s="590"/>
      <c r="JYE89" s="590"/>
      <c r="JYF89" s="590"/>
      <c r="JYG89" s="590" t="s">
        <v>20</v>
      </c>
      <c r="JYH89" s="590"/>
      <c r="JYI89" s="590"/>
      <c r="JYJ89" s="590"/>
      <c r="JYK89" s="590"/>
      <c r="JYL89" s="590"/>
      <c r="JYM89" s="590"/>
      <c r="JYN89" s="590"/>
      <c r="JYO89" s="590" t="s">
        <v>20</v>
      </c>
      <c r="JYP89" s="590"/>
      <c r="JYQ89" s="590"/>
      <c r="JYR89" s="590"/>
      <c r="JYS89" s="590"/>
      <c r="JYT89" s="590"/>
      <c r="JYU89" s="590"/>
      <c r="JYV89" s="590"/>
      <c r="JYW89" s="590" t="s">
        <v>20</v>
      </c>
      <c r="JYX89" s="590"/>
      <c r="JYY89" s="590"/>
      <c r="JYZ89" s="590"/>
      <c r="JZA89" s="590"/>
      <c r="JZB89" s="590"/>
      <c r="JZC89" s="590"/>
      <c r="JZD89" s="590"/>
      <c r="JZE89" s="590" t="s">
        <v>20</v>
      </c>
      <c r="JZF89" s="590"/>
      <c r="JZG89" s="590"/>
      <c r="JZH89" s="590"/>
      <c r="JZI89" s="590"/>
      <c r="JZJ89" s="590"/>
      <c r="JZK89" s="590"/>
      <c r="JZL89" s="590"/>
      <c r="JZM89" s="590" t="s">
        <v>20</v>
      </c>
      <c r="JZN89" s="590"/>
      <c r="JZO89" s="590"/>
      <c r="JZP89" s="590"/>
      <c r="JZQ89" s="590"/>
      <c r="JZR89" s="590"/>
      <c r="JZS89" s="590"/>
      <c r="JZT89" s="590"/>
      <c r="JZU89" s="590" t="s">
        <v>20</v>
      </c>
      <c r="JZV89" s="590"/>
      <c r="JZW89" s="590"/>
      <c r="JZX89" s="590"/>
      <c r="JZY89" s="590"/>
      <c r="JZZ89" s="590"/>
      <c r="KAA89" s="590"/>
      <c r="KAB89" s="590"/>
      <c r="KAC89" s="590" t="s">
        <v>20</v>
      </c>
      <c r="KAD89" s="590"/>
      <c r="KAE89" s="590"/>
      <c r="KAF89" s="590"/>
      <c r="KAG89" s="590"/>
      <c r="KAH89" s="590"/>
      <c r="KAI89" s="590"/>
      <c r="KAJ89" s="590"/>
      <c r="KAK89" s="590" t="s">
        <v>20</v>
      </c>
      <c r="KAL89" s="590"/>
      <c r="KAM89" s="590"/>
      <c r="KAN89" s="590"/>
      <c r="KAO89" s="590"/>
      <c r="KAP89" s="590"/>
      <c r="KAQ89" s="590"/>
      <c r="KAR89" s="590"/>
      <c r="KAS89" s="590" t="s">
        <v>20</v>
      </c>
      <c r="KAT89" s="590"/>
      <c r="KAU89" s="590"/>
      <c r="KAV89" s="590"/>
      <c r="KAW89" s="590"/>
      <c r="KAX89" s="590"/>
      <c r="KAY89" s="590"/>
      <c r="KAZ89" s="590"/>
      <c r="KBA89" s="590" t="s">
        <v>20</v>
      </c>
      <c r="KBB89" s="590"/>
      <c r="KBC89" s="590"/>
      <c r="KBD89" s="590"/>
      <c r="KBE89" s="590"/>
      <c r="KBF89" s="590"/>
      <c r="KBG89" s="590"/>
      <c r="KBH89" s="590"/>
      <c r="KBI89" s="590" t="s">
        <v>20</v>
      </c>
      <c r="KBJ89" s="590"/>
      <c r="KBK89" s="590"/>
      <c r="KBL89" s="590"/>
      <c r="KBM89" s="590"/>
      <c r="KBN89" s="590"/>
      <c r="KBO89" s="590"/>
      <c r="KBP89" s="590"/>
      <c r="KBQ89" s="590" t="s">
        <v>20</v>
      </c>
      <c r="KBR89" s="590"/>
      <c r="KBS89" s="590"/>
      <c r="KBT89" s="590"/>
      <c r="KBU89" s="590"/>
      <c r="KBV89" s="590"/>
      <c r="KBW89" s="590"/>
      <c r="KBX89" s="590"/>
      <c r="KBY89" s="590" t="s">
        <v>20</v>
      </c>
      <c r="KBZ89" s="590"/>
      <c r="KCA89" s="590"/>
      <c r="KCB89" s="590"/>
      <c r="KCC89" s="590"/>
      <c r="KCD89" s="590"/>
      <c r="KCE89" s="590"/>
      <c r="KCF89" s="590"/>
      <c r="KCG89" s="590" t="s">
        <v>20</v>
      </c>
      <c r="KCH89" s="590"/>
      <c r="KCI89" s="590"/>
      <c r="KCJ89" s="590"/>
      <c r="KCK89" s="590"/>
      <c r="KCL89" s="590"/>
      <c r="KCM89" s="590"/>
      <c r="KCN89" s="590"/>
      <c r="KCO89" s="590" t="s">
        <v>20</v>
      </c>
      <c r="KCP89" s="590"/>
      <c r="KCQ89" s="590"/>
      <c r="KCR89" s="590"/>
      <c r="KCS89" s="590"/>
      <c r="KCT89" s="590"/>
      <c r="KCU89" s="590"/>
      <c r="KCV89" s="590"/>
      <c r="KCW89" s="590" t="s">
        <v>20</v>
      </c>
      <c r="KCX89" s="590"/>
      <c r="KCY89" s="590"/>
      <c r="KCZ89" s="590"/>
      <c r="KDA89" s="590"/>
      <c r="KDB89" s="590"/>
      <c r="KDC89" s="590"/>
      <c r="KDD89" s="590"/>
      <c r="KDE89" s="590" t="s">
        <v>20</v>
      </c>
      <c r="KDF89" s="590"/>
      <c r="KDG89" s="590"/>
      <c r="KDH89" s="590"/>
      <c r="KDI89" s="590"/>
      <c r="KDJ89" s="590"/>
      <c r="KDK89" s="590"/>
      <c r="KDL89" s="590"/>
      <c r="KDM89" s="590" t="s">
        <v>20</v>
      </c>
      <c r="KDN89" s="590"/>
      <c r="KDO89" s="590"/>
      <c r="KDP89" s="590"/>
      <c r="KDQ89" s="590"/>
      <c r="KDR89" s="590"/>
      <c r="KDS89" s="590"/>
      <c r="KDT89" s="590"/>
      <c r="KDU89" s="590" t="s">
        <v>20</v>
      </c>
      <c r="KDV89" s="590"/>
      <c r="KDW89" s="590"/>
      <c r="KDX89" s="590"/>
      <c r="KDY89" s="590"/>
      <c r="KDZ89" s="590"/>
      <c r="KEA89" s="590"/>
      <c r="KEB89" s="590"/>
      <c r="KEC89" s="590" t="s">
        <v>20</v>
      </c>
      <c r="KED89" s="590"/>
      <c r="KEE89" s="590"/>
      <c r="KEF89" s="590"/>
      <c r="KEG89" s="590"/>
      <c r="KEH89" s="590"/>
      <c r="KEI89" s="590"/>
      <c r="KEJ89" s="590"/>
      <c r="KEK89" s="590" t="s">
        <v>20</v>
      </c>
      <c r="KEL89" s="590"/>
      <c r="KEM89" s="590"/>
      <c r="KEN89" s="590"/>
      <c r="KEO89" s="590"/>
      <c r="KEP89" s="590"/>
      <c r="KEQ89" s="590"/>
      <c r="KER89" s="590"/>
      <c r="KES89" s="590" t="s">
        <v>20</v>
      </c>
      <c r="KET89" s="590"/>
      <c r="KEU89" s="590"/>
      <c r="KEV89" s="590"/>
      <c r="KEW89" s="590"/>
      <c r="KEX89" s="590"/>
      <c r="KEY89" s="590"/>
      <c r="KEZ89" s="590"/>
      <c r="KFA89" s="590" t="s">
        <v>20</v>
      </c>
      <c r="KFB89" s="590"/>
      <c r="KFC89" s="590"/>
      <c r="KFD89" s="590"/>
      <c r="KFE89" s="590"/>
      <c r="KFF89" s="590"/>
      <c r="KFG89" s="590"/>
      <c r="KFH89" s="590"/>
      <c r="KFI89" s="590" t="s">
        <v>20</v>
      </c>
      <c r="KFJ89" s="590"/>
      <c r="KFK89" s="590"/>
      <c r="KFL89" s="590"/>
      <c r="KFM89" s="590"/>
      <c r="KFN89" s="590"/>
      <c r="KFO89" s="590"/>
      <c r="KFP89" s="590"/>
      <c r="KFQ89" s="590" t="s">
        <v>20</v>
      </c>
      <c r="KFR89" s="590"/>
      <c r="KFS89" s="590"/>
      <c r="KFT89" s="590"/>
      <c r="KFU89" s="590"/>
      <c r="KFV89" s="590"/>
      <c r="KFW89" s="590"/>
      <c r="KFX89" s="590"/>
      <c r="KFY89" s="590" t="s">
        <v>20</v>
      </c>
      <c r="KFZ89" s="590"/>
      <c r="KGA89" s="590"/>
      <c r="KGB89" s="590"/>
      <c r="KGC89" s="590"/>
      <c r="KGD89" s="590"/>
      <c r="KGE89" s="590"/>
      <c r="KGF89" s="590"/>
      <c r="KGG89" s="590" t="s">
        <v>20</v>
      </c>
      <c r="KGH89" s="590"/>
      <c r="KGI89" s="590"/>
      <c r="KGJ89" s="590"/>
      <c r="KGK89" s="590"/>
      <c r="KGL89" s="590"/>
      <c r="KGM89" s="590"/>
      <c r="KGN89" s="590"/>
      <c r="KGO89" s="590" t="s">
        <v>20</v>
      </c>
      <c r="KGP89" s="590"/>
      <c r="KGQ89" s="590"/>
      <c r="KGR89" s="590"/>
      <c r="KGS89" s="590"/>
      <c r="KGT89" s="590"/>
      <c r="KGU89" s="590"/>
      <c r="KGV89" s="590"/>
      <c r="KGW89" s="590" t="s">
        <v>20</v>
      </c>
      <c r="KGX89" s="590"/>
      <c r="KGY89" s="590"/>
      <c r="KGZ89" s="590"/>
      <c r="KHA89" s="590"/>
      <c r="KHB89" s="590"/>
      <c r="KHC89" s="590"/>
      <c r="KHD89" s="590"/>
      <c r="KHE89" s="590" t="s">
        <v>20</v>
      </c>
      <c r="KHF89" s="590"/>
      <c r="KHG89" s="590"/>
      <c r="KHH89" s="590"/>
      <c r="KHI89" s="590"/>
      <c r="KHJ89" s="590"/>
      <c r="KHK89" s="590"/>
      <c r="KHL89" s="590"/>
      <c r="KHM89" s="590" t="s">
        <v>20</v>
      </c>
      <c r="KHN89" s="590"/>
      <c r="KHO89" s="590"/>
      <c r="KHP89" s="590"/>
      <c r="KHQ89" s="590"/>
      <c r="KHR89" s="590"/>
      <c r="KHS89" s="590"/>
      <c r="KHT89" s="590"/>
      <c r="KHU89" s="590" t="s">
        <v>20</v>
      </c>
      <c r="KHV89" s="590"/>
      <c r="KHW89" s="590"/>
      <c r="KHX89" s="590"/>
      <c r="KHY89" s="590"/>
      <c r="KHZ89" s="590"/>
      <c r="KIA89" s="590"/>
      <c r="KIB89" s="590"/>
      <c r="KIC89" s="590" t="s">
        <v>20</v>
      </c>
      <c r="KID89" s="590"/>
      <c r="KIE89" s="590"/>
      <c r="KIF89" s="590"/>
      <c r="KIG89" s="590"/>
      <c r="KIH89" s="590"/>
      <c r="KII89" s="590"/>
      <c r="KIJ89" s="590"/>
      <c r="KIK89" s="590" t="s">
        <v>20</v>
      </c>
      <c r="KIL89" s="590"/>
      <c r="KIM89" s="590"/>
      <c r="KIN89" s="590"/>
      <c r="KIO89" s="590"/>
      <c r="KIP89" s="590"/>
      <c r="KIQ89" s="590"/>
      <c r="KIR89" s="590"/>
      <c r="KIS89" s="590" t="s">
        <v>20</v>
      </c>
      <c r="KIT89" s="590"/>
      <c r="KIU89" s="590"/>
      <c r="KIV89" s="590"/>
      <c r="KIW89" s="590"/>
      <c r="KIX89" s="590"/>
      <c r="KIY89" s="590"/>
      <c r="KIZ89" s="590"/>
      <c r="KJA89" s="590" t="s">
        <v>20</v>
      </c>
      <c r="KJB89" s="590"/>
      <c r="KJC89" s="590"/>
      <c r="KJD89" s="590"/>
      <c r="KJE89" s="590"/>
      <c r="KJF89" s="590"/>
      <c r="KJG89" s="590"/>
      <c r="KJH89" s="590"/>
      <c r="KJI89" s="590" t="s">
        <v>20</v>
      </c>
      <c r="KJJ89" s="590"/>
      <c r="KJK89" s="590"/>
      <c r="KJL89" s="590"/>
      <c r="KJM89" s="590"/>
      <c r="KJN89" s="590"/>
      <c r="KJO89" s="590"/>
      <c r="KJP89" s="590"/>
      <c r="KJQ89" s="590" t="s">
        <v>20</v>
      </c>
      <c r="KJR89" s="590"/>
      <c r="KJS89" s="590"/>
      <c r="KJT89" s="590"/>
      <c r="KJU89" s="590"/>
      <c r="KJV89" s="590"/>
      <c r="KJW89" s="590"/>
      <c r="KJX89" s="590"/>
      <c r="KJY89" s="590" t="s">
        <v>20</v>
      </c>
      <c r="KJZ89" s="590"/>
      <c r="KKA89" s="590"/>
      <c r="KKB89" s="590"/>
      <c r="KKC89" s="590"/>
      <c r="KKD89" s="590"/>
      <c r="KKE89" s="590"/>
      <c r="KKF89" s="590"/>
      <c r="KKG89" s="590" t="s">
        <v>20</v>
      </c>
      <c r="KKH89" s="590"/>
      <c r="KKI89" s="590"/>
      <c r="KKJ89" s="590"/>
      <c r="KKK89" s="590"/>
      <c r="KKL89" s="590"/>
      <c r="KKM89" s="590"/>
      <c r="KKN89" s="590"/>
      <c r="KKO89" s="590" t="s">
        <v>20</v>
      </c>
      <c r="KKP89" s="590"/>
      <c r="KKQ89" s="590"/>
      <c r="KKR89" s="590"/>
      <c r="KKS89" s="590"/>
      <c r="KKT89" s="590"/>
      <c r="KKU89" s="590"/>
      <c r="KKV89" s="590"/>
      <c r="KKW89" s="590" t="s">
        <v>20</v>
      </c>
      <c r="KKX89" s="590"/>
      <c r="KKY89" s="590"/>
      <c r="KKZ89" s="590"/>
      <c r="KLA89" s="590"/>
      <c r="KLB89" s="590"/>
      <c r="KLC89" s="590"/>
      <c r="KLD89" s="590"/>
      <c r="KLE89" s="590" t="s">
        <v>20</v>
      </c>
      <c r="KLF89" s="590"/>
      <c r="KLG89" s="590"/>
      <c r="KLH89" s="590"/>
      <c r="KLI89" s="590"/>
      <c r="KLJ89" s="590"/>
      <c r="KLK89" s="590"/>
      <c r="KLL89" s="590"/>
      <c r="KLM89" s="590" t="s">
        <v>20</v>
      </c>
      <c r="KLN89" s="590"/>
      <c r="KLO89" s="590"/>
      <c r="KLP89" s="590"/>
      <c r="KLQ89" s="590"/>
      <c r="KLR89" s="590"/>
      <c r="KLS89" s="590"/>
      <c r="KLT89" s="590"/>
      <c r="KLU89" s="590" t="s">
        <v>20</v>
      </c>
      <c r="KLV89" s="590"/>
      <c r="KLW89" s="590"/>
      <c r="KLX89" s="590"/>
      <c r="KLY89" s="590"/>
      <c r="KLZ89" s="590"/>
      <c r="KMA89" s="590"/>
      <c r="KMB89" s="590"/>
      <c r="KMC89" s="590" t="s">
        <v>20</v>
      </c>
      <c r="KMD89" s="590"/>
      <c r="KME89" s="590"/>
      <c r="KMF89" s="590"/>
      <c r="KMG89" s="590"/>
      <c r="KMH89" s="590"/>
      <c r="KMI89" s="590"/>
      <c r="KMJ89" s="590"/>
      <c r="KMK89" s="590" t="s">
        <v>20</v>
      </c>
      <c r="KML89" s="590"/>
      <c r="KMM89" s="590"/>
      <c r="KMN89" s="590"/>
      <c r="KMO89" s="590"/>
      <c r="KMP89" s="590"/>
      <c r="KMQ89" s="590"/>
      <c r="KMR89" s="590"/>
      <c r="KMS89" s="590" t="s">
        <v>20</v>
      </c>
      <c r="KMT89" s="590"/>
      <c r="KMU89" s="590"/>
      <c r="KMV89" s="590"/>
      <c r="KMW89" s="590"/>
      <c r="KMX89" s="590"/>
      <c r="KMY89" s="590"/>
      <c r="KMZ89" s="590"/>
      <c r="KNA89" s="590" t="s">
        <v>20</v>
      </c>
      <c r="KNB89" s="590"/>
      <c r="KNC89" s="590"/>
      <c r="KND89" s="590"/>
      <c r="KNE89" s="590"/>
      <c r="KNF89" s="590"/>
      <c r="KNG89" s="590"/>
      <c r="KNH89" s="590"/>
      <c r="KNI89" s="590" t="s">
        <v>20</v>
      </c>
      <c r="KNJ89" s="590"/>
      <c r="KNK89" s="590"/>
      <c r="KNL89" s="590"/>
      <c r="KNM89" s="590"/>
      <c r="KNN89" s="590"/>
      <c r="KNO89" s="590"/>
      <c r="KNP89" s="590"/>
      <c r="KNQ89" s="590" t="s">
        <v>20</v>
      </c>
      <c r="KNR89" s="590"/>
      <c r="KNS89" s="590"/>
      <c r="KNT89" s="590"/>
      <c r="KNU89" s="590"/>
      <c r="KNV89" s="590"/>
      <c r="KNW89" s="590"/>
      <c r="KNX89" s="590"/>
      <c r="KNY89" s="590" t="s">
        <v>20</v>
      </c>
      <c r="KNZ89" s="590"/>
      <c r="KOA89" s="590"/>
      <c r="KOB89" s="590"/>
      <c r="KOC89" s="590"/>
      <c r="KOD89" s="590"/>
      <c r="KOE89" s="590"/>
      <c r="KOF89" s="590"/>
      <c r="KOG89" s="590" t="s">
        <v>20</v>
      </c>
      <c r="KOH89" s="590"/>
      <c r="KOI89" s="590"/>
      <c r="KOJ89" s="590"/>
      <c r="KOK89" s="590"/>
      <c r="KOL89" s="590"/>
      <c r="KOM89" s="590"/>
      <c r="KON89" s="590"/>
      <c r="KOO89" s="590" t="s">
        <v>20</v>
      </c>
      <c r="KOP89" s="590"/>
      <c r="KOQ89" s="590"/>
      <c r="KOR89" s="590"/>
      <c r="KOS89" s="590"/>
      <c r="KOT89" s="590"/>
      <c r="KOU89" s="590"/>
      <c r="KOV89" s="590"/>
      <c r="KOW89" s="590" t="s">
        <v>20</v>
      </c>
      <c r="KOX89" s="590"/>
      <c r="KOY89" s="590"/>
      <c r="KOZ89" s="590"/>
      <c r="KPA89" s="590"/>
      <c r="KPB89" s="590"/>
      <c r="KPC89" s="590"/>
      <c r="KPD89" s="590"/>
      <c r="KPE89" s="590" t="s">
        <v>20</v>
      </c>
      <c r="KPF89" s="590"/>
      <c r="KPG89" s="590"/>
      <c r="KPH89" s="590"/>
      <c r="KPI89" s="590"/>
      <c r="KPJ89" s="590"/>
      <c r="KPK89" s="590"/>
      <c r="KPL89" s="590"/>
      <c r="KPM89" s="590" t="s">
        <v>20</v>
      </c>
      <c r="KPN89" s="590"/>
      <c r="KPO89" s="590"/>
      <c r="KPP89" s="590"/>
      <c r="KPQ89" s="590"/>
      <c r="KPR89" s="590"/>
      <c r="KPS89" s="590"/>
      <c r="KPT89" s="590"/>
      <c r="KPU89" s="590" t="s">
        <v>20</v>
      </c>
      <c r="KPV89" s="590"/>
      <c r="KPW89" s="590"/>
      <c r="KPX89" s="590"/>
      <c r="KPY89" s="590"/>
      <c r="KPZ89" s="590"/>
      <c r="KQA89" s="590"/>
      <c r="KQB89" s="590"/>
      <c r="KQC89" s="590" t="s">
        <v>20</v>
      </c>
      <c r="KQD89" s="590"/>
      <c r="KQE89" s="590"/>
      <c r="KQF89" s="590"/>
      <c r="KQG89" s="590"/>
      <c r="KQH89" s="590"/>
      <c r="KQI89" s="590"/>
      <c r="KQJ89" s="590"/>
      <c r="KQK89" s="590" t="s">
        <v>20</v>
      </c>
      <c r="KQL89" s="590"/>
      <c r="KQM89" s="590"/>
      <c r="KQN89" s="590"/>
      <c r="KQO89" s="590"/>
      <c r="KQP89" s="590"/>
      <c r="KQQ89" s="590"/>
      <c r="KQR89" s="590"/>
      <c r="KQS89" s="590" t="s">
        <v>20</v>
      </c>
      <c r="KQT89" s="590"/>
      <c r="KQU89" s="590"/>
      <c r="KQV89" s="590"/>
      <c r="KQW89" s="590"/>
      <c r="KQX89" s="590"/>
      <c r="KQY89" s="590"/>
      <c r="KQZ89" s="590"/>
      <c r="KRA89" s="590" t="s">
        <v>20</v>
      </c>
      <c r="KRB89" s="590"/>
      <c r="KRC89" s="590"/>
      <c r="KRD89" s="590"/>
      <c r="KRE89" s="590"/>
      <c r="KRF89" s="590"/>
      <c r="KRG89" s="590"/>
      <c r="KRH89" s="590"/>
      <c r="KRI89" s="590" t="s">
        <v>20</v>
      </c>
      <c r="KRJ89" s="590"/>
      <c r="KRK89" s="590"/>
      <c r="KRL89" s="590"/>
      <c r="KRM89" s="590"/>
      <c r="KRN89" s="590"/>
      <c r="KRO89" s="590"/>
      <c r="KRP89" s="590"/>
      <c r="KRQ89" s="590" t="s">
        <v>20</v>
      </c>
      <c r="KRR89" s="590"/>
      <c r="KRS89" s="590"/>
      <c r="KRT89" s="590"/>
      <c r="KRU89" s="590"/>
      <c r="KRV89" s="590"/>
      <c r="KRW89" s="590"/>
      <c r="KRX89" s="590"/>
      <c r="KRY89" s="590" t="s">
        <v>20</v>
      </c>
      <c r="KRZ89" s="590"/>
      <c r="KSA89" s="590"/>
      <c r="KSB89" s="590"/>
      <c r="KSC89" s="590"/>
      <c r="KSD89" s="590"/>
      <c r="KSE89" s="590"/>
      <c r="KSF89" s="590"/>
      <c r="KSG89" s="590" t="s">
        <v>20</v>
      </c>
      <c r="KSH89" s="590"/>
      <c r="KSI89" s="590"/>
      <c r="KSJ89" s="590"/>
      <c r="KSK89" s="590"/>
      <c r="KSL89" s="590"/>
      <c r="KSM89" s="590"/>
      <c r="KSN89" s="590"/>
      <c r="KSO89" s="590" t="s">
        <v>20</v>
      </c>
      <c r="KSP89" s="590"/>
      <c r="KSQ89" s="590"/>
      <c r="KSR89" s="590"/>
      <c r="KSS89" s="590"/>
      <c r="KST89" s="590"/>
      <c r="KSU89" s="590"/>
      <c r="KSV89" s="590"/>
      <c r="KSW89" s="590" t="s">
        <v>20</v>
      </c>
      <c r="KSX89" s="590"/>
      <c r="KSY89" s="590"/>
      <c r="KSZ89" s="590"/>
      <c r="KTA89" s="590"/>
      <c r="KTB89" s="590"/>
      <c r="KTC89" s="590"/>
      <c r="KTD89" s="590"/>
      <c r="KTE89" s="590" t="s">
        <v>20</v>
      </c>
      <c r="KTF89" s="590"/>
      <c r="KTG89" s="590"/>
      <c r="KTH89" s="590"/>
      <c r="KTI89" s="590"/>
      <c r="KTJ89" s="590"/>
      <c r="KTK89" s="590"/>
      <c r="KTL89" s="590"/>
      <c r="KTM89" s="590" t="s">
        <v>20</v>
      </c>
      <c r="KTN89" s="590"/>
      <c r="KTO89" s="590"/>
      <c r="KTP89" s="590"/>
      <c r="KTQ89" s="590"/>
      <c r="KTR89" s="590"/>
      <c r="KTS89" s="590"/>
      <c r="KTT89" s="590"/>
      <c r="KTU89" s="590" t="s">
        <v>20</v>
      </c>
      <c r="KTV89" s="590"/>
      <c r="KTW89" s="590"/>
      <c r="KTX89" s="590"/>
      <c r="KTY89" s="590"/>
      <c r="KTZ89" s="590"/>
      <c r="KUA89" s="590"/>
      <c r="KUB89" s="590"/>
      <c r="KUC89" s="590" t="s">
        <v>20</v>
      </c>
      <c r="KUD89" s="590"/>
      <c r="KUE89" s="590"/>
      <c r="KUF89" s="590"/>
      <c r="KUG89" s="590"/>
      <c r="KUH89" s="590"/>
      <c r="KUI89" s="590"/>
      <c r="KUJ89" s="590"/>
      <c r="KUK89" s="590" t="s">
        <v>20</v>
      </c>
      <c r="KUL89" s="590"/>
      <c r="KUM89" s="590"/>
      <c r="KUN89" s="590"/>
      <c r="KUO89" s="590"/>
      <c r="KUP89" s="590"/>
      <c r="KUQ89" s="590"/>
      <c r="KUR89" s="590"/>
      <c r="KUS89" s="590" t="s">
        <v>20</v>
      </c>
      <c r="KUT89" s="590"/>
      <c r="KUU89" s="590"/>
      <c r="KUV89" s="590"/>
      <c r="KUW89" s="590"/>
      <c r="KUX89" s="590"/>
      <c r="KUY89" s="590"/>
      <c r="KUZ89" s="590"/>
      <c r="KVA89" s="590" t="s">
        <v>20</v>
      </c>
      <c r="KVB89" s="590"/>
      <c r="KVC89" s="590"/>
      <c r="KVD89" s="590"/>
      <c r="KVE89" s="590"/>
      <c r="KVF89" s="590"/>
      <c r="KVG89" s="590"/>
      <c r="KVH89" s="590"/>
      <c r="KVI89" s="590" t="s">
        <v>20</v>
      </c>
      <c r="KVJ89" s="590"/>
      <c r="KVK89" s="590"/>
      <c r="KVL89" s="590"/>
      <c r="KVM89" s="590"/>
      <c r="KVN89" s="590"/>
      <c r="KVO89" s="590"/>
      <c r="KVP89" s="590"/>
      <c r="KVQ89" s="590" t="s">
        <v>20</v>
      </c>
      <c r="KVR89" s="590"/>
      <c r="KVS89" s="590"/>
      <c r="KVT89" s="590"/>
      <c r="KVU89" s="590"/>
      <c r="KVV89" s="590"/>
      <c r="KVW89" s="590"/>
      <c r="KVX89" s="590"/>
      <c r="KVY89" s="590" t="s">
        <v>20</v>
      </c>
      <c r="KVZ89" s="590"/>
      <c r="KWA89" s="590"/>
      <c r="KWB89" s="590"/>
      <c r="KWC89" s="590"/>
      <c r="KWD89" s="590"/>
      <c r="KWE89" s="590"/>
      <c r="KWF89" s="590"/>
      <c r="KWG89" s="590" t="s">
        <v>20</v>
      </c>
      <c r="KWH89" s="590"/>
      <c r="KWI89" s="590"/>
      <c r="KWJ89" s="590"/>
      <c r="KWK89" s="590"/>
      <c r="KWL89" s="590"/>
      <c r="KWM89" s="590"/>
      <c r="KWN89" s="590"/>
      <c r="KWO89" s="590" t="s">
        <v>20</v>
      </c>
      <c r="KWP89" s="590"/>
      <c r="KWQ89" s="590"/>
      <c r="KWR89" s="590"/>
      <c r="KWS89" s="590"/>
      <c r="KWT89" s="590"/>
      <c r="KWU89" s="590"/>
      <c r="KWV89" s="590"/>
      <c r="KWW89" s="590" t="s">
        <v>20</v>
      </c>
      <c r="KWX89" s="590"/>
      <c r="KWY89" s="590"/>
      <c r="KWZ89" s="590"/>
      <c r="KXA89" s="590"/>
      <c r="KXB89" s="590"/>
      <c r="KXC89" s="590"/>
      <c r="KXD89" s="590"/>
      <c r="KXE89" s="590" t="s">
        <v>20</v>
      </c>
      <c r="KXF89" s="590"/>
      <c r="KXG89" s="590"/>
      <c r="KXH89" s="590"/>
      <c r="KXI89" s="590"/>
      <c r="KXJ89" s="590"/>
      <c r="KXK89" s="590"/>
      <c r="KXL89" s="590"/>
      <c r="KXM89" s="590" t="s">
        <v>20</v>
      </c>
      <c r="KXN89" s="590"/>
      <c r="KXO89" s="590"/>
      <c r="KXP89" s="590"/>
      <c r="KXQ89" s="590"/>
      <c r="KXR89" s="590"/>
      <c r="KXS89" s="590"/>
      <c r="KXT89" s="590"/>
      <c r="KXU89" s="590" t="s">
        <v>20</v>
      </c>
      <c r="KXV89" s="590"/>
      <c r="KXW89" s="590"/>
      <c r="KXX89" s="590"/>
      <c r="KXY89" s="590"/>
      <c r="KXZ89" s="590"/>
      <c r="KYA89" s="590"/>
      <c r="KYB89" s="590"/>
      <c r="KYC89" s="590" t="s">
        <v>20</v>
      </c>
      <c r="KYD89" s="590"/>
      <c r="KYE89" s="590"/>
      <c r="KYF89" s="590"/>
      <c r="KYG89" s="590"/>
      <c r="KYH89" s="590"/>
      <c r="KYI89" s="590"/>
      <c r="KYJ89" s="590"/>
      <c r="KYK89" s="590" t="s">
        <v>20</v>
      </c>
      <c r="KYL89" s="590"/>
      <c r="KYM89" s="590"/>
      <c r="KYN89" s="590"/>
      <c r="KYO89" s="590"/>
      <c r="KYP89" s="590"/>
      <c r="KYQ89" s="590"/>
      <c r="KYR89" s="590"/>
      <c r="KYS89" s="590" t="s">
        <v>20</v>
      </c>
      <c r="KYT89" s="590"/>
      <c r="KYU89" s="590"/>
      <c r="KYV89" s="590"/>
      <c r="KYW89" s="590"/>
      <c r="KYX89" s="590"/>
      <c r="KYY89" s="590"/>
      <c r="KYZ89" s="590"/>
      <c r="KZA89" s="590" t="s">
        <v>20</v>
      </c>
      <c r="KZB89" s="590"/>
      <c r="KZC89" s="590"/>
      <c r="KZD89" s="590"/>
      <c r="KZE89" s="590"/>
      <c r="KZF89" s="590"/>
      <c r="KZG89" s="590"/>
      <c r="KZH89" s="590"/>
      <c r="KZI89" s="590" t="s">
        <v>20</v>
      </c>
      <c r="KZJ89" s="590"/>
      <c r="KZK89" s="590"/>
      <c r="KZL89" s="590"/>
      <c r="KZM89" s="590"/>
      <c r="KZN89" s="590"/>
      <c r="KZO89" s="590"/>
      <c r="KZP89" s="590"/>
      <c r="KZQ89" s="590" t="s">
        <v>20</v>
      </c>
      <c r="KZR89" s="590"/>
      <c r="KZS89" s="590"/>
      <c r="KZT89" s="590"/>
      <c r="KZU89" s="590"/>
      <c r="KZV89" s="590"/>
      <c r="KZW89" s="590"/>
      <c r="KZX89" s="590"/>
      <c r="KZY89" s="590" t="s">
        <v>20</v>
      </c>
      <c r="KZZ89" s="590"/>
      <c r="LAA89" s="590"/>
      <c r="LAB89" s="590"/>
      <c r="LAC89" s="590"/>
      <c r="LAD89" s="590"/>
      <c r="LAE89" s="590"/>
      <c r="LAF89" s="590"/>
      <c r="LAG89" s="590" t="s">
        <v>20</v>
      </c>
      <c r="LAH89" s="590"/>
      <c r="LAI89" s="590"/>
      <c r="LAJ89" s="590"/>
      <c r="LAK89" s="590"/>
      <c r="LAL89" s="590"/>
      <c r="LAM89" s="590"/>
      <c r="LAN89" s="590"/>
      <c r="LAO89" s="590" t="s">
        <v>20</v>
      </c>
      <c r="LAP89" s="590"/>
      <c r="LAQ89" s="590"/>
      <c r="LAR89" s="590"/>
      <c r="LAS89" s="590"/>
      <c r="LAT89" s="590"/>
      <c r="LAU89" s="590"/>
      <c r="LAV89" s="590"/>
      <c r="LAW89" s="590" t="s">
        <v>20</v>
      </c>
      <c r="LAX89" s="590"/>
      <c r="LAY89" s="590"/>
      <c r="LAZ89" s="590"/>
      <c r="LBA89" s="590"/>
      <c r="LBB89" s="590"/>
      <c r="LBC89" s="590"/>
      <c r="LBD89" s="590"/>
      <c r="LBE89" s="590" t="s">
        <v>20</v>
      </c>
      <c r="LBF89" s="590"/>
      <c r="LBG89" s="590"/>
      <c r="LBH89" s="590"/>
      <c r="LBI89" s="590"/>
      <c r="LBJ89" s="590"/>
      <c r="LBK89" s="590"/>
      <c r="LBL89" s="590"/>
      <c r="LBM89" s="590" t="s">
        <v>20</v>
      </c>
      <c r="LBN89" s="590"/>
      <c r="LBO89" s="590"/>
      <c r="LBP89" s="590"/>
      <c r="LBQ89" s="590"/>
      <c r="LBR89" s="590"/>
      <c r="LBS89" s="590"/>
      <c r="LBT89" s="590"/>
      <c r="LBU89" s="590" t="s">
        <v>20</v>
      </c>
      <c r="LBV89" s="590"/>
      <c r="LBW89" s="590"/>
      <c r="LBX89" s="590"/>
      <c r="LBY89" s="590"/>
      <c r="LBZ89" s="590"/>
      <c r="LCA89" s="590"/>
      <c r="LCB89" s="590"/>
      <c r="LCC89" s="590" t="s">
        <v>20</v>
      </c>
      <c r="LCD89" s="590"/>
      <c r="LCE89" s="590"/>
      <c r="LCF89" s="590"/>
      <c r="LCG89" s="590"/>
      <c r="LCH89" s="590"/>
      <c r="LCI89" s="590"/>
      <c r="LCJ89" s="590"/>
      <c r="LCK89" s="590" t="s">
        <v>20</v>
      </c>
      <c r="LCL89" s="590"/>
      <c r="LCM89" s="590"/>
      <c r="LCN89" s="590"/>
      <c r="LCO89" s="590"/>
      <c r="LCP89" s="590"/>
      <c r="LCQ89" s="590"/>
      <c r="LCR89" s="590"/>
      <c r="LCS89" s="590" t="s">
        <v>20</v>
      </c>
      <c r="LCT89" s="590"/>
      <c r="LCU89" s="590"/>
      <c r="LCV89" s="590"/>
      <c r="LCW89" s="590"/>
      <c r="LCX89" s="590"/>
      <c r="LCY89" s="590"/>
      <c r="LCZ89" s="590"/>
      <c r="LDA89" s="590" t="s">
        <v>20</v>
      </c>
      <c r="LDB89" s="590"/>
      <c r="LDC89" s="590"/>
      <c r="LDD89" s="590"/>
      <c r="LDE89" s="590"/>
      <c r="LDF89" s="590"/>
      <c r="LDG89" s="590"/>
      <c r="LDH89" s="590"/>
      <c r="LDI89" s="590" t="s">
        <v>20</v>
      </c>
      <c r="LDJ89" s="590"/>
      <c r="LDK89" s="590"/>
      <c r="LDL89" s="590"/>
      <c r="LDM89" s="590"/>
      <c r="LDN89" s="590"/>
      <c r="LDO89" s="590"/>
      <c r="LDP89" s="590"/>
      <c r="LDQ89" s="590" t="s">
        <v>20</v>
      </c>
      <c r="LDR89" s="590"/>
      <c r="LDS89" s="590"/>
      <c r="LDT89" s="590"/>
      <c r="LDU89" s="590"/>
      <c r="LDV89" s="590"/>
      <c r="LDW89" s="590"/>
      <c r="LDX89" s="590"/>
      <c r="LDY89" s="590" t="s">
        <v>20</v>
      </c>
      <c r="LDZ89" s="590"/>
      <c r="LEA89" s="590"/>
      <c r="LEB89" s="590"/>
      <c r="LEC89" s="590"/>
      <c r="LED89" s="590"/>
      <c r="LEE89" s="590"/>
      <c r="LEF89" s="590"/>
      <c r="LEG89" s="590" t="s">
        <v>20</v>
      </c>
      <c r="LEH89" s="590"/>
      <c r="LEI89" s="590"/>
      <c r="LEJ89" s="590"/>
      <c r="LEK89" s="590"/>
      <c r="LEL89" s="590"/>
      <c r="LEM89" s="590"/>
      <c r="LEN89" s="590"/>
      <c r="LEO89" s="590" t="s">
        <v>20</v>
      </c>
      <c r="LEP89" s="590"/>
      <c r="LEQ89" s="590"/>
      <c r="LER89" s="590"/>
      <c r="LES89" s="590"/>
      <c r="LET89" s="590"/>
      <c r="LEU89" s="590"/>
      <c r="LEV89" s="590"/>
      <c r="LEW89" s="590" t="s">
        <v>20</v>
      </c>
      <c r="LEX89" s="590"/>
      <c r="LEY89" s="590"/>
      <c r="LEZ89" s="590"/>
      <c r="LFA89" s="590"/>
      <c r="LFB89" s="590"/>
      <c r="LFC89" s="590"/>
      <c r="LFD89" s="590"/>
      <c r="LFE89" s="590" t="s">
        <v>20</v>
      </c>
      <c r="LFF89" s="590"/>
      <c r="LFG89" s="590"/>
      <c r="LFH89" s="590"/>
      <c r="LFI89" s="590"/>
      <c r="LFJ89" s="590"/>
      <c r="LFK89" s="590"/>
      <c r="LFL89" s="590"/>
      <c r="LFM89" s="590" t="s">
        <v>20</v>
      </c>
      <c r="LFN89" s="590"/>
      <c r="LFO89" s="590"/>
      <c r="LFP89" s="590"/>
      <c r="LFQ89" s="590"/>
      <c r="LFR89" s="590"/>
      <c r="LFS89" s="590"/>
      <c r="LFT89" s="590"/>
      <c r="LFU89" s="590" t="s">
        <v>20</v>
      </c>
      <c r="LFV89" s="590"/>
      <c r="LFW89" s="590"/>
      <c r="LFX89" s="590"/>
      <c r="LFY89" s="590"/>
      <c r="LFZ89" s="590"/>
      <c r="LGA89" s="590"/>
      <c r="LGB89" s="590"/>
      <c r="LGC89" s="590" t="s">
        <v>20</v>
      </c>
      <c r="LGD89" s="590"/>
      <c r="LGE89" s="590"/>
      <c r="LGF89" s="590"/>
      <c r="LGG89" s="590"/>
      <c r="LGH89" s="590"/>
      <c r="LGI89" s="590"/>
      <c r="LGJ89" s="590"/>
      <c r="LGK89" s="590" t="s">
        <v>20</v>
      </c>
      <c r="LGL89" s="590"/>
      <c r="LGM89" s="590"/>
      <c r="LGN89" s="590"/>
      <c r="LGO89" s="590"/>
      <c r="LGP89" s="590"/>
      <c r="LGQ89" s="590"/>
      <c r="LGR89" s="590"/>
      <c r="LGS89" s="590" t="s">
        <v>20</v>
      </c>
      <c r="LGT89" s="590"/>
      <c r="LGU89" s="590"/>
      <c r="LGV89" s="590"/>
      <c r="LGW89" s="590"/>
      <c r="LGX89" s="590"/>
      <c r="LGY89" s="590"/>
      <c r="LGZ89" s="590"/>
      <c r="LHA89" s="590" t="s">
        <v>20</v>
      </c>
      <c r="LHB89" s="590"/>
      <c r="LHC89" s="590"/>
      <c r="LHD89" s="590"/>
      <c r="LHE89" s="590"/>
      <c r="LHF89" s="590"/>
      <c r="LHG89" s="590"/>
      <c r="LHH89" s="590"/>
      <c r="LHI89" s="590" t="s">
        <v>20</v>
      </c>
      <c r="LHJ89" s="590"/>
      <c r="LHK89" s="590"/>
      <c r="LHL89" s="590"/>
      <c r="LHM89" s="590"/>
      <c r="LHN89" s="590"/>
      <c r="LHO89" s="590"/>
      <c r="LHP89" s="590"/>
      <c r="LHQ89" s="590" t="s">
        <v>20</v>
      </c>
      <c r="LHR89" s="590"/>
      <c r="LHS89" s="590"/>
      <c r="LHT89" s="590"/>
      <c r="LHU89" s="590"/>
      <c r="LHV89" s="590"/>
      <c r="LHW89" s="590"/>
      <c r="LHX89" s="590"/>
      <c r="LHY89" s="590" t="s">
        <v>20</v>
      </c>
      <c r="LHZ89" s="590"/>
      <c r="LIA89" s="590"/>
      <c r="LIB89" s="590"/>
      <c r="LIC89" s="590"/>
      <c r="LID89" s="590"/>
      <c r="LIE89" s="590"/>
      <c r="LIF89" s="590"/>
      <c r="LIG89" s="590" t="s">
        <v>20</v>
      </c>
      <c r="LIH89" s="590"/>
      <c r="LII89" s="590"/>
      <c r="LIJ89" s="590"/>
      <c r="LIK89" s="590"/>
      <c r="LIL89" s="590"/>
      <c r="LIM89" s="590"/>
      <c r="LIN89" s="590"/>
      <c r="LIO89" s="590" t="s">
        <v>20</v>
      </c>
      <c r="LIP89" s="590"/>
      <c r="LIQ89" s="590"/>
      <c r="LIR89" s="590"/>
      <c r="LIS89" s="590"/>
      <c r="LIT89" s="590"/>
      <c r="LIU89" s="590"/>
      <c r="LIV89" s="590"/>
      <c r="LIW89" s="590" t="s">
        <v>20</v>
      </c>
      <c r="LIX89" s="590"/>
      <c r="LIY89" s="590"/>
      <c r="LIZ89" s="590"/>
      <c r="LJA89" s="590"/>
      <c r="LJB89" s="590"/>
      <c r="LJC89" s="590"/>
      <c r="LJD89" s="590"/>
      <c r="LJE89" s="590" t="s">
        <v>20</v>
      </c>
      <c r="LJF89" s="590"/>
      <c r="LJG89" s="590"/>
      <c r="LJH89" s="590"/>
      <c r="LJI89" s="590"/>
      <c r="LJJ89" s="590"/>
      <c r="LJK89" s="590"/>
      <c r="LJL89" s="590"/>
      <c r="LJM89" s="590" t="s">
        <v>20</v>
      </c>
      <c r="LJN89" s="590"/>
      <c r="LJO89" s="590"/>
      <c r="LJP89" s="590"/>
      <c r="LJQ89" s="590"/>
      <c r="LJR89" s="590"/>
      <c r="LJS89" s="590"/>
      <c r="LJT89" s="590"/>
      <c r="LJU89" s="590" t="s">
        <v>20</v>
      </c>
      <c r="LJV89" s="590"/>
      <c r="LJW89" s="590"/>
      <c r="LJX89" s="590"/>
      <c r="LJY89" s="590"/>
      <c r="LJZ89" s="590"/>
      <c r="LKA89" s="590"/>
      <c r="LKB89" s="590"/>
      <c r="LKC89" s="590" t="s">
        <v>20</v>
      </c>
      <c r="LKD89" s="590"/>
      <c r="LKE89" s="590"/>
      <c r="LKF89" s="590"/>
      <c r="LKG89" s="590"/>
      <c r="LKH89" s="590"/>
      <c r="LKI89" s="590"/>
      <c r="LKJ89" s="590"/>
      <c r="LKK89" s="590" t="s">
        <v>20</v>
      </c>
      <c r="LKL89" s="590"/>
      <c r="LKM89" s="590"/>
      <c r="LKN89" s="590"/>
      <c r="LKO89" s="590"/>
      <c r="LKP89" s="590"/>
      <c r="LKQ89" s="590"/>
      <c r="LKR89" s="590"/>
      <c r="LKS89" s="590" t="s">
        <v>20</v>
      </c>
      <c r="LKT89" s="590"/>
      <c r="LKU89" s="590"/>
      <c r="LKV89" s="590"/>
      <c r="LKW89" s="590"/>
      <c r="LKX89" s="590"/>
      <c r="LKY89" s="590"/>
      <c r="LKZ89" s="590"/>
      <c r="LLA89" s="590" t="s">
        <v>20</v>
      </c>
      <c r="LLB89" s="590"/>
      <c r="LLC89" s="590"/>
      <c r="LLD89" s="590"/>
      <c r="LLE89" s="590"/>
      <c r="LLF89" s="590"/>
      <c r="LLG89" s="590"/>
      <c r="LLH89" s="590"/>
      <c r="LLI89" s="590" t="s">
        <v>20</v>
      </c>
      <c r="LLJ89" s="590"/>
      <c r="LLK89" s="590"/>
      <c r="LLL89" s="590"/>
      <c r="LLM89" s="590"/>
      <c r="LLN89" s="590"/>
      <c r="LLO89" s="590"/>
      <c r="LLP89" s="590"/>
      <c r="LLQ89" s="590" t="s">
        <v>20</v>
      </c>
      <c r="LLR89" s="590"/>
      <c r="LLS89" s="590"/>
      <c r="LLT89" s="590"/>
      <c r="LLU89" s="590"/>
      <c r="LLV89" s="590"/>
      <c r="LLW89" s="590"/>
      <c r="LLX89" s="590"/>
      <c r="LLY89" s="590" t="s">
        <v>20</v>
      </c>
      <c r="LLZ89" s="590"/>
      <c r="LMA89" s="590"/>
      <c r="LMB89" s="590"/>
      <c r="LMC89" s="590"/>
      <c r="LMD89" s="590"/>
      <c r="LME89" s="590"/>
      <c r="LMF89" s="590"/>
      <c r="LMG89" s="590" t="s">
        <v>20</v>
      </c>
      <c r="LMH89" s="590"/>
      <c r="LMI89" s="590"/>
      <c r="LMJ89" s="590"/>
      <c r="LMK89" s="590"/>
      <c r="LML89" s="590"/>
      <c r="LMM89" s="590"/>
      <c r="LMN89" s="590"/>
      <c r="LMO89" s="590" t="s">
        <v>20</v>
      </c>
      <c r="LMP89" s="590"/>
      <c r="LMQ89" s="590"/>
      <c r="LMR89" s="590"/>
      <c r="LMS89" s="590"/>
      <c r="LMT89" s="590"/>
      <c r="LMU89" s="590"/>
      <c r="LMV89" s="590"/>
      <c r="LMW89" s="590" t="s">
        <v>20</v>
      </c>
      <c r="LMX89" s="590"/>
      <c r="LMY89" s="590"/>
      <c r="LMZ89" s="590"/>
      <c r="LNA89" s="590"/>
      <c r="LNB89" s="590"/>
      <c r="LNC89" s="590"/>
      <c r="LND89" s="590"/>
      <c r="LNE89" s="590" t="s">
        <v>20</v>
      </c>
      <c r="LNF89" s="590"/>
      <c r="LNG89" s="590"/>
      <c r="LNH89" s="590"/>
      <c r="LNI89" s="590"/>
      <c r="LNJ89" s="590"/>
      <c r="LNK89" s="590"/>
      <c r="LNL89" s="590"/>
      <c r="LNM89" s="590" t="s">
        <v>20</v>
      </c>
      <c r="LNN89" s="590"/>
      <c r="LNO89" s="590"/>
      <c r="LNP89" s="590"/>
      <c r="LNQ89" s="590"/>
      <c r="LNR89" s="590"/>
      <c r="LNS89" s="590"/>
      <c r="LNT89" s="590"/>
      <c r="LNU89" s="590" t="s">
        <v>20</v>
      </c>
      <c r="LNV89" s="590"/>
      <c r="LNW89" s="590"/>
      <c r="LNX89" s="590"/>
      <c r="LNY89" s="590"/>
      <c r="LNZ89" s="590"/>
      <c r="LOA89" s="590"/>
      <c r="LOB89" s="590"/>
      <c r="LOC89" s="590" t="s">
        <v>20</v>
      </c>
      <c r="LOD89" s="590"/>
      <c r="LOE89" s="590"/>
      <c r="LOF89" s="590"/>
      <c r="LOG89" s="590"/>
      <c r="LOH89" s="590"/>
      <c r="LOI89" s="590"/>
      <c r="LOJ89" s="590"/>
      <c r="LOK89" s="590" t="s">
        <v>20</v>
      </c>
      <c r="LOL89" s="590"/>
      <c r="LOM89" s="590"/>
      <c r="LON89" s="590"/>
      <c r="LOO89" s="590"/>
      <c r="LOP89" s="590"/>
      <c r="LOQ89" s="590"/>
      <c r="LOR89" s="590"/>
      <c r="LOS89" s="590" t="s">
        <v>20</v>
      </c>
      <c r="LOT89" s="590"/>
      <c r="LOU89" s="590"/>
      <c r="LOV89" s="590"/>
      <c r="LOW89" s="590"/>
      <c r="LOX89" s="590"/>
      <c r="LOY89" s="590"/>
      <c r="LOZ89" s="590"/>
      <c r="LPA89" s="590" t="s">
        <v>20</v>
      </c>
      <c r="LPB89" s="590"/>
      <c r="LPC89" s="590"/>
      <c r="LPD89" s="590"/>
      <c r="LPE89" s="590"/>
      <c r="LPF89" s="590"/>
      <c r="LPG89" s="590"/>
      <c r="LPH89" s="590"/>
      <c r="LPI89" s="590" t="s">
        <v>20</v>
      </c>
      <c r="LPJ89" s="590"/>
      <c r="LPK89" s="590"/>
      <c r="LPL89" s="590"/>
      <c r="LPM89" s="590"/>
      <c r="LPN89" s="590"/>
      <c r="LPO89" s="590"/>
      <c r="LPP89" s="590"/>
      <c r="LPQ89" s="590" t="s">
        <v>20</v>
      </c>
      <c r="LPR89" s="590"/>
      <c r="LPS89" s="590"/>
      <c r="LPT89" s="590"/>
      <c r="LPU89" s="590"/>
      <c r="LPV89" s="590"/>
      <c r="LPW89" s="590"/>
      <c r="LPX89" s="590"/>
      <c r="LPY89" s="590" t="s">
        <v>20</v>
      </c>
      <c r="LPZ89" s="590"/>
      <c r="LQA89" s="590"/>
      <c r="LQB89" s="590"/>
      <c r="LQC89" s="590"/>
      <c r="LQD89" s="590"/>
      <c r="LQE89" s="590"/>
      <c r="LQF89" s="590"/>
      <c r="LQG89" s="590" t="s">
        <v>20</v>
      </c>
      <c r="LQH89" s="590"/>
      <c r="LQI89" s="590"/>
      <c r="LQJ89" s="590"/>
      <c r="LQK89" s="590"/>
      <c r="LQL89" s="590"/>
      <c r="LQM89" s="590"/>
      <c r="LQN89" s="590"/>
      <c r="LQO89" s="590" t="s">
        <v>20</v>
      </c>
      <c r="LQP89" s="590"/>
      <c r="LQQ89" s="590"/>
      <c r="LQR89" s="590"/>
      <c r="LQS89" s="590"/>
      <c r="LQT89" s="590"/>
      <c r="LQU89" s="590"/>
      <c r="LQV89" s="590"/>
      <c r="LQW89" s="590" t="s">
        <v>20</v>
      </c>
      <c r="LQX89" s="590"/>
      <c r="LQY89" s="590"/>
      <c r="LQZ89" s="590"/>
      <c r="LRA89" s="590"/>
      <c r="LRB89" s="590"/>
      <c r="LRC89" s="590"/>
      <c r="LRD89" s="590"/>
      <c r="LRE89" s="590" t="s">
        <v>20</v>
      </c>
      <c r="LRF89" s="590"/>
      <c r="LRG89" s="590"/>
      <c r="LRH89" s="590"/>
      <c r="LRI89" s="590"/>
      <c r="LRJ89" s="590"/>
      <c r="LRK89" s="590"/>
      <c r="LRL89" s="590"/>
      <c r="LRM89" s="590" t="s">
        <v>20</v>
      </c>
      <c r="LRN89" s="590"/>
      <c r="LRO89" s="590"/>
      <c r="LRP89" s="590"/>
      <c r="LRQ89" s="590"/>
      <c r="LRR89" s="590"/>
      <c r="LRS89" s="590"/>
      <c r="LRT89" s="590"/>
      <c r="LRU89" s="590" t="s">
        <v>20</v>
      </c>
      <c r="LRV89" s="590"/>
      <c r="LRW89" s="590"/>
      <c r="LRX89" s="590"/>
      <c r="LRY89" s="590"/>
      <c r="LRZ89" s="590"/>
      <c r="LSA89" s="590"/>
      <c r="LSB89" s="590"/>
      <c r="LSC89" s="590" t="s">
        <v>20</v>
      </c>
      <c r="LSD89" s="590"/>
      <c r="LSE89" s="590"/>
      <c r="LSF89" s="590"/>
      <c r="LSG89" s="590"/>
      <c r="LSH89" s="590"/>
      <c r="LSI89" s="590"/>
      <c r="LSJ89" s="590"/>
      <c r="LSK89" s="590" t="s">
        <v>20</v>
      </c>
      <c r="LSL89" s="590"/>
      <c r="LSM89" s="590"/>
      <c r="LSN89" s="590"/>
      <c r="LSO89" s="590"/>
      <c r="LSP89" s="590"/>
      <c r="LSQ89" s="590"/>
      <c r="LSR89" s="590"/>
      <c r="LSS89" s="590" t="s">
        <v>20</v>
      </c>
      <c r="LST89" s="590"/>
      <c r="LSU89" s="590"/>
      <c r="LSV89" s="590"/>
      <c r="LSW89" s="590"/>
      <c r="LSX89" s="590"/>
      <c r="LSY89" s="590"/>
      <c r="LSZ89" s="590"/>
      <c r="LTA89" s="590" t="s">
        <v>20</v>
      </c>
      <c r="LTB89" s="590"/>
      <c r="LTC89" s="590"/>
      <c r="LTD89" s="590"/>
      <c r="LTE89" s="590"/>
      <c r="LTF89" s="590"/>
      <c r="LTG89" s="590"/>
      <c r="LTH89" s="590"/>
      <c r="LTI89" s="590" t="s">
        <v>20</v>
      </c>
      <c r="LTJ89" s="590"/>
      <c r="LTK89" s="590"/>
      <c r="LTL89" s="590"/>
      <c r="LTM89" s="590"/>
      <c r="LTN89" s="590"/>
      <c r="LTO89" s="590"/>
      <c r="LTP89" s="590"/>
      <c r="LTQ89" s="590" t="s">
        <v>20</v>
      </c>
      <c r="LTR89" s="590"/>
      <c r="LTS89" s="590"/>
      <c r="LTT89" s="590"/>
      <c r="LTU89" s="590"/>
      <c r="LTV89" s="590"/>
      <c r="LTW89" s="590"/>
      <c r="LTX89" s="590"/>
      <c r="LTY89" s="590" t="s">
        <v>20</v>
      </c>
      <c r="LTZ89" s="590"/>
      <c r="LUA89" s="590"/>
      <c r="LUB89" s="590"/>
      <c r="LUC89" s="590"/>
      <c r="LUD89" s="590"/>
      <c r="LUE89" s="590"/>
      <c r="LUF89" s="590"/>
      <c r="LUG89" s="590" t="s">
        <v>20</v>
      </c>
      <c r="LUH89" s="590"/>
      <c r="LUI89" s="590"/>
      <c r="LUJ89" s="590"/>
      <c r="LUK89" s="590"/>
      <c r="LUL89" s="590"/>
      <c r="LUM89" s="590"/>
      <c r="LUN89" s="590"/>
      <c r="LUO89" s="590" t="s">
        <v>20</v>
      </c>
      <c r="LUP89" s="590"/>
      <c r="LUQ89" s="590"/>
      <c r="LUR89" s="590"/>
      <c r="LUS89" s="590"/>
      <c r="LUT89" s="590"/>
      <c r="LUU89" s="590"/>
      <c r="LUV89" s="590"/>
      <c r="LUW89" s="590" t="s">
        <v>20</v>
      </c>
      <c r="LUX89" s="590"/>
      <c r="LUY89" s="590"/>
      <c r="LUZ89" s="590"/>
      <c r="LVA89" s="590"/>
      <c r="LVB89" s="590"/>
      <c r="LVC89" s="590"/>
      <c r="LVD89" s="590"/>
      <c r="LVE89" s="590" t="s">
        <v>20</v>
      </c>
      <c r="LVF89" s="590"/>
      <c r="LVG89" s="590"/>
      <c r="LVH89" s="590"/>
      <c r="LVI89" s="590"/>
      <c r="LVJ89" s="590"/>
      <c r="LVK89" s="590"/>
      <c r="LVL89" s="590"/>
      <c r="LVM89" s="590" t="s">
        <v>20</v>
      </c>
      <c r="LVN89" s="590"/>
      <c r="LVO89" s="590"/>
      <c r="LVP89" s="590"/>
      <c r="LVQ89" s="590"/>
      <c r="LVR89" s="590"/>
      <c r="LVS89" s="590"/>
      <c r="LVT89" s="590"/>
      <c r="LVU89" s="590" t="s">
        <v>20</v>
      </c>
      <c r="LVV89" s="590"/>
      <c r="LVW89" s="590"/>
      <c r="LVX89" s="590"/>
      <c r="LVY89" s="590"/>
      <c r="LVZ89" s="590"/>
      <c r="LWA89" s="590"/>
      <c r="LWB89" s="590"/>
      <c r="LWC89" s="590" t="s">
        <v>20</v>
      </c>
      <c r="LWD89" s="590"/>
      <c r="LWE89" s="590"/>
      <c r="LWF89" s="590"/>
      <c r="LWG89" s="590"/>
      <c r="LWH89" s="590"/>
      <c r="LWI89" s="590"/>
      <c r="LWJ89" s="590"/>
      <c r="LWK89" s="590" t="s">
        <v>20</v>
      </c>
      <c r="LWL89" s="590"/>
      <c r="LWM89" s="590"/>
      <c r="LWN89" s="590"/>
      <c r="LWO89" s="590"/>
      <c r="LWP89" s="590"/>
      <c r="LWQ89" s="590"/>
      <c r="LWR89" s="590"/>
      <c r="LWS89" s="590" t="s">
        <v>20</v>
      </c>
      <c r="LWT89" s="590"/>
      <c r="LWU89" s="590"/>
      <c r="LWV89" s="590"/>
      <c r="LWW89" s="590"/>
      <c r="LWX89" s="590"/>
      <c r="LWY89" s="590"/>
      <c r="LWZ89" s="590"/>
      <c r="LXA89" s="590" t="s">
        <v>20</v>
      </c>
      <c r="LXB89" s="590"/>
      <c r="LXC89" s="590"/>
      <c r="LXD89" s="590"/>
      <c r="LXE89" s="590"/>
      <c r="LXF89" s="590"/>
      <c r="LXG89" s="590"/>
      <c r="LXH89" s="590"/>
      <c r="LXI89" s="590" t="s">
        <v>20</v>
      </c>
      <c r="LXJ89" s="590"/>
      <c r="LXK89" s="590"/>
      <c r="LXL89" s="590"/>
      <c r="LXM89" s="590"/>
      <c r="LXN89" s="590"/>
      <c r="LXO89" s="590"/>
      <c r="LXP89" s="590"/>
      <c r="LXQ89" s="590" t="s">
        <v>20</v>
      </c>
      <c r="LXR89" s="590"/>
      <c r="LXS89" s="590"/>
      <c r="LXT89" s="590"/>
      <c r="LXU89" s="590"/>
      <c r="LXV89" s="590"/>
      <c r="LXW89" s="590"/>
      <c r="LXX89" s="590"/>
      <c r="LXY89" s="590" t="s">
        <v>20</v>
      </c>
      <c r="LXZ89" s="590"/>
      <c r="LYA89" s="590"/>
      <c r="LYB89" s="590"/>
      <c r="LYC89" s="590"/>
      <c r="LYD89" s="590"/>
      <c r="LYE89" s="590"/>
      <c r="LYF89" s="590"/>
      <c r="LYG89" s="590" t="s">
        <v>20</v>
      </c>
      <c r="LYH89" s="590"/>
      <c r="LYI89" s="590"/>
      <c r="LYJ89" s="590"/>
      <c r="LYK89" s="590"/>
      <c r="LYL89" s="590"/>
      <c r="LYM89" s="590"/>
      <c r="LYN89" s="590"/>
      <c r="LYO89" s="590" t="s">
        <v>20</v>
      </c>
      <c r="LYP89" s="590"/>
      <c r="LYQ89" s="590"/>
      <c r="LYR89" s="590"/>
      <c r="LYS89" s="590"/>
      <c r="LYT89" s="590"/>
      <c r="LYU89" s="590"/>
      <c r="LYV89" s="590"/>
      <c r="LYW89" s="590" t="s">
        <v>20</v>
      </c>
      <c r="LYX89" s="590"/>
      <c r="LYY89" s="590"/>
      <c r="LYZ89" s="590"/>
      <c r="LZA89" s="590"/>
      <c r="LZB89" s="590"/>
      <c r="LZC89" s="590"/>
      <c r="LZD89" s="590"/>
      <c r="LZE89" s="590" t="s">
        <v>20</v>
      </c>
      <c r="LZF89" s="590"/>
      <c r="LZG89" s="590"/>
      <c r="LZH89" s="590"/>
      <c r="LZI89" s="590"/>
      <c r="LZJ89" s="590"/>
      <c r="LZK89" s="590"/>
      <c r="LZL89" s="590"/>
      <c r="LZM89" s="590" t="s">
        <v>20</v>
      </c>
      <c r="LZN89" s="590"/>
      <c r="LZO89" s="590"/>
      <c r="LZP89" s="590"/>
      <c r="LZQ89" s="590"/>
      <c r="LZR89" s="590"/>
      <c r="LZS89" s="590"/>
      <c r="LZT89" s="590"/>
      <c r="LZU89" s="590" t="s">
        <v>20</v>
      </c>
      <c r="LZV89" s="590"/>
      <c r="LZW89" s="590"/>
      <c r="LZX89" s="590"/>
      <c r="LZY89" s="590"/>
      <c r="LZZ89" s="590"/>
      <c r="MAA89" s="590"/>
      <c r="MAB89" s="590"/>
      <c r="MAC89" s="590" t="s">
        <v>20</v>
      </c>
      <c r="MAD89" s="590"/>
      <c r="MAE89" s="590"/>
      <c r="MAF89" s="590"/>
      <c r="MAG89" s="590"/>
      <c r="MAH89" s="590"/>
      <c r="MAI89" s="590"/>
      <c r="MAJ89" s="590"/>
      <c r="MAK89" s="590" t="s">
        <v>20</v>
      </c>
      <c r="MAL89" s="590"/>
      <c r="MAM89" s="590"/>
      <c r="MAN89" s="590"/>
      <c r="MAO89" s="590"/>
      <c r="MAP89" s="590"/>
      <c r="MAQ89" s="590"/>
      <c r="MAR89" s="590"/>
      <c r="MAS89" s="590" t="s">
        <v>20</v>
      </c>
      <c r="MAT89" s="590"/>
      <c r="MAU89" s="590"/>
      <c r="MAV89" s="590"/>
      <c r="MAW89" s="590"/>
      <c r="MAX89" s="590"/>
      <c r="MAY89" s="590"/>
      <c r="MAZ89" s="590"/>
      <c r="MBA89" s="590" t="s">
        <v>20</v>
      </c>
      <c r="MBB89" s="590"/>
      <c r="MBC89" s="590"/>
      <c r="MBD89" s="590"/>
      <c r="MBE89" s="590"/>
      <c r="MBF89" s="590"/>
      <c r="MBG89" s="590"/>
      <c r="MBH89" s="590"/>
      <c r="MBI89" s="590" t="s">
        <v>20</v>
      </c>
      <c r="MBJ89" s="590"/>
      <c r="MBK89" s="590"/>
      <c r="MBL89" s="590"/>
      <c r="MBM89" s="590"/>
      <c r="MBN89" s="590"/>
      <c r="MBO89" s="590"/>
      <c r="MBP89" s="590"/>
      <c r="MBQ89" s="590" t="s">
        <v>20</v>
      </c>
      <c r="MBR89" s="590"/>
      <c r="MBS89" s="590"/>
      <c r="MBT89" s="590"/>
      <c r="MBU89" s="590"/>
      <c r="MBV89" s="590"/>
      <c r="MBW89" s="590"/>
      <c r="MBX89" s="590"/>
      <c r="MBY89" s="590" t="s">
        <v>20</v>
      </c>
      <c r="MBZ89" s="590"/>
      <c r="MCA89" s="590"/>
      <c r="MCB89" s="590"/>
      <c r="MCC89" s="590"/>
      <c r="MCD89" s="590"/>
      <c r="MCE89" s="590"/>
      <c r="MCF89" s="590"/>
      <c r="MCG89" s="590" t="s">
        <v>20</v>
      </c>
      <c r="MCH89" s="590"/>
      <c r="MCI89" s="590"/>
      <c r="MCJ89" s="590"/>
      <c r="MCK89" s="590"/>
      <c r="MCL89" s="590"/>
      <c r="MCM89" s="590"/>
      <c r="MCN89" s="590"/>
      <c r="MCO89" s="590" t="s">
        <v>20</v>
      </c>
      <c r="MCP89" s="590"/>
      <c r="MCQ89" s="590"/>
      <c r="MCR89" s="590"/>
      <c r="MCS89" s="590"/>
      <c r="MCT89" s="590"/>
      <c r="MCU89" s="590"/>
      <c r="MCV89" s="590"/>
      <c r="MCW89" s="590" t="s">
        <v>20</v>
      </c>
      <c r="MCX89" s="590"/>
      <c r="MCY89" s="590"/>
      <c r="MCZ89" s="590"/>
      <c r="MDA89" s="590"/>
      <c r="MDB89" s="590"/>
      <c r="MDC89" s="590"/>
      <c r="MDD89" s="590"/>
      <c r="MDE89" s="590" t="s">
        <v>20</v>
      </c>
      <c r="MDF89" s="590"/>
      <c r="MDG89" s="590"/>
      <c r="MDH89" s="590"/>
      <c r="MDI89" s="590"/>
      <c r="MDJ89" s="590"/>
      <c r="MDK89" s="590"/>
      <c r="MDL89" s="590"/>
      <c r="MDM89" s="590" t="s">
        <v>20</v>
      </c>
      <c r="MDN89" s="590"/>
      <c r="MDO89" s="590"/>
      <c r="MDP89" s="590"/>
      <c r="MDQ89" s="590"/>
      <c r="MDR89" s="590"/>
      <c r="MDS89" s="590"/>
      <c r="MDT89" s="590"/>
      <c r="MDU89" s="590" t="s">
        <v>20</v>
      </c>
      <c r="MDV89" s="590"/>
      <c r="MDW89" s="590"/>
      <c r="MDX89" s="590"/>
      <c r="MDY89" s="590"/>
      <c r="MDZ89" s="590"/>
      <c r="MEA89" s="590"/>
      <c r="MEB89" s="590"/>
      <c r="MEC89" s="590" t="s">
        <v>20</v>
      </c>
      <c r="MED89" s="590"/>
      <c r="MEE89" s="590"/>
      <c r="MEF89" s="590"/>
      <c r="MEG89" s="590"/>
      <c r="MEH89" s="590"/>
      <c r="MEI89" s="590"/>
      <c r="MEJ89" s="590"/>
      <c r="MEK89" s="590" t="s">
        <v>20</v>
      </c>
      <c r="MEL89" s="590"/>
      <c r="MEM89" s="590"/>
      <c r="MEN89" s="590"/>
      <c r="MEO89" s="590"/>
      <c r="MEP89" s="590"/>
      <c r="MEQ89" s="590"/>
      <c r="MER89" s="590"/>
      <c r="MES89" s="590" t="s">
        <v>20</v>
      </c>
      <c r="MET89" s="590"/>
      <c r="MEU89" s="590"/>
      <c r="MEV89" s="590"/>
      <c r="MEW89" s="590"/>
      <c r="MEX89" s="590"/>
      <c r="MEY89" s="590"/>
      <c r="MEZ89" s="590"/>
      <c r="MFA89" s="590" t="s">
        <v>20</v>
      </c>
      <c r="MFB89" s="590"/>
      <c r="MFC89" s="590"/>
      <c r="MFD89" s="590"/>
      <c r="MFE89" s="590"/>
      <c r="MFF89" s="590"/>
      <c r="MFG89" s="590"/>
      <c r="MFH89" s="590"/>
      <c r="MFI89" s="590" t="s">
        <v>20</v>
      </c>
      <c r="MFJ89" s="590"/>
      <c r="MFK89" s="590"/>
      <c r="MFL89" s="590"/>
      <c r="MFM89" s="590"/>
      <c r="MFN89" s="590"/>
      <c r="MFO89" s="590"/>
      <c r="MFP89" s="590"/>
      <c r="MFQ89" s="590" t="s">
        <v>20</v>
      </c>
      <c r="MFR89" s="590"/>
      <c r="MFS89" s="590"/>
      <c r="MFT89" s="590"/>
      <c r="MFU89" s="590"/>
      <c r="MFV89" s="590"/>
      <c r="MFW89" s="590"/>
      <c r="MFX89" s="590"/>
      <c r="MFY89" s="590" t="s">
        <v>20</v>
      </c>
      <c r="MFZ89" s="590"/>
      <c r="MGA89" s="590"/>
      <c r="MGB89" s="590"/>
      <c r="MGC89" s="590"/>
      <c r="MGD89" s="590"/>
      <c r="MGE89" s="590"/>
      <c r="MGF89" s="590"/>
      <c r="MGG89" s="590" t="s">
        <v>20</v>
      </c>
      <c r="MGH89" s="590"/>
      <c r="MGI89" s="590"/>
      <c r="MGJ89" s="590"/>
      <c r="MGK89" s="590"/>
      <c r="MGL89" s="590"/>
      <c r="MGM89" s="590"/>
      <c r="MGN89" s="590"/>
      <c r="MGO89" s="590" t="s">
        <v>20</v>
      </c>
      <c r="MGP89" s="590"/>
      <c r="MGQ89" s="590"/>
      <c r="MGR89" s="590"/>
      <c r="MGS89" s="590"/>
      <c r="MGT89" s="590"/>
      <c r="MGU89" s="590"/>
      <c r="MGV89" s="590"/>
      <c r="MGW89" s="590" t="s">
        <v>20</v>
      </c>
      <c r="MGX89" s="590"/>
      <c r="MGY89" s="590"/>
      <c r="MGZ89" s="590"/>
      <c r="MHA89" s="590"/>
      <c r="MHB89" s="590"/>
      <c r="MHC89" s="590"/>
      <c r="MHD89" s="590"/>
      <c r="MHE89" s="590" t="s">
        <v>20</v>
      </c>
      <c r="MHF89" s="590"/>
      <c r="MHG89" s="590"/>
      <c r="MHH89" s="590"/>
      <c r="MHI89" s="590"/>
      <c r="MHJ89" s="590"/>
      <c r="MHK89" s="590"/>
      <c r="MHL89" s="590"/>
      <c r="MHM89" s="590" t="s">
        <v>20</v>
      </c>
      <c r="MHN89" s="590"/>
      <c r="MHO89" s="590"/>
      <c r="MHP89" s="590"/>
      <c r="MHQ89" s="590"/>
      <c r="MHR89" s="590"/>
      <c r="MHS89" s="590"/>
      <c r="MHT89" s="590"/>
      <c r="MHU89" s="590" t="s">
        <v>20</v>
      </c>
      <c r="MHV89" s="590"/>
      <c r="MHW89" s="590"/>
      <c r="MHX89" s="590"/>
      <c r="MHY89" s="590"/>
      <c r="MHZ89" s="590"/>
      <c r="MIA89" s="590"/>
      <c r="MIB89" s="590"/>
      <c r="MIC89" s="590" t="s">
        <v>20</v>
      </c>
      <c r="MID89" s="590"/>
      <c r="MIE89" s="590"/>
      <c r="MIF89" s="590"/>
      <c r="MIG89" s="590"/>
      <c r="MIH89" s="590"/>
      <c r="MII89" s="590"/>
      <c r="MIJ89" s="590"/>
      <c r="MIK89" s="590" t="s">
        <v>20</v>
      </c>
      <c r="MIL89" s="590"/>
      <c r="MIM89" s="590"/>
      <c r="MIN89" s="590"/>
      <c r="MIO89" s="590"/>
      <c r="MIP89" s="590"/>
      <c r="MIQ89" s="590"/>
      <c r="MIR89" s="590"/>
      <c r="MIS89" s="590" t="s">
        <v>20</v>
      </c>
      <c r="MIT89" s="590"/>
      <c r="MIU89" s="590"/>
      <c r="MIV89" s="590"/>
      <c r="MIW89" s="590"/>
      <c r="MIX89" s="590"/>
      <c r="MIY89" s="590"/>
      <c r="MIZ89" s="590"/>
      <c r="MJA89" s="590" t="s">
        <v>20</v>
      </c>
      <c r="MJB89" s="590"/>
      <c r="MJC89" s="590"/>
      <c r="MJD89" s="590"/>
      <c r="MJE89" s="590"/>
      <c r="MJF89" s="590"/>
      <c r="MJG89" s="590"/>
      <c r="MJH89" s="590"/>
      <c r="MJI89" s="590" t="s">
        <v>20</v>
      </c>
      <c r="MJJ89" s="590"/>
      <c r="MJK89" s="590"/>
      <c r="MJL89" s="590"/>
      <c r="MJM89" s="590"/>
      <c r="MJN89" s="590"/>
      <c r="MJO89" s="590"/>
      <c r="MJP89" s="590"/>
      <c r="MJQ89" s="590" t="s">
        <v>20</v>
      </c>
      <c r="MJR89" s="590"/>
      <c r="MJS89" s="590"/>
      <c r="MJT89" s="590"/>
      <c r="MJU89" s="590"/>
      <c r="MJV89" s="590"/>
      <c r="MJW89" s="590"/>
      <c r="MJX89" s="590"/>
      <c r="MJY89" s="590" t="s">
        <v>20</v>
      </c>
      <c r="MJZ89" s="590"/>
      <c r="MKA89" s="590"/>
      <c r="MKB89" s="590"/>
      <c r="MKC89" s="590"/>
      <c r="MKD89" s="590"/>
      <c r="MKE89" s="590"/>
      <c r="MKF89" s="590"/>
      <c r="MKG89" s="590" t="s">
        <v>20</v>
      </c>
      <c r="MKH89" s="590"/>
      <c r="MKI89" s="590"/>
      <c r="MKJ89" s="590"/>
      <c r="MKK89" s="590"/>
      <c r="MKL89" s="590"/>
      <c r="MKM89" s="590"/>
      <c r="MKN89" s="590"/>
      <c r="MKO89" s="590" t="s">
        <v>20</v>
      </c>
      <c r="MKP89" s="590"/>
      <c r="MKQ89" s="590"/>
      <c r="MKR89" s="590"/>
      <c r="MKS89" s="590"/>
      <c r="MKT89" s="590"/>
      <c r="MKU89" s="590"/>
      <c r="MKV89" s="590"/>
      <c r="MKW89" s="590" t="s">
        <v>20</v>
      </c>
      <c r="MKX89" s="590"/>
      <c r="MKY89" s="590"/>
      <c r="MKZ89" s="590"/>
      <c r="MLA89" s="590"/>
      <c r="MLB89" s="590"/>
      <c r="MLC89" s="590"/>
      <c r="MLD89" s="590"/>
      <c r="MLE89" s="590" t="s">
        <v>20</v>
      </c>
      <c r="MLF89" s="590"/>
      <c r="MLG89" s="590"/>
      <c r="MLH89" s="590"/>
      <c r="MLI89" s="590"/>
      <c r="MLJ89" s="590"/>
      <c r="MLK89" s="590"/>
      <c r="MLL89" s="590"/>
      <c r="MLM89" s="590" t="s">
        <v>20</v>
      </c>
      <c r="MLN89" s="590"/>
      <c r="MLO89" s="590"/>
      <c r="MLP89" s="590"/>
      <c r="MLQ89" s="590"/>
      <c r="MLR89" s="590"/>
      <c r="MLS89" s="590"/>
      <c r="MLT89" s="590"/>
      <c r="MLU89" s="590" t="s">
        <v>20</v>
      </c>
      <c r="MLV89" s="590"/>
      <c r="MLW89" s="590"/>
      <c r="MLX89" s="590"/>
      <c r="MLY89" s="590"/>
      <c r="MLZ89" s="590"/>
      <c r="MMA89" s="590"/>
      <c r="MMB89" s="590"/>
      <c r="MMC89" s="590" t="s">
        <v>20</v>
      </c>
      <c r="MMD89" s="590"/>
      <c r="MME89" s="590"/>
      <c r="MMF89" s="590"/>
      <c r="MMG89" s="590"/>
      <c r="MMH89" s="590"/>
      <c r="MMI89" s="590"/>
      <c r="MMJ89" s="590"/>
      <c r="MMK89" s="590" t="s">
        <v>20</v>
      </c>
      <c r="MML89" s="590"/>
      <c r="MMM89" s="590"/>
      <c r="MMN89" s="590"/>
      <c r="MMO89" s="590"/>
      <c r="MMP89" s="590"/>
      <c r="MMQ89" s="590"/>
      <c r="MMR89" s="590"/>
      <c r="MMS89" s="590" t="s">
        <v>20</v>
      </c>
      <c r="MMT89" s="590"/>
      <c r="MMU89" s="590"/>
      <c r="MMV89" s="590"/>
      <c r="MMW89" s="590"/>
      <c r="MMX89" s="590"/>
      <c r="MMY89" s="590"/>
      <c r="MMZ89" s="590"/>
      <c r="MNA89" s="590" t="s">
        <v>20</v>
      </c>
      <c r="MNB89" s="590"/>
      <c r="MNC89" s="590"/>
      <c r="MND89" s="590"/>
      <c r="MNE89" s="590"/>
      <c r="MNF89" s="590"/>
      <c r="MNG89" s="590"/>
      <c r="MNH89" s="590"/>
      <c r="MNI89" s="590" t="s">
        <v>20</v>
      </c>
      <c r="MNJ89" s="590"/>
      <c r="MNK89" s="590"/>
      <c r="MNL89" s="590"/>
      <c r="MNM89" s="590"/>
      <c r="MNN89" s="590"/>
      <c r="MNO89" s="590"/>
      <c r="MNP89" s="590"/>
      <c r="MNQ89" s="590" t="s">
        <v>20</v>
      </c>
      <c r="MNR89" s="590"/>
      <c r="MNS89" s="590"/>
      <c r="MNT89" s="590"/>
      <c r="MNU89" s="590"/>
      <c r="MNV89" s="590"/>
      <c r="MNW89" s="590"/>
      <c r="MNX89" s="590"/>
      <c r="MNY89" s="590" t="s">
        <v>20</v>
      </c>
      <c r="MNZ89" s="590"/>
      <c r="MOA89" s="590"/>
      <c r="MOB89" s="590"/>
      <c r="MOC89" s="590"/>
      <c r="MOD89" s="590"/>
      <c r="MOE89" s="590"/>
      <c r="MOF89" s="590"/>
      <c r="MOG89" s="590" t="s">
        <v>20</v>
      </c>
      <c r="MOH89" s="590"/>
      <c r="MOI89" s="590"/>
      <c r="MOJ89" s="590"/>
      <c r="MOK89" s="590"/>
      <c r="MOL89" s="590"/>
      <c r="MOM89" s="590"/>
      <c r="MON89" s="590"/>
      <c r="MOO89" s="590" t="s">
        <v>20</v>
      </c>
      <c r="MOP89" s="590"/>
      <c r="MOQ89" s="590"/>
      <c r="MOR89" s="590"/>
      <c r="MOS89" s="590"/>
      <c r="MOT89" s="590"/>
      <c r="MOU89" s="590"/>
      <c r="MOV89" s="590"/>
      <c r="MOW89" s="590" t="s">
        <v>20</v>
      </c>
      <c r="MOX89" s="590"/>
      <c r="MOY89" s="590"/>
      <c r="MOZ89" s="590"/>
      <c r="MPA89" s="590"/>
      <c r="MPB89" s="590"/>
      <c r="MPC89" s="590"/>
      <c r="MPD89" s="590"/>
      <c r="MPE89" s="590" t="s">
        <v>20</v>
      </c>
      <c r="MPF89" s="590"/>
      <c r="MPG89" s="590"/>
      <c r="MPH89" s="590"/>
      <c r="MPI89" s="590"/>
      <c r="MPJ89" s="590"/>
      <c r="MPK89" s="590"/>
      <c r="MPL89" s="590"/>
      <c r="MPM89" s="590" t="s">
        <v>20</v>
      </c>
      <c r="MPN89" s="590"/>
      <c r="MPO89" s="590"/>
      <c r="MPP89" s="590"/>
      <c r="MPQ89" s="590"/>
      <c r="MPR89" s="590"/>
      <c r="MPS89" s="590"/>
      <c r="MPT89" s="590"/>
      <c r="MPU89" s="590" t="s">
        <v>20</v>
      </c>
      <c r="MPV89" s="590"/>
      <c r="MPW89" s="590"/>
      <c r="MPX89" s="590"/>
      <c r="MPY89" s="590"/>
      <c r="MPZ89" s="590"/>
      <c r="MQA89" s="590"/>
      <c r="MQB89" s="590"/>
      <c r="MQC89" s="590" t="s">
        <v>20</v>
      </c>
      <c r="MQD89" s="590"/>
      <c r="MQE89" s="590"/>
      <c r="MQF89" s="590"/>
      <c r="MQG89" s="590"/>
      <c r="MQH89" s="590"/>
      <c r="MQI89" s="590"/>
      <c r="MQJ89" s="590"/>
      <c r="MQK89" s="590" t="s">
        <v>20</v>
      </c>
      <c r="MQL89" s="590"/>
      <c r="MQM89" s="590"/>
      <c r="MQN89" s="590"/>
      <c r="MQO89" s="590"/>
      <c r="MQP89" s="590"/>
      <c r="MQQ89" s="590"/>
      <c r="MQR89" s="590"/>
      <c r="MQS89" s="590" t="s">
        <v>20</v>
      </c>
      <c r="MQT89" s="590"/>
      <c r="MQU89" s="590"/>
      <c r="MQV89" s="590"/>
      <c r="MQW89" s="590"/>
      <c r="MQX89" s="590"/>
      <c r="MQY89" s="590"/>
      <c r="MQZ89" s="590"/>
      <c r="MRA89" s="590" t="s">
        <v>20</v>
      </c>
      <c r="MRB89" s="590"/>
      <c r="MRC89" s="590"/>
      <c r="MRD89" s="590"/>
      <c r="MRE89" s="590"/>
      <c r="MRF89" s="590"/>
      <c r="MRG89" s="590"/>
      <c r="MRH89" s="590"/>
      <c r="MRI89" s="590" t="s">
        <v>20</v>
      </c>
      <c r="MRJ89" s="590"/>
      <c r="MRK89" s="590"/>
      <c r="MRL89" s="590"/>
      <c r="MRM89" s="590"/>
      <c r="MRN89" s="590"/>
      <c r="MRO89" s="590"/>
      <c r="MRP89" s="590"/>
      <c r="MRQ89" s="590" t="s">
        <v>20</v>
      </c>
      <c r="MRR89" s="590"/>
      <c r="MRS89" s="590"/>
      <c r="MRT89" s="590"/>
      <c r="MRU89" s="590"/>
      <c r="MRV89" s="590"/>
      <c r="MRW89" s="590"/>
      <c r="MRX89" s="590"/>
      <c r="MRY89" s="590" t="s">
        <v>20</v>
      </c>
      <c r="MRZ89" s="590"/>
      <c r="MSA89" s="590"/>
      <c r="MSB89" s="590"/>
      <c r="MSC89" s="590"/>
      <c r="MSD89" s="590"/>
      <c r="MSE89" s="590"/>
      <c r="MSF89" s="590"/>
      <c r="MSG89" s="590" t="s">
        <v>20</v>
      </c>
      <c r="MSH89" s="590"/>
      <c r="MSI89" s="590"/>
      <c r="MSJ89" s="590"/>
      <c r="MSK89" s="590"/>
      <c r="MSL89" s="590"/>
      <c r="MSM89" s="590"/>
      <c r="MSN89" s="590"/>
      <c r="MSO89" s="590" t="s">
        <v>20</v>
      </c>
      <c r="MSP89" s="590"/>
      <c r="MSQ89" s="590"/>
      <c r="MSR89" s="590"/>
      <c r="MSS89" s="590"/>
      <c r="MST89" s="590"/>
      <c r="MSU89" s="590"/>
      <c r="MSV89" s="590"/>
      <c r="MSW89" s="590" t="s">
        <v>20</v>
      </c>
      <c r="MSX89" s="590"/>
      <c r="MSY89" s="590"/>
      <c r="MSZ89" s="590"/>
      <c r="MTA89" s="590"/>
      <c r="MTB89" s="590"/>
      <c r="MTC89" s="590"/>
      <c r="MTD89" s="590"/>
      <c r="MTE89" s="590" t="s">
        <v>20</v>
      </c>
      <c r="MTF89" s="590"/>
      <c r="MTG89" s="590"/>
      <c r="MTH89" s="590"/>
      <c r="MTI89" s="590"/>
      <c r="MTJ89" s="590"/>
      <c r="MTK89" s="590"/>
      <c r="MTL89" s="590"/>
      <c r="MTM89" s="590" t="s">
        <v>20</v>
      </c>
      <c r="MTN89" s="590"/>
      <c r="MTO89" s="590"/>
      <c r="MTP89" s="590"/>
      <c r="MTQ89" s="590"/>
      <c r="MTR89" s="590"/>
      <c r="MTS89" s="590"/>
      <c r="MTT89" s="590"/>
      <c r="MTU89" s="590" t="s">
        <v>20</v>
      </c>
      <c r="MTV89" s="590"/>
      <c r="MTW89" s="590"/>
      <c r="MTX89" s="590"/>
      <c r="MTY89" s="590"/>
      <c r="MTZ89" s="590"/>
      <c r="MUA89" s="590"/>
      <c r="MUB89" s="590"/>
      <c r="MUC89" s="590" t="s">
        <v>20</v>
      </c>
      <c r="MUD89" s="590"/>
      <c r="MUE89" s="590"/>
      <c r="MUF89" s="590"/>
      <c r="MUG89" s="590"/>
      <c r="MUH89" s="590"/>
      <c r="MUI89" s="590"/>
      <c r="MUJ89" s="590"/>
      <c r="MUK89" s="590" t="s">
        <v>20</v>
      </c>
      <c r="MUL89" s="590"/>
      <c r="MUM89" s="590"/>
      <c r="MUN89" s="590"/>
      <c r="MUO89" s="590"/>
      <c r="MUP89" s="590"/>
      <c r="MUQ89" s="590"/>
      <c r="MUR89" s="590"/>
      <c r="MUS89" s="590" t="s">
        <v>20</v>
      </c>
      <c r="MUT89" s="590"/>
      <c r="MUU89" s="590"/>
      <c r="MUV89" s="590"/>
      <c r="MUW89" s="590"/>
      <c r="MUX89" s="590"/>
      <c r="MUY89" s="590"/>
      <c r="MUZ89" s="590"/>
      <c r="MVA89" s="590" t="s">
        <v>20</v>
      </c>
      <c r="MVB89" s="590"/>
      <c r="MVC89" s="590"/>
      <c r="MVD89" s="590"/>
      <c r="MVE89" s="590"/>
      <c r="MVF89" s="590"/>
      <c r="MVG89" s="590"/>
      <c r="MVH89" s="590"/>
      <c r="MVI89" s="590" t="s">
        <v>20</v>
      </c>
      <c r="MVJ89" s="590"/>
      <c r="MVK89" s="590"/>
      <c r="MVL89" s="590"/>
      <c r="MVM89" s="590"/>
      <c r="MVN89" s="590"/>
      <c r="MVO89" s="590"/>
      <c r="MVP89" s="590"/>
      <c r="MVQ89" s="590" t="s">
        <v>20</v>
      </c>
      <c r="MVR89" s="590"/>
      <c r="MVS89" s="590"/>
      <c r="MVT89" s="590"/>
      <c r="MVU89" s="590"/>
      <c r="MVV89" s="590"/>
      <c r="MVW89" s="590"/>
      <c r="MVX89" s="590"/>
      <c r="MVY89" s="590" t="s">
        <v>20</v>
      </c>
      <c r="MVZ89" s="590"/>
      <c r="MWA89" s="590"/>
      <c r="MWB89" s="590"/>
      <c r="MWC89" s="590"/>
      <c r="MWD89" s="590"/>
      <c r="MWE89" s="590"/>
      <c r="MWF89" s="590"/>
      <c r="MWG89" s="590" t="s">
        <v>20</v>
      </c>
      <c r="MWH89" s="590"/>
      <c r="MWI89" s="590"/>
      <c r="MWJ89" s="590"/>
      <c r="MWK89" s="590"/>
      <c r="MWL89" s="590"/>
      <c r="MWM89" s="590"/>
      <c r="MWN89" s="590"/>
      <c r="MWO89" s="590" t="s">
        <v>20</v>
      </c>
      <c r="MWP89" s="590"/>
      <c r="MWQ89" s="590"/>
      <c r="MWR89" s="590"/>
      <c r="MWS89" s="590"/>
      <c r="MWT89" s="590"/>
      <c r="MWU89" s="590"/>
      <c r="MWV89" s="590"/>
      <c r="MWW89" s="590" t="s">
        <v>20</v>
      </c>
      <c r="MWX89" s="590"/>
      <c r="MWY89" s="590"/>
      <c r="MWZ89" s="590"/>
      <c r="MXA89" s="590"/>
      <c r="MXB89" s="590"/>
      <c r="MXC89" s="590"/>
      <c r="MXD89" s="590"/>
      <c r="MXE89" s="590" t="s">
        <v>20</v>
      </c>
      <c r="MXF89" s="590"/>
      <c r="MXG89" s="590"/>
      <c r="MXH89" s="590"/>
      <c r="MXI89" s="590"/>
      <c r="MXJ89" s="590"/>
      <c r="MXK89" s="590"/>
      <c r="MXL89" s="590"/>
      <c r="MXM89" s="590" t="s">
        <v>20</v>
      </c>
      <c r="MXN89" s="590"/>
      <c r="MXO89" s="590"/>
      <c r="MXP89" s="590"/>
      <c r="MXQ89" s="590"/>
      <c r="MXR89" s="590"/>
      <c r="MXS89" s="590"/>
      <c r="MXT89" s="590"/>
      <c r="MXU89" s="590" t="s">
        <v>20</v>
      </c>
      <c r="MXV89" s="590"/>
      <c r="MXW89" s="590"/>
      <c r="MXX89" s="590"/>
      <c r="MXY89" s="590"/>
      <c r="MXZ89" s="590"/>
      <c r="MYA89" s="590"/>
      <c r="MYB89" s="590"/>
      <c r="MYC89" s="590" t="s">
        <v>20</v>
      </c>
      <c r="MYD89" s="590"/>
      <c r="MYE89" s="590"/>
      <c r="MYF89" s="590"/>
      <c r="MYG89" s="590"/>
      <c r="MYH89" s="590"/>
      <c r="MYI89" s="590"/>
      <c r="MYJ89" s="590"/>
      <c r="MYK89" s="590" t="s">
        <v>20</v>
      </c>
      <c r="MYL89" s="590"/>
      <c r="MYM89" s="590"/>
      <c r="MYN89" s="590"/>
      <c r="MYO89" s="590"/>
      <c r="MYP89" s="590"/>
      <c r="MYQ89" s="590"/>
      <c r="MYR89" s="590"/>
      <c r="MYS89" s="590" t="s">
        <v>20</v>
      </c>
      <c r="MYT89" s="590"/>
      <c r="MYU89" s="590"/>
      <c r="MYV89" s="590"/>
      <c r="MYW89" s="590"/>
      <c r="MYX89" s="590"/>
      <c r="MYY89" s="590"/>
      <c r="MYZ89" s="590"/>
      <c r="MZA89" s="590" t="s">
        <v>20</v>
      </c>
      <c r="MZB89" s="590"/>
      <c r="MZC89" s="590"/>
      <c r="MZD89" s="590"/>
      <c r="MZE89" s="590"/>
      <c r="MZF89" s="590"/>
      <c r="MZG89" s="590"/>
      <c r="MZH89" s="590"/>
      <c r="MZI89" s="590" t="s">
        <v>20</v>
      </c>
      <c r="MZJ89" s="590"/>
      <c r="MZK89" s="590"/>
      <c r="MZL89" s="590"/>
      <c r="MZM89" s="590"/>
      <c r="MZN89" s="590"/>
      <c r="MZO89" s="590"/>
      <c r="MZP89" s="590"/>
      <c r="MZQ89" s="590" t="s">
        <v>20</v>
      </c>
      <c r="MZR89" s="590"/>
      <c r="MZS89" s="590"/>
      <c r="MZT89" s="590"/>
      <c r="MZU89" s="590"/>
      <c r="MZV89" s="590"/>
      <c r="MZW89" s="590"/>
      <c r="MZX89" s="590"/>
      <c r="MZY89" s="590" t="s">
        <v>20</v>
      </c>
      <c r="MZZ89" s="590"/>
      <c r="NAA89" s="590"/>
      <c r="NAB89" s="590"/>
      <c r="NAC89" s="590"/>
      <c r="NAD89" s="590"/>
      <c r="NAE89" s="590"/>
      <c r="NAF89" s="590"/>
      <c r="NAG89" s="590" t="s">
        <v>20</v>
      </c>
      <c r="NAH89" s="590"/>
      <c r="NAI89" s="590"/>
      <c r="NAJ89" s="590"/>
      <c r="NAK89" s="590"/>
      <c r="NAL89" s="590"/>
      <c r="NAM89" s="590"/>
      <c r="NAN89" s="590"/>
      <c r="NAO89" s="590" t="s">
        <v>20</v>
      </c>
      <c r="NAP89" s="590"/>
      <c r="NAQ89" s="590"/>
      <c r="NAR89" s="590"/>
      <c r="NAS89" s="590"/>
      <c r="NAT89" s="590"/>
      <c r="NAU89" s="590"/>
      <c r="NAV89" s="590"/>
      <c r="NAW89" s="590" t="s">
        <v>20</v>
      </c>
      <c r="NAX89" s="590"/>
      <c r="NAY89" s="590"/>
      <c r="NAZ89" s="590"/>
      <c r="NBA89" s="590"/>
      <c r="NBB89" s="590"/>
      <c r="NBC89" s="590"/>
      <c r="NBD89" s="590"/>
      <c r="NBE89" s="590" t="s">
        <v>20</v>
      </c>
      <c r="NBF89" s="590"/>
      <c r="NBG89" s="590"/>
      <c r="NBH89" s="590"/>
      <c r="NBI89" s="590"/>
      <c r="NBJ89" s="590"/>
      <c r="NBK89" s="590"/>
      <c r="NBL89" s="590"/>
      <c r="NBM89" s="590" t="s">
        <v>20</v>
      </c>
      <c r="NBN89" s="590"/>
      <c r="NBO89" s="590"/>
      <c r="NBP89" s="590"/>
      <c r="NBQ89" s="590"/>
      <c r="NBR89" s="590"/>
      <c r="NBS89" s="590"/>
      <c r="NBT89" s="590"/>
      <c r="NBU89" s="590" t="s">
        <v>20</v>
      </c>
      <c r="NBV89" s="590"/>
      <c r="NBW89" s="590"/>
      <c r="NBX89" s="590"/>
      <c r="NBY89" s="590"/>
      <c r="NBZ89" s="590"/>
      <c r="NCA89" s="590"/>
      <c r="NCB89" s="590"/>
      <c r="NCC89" s="590" t="s">
        <v>20</v>
      </c>
      <c r="NCD89" s="590"/>
      <c r="NCE89" s="590"/>
      <c r="NCF89" s="590"/>
      <c r="NCG89" s="590"/>
      <c r="NCH89" s="590"/>
      <c r="NCI89" s="590"/>
      <c r="NCJ89" s="590"/>
      <c r="NCK89" s="590" t="s">
        <v>20</v>
      </c>
      <c r="NCL89" s="590"/>
      <c r="NCM89" s="590"/>
      <c r="NCN89" s="590"/>
      <c r="NCO89" s="590"/>
      <c r="NCP89" s="590"/>
      <c r="NCQ89" s="590"/>
      <c r="NCR89" s="590"/>
      <c r="NCS89" s="590" t="s">
        <v>20</v>
      </c>
      <c r="NCT89" s="590"/>
      <c r="NCU89" s="590"/>
      <c r="NCV89" s="590"/>
      <c r="NCW89" s="590"/>
      <c r="NCX89" s="590"/>
      <c r="NCY89" s="590"/>
      <c r="NCZ89" s="590"/>
      <c r="NDA89" s="590" t="s">
        <v>20</v>
      </c>
      <c r="NDB89" s="590"/>
      <c r="NDC89" s="590"/>
      <c r="NDD89" s="590"/>
      <c r="NDE89" s="590"/>
      <c r="NDF89" s="590"/>
      <c r="NDG89" s="590"/>
      <c r="NDH89" s="590"/>
      <c r="NDI89" s="590" t="s">
        <v>20</v>
      </c>
      <c r="NDJ89" s="590"/>
      <c r="NDK89" s="590"/>
      <c r="NDL89" s="590"/>
      <c r="NDM89" s="590"/>
      <c r="NDN89" s="590"/>
      <c r="NDO89" s="590"/>
      <c r="NDP89" s="590"/>
      <c r="NDQ89" s="590" t="s">
        <v>20</v>
      </c>
      <c r="NDR89" s="590"/>
      <c r="NDS89" s="590"/>
      <c r="NDT89" s="590"/>
      <c r="NDU89" s="590"/>
      <c r="NDV89" s="590"/>
      <c r="NDW89" s="590"/>
      <c r="NDX89" s="590"/>
      <c r="NDY89" s="590" t="s">
        <v>20</v>
      </c>
      <c r="NDZ89" s="590"/>
      <c r="NEA89" s="590"/>
      <c r="NEB89" s="590"/>
      <c r="NEC89" s="590"/>
      <c r="NED89" s="590"/>
      <c r="NEE89" s="590"/>
      <c r="NEF89" s="590"/>
      <c r="NEG89" s="590" t="s">
        <v>20</v>
      </c>
      <c r="NEH89" s="590"/>
      <c r="NEI89" s="590"/>
      <c r="NEJ89" s="590"/>
      <c r="NEK89" s="590"/>
      <c r="NEL89" s="590"/>
      <c r="NEM89" s="590"/>
      <c r="NEN89" s="590"/>
      <c r="NEO89" s="590" t="s">
        <v>20</v>
      </c>
      <c r="NEP89" s="590"/>
      <c r="NEQ89" s="590"/>
      <c r="NER89" s="590"/>
      <c r="NES89" s="590"/>
      <c r="NET89" s="590"/>
      <c r="NEU89" s="590"/>
      <c r="NEV89" s="590"/>
      <c r="NEW89" s="590" t="s">
        <v>20</v>
      </c>
      <c r="NEX89" s="590"/>
      <c r="NEY89" s="590"/>
      <c r="NEZ89" s="590"/>
      <c r="NFA89" s="590"/>
      <c r="NFB89" s="590"/>
      <c r="NFC89" s="590"/>
      <c r="NFD89" s="590"/>
      <c r="NFE89" s="590" t="s">
        <v>20</v>
      </c>
      <c r="NFF89" s="590"/>
      <c r="NFG89" s="590"/>
      <c r="NFH89" s="590"/>
      <c r="NFI89" s="590"/>
      <c r="NFJ89" s="590"/>
      <c r="NFK89" s="590"/>
      <c r="NFL89" s="590"/>
      <c r="NFM89" s="590" t="s">
        <v>20</v>
      </c>
      <c r="NFN89" s="590"/>
      <c r="NFO89" s="590"/>
      <c r="NFP89" s="590"/>
      <c r="NFQ89" s="590"/>
      <c r="NFR89" s="590"/>
      <c r="NFS89" s="590"/>
      <c r="NFT89" s="590"/>
      <c r="NFU89" s="590" t="s">
        <v>20</v>
      </c>
      <c r="NFV89" s="590"/>
      <c r="NFW89" s="590"/>
      <c r="NFX89" s="590"/>
      <c r="NFY89" s="590"/>
      <c r="NFZ89" s="590"/>
      <c r="NGA89" s="590"/>
      <c r="NGB89" s="590"/>
      <c r="NGC89" s="590" t="s">
        <v>20</v>
      </c>
      <c r="NGD89" s="590"/>
      <c r="NGE89" s="590"/>
      <c r="NGF89" s="590"/>
      <c r="NGG89" s="590"/>
      <c r="NGH89" s="590"/>
      <c r="NGI89" s="590"/>
      <c r="NGJ89" s="590"/>
      <c r="NGK89" s="590" t="s">
        <v>20</v>
      </c>
      <c r="NGL89" s="590"/>
      <c r="NGM89" s="590"/>
      <c r="NGN89" s="590"/>
      <c r="NGO89" s="590"/>
      <c r="NGP89" s="590"/>
      <c r="NGQ89" s="590"/>
      <c r="NGR89" s="590"/>
      <c r="NGS89" s="590" t="s">
        <v>20</v>
      </c>
      <c r="NGT89" s="590"/>
      <c r="NGU89" s="590"/>
      <c r="NGV89" s="590"/>
      <c r="NGW89" s="590"/>
      <c r="NGX89" s="590"/>
      <c r="NGY89" s="590"/>
      <c r="NGZ89" s="590"/>
      <c r="NHA89" s="590" t="s">
        <v>20</v>
      </c>
      <c r="NHB89" s="590"/>
      <c r="NHC89" s="590"/>
      <c r="NHD89" s="590"/>
      <c r="NHE89" s="590"/>
      <c r="NHF89" s="590"/>
      <c r="NHG89" s="590"/>
      <c r="NHH89" s="590"/>
      <c r="NHI89" s="590" t="s">
        <v>20</v>
      </c>
      <c r="NHJ89" s="590"/>
      <c r="NHK89" s="590"/>
      <c r="NHL89" s="590"/>
      <c r="NHM89" s="590"/>
      <c r="NHN89" s="590"/>
      <c r="NHO89" s="590"/>
      <c r="NHP89" s="590"/>
      <c r="NHQ89" s="590" t="s">
        <v>20</v>
      </c>
      <c r="NHR89" s="590"/>
      <c r="NHS89" s="590"/>
      <c r="NHT89" s="590"/>
      <c r="NHU89" s="590"/>
      <c r="NHV89" s="590"/>
      <c r="NHW89" s="590"/>
      <c r="NHX89" s="590"/>
      <c r="NHY89" s="590" t="s">
        <v>20</v>
      </c>
      <c r="NHZ89" s="590"/>
      <c r="NIA89" s="590"/>
      <c r="NIB89" s="590"/>
      <c r="NIC89" s="590"/>
      <c r="NID89" s="590"/>
      <c r="NIE89" s="590"/>
      <c r="NIF89" s="590"/>
      <c r="NIG89" s="590" t="s">
        <v>20</v>
      </c>
      <c r="NIH89" s="590"/>
      <c r="NII89" s="590"/>
      <c r="NIJ89" s="590"/>
      <c r="NIK89" s="590"/>
      <c r="NIL89" s="590"/>
      <c r="NIM89" s="590"/>
      <c r="NIN89" s="590"/>
      <c r="NIO89" s="590" t="s">
        <v>20</v>
      </c>
      <c r="NIP89" s="590"/>
      <c r="NIQ89" s="590"/>
      <c r="NIR89" s="590"/>
      <c r="NIS89" s="590"/>
      <c r="NIT89" s="590"/>
      <c r="NIU89" s="590"/>
      <c r="NIV89" s="590"/>
      <c r="NIW89" s="590" t="s">
        <v>20</v>
      </c>
      <c r="NIX89" s="590"/>
      <c r="NIY89" s="590"/>
      <c r="NIZ89" s="590"/>
      <c r="NJA89" s="590"/>
      <c r="NJB89" s="590"/>
      <c r="NJC89" s="590"/>
      <c r="NJD89" s="590"/>
      <c r="NJE89" s="590" t="s">
        <v>20</v>
      </c>
      <c r="NJF89" s="590"/>
      <c r="NJG89" s="590"/>
      <c r="NJH89" s="590"/>
      <c r="NJI89" s="590"/>
      <c r="NJJ89" s="590"/>
      <c r="NJK89" s="590"/>
      <c r="NJL89" s="590"/>
      <c r="NJM89" s="590" t="s">
        <v>20</v>
      </c>
      <c r="NJN89" s="590"/>
      <c r="NJO89" s="590"/>
      <c r="NJP89" s="590"/>
      <c r="NJQ89" s="590"/>
      <c r="NJR89" s="590"/>
      <c r="NJS89" s="590"/>
      <c r="NJT89" s="590"/>
      <c r="NJU89" s="590" t="s">
        <v>20</v>
      </c>
      <c r="NJV89" s="590"/>
      <c r="NJW89" s="590"/>
      <c r="NJX89" s="590"/>
      <c r="NJY89" s="590"/>
      <c r="NJZ89" s="590"/>
      <c r="NKA89" s="590"/>
      <c r="NKB89" s="590"/>
      <c r="NKC89" s="590" t="s">
        <v>20</v>
      </c>
      <c r="NKD89" s="590"/>
      <c r="NKE89" s="590"/>
      <c r="NKF89" s="590"/>
      <c r="NKG89" s="590"/>
      <c r="NKH89" s="590"/>
      <c r="NKI89" s="590"/>
      <c r="NKJ89" s="590"/>
      <c r="NKK89" s="590" t="s">
        <v>20</v>
      </c>
      <c r="NKL89" s="590"/>
      <c r="NKM89" s="590"/>
      <c r="NKN89" s="590"/>
      <c r="NKO89" s="590"/>
      <c r="NKP89" s="590"/>
      <c r="NKQ89" s="590"/>
      <c r="NKR89" s="590"/>
      <c r="NKS89" s="590" t="s">
        <v>20</v>
      </c>
      <c r="NKT89" s="590"/>
      <c r="NKU89" s="590"/>
      <c r="NKV89" s="590"/>
      <c r="NKW89" s="590"/>
      <c r="NKX89" s="590"/>
      <c r="NKY89" s="590"/>
      <c r="NKZ89" s="590"/>
      <c r="NLA89" s="590" t="s">
        <v>20</v>
      </c>
      <c r="NLB89" s="590"/>
      <c r="NLC89" s="590"/>
      <c r="NLD89" s="590"/>
      <c r="NLE89" s="590"/>
      <c r="NLF89" s="590"/>
      <c r="NLG89" s="590"/>
      <c r="NLH89" s="590"/>
      <c r="NLI89" s="590" t="s">
        <v>20</v>
      </c>
      <c r="NLJ89" s="590"/>
      <c r="NLK89" s="590"/>
      <c r="NLL89" s="590"/>
      <c r="NLM89" s="590"/>
      <c r="NLN89" s="590"/>
      <c r="NLO89" s="590"/>
      <c r="NLP89" s="590"/>
      <c r="NLQ89" s="590" t="s">
        <v>20</v>
      </c>
      <c r="NLR89" s="590"/>
      <c r="NLS89" s="590"/>
      <c r="NLT89" s="590"/>
      <c r="NLU89" s="590"/>
      <c r="NLV89" s="590"/>
      <c r="NLW89" s="590"/>
      <c r="NLX89" s="590"/>
      <c r="NLY89" s="590" t="s">
        <v>20</v>
      </c>
      <c r="NLZ89" s="590"/>
      <c r="NMA89" s="590"/>
      <c r="NMB89" s="590"/>
      <c r="NMC89" s="590"/>
      <c r="NMD89" s="590"/>
      <c r="NME89" s="590"/>
      <c r="NMF89" s="590"/>
      <c r="NMG89" s="590" t="s">
        <v>20</v>
      </c>
      <c r="NMH89" s="590"/>
      <c r="NMI89" s="590"/>
      <c r="NMJ89" s="590"/>
      <c r="NMK89" s="590"/>
      <c r="NML89" s="590"/>
      <c r="NMM89" s="590"/>
      <c r="NMN89" s="590"/>
      <c r="NMO89" s="590" t="s">
        <v>20</v>
      </c>
      <c r="NMP89" s="590"/>
      <c r="NMQ89" s="590"/>
      <c r="NMR89" s="590"/>
      <c r="NMS89" s="590"/>
      <c r="NMT89" s="590"/>
      <c r="NMU89" s="590"/>
      <c r="NMV89" s="590"/>
      <c r="NMW89" s="590" t="s">
        <v>20</v>
      </c>
      <c r="NMX89" s="590"/>
      <c r="NMY89" s="590"/>
      <c r="NMZ89" s="590"/>
      <c r="NNA89" s="590"/>
      <c r="NNB89" s="590"/>
      <c r="NNC89" s="590"/>
      <c r="NND89" s="590"/>
      <c r="NNE89" s="590" t="s">
        <v>20</v>
      </c>
      <c r="NNF89" s="590"/>
      <c r="NNG89" s="590"/>
      <c r="NNH89" s="590"/>
      <c r="NNI89" s="590"/>
      <c r="NNJ89" s="590"/>
      <c r="NNK89" s="590"/>
      <c r="NNL89" s="590"/>
      <c r="NNM89" s="590" t="s">
        <v>20</v>
      </c>
      <c r="NNN89" s="590"/>
      <c r="NNO89" s="590"/>
      <c r="NNP89" s="590"/>
      <c r="NNQ89" s="590"/>
      <c r="NNR89" s="590"/>
      <c r="NNS89" s="590"/>
      <c r="NNT89" s="590"/>
      <c r="NNU89" s="590" t="s">
        <v>20</v>
      </c>
      <c r="NNV89" s="590"/>
      <c r="NNW89" s="590"/>
      <c r="NNX89" s="590"/>
      <c r="NNY89" s="590"/>
      <c r="NNZ89" s="590"/>
      <c r="NOA89" s="590"/>
      <c r="NOB89" s="590"/>
      <c r="NOC89" s="590" t="s">
        <v>20</v>
      </c>
      <c r="NOD89" s="590"/>
      <c r="NOE89" s="590"/>
      <c r="NOF89" s="590"/>
      <c r="NOG89" s="590"/>
      <c r="NOH89" s="590"/>
      <c r="NOI89" s="590"/>
      <c r="NOJ89" s="590"/>
      <c r="NOK89" s="590" t="s">
        <v>20</v>
      </c>
      <c r="NOL89" s="590"/>
      <c r="NOM89" s="590"/>
      <c r="NON89" s="590"/>
      <c r="NOO89" s="590"/>
      <c r="NOP89" s="590"/>
      <c r="NOQ89" s="590"/>
      <c r="NOR89" s="590"/>
      <c r="NOS89" s="590" t="s">
        <v>20</v>
      </c>
      <c r="NOT89" s="590"/>
      <c r="NOU89" s="590"/>
      <c r="NOV89" s="590"/>
      <c r="NOW89" s="590"/>
      <c r="NOX89" s="590"/>
      <c r="NOY89" s="590"/>
      <c r="NOZ89" s="590"/>
      <c r="NPA89" s="590" t="s">
        <v>20</v>
      </c>
      <c r="NPB89" s="590"/>
      <c r="NPC89" s="590"/>
      <c r="NPD89" s="590"/>
      <c r="NPE89" s="590"/>
      <c r="NPF89" s="590"/>
      <c r="NPG89" s="590"/>
      <c r="NPH89" s="590"/>
      <c r="NPI89" s="590" t="s">
        <v>20</v>
      </c>
      <c r="NPJ89" s="590"/>
      <c r="NPK89" s="590"/>
      <c r="NPL89" s="590"/>
      <c r="NPM89" s="590"/>
      <c r="NPN89" s="590"/>
      <c r="NPO89" s="590"/>
      <c r="NPP89" s="590"/>
      <c r="NPQ89" s="590" t="s">
        <v>20</v>
      </c>
      <c r="NPR89" s="590"/>
      <c r="NPS89" s="590"/>
      <c r="NPT89" s="590"/>
      <c r="NPU89" s="590"/>
      <c r="NPV89" s="590"/>
      <c r="NPW89" s="590"/>
      <c r="NPX89" s="590"/>
      <c r="NPY89" s="590" t="s">
        <v>20</v>
      </c>
      <c r="NPZ89" s="590"/>
      <c r="NQA89" s="590"/>
      <c r="NQB89" s="590"/>
      <c r="NQC89" s="590"/>
      <c r="NQD89" s="590"/>
      <c r="NQE89" s="590"/>
      <c r="NQF89" s="590"/>
      <c r="NQG89" s="590" t="s">
        <v>20</v>
      </c>
      <c r="NQH89" s="590"/>
      <c r="NQI89" s="590"/>
      <c r="NQJ89" s="590"/>
      <c r="NQK89" s="590"/>
      <c r="NQL89" s="590"/>
      <c r="NQM89" s="590"/>
      <c r="NQN89" s="590"/>
      <c r="NQO89" s="590" t="s">
        <v>20</v>
      </c>
      <c r="NQP89" s="590"/>
      <c r="NQQ89" s="590"/>
      <c r="NQR89" s="590"/>
      <c r="NQS89" s="590"/>
      <c r="NQT89" s="590"/>
      <c r="NQU89" s="590"/>
      <c r="NQV89" s="590"/>
      <c r="NQW89" s="590" t="s">
        <v>20</v>
      </c>
      <c r="NQX89" s="590"/>
      <c r="NQY89" s="590"/>
      <c r="NQZ89" s="590"/>
      <c r="NRA89" s="590"/>
      <c r="NRB89" s="590"/>
      <c r="NRC89" s="590"/>
      <c r="NRD89" s="590"/>
      <c r="NRE89" s="590" t="s">
        <v>20</v>
      </c>
      <c r="NRF89" s="590"/>
      <c r="NRG89" s="590"/>
      <c r="NRH89" s="590"/>
      <c r="NRI89" s="590"/>
      <c r="NRJ89" s="590"/>
      <c r="NRK89" s="590"/>
      <c r="NRL89" s="590"/>
      <c r="NRM89" s="590" t="s">
        <v>20</v>
      </c>
      <c r="NRN89" s="590"/>
      <c r="NRO89" s="590"/>
      <c r="NRP89" s="590"/>
      <c r="NRQ89" s="590"/>
      <c r="NRR89" s="590"/>
      <c r="NRS89" s="590"/>
      <c r="NRT89" s="590"/>
      <c r="NRU89" s="590" t="s">
        <v>20</v>
      </c>
      <c r="NRV89" s="590"/>
      <c r="NRW89" s="590"/>
      <c r="NRX89" s="590"/>
      <c r="NRY89" s="590"/>
      <c r="NRZ89" s="590"/>
      <c r="NSA89" s="590"/>
      <c r="NSB89" s="590"/>
      <c r="NSC89" s="590" t="s">
        <v>20</v>
      </c>
      <c r="NSD89" s="590"/>
      <c r="NSE89" s="590"/>
      <c r="NSF89" s="590"/>
      <c r="NSG89" s="590"/>
      <c r="NSH89" s="590"/>
      <c r="NSI89" s="590"/>
      <c r="NSJ89" s="590"/>
      <c r="NSK89" s="590" t="s">
        <v>20</v>
      </c>
      <c r="NSL89" s="590"/>
      <c r="NSM89" s="590"/>
      <c r="NSN89" s="590"/>
      <c r="NSO89" s="590"/>
      <c r="NSP89" s="590"/>
      <c r="NSQ89" s="590"/>
      <c r="NSR89" s="590"/>
      <c r="NSS89" s="590" t="s">
        <v>20</v>
      </c>
      <c r="NST89" s="590"/>
      <c r="NSU89" s="590"/>
      <c r="NSV89" s="590"/>
      <c r="NSW89" s="590"/>
      <c r="NSX89" s="590"/>
      <c r="NSY89" s="590"/>
      <c r="NSZ89" s="590"/>
      <c r="NTA89" s="590" t="s">
        <v>20</v>
      </c>
      <c r="NTB89" s="590"/>
      <c r="NTC89" s="590"/>
      <c r="NTD89" s="590"/>
      <c r="NTE89" s="590"/>
      <c r="NTF89" s="590"/>
      <c r="NTG89" s="590"/>
      <c r="NTH89" s="590"/>
      <c r="NTI89" s="590" t="s">
        <v>20</v>
      </c>
      <c r="NTJ89" s="590"/>
      <c r="NTK89" s="590"/>
      <c r="NTL89" s="590"/>
      <c r="NTM89" s="590"/>
      <c r="NTN89" s="590"/>
      <c r="NTO89" s="590"/>
      <c r="NTP89" s="590"/>
      <c r="NTQ89" s="590" t="s">
        <v>20</v>
      </c>
      <c r="NTR89" s="590"/>
      <c r="NTS89" s="590"/>
      <c r="NTT89" s="590"/>
      <c r="NTU89" s="590"/>
      <c r="NTV89" s="590"/>
      <c r="NTW89" s="590"/>
      <c r="NTX89" s="590"/>
      <c r="NTY89" s="590" t="s">
        <v>20</v>
      </c>
      <c r="NTZ89" s="590"/>
      <c r="NUA89" s="590"/>
      <c r="NUB89" s="590"/>
      <c r="NUC89" s="590"/>
      <c r="NUD89" s="590"/>
      <c r="NUE89" s="590"/>
      <c r="NUF89" s="590"/>
      <c r="NUG89" s="590" t="s">
        <v>20</v>
      </c>
      <c r="NUH89" s="590"/>
      <c r="NUI89" s="590"/>
      <c r="NUJ89" s="590"/>
      <c r="NUK89" s="590"/>
      <c r="NUL89" s="590"/>
      <c r="NUM89" s="590"/>
      <c r="NUN89" s="590"/>
      <c r="NUO89" s="590" t="s">
        <v>20</v>
      </c>
      <c r="NUP89" s="590"/>
      <c r="NUQ89" s="590"/>
      <c r="NUR89" s="590"/>
      <c r="NUS89" s="590"/>
      <c r="NUT89" s="590"/>
      <c r="NUU89" s="590"/>
      <c r="NUV89" s="590"/>
      <c r="NUW89" s="590" t="s">
        <v>20</v>
      </c>
      <c r="NUX89" s="590"/>
      <c r="NUY89" s="590"/>
      <c r="NUZ89" s="590"/>
      <c r="NVA89" s="590"/>
      <c r="NVB89" s="590"/>
      <c r="NVC89" s="590"/>
      <c r="NVD89" s="590"/>
      <c r="NVE89" s="590" t="s">
        <v>20</v>
      </c>
      <c r="NVF89" s="590"/>
      <c r="NVG89" s="590"/>
      <c r="NVH89" s="590"/>
      <c r="NVI89" s="590"/>
      <c r="NVJ89" s="590"/>
      <c r="NVK89" s="590"/>
      <c r="NVL89" s="590"/>
      <c r="NVM89" s="590" t="s">
        <v>20</v>
      </c>
      <c r="NVN89" s="590"/>
      <c r="NVO89" s="590"/>
      <c r="NVP89" s="590"/>
      <c r="NVQ89" s="590"/>
      <c r="NVR89" s="590"/>
      <c r="NVS89" s="590"/>
      <c r="NVT89" s="590"/>
      <c r="NVU89" s="590" t="s">
        <v>20</v>
      </c>
      <c r="NVV89" s="590"/>
      <c r="NVW89" s="590"/>
      <c r="NVX89" s="590"/>
      <c r="NVY89" s="590"/>
      <c r="NVZ89" s="590"/>
      <c r="NWA89" s="590"/>
      <c r="NWB89" s="590"/>
      <c r="NWC89" s="590" t="s">
        <v>20</v>
      </c>
      <c r="NWD89" s="590"/>
      <c r="NWE89" s="590"/>
      <c r="NWF89" s="590"/>
      <c r="NWG89" s="590"/>
      <c r="NWH89" s="590"/>
      <c r="NWI89" s="590"/>
      <c r="NWJ89" s="590"/>
      <c r="NWK89" s="590" t="s">
        <v>20</v>
      </c>
      <c r="NWL89" s="590"/>
      <c r="NWM89" s="590"/>
      <c r="NWN89" s="590"/>
      <c r="NWO89" s="590"/>
      <c r="NWP89" s="590"/>
      <c r="NWQ89" s="590"/>
      <c r="NWR89" s="590"/>
      <c r="NWS89" s="590" t="s">
        <v>20</v>
      </c>
      <c r="NWT89" s="590"/>
      <c r="NWU89" s="590"/>
      <c r="NWV89" s="590"/>
      <c r="NWW89" s="590"/>
      <c r="NWX89" s="590"/>
      <c r="NWY89" s="590"/>
      <c r="NWZ89" s="590"/>
      <c r="NXA89" s="590" t="s">
        <v>20</v>
      </c>
      <c r="NXB89" s="590"/>
      <c r="NXC89" s="590"/>
      <c r="NXD89" s="590"/>
      <c r="NXE89" s="590"/>
      <c r="NXF89" s="590"/>
      <c r="NXG89" s="590"/>
      <c r="NXH89" s="590"/>
      <c r="NXI89" s="590" t="s">
        <v>20</v>
      </c>
      <c r="NXJ89" s="590"/>
      <c r="NXK89" s="590"/>
      <c r="NXL89" s="590"/>
      <c r="NXM89" s="590"/>
      <c r="NXN89" s="590"/>
      <c r="NXO89" s="590"/>
      <c r="NXP89" s="590"/>
      <c r="NXQ89" s="590" t="s">
        <v>20</v>
      </c>
      <c r="NXR89" s="590"/>
      <c r="NXS89" s="590"/>
      <c r="NXT89" s="590"/>
      <c r="NXU89" s="590"/>
      <c r="NXV89" s="590"/>
      <c r="NXW89" s="590"/>
      <c r="NXX89" s="590"/>
      <c r="NXY89" s="590" t="s">
        <v>20</v>
      </c>
      <c r="NXZ89" s="590"/>
      <c r="NYA89" s="590"/>
      <c r="NYB89" s="590"/>
      <c r="NYC89" s="590"/>
      <c r="NYD89" s="590"/>
      <c r="NYE89" s="590"/>
      <c r="NYF89" s="590"/>
      <c r="NYG89" s="590" t="s">
        <v>20</v>
      </c>
      <c r="NYH89" s="590"/>
      <c r="NYI89" s="590"/>
      <c r="NYJ89" s="590"/>
      <c r="NYK89" s="590"/>
      <c r="NYL89" s="590"/>
      <c r="NYM89" s="590"/>
      <c r="NYN89" s="590"/>
      <c r="NYO89" s="590" t="s">
        <v>20</v>
      </c>
      <c r="NYP89" s="590"/>
      <c r="NYQ89" s="590"/>
      <c r="NYR89" s="590"/>
      <c r="NYS89" s="590"/>
      <c r="NYT89" s="590"/>
      <c r="NYU89" s="590"/>
      <c r="NYV89" s="590"/>
      <c r="NYW89" s="590" t="s">
        <v>20</v>
      </c>
      <c r="NYX89" s="590"/>
      <c r="NYY89" s="590"/>
      <c r="NYZ89" s="590"/>
      <c r="NZA89" s="590"/>
      <c r="NZB89" s="590"/>
      <c r="NZC89" s="590"/>
      <c r="NZD89" s="590"/>
      <c r="NZE89" s="590" t="s">
        <v>20</v>
      </c>
      <c r="NZF89" s="590"/>
      <c r="NZG89" s="590"/>
      <c r="NZH89" s="590"/>
      <c r="NZI89" s="590"/>
      <c r="NZJ89" s="590"/>
      <c r="NZK89" s="590"/>
      <c r="NZL89" s="590"/>
      <c r="NZM89" s="590" t="s">
        <v>20</v>
      </c>
      <c r="NZN89" s="590"/>
      <c r="NZO89" s="590"/>
      <c r="NZP89" s="590"/>
      <c r="NZQ89" s="590"/>
      <c r="NZR89" s="590"/>
      <c r="NZS89" s="590"/>
      <c r="NZT89" s="590"/>
      <c r="NZU89" s="590" t="s">
        <v>20</v>
      </c>
      <c r="NZV89" s="590"/>
      <c r="NZW89" s="590"/>
      <c r="NZX89" s="590"/>
      <c r="NZY89" s="590"/>
      <c r="NZZ89" s="590"/>
      <c r="OAA89" s="590"/>
      <c r="OAB89" s="590"/>
      <c r="OAC89" s="590" t="s">
        <v>20</v>
      </c>
      <c r="OAD89" s="590"/>
      <c r="OAE89" s="590"/>
      <c r="OAF89" s="590"/>
      <c r="OAG89" s="590"/>
      <c r="OAH89" s="590"/>
      <c r="OAI89" s="590"/>
      <c r="OAJ89" s="590"/>
      <c r="OAK89" s="590" t="s">
        <v>20</v>
      </c>
      <c r="OAL89" s="590"/>
      <c r="OAM89" s="590"/>
      <c r="OAN89" s="590"/>
      <c r="OAO89" s="590"/>
      <c r="OAP89" s="590"/>
      <c r="OAQ89" s="590"/>
      <c r="OAR89" s="590"/>
      <c r="OAS89" s="590" t="s">
        <v>20</v>
      </c>
      <c r="OAT89" s="590"/>
      <c r="OAU89" s="590"/>
      <c r="OAV89" s="590"/>
      <c r="OAW89" s="590"/>
      <c r="OAX89" s="590"/>
      <c r="OAY89" s="590"/>
      <c r="OAZ89" s="590"/>
      <c r="OBA89" s="590" t="s">
        <v>20</v>
      </c>
      <c r="OBB89" s="590"/>
      <c r="OBC89" s="590"/>
      <c r="OBD89" s="590"/>
      <c r="OBE89" s="590"/>
      <c r="OBF89" s="590"/>
      <c r="OBG89" s="590"/>
      <c r="OBH89" s="590"/>
      <c r="OBI89" s="590" t="s">
        <v>20</v>
      </c>
      <c r="OBJ89" s="590"/>
      <c r="OBK89" s="590"/>
      <c r="OBL89" s="590"/>
      <c r="OBM89" s="590"/>
      <c r="OBN89" s="590"/>
      <c r="OBO89" s="590"/>
      <c r="OBP89" s="590"/>
      <c r="OBQ89" s="590" t="s">
        <v>20</v>
      </c>
      <c r="OBR89" s="590"/>
      <c r="OBS89" s="590"/>
      <c r="OBT89" s="590"/>
      <c r="OBU89" s="590"/>
      <c r="OBV89" s="590"/>
      <c r="OBW89" s="590"/>
      <c r="OBX89" s="590"/>
      <c r="OBY89" s="590" t="s">
        <v>20</v>
      </c>
      <c r="OBZ89" s="590"/>
      <c r="OCA89" s="590"/>
      <c r="OCB89" s="590"/>
      <c r="OCC89" s="590"/>
      <c r="OCD89" s="590"/>
      <c r="OCE89" s="590"/>
      <c r="OCF89" s="590"/>
      <c r="OCG89" s="590" t="s">
        <v>20</v>
      </c>
      <c r="OCH89" s="590"/>
      <c r="OCI89" s="590"/>
      <c r="OCJ89" s="590"/>
      <c r="OCK89" s="590"/>
      <c r="OCL89" s="590"/>
      <c r="OCM89" s="590"/>
      <c r="OCN89" s="590"/>
      <c r="OCO89" s="590" t="s">
        <v>20</v>
      </c>
      <c r="OCP89" s="590"/>
      <c r="OCQ89" s="590"/>
      <c r="OCR89" s="590"/>
      <c r="OCS89" s="590"/>
      <c r="OCT89" s="590"/>
      <c r="OCU89" s="590"/>
      <c r="OCV89" s="590"/>
      <c r="OCW89" s="590" t="s">
        <v>20</v>
      </c>
      <c r="OCX89" s="590"/>
      <c r="OCY89" s="590"/>
      <c r="OCZ89" s="590"/>
      <c r="ODA89" s="590"/>
      <c r="ODB89" s="590"/>
      <c r="ODC89" s="590"/>
      <c r="ODD89" s="590"/>
      <c r="ODE89" s="590" t="s">
        <v>20</v>
      </c>
      <c r="ODF89" s="590"/>
      <c r="ODG89" s="590"/>
      <c r="ODH89" s="590"/>
      <c r="ODI89" s="590"/>
      <c r="ODJ89" s="590"/>
      <c r="ODK89" s="590"/>
      <c r="ODL89" s="590"/>
      <c r="ODM89" s="590" t="s">
        <v>20</v>
      </c>
      <c r="ODN89" s="590"/>
      <c r="ODO89" s="590"/>
      <c r="ODP89" s="590"/>
      <c r="ODQ89" s="590"/>
      <c r="ODR89" s="590"/>
      <c r="ODS89" s="590"/>
      <c r="ODT89" s="590"/>
      <c r="ODU89" s="590" t="s">
        <v>20</v>
      </c>
      <c r="ODV89" s="590"/>
      <c r="ODW89" s="590"/>
      <c r="ODX89" s="590"/>
      <c r="ODY89" s="590"/>
      <c r="ODZ89" s="590"/>
      <c r="OEA89" s="590"/>
      <c r="OEB89" s="590"/>
      <c r="OEC89" s="590" t="s">
        <v>20</v>
      </c>
      <c r="OED89" s="590"/>
      <c r="OEE89" s="590"/>
      <c r="OEF89" s="590"/>
      <c r="OEG89" s="590"/>
      <c r="OEH89" s="590"/>
      <c r="OEI89" s="590"/>
      <c r="OEJ89" s="590"/>
      <c r="OEK89" s="590" t="s">
        <v>20</v>
      </c>
      <c r="OEL89" s="590"/>
      <c r="OEM89" s="590"/>
      <c r="OEN89" s="590"/>
      <c r="OEO89" s="590"/>
      <c r="OEP89" s="590"/>
      <c r="OEQ89" s="590"/>
      <c r="OER89" s="590"/>
      <c r="OES89" s="590" t="s">
        <v>20</v>
      </c>
      <c r="OET89" s="590"/>
      <c r="OEU89" s="590"/>
      <c r="OEV89" s="590"/>
      <c r="OEW89" s="590"/>
      <c r="OEX89" s="590"/>
      <c r="OEY89" s="590"/>
      <c r="OEZ89" s="590"/>
      <c r="OFA89" s="590" t="s">
        <v>20</v>
      </c>
      <c r="OFB89" s="590"/>
      <c r="OFC89" s="590"/>
      <c r="OFD89" s="590"/>
      <c r="OFE89" s="590"/>
      <c r="OFF89" s="590"/>
      <c r="OFG89" s="590"/>
      <c r="OFH89" s="590"/>
      <c r="OFI89" s="590" t="s">
        <v>20</v>
      </c>
      <c r="OFJ89" s="590"/>
      <c r="OFK89" s="590"/>
      <c r="OFL89" s="590"/>
      <c r="OFM89" s="590"/>
      <c r="OFN89" s="590"/>
      <c r="OFO89" s="590"/>
      <c r="OFP89" s="590"/>
      <c r="OFQ89" s="590" t="s">
        <v>20</v>
      </c>
      <c r="OFR89" s="590"/>
      <c r="OFS89" s="590"/>
      <c r="OFT89" s="590"/>
      <c r="OFU89" s="590"/>
      <c r="OFV89" s="590"/>
      <c r="OFW89" s="590"/>
      <c r="OFX89" s="590"/>
      <c r="OFY89" s="590" t="s">
        <v>20</v>
      </c>
      <c r="OFZ89" s="590"/>
      <c r="OGA89" s="590"/>
      <c r="OGB89" s="590"/>
      <c r="OGC89" s="590"/>
      <c r="OGD89" s="590"/>
      <c r="OGE89" s="590"/>
      <c r="OGF89" s="590"/>
      <c r="OGG89" s="590" t="s">
        <v>20</v>
      </c>
      <c r="OGH89" s="590"/>
      <c r="OGI89" s="590"/>
      <c r="OGJ89" s="590"/>
      <c r="OGK89" s="590"/>
      <c r="OGL89" s="590"/>
      <c r="OGM89" s="590"/>
      <c r="OGN89" s="590"/>
      <c r="OGO89" s="590" t="s">
        <v>20</v>
      </c>
      <c r="OGP89" s="590"/>
      <c r="OGQ89" s="590"/>
      <c r="OGR89" s="590"/>
      <c r="OGS89" s="590"/>
      <c r="OGT89" s="590"/>
      <c r="OGU89" s="590"/>
      <c r="OGV89" s="590"/>
      <c r="OGW89" s="590" t="s">
        <v>20</v>
      </c>
      <c r="OGX89" s="590"/>
      <c r="OGY89" s="590"/>
      <c r="OGZ89" s="590"/>
      <c r="OHA89" s="590"/>
      <c r="OHB89" s="590"/>
      <c r="OHC89" s="590"/>
      <c r="OHD89" s="590"/>
      <c r="OHE89" s="590" t="s">
        <v>20</v>
      </c>
      <c r="OHF89" s="590"/>
      <c r="OHG89" s="590"/>
      <c r="OHH89" s="590"/>
      <c r="OHI89" s="590"/>
      <c r="OHJ89" s="590"/>
      <c r="OHK89" s="590"/>
      <c r="OHL89" s="590"/>
      <c r="OHM89" s="590" t="s">
        <v>20</v>
      </c>
      <c r="OHN89" s="590"/>
      <c r="OHO89" s="590"/>
      <c r="OHP89" s="590"/>
      <c r="OHQ89" s="590"/>
      <c r="OHR89" s="590"/>
      <c r="OHS89" s="590"/>
      <c r="OHT89" s="590"/>
      <c r="OHU89" s="590" t="s">
        <v>20</v>
      </c>
      <c r="OHV89" s="590"/>
      <c r="OHW89" s="590"/>
      <c r="OHX89" s="590"/>
      <c r="OHY89" s="590"/>
      <c r="OHZ89" s="590"/>
      <c r="OIA89" s="590"/>
      <c r="OIB89" s="590"/>
      <c r="OIC89" s="590" t="s">
        <v>20</v>
      </c>
      <c r="OID89" s="590"/>
      <c r="OIE89" s="590"/>
      <c r="OIF89" s="590"/>
      <c r="OIG89" s="590"/>
      <c r="OIH89" s="590"/>
      <c r="OII89" s="590"/>
      <c r="OIJ89" s="590"/>
      <c r="OIK89" s="590" t="s">
        <v>20</v>
      </c>
      <c r="OIL89" s="590"/>
      <c r="OIM89" s="590"/>
      <c r="OIN89" s="590"/>
      <c r="OIO89" s="590"/>
      <c r="OIP89" s="590"/>
      <c r="OIQ89" s="590"/>
      <c r="OIR89" s="590"/>
      <c r="OIS89" s="590" t="s">
        <v>20</v>
      </c>
      <c r="OIT89" s="590"/>
      <c r="OIU89" s="590"/>
      <c r="OIV89" s="590"/>
      <c r="OIW89" s="590"/>
      <c r="OIX89" s="590"/>
      <c r="OIY89" s="590"/>
      <c r="OIZ89" s="590"/>
      <c r="OJA89" s="590" t="s">
        <v>20</v>
      </c>
      <c r="OJB89" s="590"/>
      <c r="OJC89" s="590"/>
      <c r="OJD89" s="590"/>
      <c r="OJE89" s="590"/>
      <c r="OJF89" s="590"/>
      <c r="OJG89" s="590"/>
      <c r="OJH89" s="590"/>
      <c r="OJI89" s="590" t="s">
        <v>20</v>
      </c>
      <c r="OJJ89" s="590"/>
      <c r="OJK89" s="590"/>
      <c r="OJL89" s="590"/>
      <c r="OJM89" s="590"/>
      <c r="OJN89" s="590"/>
      <c r="OJO89" s="590"/>
      <c r="OJP89" s="590"/>
      <c r="OJQ89" s="590" t="s">
        <v>20</v>
      </c>
      <c r="OJR89" s="590"/>
      <c r="OJS89" s="590"/>
      <c r="OJT89" s="590"/>
      <c r="OJU89" s="590"/>
      <c r="OJV89" s="590"/>
      <c r="OJW89" s="590"/>
      <c r="OJX89" s="590"/>
      <c r="OJY89" s="590" t="s">
        <v>20</v>
      </c>
      <c r="OJZ89" s="590"/>
      <c r="OKA89" s="590"/>
      <c r="OKB89" s="590"/>
      <c r="OKC89" s="590"/>
      <c r="OKD89" s="590"/>
      <c r="OKE89" s="590"/>
      <c r="OKF89" s="590"/>
      <c r="OKG89" s="590" t="s">
        <v>20</v>
      </c>
      <c r="OKH89" s="590"/>
      <c r="OKI89" s="590"/>
      <c r="OKJ89" s="590"/>
      <c r="OKK89" s="590"/>
      <c r="OKL89" s="590"/>
      <c r="OKM89" s="590"/>
      <c r="OKN89" s="590"/>
      <c r="OKO89" s="590" t="s">
        <v>20</v>
      </c>
      <c r="OKP89" s="590"/>
      <c r="OKQ89" s="590"/>
      <c r="OKR89" s="590"/>
      <c r="OKS89" s="590"/>
      <c r="OKT89" s="590"/>
      <c r="OKU89" s="590"/>
      <c r="OKV89" s="590"/>
      <c r="OKW89" s="590" t="s">
        <v>20</v>
      </c>
      <c r="OKX89" s="590"/>
      <c r="OKY89" s="590"/>
      <c r="OKZ89" s="590"/>
      <c r="OLA89" s="590"/>
      <c r="OLB89" s="590"/>
      <c r="OLC89" s="590"/>
      <c r="OLD89" s="590"/>
      <c r="OLE89" s="590" t="s">
        <v>20</v>
      </c>
      <c r="OLF89" s="590"/>
      <c r="OLG89" s="590"/>
      <c r="OLH89" s="590"/>
      <c r="OLI89" s="590"/>
      <c r="OLJ89" s="590"/>
      <c r="OLK89" s="590"/>
      <c r="OLL89" s="590"/>
      <c r="OLM89" s="590" t="s">
        <v>20</v>
      </c>
      <c r="OLN89" s="590"/>
      <c r="OLO89" s="590"/>
      <c r="OLP89" s="590"/>
      <c r="OLQ89" s="590"/>
      <c r="OLR89" s="590"/>
      <c r="OLS89" s="590"/>
      <c r="OLT89" s="590"/>
      <c r="OLU89" s="590" t="s">
        <v>20</v>
      </c>
      <c r="OLV89" s="590"/>
      <c r="OLW89" s="590"/>
      <c r="OLX89" s="590"/>
      <c r="OLY89" s="590"/>
      <c r="OLZ89" s="590"/>
      <c r="OMA89" s="590"/>
      <c r="OMB89" s="590"/>
      <c r="OMC89" s="590" t="s">
        <v>20</v>
      </c>
      <c r="OMD89" s="590"/>
      <c r="OME89" s="590"/>
      <c r="OMF89" s="590"/>
      <c r="OMG89" s="590"/>
      <c r="OMH89" s="590"/>
      <c r="OMI89" s="590"/>
      <c r="OMJ89" s="590"/>
      <c r="OMK89" s="590" t="s">
        <v>20</v>
      </c>
      <c r="OML89" s="590"/>
      <c r="OMM89" s="590"/>
      <c r="OMN89" s="590"/>
      <c r="OMO89" s="590"/>
      <c r="OMP89" s="590"/>
      <c r="OMQ89" s="590"/>
      <c r="OMR89" s="590"/>
      <c r="OMS89" s="590" t="s">
        <v>20</v>
      </c>
      <c r="OMT89" s="590"/>
      <c r="OMU89" s="590"/>
      <c r="OMV89" s="590"/>
      <c r="OMW89" s="590"/>
      <c r="OMX89" s="590"/>
      <c r="OMY89" s="590"/>
      <c r="OMZ89" s="590"/>
      <c r="ONA89" s="590" t="s">
        <v>20</v>
      </c>
      <c r="ONB89" s="590"/>
      <c r="ONC89" s="590"/>
      <c r="OND89" s="590"/>
      <c r="ONE89" s="590"/>
      <c r="ONF89" s="590"/>
      <c r="ONG89" s="590"/>
      <c r="ONH89" s="590"/>
      <c r="ONI89" s="590" t="s">
        <v>20</v>
      </c>
      <c r="ONJ89" s="590"/>
      <c r="ONK89" s="590"/>
      <c r="ONL89" s="590"/>
      <c r="ONM89" s="590"/>
      <c r="ONN89" s="590"/>
      <c r="ONO89" s="590"/>
      <c r="ONP89" s="590"/>
      <c r="ONQ89" s="590" t="s">
        <v>20</v>
      </c>
      <c r="ONR89" s="590"/>
      <c r="ONS89" s="590"/>
      <c r="ONT89" s="590"/>
      <c r="ONU89" s="590"/>
      <c r="ONV89" s="590"/>
      <c r="ONW89" s="590"/>
      <c r="ONX89" s="590"/>
      <c r="ONY89" s="590" t="s">
        <v>20</v>
      </c>
      <c r="ONZ89" s="590"/>
      <c r="OOA89" s="590"/>
      <c r="OOB89" s="590"/>
      <c r="OOC89" s="590"/>
      <c r="OOD89" s="590"/>
      <c r="OOE89" s="590"/>
      <c r="OOF89" s="590"/>
      <c r="OOG89" s="590" t="s">
        <v>20</v>
      </c>
      <c r="OOH89" s="590"/>
      <c r="OOI89" s="590"/>
      <c r="OOJ89" s="590"/>
      <c r="OOK89" s="590"/>
      <c r="OOL89" s="590"/>
      <c r="OOM89" s="590"/>
      <c r="OON89" s="590"/>
      <c r="OOO89" s="590" t="s">
        <v>20</v>
      </c>
      <c r="OOP89" s="590"/>
      <c r="OOQ89" s="590"/>
      <c r="OOR89" s="590"/>
      <c r="OOS89" s="590"/>
      <c r="OOT89" s="590"/>
      <c r="OOU89" s="590"/>
      <c r="OOV89" s="590"/>
      <c r="OOW89" s="590" t="s">
        <v>20</v>
      </c>
      <c r="OOX89" s="590"/>
      <c r="OOY89" s="590"/>
      <c r="OOZ89" s="590"/>
      <c r="OPA89" s="590"/>
      <c r="OPB89" s="590"/>
      <c r="OPC89" s="590"/>
      <c r="OPD89" s="590"/>
      <c r="OPE89" s="590" t="s">
        <v>20</v>
      </c>
      <c r="OPF89" s="590"/>
      <c r="OPG89" s="590"/>
      <c r="OPH89" s="590"/>
      <c r="OPI89" s="590"/>
      <c r="OPJ89" s="590"/>
      <c r="OPK89" s="590"/>
      <c r="OPL89" s="590"/>
      <c r="OPM89" s="590" t="s">
        <v>20</v>
      </c>
      <c r="OPN89" s="590"/>
      <c r="OPO89" s="590"/>
      <c r="OPP89" s="590"/>
      <c r="OPQ89" s="590"/>
      <c r="OPR89" s="590"/>
      <c r="OPS89" s="590"/>
      <c r="OPT89" s="590"/>
      <c r="OPU89" s="590" t="s">
        <v>20</v>
      </c>
      <c r="OPV89" s="590"/>
      <c r="OPW89" s="590"/>
      <c r="OPX89" s="590"/>
      <c r="OPY89" s="590"/>
      <c r="OPZ89" s="590"/>
      <c r="OQA89" s="590"/>
      <c r="OQB89" s="590"/>
      <c r="OQC89" s="590" t="s">
        <v>20</v>
      </c>
      <c r="OQD89" s="590"/>
      <c r="OQE89" s="590"/>
      <c r="OQF89" s="590"/>
      <c r="OQG89" s="590"/>
      <c r="OQH89" s="590"/>
      <c r="OQI89" s="590"/>
      <c r="OQJ89" s="590"/>
      <c r="OQK89" s="590" t="s">
        <v>20</v>
      </c>
      <c r="OQL89" s="590"/>
      <c r="OQM89" s="590"/>
      <c r="OQN89" s="590"/>
      <c r="OQO89" s="590"/>
      <c r="OQP89" s="590"/>
      <c r="OQQ89" s="590"/>
      <c r="OQR89" s="590"/>
      <c r="OQS89" s="590" t="s">
        <v>20</v>
      </c>
      <c r="OQT89" s="590"/>
      <c r="OQU89" s="590"/>
      <c r="OQV89" s="590"/>
      <c r="OQW89" s="590"/>
      <c r="OQX89" s="590"/>
      <c r="OQY89" s="590"/>
      <c r="OQZ89" s="590"/>
      <c r="ORA89" s="590" t="s">
        <v>20</v>
      </c>
      <c r="ORB89" s="590"/>
      <c r="ORC89" s="590"/>
      <c r="ORD89" s="590"/>
      <c r="ORE89" s="590"/>
      <c r="ORF89" s="590"/>
      <c r="ORG89" s="590"/>
      <c r="ORH89" s="590"/>
      <c r="ORI89" s="590" t="s">
        <v>20</v>
      </c>
      <c r="ORJ89" s="590"/>
      <c r="ORK89" s="590"/>
      <c r="ORL89" s="590"/>
      <c r="ORM89" s="590"/>
      <c r="ORN89" s="590"/>
      <c r="ORO89" s="590"/>
      <c r="ORP89" s="590"/>
      <c r="ORQ89" s="590" t="s">
        <v>20</v>
      </c>
      <c r="ORR89" s="590"/>
      <c r="ORS89" s="590"/>
      <c r="ORT89" s="590"/>
      <c r="ORU89" s="590"/>
      <c r="ORV89" s="590"/>
      <c r="ORW89" s="590"/>
      <c r="ORX89" s="590"/>
      <c r="ORY89" s="590" t="s">
        <v>20</v>
      </c>
      <c r="ORZ89" s="590"/>
      <c r="OSA89" s="590"/>
      <c r="OSB89" s="590"/>
      <c r="OSC89" s="590"/>
      <c r="OSD89" s="590"/>
      <c r="OSE89" s="590"/>
      <c r="OSF89" s="590"/>
      <c r="OSG89" s="590" t="s">
        <v>20</v>
      </c>
      <c r="OSH89" s="590"/>
      <c r="OSI89" s="590"/>
      <c r="OSJ89" s="590"/>
      <c r="OSK89" s="590"/>
      <c r="OSL89" s="590"/>
      <c r="OSM89" s="590"/>
      <c r="OSN89" s="590"/>
      <c r="OSO89" s="590" t="s">
        <v>20</v>
      </c>
      <c r="OSP89" s="590"/>
      <c r="OSQ89" s="590"/>
      <c r="OSR89" s="590"/>
      <c r="OSS89" s="590"/>
      <c r="OST89" s="590"/>
      <c r="OSU89" s="590"/>
      <c r="OSV89" s="590"/>
      <c r="OSW89" s="590" t="s">
        <v>20</v>
      </c>
      <c r="OSX89" s="590"/>
      <c r="OSY89" s="590"/>
      <c r="OSZ89" s="590"/>
      <c r="OTA89" s="590"/>
      <c r="OTB89" s="590"/>
      <c r="OTC89" s="590"/>
      <c r="OTD89" s="590"/>
      <c r="OTE89" s="590" t="s">
        <v>20</v>
      </c>
      <c r="OTF89" s="590"/>
      <c r="OTG89" s="590"/>
      <c r="OTH89" s="590"/>
      <c r="OTI89" s="590"/>
      <c r="OTJ89" s="590"/>
      <c r="OTK89" s="590"/>
      <c r="OTL89" s="590"/>
      <c r="OTM89" s="590" t="s">
        <v>20</v>
      </c>
      <c r="OTN89" s="590"/>
      <c r="OTO89" s="590"/>
      <c r="OTP89" s="590"/>
      <c r="OTQ89" s="590"/>
      <c r="OTR89" s="590"/>
      <c r="OTS89" s="590"/>
      <c r="OTT89" s="590"/>
      <c r="OTU89" s="590" t="s">
        <v>20</v>
      </c>
      <c r="OTV89" s="590"/>
      <c r="OTW89" s="590"/>
      <c r="OTX89" s="590"/>
      <c r="OTY89" s="590"/>
      <c r="OTZ89" s="590"/>
      <c r="OUA89" s="590"/>
      <c r="OUB89" s="590"/>
      <c r="OUC89" s="590" t="s">
        <v>20</v>
      </c>
      <c r="OUD89" s="590"/>
      <c r="OUE89" s="590"/>
      <c r="OUF89" s="590"/>
      <c r="OUG89" s="590"/>
      <c r="OUH89" s="590"/>
      <c r="OUI89" s="590"/>
      <c r="OUJ89" s="590"/>
      <c r="OUK89" s="590" t="s">
        <v>20</v>
      </c>
      <c r="OUL89" s="590"/>
      <c r="OUM89" s="590"/>
      <c r="OUN89" s="590"/>
      <c r="OUO89" s="590"/>
      <c r="OUP89" s="590"/>
      <c r="OUQ89" s="590"/>
      <c r="OUR89" s="590"/>
      <c r="OUS89" s="590" t="s">
        <v>20</v>
      </c>
      <c r="OUT89" s="590"/>
      <c r="OUU89" s="590"/>
      <c r="OUV89" s="590"/>
      <c r="OUW89" s="590"/>
      <c r="OUX89" s="590"/>
      <c r="OUY89" s="590"/>
      <c r="OUZ89" s="590"/>
      <c r="OVA89" s="590" t="s">
        <v>20</v>
      </c>
      <c r="OVB89" s="590"/>
      <c r="OVC89" s="590"/>
      <c r="OVD89" s="590"/>
      <c r="OVE89" s="590"/>
      <c r="OVF89" s="590"/>
      <c r="OVG89" s="590"/>
      <c r="OVH89" s="590"/>
      <c r="OVI89" s="590" t="s">
        <v>20</v>
      </c>
      <c r="OVJ89" s="590"/>
      <c r="OVK89" s="590"/>
      <c r="OVL89" s="590"/>
      <c r="OVM89" s="590"/>
      <c r="OVN89" s="590"/>
      <c r="OVO89" s="590"/>
      <c r="OVP89" s="590"/>
      <c r="OVQ89" s="590" t="s">
        <v>20</v>
      </c>
      <c r="OVR89" s="590"/>
      <c r="OVS89" s="590"/>
      <c r="OVT89" s="590"/>
      <c r="OVU89" s="590"/>
      <c r="OVV89" s="590"/>
      <c r="OVW89" s="590"/>
      <c r="OVX89" s="590"/>
      <c r="OVY89" s="590" t="s">
        <v>20</v>
      </c>
      <c r="OVZ89" s="590"/>
      <c r="OWA89" s="590"/>
      <c r="OWB89" s="590"/>
      <c r="OWC89" s="590"/>
      <c r="OWD89" s="590"/>
      <c r="OWE89" s="590"/>
      <c r="OWF89" s="590"/>
      <c r="OWG89" s="590" t="s">
        <v>20</v>
      </c>
      <c r="OWH89" s="590"/>
      <c r="OWI89" s="590"/>
      <c r="OWJ89" s="590"/>
      <c r="OWK89" s="590"/>
      <c r="OWL89" s="590"/>
      <c r="OWM89" s="590"/>
      <c r="OWN89" s="590"/>
      <c r="OWO89" s="590" t="s">
        <v>20</v>
      </c>
      <c r="OWP89" s="590"/>
      <c r="OWQ89" s="590"/>
      <c r="OWR89" s="590"/>
      <c r="OWS89" s="590"/>
      <c r="OWT89" s="590"/>
      <c r="OWU89" s="590"/>
      <c r="OWV89" s="590"/>
      <c r="OWW89" s="590" t="s">
        <v>20</v>
      </c>
      <c r="OWX89" s="590"/>
      <c r="OWY89" s="590"/>
      <c r="OWZ89" s="590"/>
      <c r="OXA89" s="590"/>
      <c r="OXB89" s="590"/>
      <c r="OXC89" s="590"/>
      <c r="OXD89" s="590"/>
      <c r="OXE89" s="590" t="s">
        <v>20</v>
      </c>
      <c r="OXF89" s="590"/>
      <c r="OXG89" s="590"/>
      <c r="OXH89" s="590"/>
      <c r="OXI89" s="590"/>
      <c r="OXJ89" s="590"/>
      <c r="OXK89" s="590"/>
      <c r="OXL89" s="590"/>
      <c r="OXM89" s="590" t="s">
        <v>20</v>
      </c>
      <c r="OXN89" s="590"/>
      <c r="OXO89" s="590"/>
      <c r="OXP89" s="590"/>
      <c r="OXQ89" s="590"/>
      <c r="OXR89" s="590"/>
      <c r="OXS89" s="590"/>
      <c r="OXT89" s="590"/>
      <c r="OXU89" s="590" t="s">
        <v>20</v>
      </c>
      <c r="OXV89" s="590"/>
      <c r="OXW89" s="590"/>
      <c r="OXX89" s="590"/>
      <c r="OXY89" s="590"/>
      <c r="OXZ89" s="590"/>
      <c r="OYA89" s="590"/>
      <c r="OYB89" s="590"/>
      <c r="OYC89" s="590" t="s">
        <v>20</v>
      </c>
      <c r="OYD89" s="590"/>
      <c r="OYE89" s="590"/>
      <c r="OYF89" s="590"/>
      <c r="OYG89" s="590"/>
      <c r="OYH89" s="590"/>
      <c r="OYI89" s="590"/>
      <c r="OYJ89" s="590"/>
      <c r="OYK89" s="590" t="s">
        <v>20</v>
      </c>
      <c r="OYL89" s="590"/>
      <c r="OYM89" s="590"/>
      <c r="OYN89" s="590"/>
      <c r="OYO89" s="590"/>
      <c r="OYP89" s="590"/>
      <c r="OYQ89" s="590"/>
      <c r="OYR89" s="590"/>
      <c r="OYS89" s="590" t="s">
        <v>20</v>
      </c>
      <c r="OYT89" s="590"/>
      <c r="OYU89" s="590"/>
      <c r="OYV89" s="590"/>
      <c r="OYW89" s="590"/>
      <c r="OYX89" s="590"/>
      <c r="OYY89" s="590"/>
      <c r="OYZ89" s="590"/>
      <c r="OZA89" s="590" t="s">
        <v>20</v>
      </c>
      <c r="OZB89" s="590"/>
      <c r="OZC89" s="590"/>
      <c r="OZD89" s="590"/>
      <c r="OZE89" s="590"/>
      <c r="OZF89" s="590"/>
      <c r="OZG89" s="590"/>
      <c r="OZH89" s="590"/>
      <c r="OZI89" s="590" t="s">
        <v>20</v>
      </c>
      <c r="OZJ89" s="590"/>
      <c r="OZK89" s="590"/>
      <c r="OZL89" s="590"/>
      <c r="OZM89" s="590"/>
      <c r="OZN89" s="590"/>
      <c r="OZO89" s="590"/>
      <c r="OZP89" s="590"/>
      <c r="OZQ89" s="590" t="s">
        <v>20</v>
      </c>
      <c r="OZR89" s="590"/>
      <c r="OZS89" s="590"/>
      <c r="OZT89" s="590"/>
      <c r="OZU89" s="590"/>
      <c r="OZV89" s="590"/>
      <c r="OZW89" s="590"/>
      <c r="OZX89" s="590"/>
      <c r="OZY89" s="590" t="s">
        <v>20</v>
      </c>
      <c r="OZZ89" s="590"/>
      <c r="PAA89" s="590"/>
      <c r="PAB89" s="590"/>
      <c r="PAC89" s="590"/>
      <c r="PAD89" s="590"/>
      <c r="PAE89" s="590"/>
      <c r="PAF89" s="590"/>
      <c r="PAG89" s="590" t="s">
        <v>20</v>
      </c>
      <c r="PAH89" s="590"/>
      <c r="PAI89" s="590"/>
      <c r="PAJ89" s="590"/>
      <c r="PAK89" s="590"/>
      <c r="PAL89" s="590"/>
      <c r="PAM89" s="590"/>
      <c r="PAN89" s="590"/>
      <c r="PAO89" s="590" t="s">
        <v>20</v>
      </c>
      <c r="PAP89" s="590"/>
      <c r="PAQ89" s="590"/>
      <c r="PAR89" s="590"/>
      <c r="PAS89" s="590"/>
      <c r="PAT89" s="590"/>
      <c r="PAU89" s="590"/>
      <c r="PAV89" s="590"/>
      <c r="PAW89" s="590" t="s">
        <v>20</v>
      </c>
      <c r="PAX89" s="590"/>
      <c r="PAY89" s="590"/>
      <c r="PAZ89" s="590"/>
      <c r="PBA89" s="590"/>
      <c r="PBB89" s="590"/>
      <c r="PBC89" s="590"/>
      <c r="PBD89" s="590"/>
      <c r="PBE89" s="590" t="s">
        <v>20</v>
      </c>
      <c r="PBF89" s="590"/>
      <c r="PBG89" s="590"/>
      <c r="PBH89" s="590"/>
      <c r="PBI89" s="590"/>
      <c r="PBJ89" s="590"/>
      <c r="PBK89" s="590"/>
      <c r="PBL89" s="590"/>
      <c r="PBM89" s="590" t="s">
        <v>20</v>
      </c>
      <c r="PBN89" s="590"/>
      <c r="PBO89" s="590"/>
      <c r="PBP89" s="590"/>
      <c r="PBQ89" s="590"/>
      <c r="PBR89" s="590"/>
      <c r="PBS89" s="590"/>
      <c r="PBT89" s="590"/>
      <c r="PBU89" s="590" t="s">
        <v>20</v>
      </c>
      <c r="PBV89" s="590"/>
      <c r="PBW89" s="590"/>
      <c r="PBX89" s="590"/>
      <c r="PBY89" s="590"/>
      <c r="PBZ89" s="590"/>
      <c r="PCA89" s="590"/>
      <c r="PCB89" s="590"/>
      <c r="PCC89" s="590" t="s">
        <v>20</v>
      </c>
      <c r="PCD89" s="590"/>
      <c r="PCE89" s="590"/>
      <c r="PCF89" s="590"/>
      <c r="PCG89" s="590"/>
      <c r="PCH89" s="590"/>
      <c r="PCI89" s="590"/>
      <c r="PCJ89" s="590"/>
      <c r="PCK89" s="590" t="s">
        <v>20</v>
      </c>
      <c r="PCL89" s="590"/>
      <c r="PCM89" s="590"/>
      <c r="PCN89" s="590"/>
      <c r="PCO89" s="590"/>
      <c r="PCP89" s="590"/>
      <c r="PCQ89" s="590"/>
      <c r="PCR89" s="590"/>
      <c r="PCS89" s="590" t="s">
        <v>20</v>
      </c>
      <c r="PCT89" s="590"/>
      <c r="PCU89" s="590"/>
      <c r="PCV89" s="590"/>
      <c r="PCW89" s="590"/>
      <c r="PCX89" s="590"/>
      <c r="PCY89" s="590"/>
      <c r="PCZ89" s="590"/>
      <c r="PDA89" s="590" t="s">
        <v>20</v>
      </c>
      <c r="PDB89" s="590"/>
      <c r="PDC89" s="590"/>
      <c r="PDD89" s="590"/>
      <c r="PDE89" s="590"/>
      <c r="PDF89" s="590"/>
      <c r="PDG89" s="590"/>
      <c r="PDH89" s="590"/>
      <c r="PDI89" s="590" t="s">
        <v>20</v>
      </c>
      <c r="PDJ89" s="590"/>
      <c r="PDK89" s="590"/>
      <c r="PDL89" s="590"/>
      <c r="PDM89" s="590"/>
      <c r="PDN89" s="590"/>
      <c r="PDO89" s="590"/>
      <c r="PDP89" s="590"/>
      <c r="PDQ89" s="590" t="s">
        <v>20</v>
      </c>
      <c r="PDR89" s="590"/>
      <c r="PDS89" s="590"/>
      <c r="PDT89" s="590"/>
      <c r="PDU89" s="590"/>
      <c r="PDV89" s="590"/>
      <c r="PDW89" s="590"/>
      <c r="PDX89" s="590"/>
      <c r="PDY89" s="590" t="s">
        <v>20</v>
      </c>
      <c r="PDZ89" s="590"/>
      <c r="PEA89" s="590"/>
      <c r="PEB89" s="590"/>
      <c r="PEC89" s="590"/>
      <c r="PED89" s="590"/>
      <c r="PEE89" s="590"/>
      <c r="PEF89" s="590"/>
      <c r="PEG89" s="590" t="s">
        <v>20</v>
      </c>
      <c r="PEH89" s="590"/>
      <c r="PEI89" s="590"/>
      <c r="PEJ89" s="590"/>
      <c r="PEK89" s="590"/>
      <c r="PEL89" s="590"/>
      <c r="PEM89" s="590"/>
      <c r="PEN89" s="590"/>
      <c r="PEO89" s="590" t="s">
        <v>20</v>
      </c>
      <c r="PEP89" s="590"/>
      <c r="PEQ89" s="590"/>
      <c r="PER89" s="590"/>
      <c r="PES89" s="590"/>
      <c r="PET89" s="590"/>
      <c r="PEU89" s="590"/>
      <c r="PEV89" s="590"/>
      <c r="PEW89" s="590" t="s">
        <v>20</v>
      </c>
      <c r="PEX89" s="590"/>
      <c r="PEY89" s="590"/>
      <c r="PEZ89" s="590"/>
      <c r="PFA89" s="590"/>
      <c r="PFB89" s="590"/>
      <c r="PFC89" s="590"/>
      <c r="PFD89" s="590"/>
      <c r="PFE89" s="590" t="s">
        <v>20</v>
      </c>
      <c r="PFF89" s="590"/>
      <c r="PFG89" s="590"/>
      <c r="PFH89" s="590"/>
      <c r="PFI89" s="590"/>
      <c r="PFJ89" s="590"/>
      <c r="PFK89" s="590"/>
      <c r="PFL89" s="590"/>
      <c r="PFM89" s="590" t="s">
        <v>20</v>
      </c>
      <c r="PFN89" s="590"/>
      <c r="PFO89" s="590"/>
      <c r="PFP89" s="590"/>
      <c r="PFQ89" s="590"/>
      <c r="PFR89" s="590"/>
      <c r="PFS89" s="590"/>
      <c r="PFT89" s="590"/>
      <c r="PFU89" s="590" t="s">
        <v>20</v>
      </c>
      <c r="PFV89" s="590"/>
      <c r="PFW89" s="590"/>
      <c r="PFX89" s="590"/>
      <c r="PFY89" s="590"/>
      <c r="PFZ89" s="590"/>
      <c r="PGA89" s="590"/>
      <c r="PGB89" s="590"/>
      <c r="PGC89" s="590" t="s">
        <v>20</v>
      </c>
      <c r="PGD89" s="590"/>
      <c r="PGE89" s="590"/>
      <c r="PGF89" s="590"/>
      <c r="PGG89" s="590"/>
      <c r="PGH89" s="590"/>
      <c r="PGI89" s="590"/>
      <c r="PGJ89" s="590"/>
      <c r="PGK89" s="590" t="s">
        <v>20</v>
      </c>
      <c r="PGL89" s="590"/>
      <c r="PGM89" s="590"/>
      <c r="PGN89" s="590"/>
      <c r="PGO89" s="590"/>
      <c r="PGP89" s="590"/>
      <c r="PGQ89" s="590"/>
      <c r="PGR89" s="590"/>
      <c r="PGS89" s="590" t="s">
        <v>20</v>
      </c>
      <c r="PGT89" s="590"/>
      <c r="PGU89" s="590"/>
      <c r="PGV89" s="590"/>
      <c r="PGW89" s="590"/>
      <c r="PGX89" s="590"/>
      <c r="PGY89" s="590"/>
      <c r="PGZ89" s="590"/>
      <c r="PHA89" s="590" t="s">
        <v>20</v>
      </c>
      <c r="PHB89" s="590"/>
      <c r="PHC89" s="590"/>
      <c r="PHD89" s="590"/>
      <c r="PHE89" s="590"/>
      <c r="PHF89" s="590"/>
      <c r="PHG89" s="590"/>
      <c r="PHH89" s="590"/>
      <c r="PHI89" s="590" t="s">
        <v>20</v>
      </c>
      <c r="PHJ89" s="590"/>
      <c r="PHK89" s="590"/>
      <c r="PHL89" s="590"/>
      <c r="PHM89" s="590"/>
      <c r="PHN89" s="590"/>
      <c r="PHO89" s="590"/>
      <c r="PHP89" s="590"/>
      <c r="PHQ89" s="590" t="s">
        <v>20</v>
      </c>
      <c r="PHR89" s="590"/>
      <c r="PHS89" s="590"/>
      <c r="PHT89" s="590"/>
      <c r="PHU89" s="590"/>
      <c r="PHV89" s="590"/>
      <c r="PHW89" s="590"/>
      <c r="PHX89" s="590"/>
      <c r="PHY89" s="590" t="s">
        <v>20</v>
      </c>
      <c r="PHZ89" s="590"/>
      <c r="PIA89" s="590"/>
      <c r="PIB89" s="590"/>
      <c r="PIC89" s="590"/>
      <c r="PID89" s="590"/>
      <c r="PIE89" s="590"/>
      <c r="PIF89" s="590"/>
      <c r="PIG89" s="590" t="s">
        <v>20</v>
      </c>
      <c r="PIH89" s="590"/>
      <c r="PII89" s="590"/>
      <c r="PIJ89" s="590"/>
      <c r="PIK89" s="590"/>
      <c r="PIL89" s="590"/>
      <c r="PIM89" s="590"/>
      <c r="PIN89" s="590"/>
      <c r="PIO89" s="590" t="s">
        <v>20</v>
      </c>
      <c r="PIP89" s="590"/>
      <c r="PIQ89" s="590"/>
      <c r="PIR89" s="590"/>
      <c r="PIS89" s="590"/>
      <c r="PIT89" s="590"/>
      <c r="PIU89" s="590"/>
      <c r="PIV89" s="590"/>
      <c r="PIW89" s="590" t="s">
        <v>20</v>
      </c>
      <c r="PIX89" s="590"/>
      <c r="PIY89" s="590"/>
      <c r="PIZ89" s="590"/>
      <c r="PJA89" s="590"/>
      <c r="PJB89" s="590"/>
      <c r="PJC89" s="590"/>
      <c r="PJD89" s="590"/>
      <c r="PJE89" s="590" t="s">
        <v>20</v>
      </c>
      <c r="PJF89" s="590"/>
      <c r="PJG89" s="590"/>
      <c r="PJH89" s="590"/>
      <c r="PJI89" s="590"/>
      <c r="PJJ89" s="590"/>
      <c r="PJK89" s="590"/>
      <c r="PJL89" s="590"/>
      <c r="PJM89" s="590" t="s">
        <v>20</v>
      </c>
      <c r="PJN89" s="590"/>
      <c r="PJO89" s="590"/>
      <c r="PJP89" s="590"/>
      <c r="PJQ89" s="590"/>
      <c r="PJR89" s="590"/>
      <c r="PJS89" s="590"/>
      <c r="PJT89" s="590"/>
      <c r="PJU89" s="590" t="s">
        <v>20</v>
      </c>
      <c r="PJV89" s="590"/>
      <c r="PJW89" s="590"/>
      <c r="PJX89" s="590"/>
      <c r="PJY89" s="590"/>
      <c r="PJZ89" s="590"/>
      <c r="PKA89" s="590"/>
      <c r="PKB89" s="590"/>
      <c r="PKC89" s="590" t="s">
        <v>20</v>
      </c>
      <c r="PKD89" s="590"/>
      <c r="PKE89" s="590"/>
      <c r="PKF89" s="590"/>
      <c r="PKG89" s="590"/>
      <c r="PKH89" s="590"/>
      <c r="PKI89" s="590"/>
      <c r="PKJ89" s="590"/>
      <c r="PKK89" s="590" t="s">
        <v>20</v>
      </c>
      <c r="PKL89" s="590"/>
      <c r="PKM89" s="590"/>
      <c r="PKN89" s="590"/>
      <c r="PKO89" s="590"/>
      <c r="PKP89" s="590"/>
      <c r="PKQ89" s="590"/>
      <c r="PKR89" s="590"/>
      <c r="PKS89" s="590" t="s">
        <v>20</v>
      </c>
      <c r="PKT89" s="590"/>
      <c r="PKU89" s="590"/>
      <c r="PKV89" s="590"/>
      <c r="PKW89" s="590"/>
      <c r="PKX89" s="590"/>
      <c r="PKY89" s="590"/>
      <c r="PKZ89" s="590"/>
      <c r="PLA89" s="590" t="s">
        <v>20</v>
      </c>
      <c r="PLB89" s="590"/>
      <c r="PLC89" s="590"/>
      <c r="PLD89" s="590"/>
      <c r="PLE89" s="590"/>
      <c r="PLF89" s="590"/>
      <c r="PLG89" s="590"/>
      <c r="PLH89" s="590"/>
      <c r="PLI89" s="590" t="s">
        <v>20</v>
      </c>
      <c r="PLJ89" s="590"/>
      <c r="PLK89" s="590"/>
      <c r="PLL89" s="590"/>
      <c r="PLM89" s="590"/>
      <c r="PLN89" s="590"/>
      <c r="PLO89" s="590"/>
      <c r="PLP89" s="590"/>
      <c r="PLQ89" s="590" t="s">
        <v>20</v>
      </c>
      <c r="PLR89" s="590"/>
      <c r="PLS89" s="590"/>
      <c r="PLT89" s="590"/>
      <c r="PLU89" s="590"/>
      <c r="PLV89" s="590"/>
      <c r="PLW89" s="590"/>
      <c r="PLX89" s="590"/>
      <c r="PLY89" s="590" t="s">
        <v>20</v>
      </c>
      <c r="PLZ89" s="590"/>
      <c r="PMA89" s="590"/>
      <c r="PMB89" s="590"/>
      <c r="PMC89" s="590"/>
      <c r="PMD89" s="590"/>
      <c r="PME89" s="590"/>
      <c r="PMF89" s="590"/>
      <c r="PMG89" s="590" t="s">
        <v>20</v>
      </c>
      <c r="PMH89" s="590"/>
      <c r="PMI89" s="590"/>
      <c r="PMJ89" s="590"/>
      <c r="PMK89" s="590"/>
      <c r="PML89" s="590"/>
      <c r="PMM89" s="590"/>
      <c r="PMN89" s="590"/>
      <c r="PMO89" s="590" t="s">
        <v>20</v>
      </c>
      <c r="PMP89" s="590"/>
      <c r="PMQ89" s="590"/>
      <c r="PMR89" s="590"/>
      <c r="PMS89" s="590"/>
      <c r="PMT89" s="590"/>
      <c r="PMU89" s="590"/>
      <c r="PMV89" s="590"/>
      <c r="PMW89" s="590" t="s">
        <v>20</v>
      </c>
      <c r="PMX89" s="590"/>
      <c r="PMY89" s="590"/>
      <c r="PMZ89" s="590"/>
      <c r="PNA89" s="590"/>
      <c r="PNB89" s="590"/>
      <c r="PNC89" s="590"/>
      <c r="PND89" s="590"/>
      <c r="PNE89" s="590" t="s">
        <v>20</v>
      </c>
      <c r="PNF89" s="590"/>
      <c r="PNG89" s="590"/>
      <c r="PNH89" s="590"/>
      <c r="PNI89" s="590"/>
      <c r="PNJ89" s="590"/>
      <c r="PNK89" s="590"/>
      <c r="PNL89" s="590"/>
      <c r="PNM89" s="590" t="s">
        <v>20</v>
      </c>
      <c r="PNN89" s="590"/>
      <c r="PNO89" s="590"/>
      <c r="PNP89" s="590"/>
      <c r="PNQ89" s="590"/>
      <c r="PNR89" s="590"/>
      <c r="PNS89" s="590"/>
      <c r="PNT89" s="590"/>
      <c r="PNU89" s="590" t="s">
        <v>20</v>
      </c>
      <c r="PNV89" s="590"/>
      <c r="PNW89" s="590"/>
      <c r="PNX89" s="590"/>
      <c r="PNY89" s="590"/>
      <c r="PNZ89" s="590"/>
      <c r="POA89" s="590"/>
      <c r="POB89" s="590"/>
      <c r="POC89" s="590" t="s">
        <v>20</v>
      </c>
      <c r="POD89" s="590"/>
      <c r="POE89" s="590"/>
      <c r="POF89" s="590"/>
      <c r="POG89" s="590"/>
      <c r="POH89" s="590"/>
      <c r="POI89" s="590"/>
      <c r="POJ89" s="590"/>
      <c r="POK89" s="590" t="s">
        <v>20</v>
      </c>
      <c r="POL89" s="590"/>
      <c r="POM89" s="590"/>
      <c r="PON89" s="590"/>
      <c r="POO89" s="590"/>
      <c r="POP89" s="590"/>
      <c r="POQ89" s="590"/>
      <c r="POR89" s="590"/>
      <c r="POS89" s="590" t="s">
        <v>20</v>
      </c>
      <c r="POT89" s="590"/>
      <c r="POU89" s="590"/>
      <c r="POV89" s="590"/>
      <c r="POW89" s="590"/>
      <c r="POX89" s="590"/>
      <c r="POY89" s="590"/>
      <c r="POZ89" s="590"/>
      <c r="PPA89" s="590" t="s">
        <v>20</v>
      </c>
      <c r="PPB89" s="590"/>
      <c r="PPC89" s="590"/>
      <c r="PPD89" s="590"/>
      <c r="PPE89" s="590"/>
      <c r="PPF89" s="590"/>
      <c r="PPG89" s="590"/>
      <c r="PPH89" s="590"/>
      <c r="PPI89" s="590" t="s">
        <v>20</v>
      </c>
      <c r="PPJ89" s="590"/>
      <c r="PPK89" s="590"/>
      <c r="PPL89" s="590"/>
      <c r="PPM89" s="590"/>
      <c r="PPN89" s="590"/>
      <c r="PPO89" s="590"/>
      <c r="PPP89" s="590"/>
      <c r="PPQ89" s="590" t="s">
        <v>20</v>
      </c>
      <c r="PPR89" s="590"/>
      <c r="PPS89" s="590"/>
      <c r="PPT89" s="590"/>
      <c r="PPU89" s="590"/>
      <c r="PPV89" s="590"/>
      <c r="PPW89" s="590"/>
      <c r="PPX89" s="590"/>
      <c r="PPY89" s="590" t="s">
        <v>20</v>
      </c>
      <c r="PPZ89" s="590"/>
      <c r="PQA89" s="590"/>
      <c r="PQB89" s="590"/>
      <c r="PQC89" s="590"/>
      <c r="PQD89" s="590"/>
      <c r="PQE89" s="590"/>
      <c r="PQF89" s="590"/>
      <c r="PQG89" s="590" t="s">
        <v>20</v>
      </c>
      <c r="PQH89" s="590"/>
      <c r="PQI89" s="590"/>
      <c r="PQJ89" s="590"/>
      <c r="PQK89" s="590"/>
      <c r="PQL89" s="590"/>
      <c r="PQM89" s="590"/>
      <c r="PQN89" s="590"/>
      <c r="PQO89" s="590" t="s">
        <v>20</v>
      </c>
      <c r="PQP89" s="590"/>
      <c r="PQQ89" s="590"/>
      <c r="PQR89" s="590"/>
      <c r="PQS89" s="590"/>
      <c r="PQT89" s="590"/>
      <c r="PQU89" s="590"/>
      <c r="PQV89" s="590"/>
      <c r="PQW89" s="590" t="s">
        <v>20</v>
      </c>
      <c r="PQX89" s="590"/>
      <c r="PQY89" s="590"/>
      <c r="PQZ89" s="590"/>
      <c r="PRA89" s="590"/>
      <c r="PRB89" s="590"/>
      <c r="PRC89" s="590"/>
      <c r="PRD89" s="590"/>
      <c r="PRE89" s="590" t="s">
        <v>20</v>
      </c>
      <c r="PRF89" s="590"/>
      <c r="PRG89" s="590"/>
      <c r="PRH89" s="590"/>
      <c r="PRI89" s="590"/>
      <c r="PRJ89" s="590"/>
      <c r="PRK89" s="590"/>
      <c r="PRL89" s="590"/>
      <c r="PRM89" s="590" t="s">
        <v>20</v>
      </c>
      <c r="PRN89" s="590"/>
      <c r="PRO89" s="590"/>
      <c r="PRP89" s="590"/>
      <c r="PRQ89" s="590"/>
      <c r="PRR89" s="590"/>
      <c r="PRS89" s="590"/>
      <c r="PRT89" s="590"/>
      <c r="PRU89" s="590" t="s">
        <v>20</v>
      </c>
      <c r="PRV89" s="590"/>
      <c r="PRW89" s="590"/>
      <c r="PRX89" s="590"/>
      <c r="PRY89" s="590"/>
      <c r="PRZ89" s="590"/>
      <c r="PSA89" s="590"/>
      <c r="PSB89" s="590"/>
      <c r="PSC89" s="590" t="s">
        <v>20</v>
      </c>
      <c r="PSD89" s="590"/>
      <c r="PSE89" s="590"/>
      <c r="PSF89" s="590"/>
      <c r="PSG89" s="590"/>
      <c r="PSH89" s="590"/>
      <c r="PSI89" s="590"/>
      <c r="PSJ89" s="590"/>
      <c r="PSK89" s="590" t="s">
        <v>20</v>
      </c>
      <c r="PSL89" s="590"/>
      <c r="PSM89" s="590"/>
      <c r="PSN89" s="590"/>
      <c r="PSO89" s="590"/>
      <c r="PSP89" s="590"/>
      <c r="PSQ89" s="590"/>
      <c r="PSR89" s="590"/>
      <c r="PSS89" s="590" t="s">
        <v>20</v>
      </c>
      <c r="PST89" s="590"/>
      <c r="PSU89" s="590"/>
      <c r="PSV89" s="590"/>
      <c r="PSW89" s="590"/>
      <c r="PSX89" s="590"/>
      <c r="PSY89" s="590"/>
      <c r="PSZ89" s="590"/>
      <c r="PTA89" s="590" t="s">
        <v>20</v>
      </c>
      <c r="PTB89" s="590"/>
      <c r="PTC89" s="590"/>
      <c r="PTD89" s="590"/>
      <c r="PTE89" s="590"/>
      <c r="PTF89" s="590"/>
      <c r="PTG89" s="590"/>
      <c r="PTH89" s="590"/>
      <c r="PTI89" s="590" t="s">
        <v>20</v>
      </c>
      <c r="PTJ89" s="590"/>
      <c r="PTK89" s="590"/>
      <c r="PTL89" s="590"/>
      <c r="PTM89" s="590"/>
      <c r="PTN89" s="590"/>
      <c r="PTO89" s="590"/>
      <c r="PTP89" s="590"/>
      <c r="PTQ89" s="590" t="s">
        <v>20</v>
      </c>
      <c r="PTR89" s="590"/>
      <c r="PTS89" s="590"/>
      <c r="PTT89" s="590"/>
      <c r="PTU89" s="590"/>
      <c r="PTV89" s="590"/>
      <c r="PTW89" s="590"/>
      <c r="PTX89" s="590"/>
      <c r="PTY89" s="590" t="s">
        <v>20</v>
      </c>
      <c r="PTZ89" s="590"/>
      <c r="PUA89" s="590"/>
      <c r="PUB89" s="590"/>
      <c r="PUC89" s="590"/>
      <c r="PUD89" s="590"/>
      <c r="PUE89" s="590"/>
      <c r="PUF89" s="590"/>
      <c r="PUG89" s="590" t="s">
        <v>20</v>
      </c>
      <c r="PUH89" s="590"/>
      <c r="PUI89" s="590"/>
      <c r="PUJ89" s="590"/>
      <c r="PUK89" s="590"/>
      <c r="PUL89" s="590"/>
      <c r="PUM89" s="590"/>
      <c r="PUN89" s="590"/>
      <c r="PUO89" s="590" t="s">
        <v>20</v>
      </c>
      <c r="PUP89" s="590"/>
      <c r="PUQ89" s="590"/>
      <c r="PUR89" s="590"/>
      <c r="PUS89" s="590"/>
      <c r="PUT89" s="590"/>
      <c r="PUU89" s="590"/>
      <c r="PUV89" s="590"/>
      <c r="PUW89" s="590" t="s">
        <v>20</v>
      </c>
      <c r="PUX89" s="590"/>
      <c r="PUY89" s="590"/>
      <c r="PUZ89" s="590"/>
      <c r="PVA89" s="590"/>
      <c r="PVB89" s="590"/>
      <c r="PVC89" s="590"/>
      <c r="PVD89" s="590"/>
      <c r="PVE89" s="590" t="s">
        <v>20</v>
      </c>
      <c r="PVF89" s="590"/>
      <c r="PVG89" s="590"/>
      <c r="PVH89" s="590"/>
      <c r="PVI89" s="590"/>
      <c r="PVJ89" s="590"/>
      <c r="PVK89" s="590"/>
      <c r="PVL89" s="590"/>
      <c r="PVM89" s="590" t="s">
        <v>20</v>
      </c>
      <c r="PVN89" s="590"/>
      <c r="PVO89" s="590"/>
      <c r="PVP89" s="590"/>
      <c r="PVQ89" s="590"/>
      <c r="PVR89" s="590"/>
      <c r="PVS89" s="590"/>
      <c r="PVT89" s="590"/>
      <c r="PVU89" s="590" t="s">
        <v>20</v>
      </c>
      <c r="PVV89" s="590"/>
      <c r="PVW89" s="590"/>
      <c r="PVX89" s="590"/>
      <c r="PVY89" s="590"/>
      <c r="PVZ89" s="590"/>
      <c r="PWA89" s="590"/>
      <c r="PWB89" s="590"/>
      <c r="PWC89" s="590" t="s">
        <v>20</v>
      </c>
      <c r="PWD89" s="590"/>
      <c r="PWE89" s="590"/>
      <c r="PWF89" s="590"/>
      <c r="PWG89" s="590"/>
      <c r="PWH89" s="590"/>
      <c r="PWI89" s="590"/>
      <c r="PWJ89" s="590"/>
      <c r="PWK89" s="590" t="s">
        <v>20</v>
      </c>
      <c r="PWL89" s="590"/>
      <c r="PWM89" s="590"/>
      <c r="PWN89" s="590"/>
      <c r="PWO89" s="590"/>
      <c r="PWP89" s="590"/>
      <c r="PWQ89" s="590"/>
      <c r="PWR89" s="590"/>
      <c r="PWS89" s="590" t="s">
        <v>20</v>
      </c>
      <c r="PWT89" s="590"/>
      <c r="PWU89" s="590"/>
      <c r="PWV89" s="590"/>
      <c r="PWW89" s="590"/>
      <c r="PWX89" s="590"/>
      <c r="PWY89" s="590"/>
      <c r="PWZ89" s="590"/>
      <c r="PXA89" s="590" t="s">
        <v>20</v>
      </c>
      <c r="PXB89" s="590"/>
      <c r="PXC89" s="590"/>
      <c r="PXD89" s="590"/>
      <c r="PXE89" s="590"/>
      <c r="PXF89" s="590"/>
      <c r="PXG89" s="590"/>
      <c r="PXH89" s="590"/>
      <c r="PXI89" s="590" t="s">
        <v>20</v>
      </c>
      <c r="PXJ89" s="590"/>
      <c r="PXK89" s="590"/>
      <c r="PXL89" s="590"/>
      <c r="PXM89" s="590"/>
      <c r="PXN89" s="590"/>
      <c r="PXO89" s="590"/>
      <c r="PXP89" s="590"/>
      <c r="PXQ89" s="590" t="s">
        <v>20</v>
      </c>
      <c r="PXR89" s="590"/>
      <c r="PXS89" s="590"/>
      <c r="PXT89" s="590"/>
      <c r="PXU89" s="590"/>
      <c r="PXV89" s="590"/>
      <c r="PXW89" s="590"/>
      <c r="PXX89" s="590"/>
      <c r="PXY89" s="590" t="s">
        <v>20</v>
      </c>
      <c r="PXZ89" s="590"/>
      <c r="PYA89" s="590"/>
      <c r="PYB89" s="590"/>
      <c r="PYC89" s="590"/>
      <c r="PYD89" s="590"/>
      <c r="PYE89" s="590"/>
      <c r="PYF89" s="590"/>
      <c r="PYG89" s="590" t="s">
        <v>20</v>
      </c>
      <c r="PYH89" s="590"/>
      <c r="PYI89" s="590"/>
      <c r="PYJ89" s="590"/>
      <c r="PYK89" s="590"/>
      <c r="PYL89" s="590"/>
      <c r="PYM89" s="590"/>
      <c r="PYN89" s="590"/>
      <c r="PYO89" s="590" t="s">
        <v>20</v>
      </c>
      <c r="PYP89" s="590"/>
      <c r="PYQ89" s="590"/>
      <c r="PYR89" s="590"/>
      <c r="PYS89" s="590"/>
      <c r="PYT89" s="590"/>
      <c r="PYU89" s="590"/>
      <c r="PYV89" s="590"/>
      <c r="PYW89" s="590" t="s">
        <v>20</v>
      </c>
      <c r="PYX89" s="590"/>
      <c r="PYY89" s="590"/>
      <c r="PYZ89" s="590"/>
      <c r="PZA89" s="590"/>
      <c r="PZB89" s="590"/>
      <c r="PZC89" s="590"/>
      <c r="PZD89" s="590"/>
      <c r="PZE89" s="590" t="s">
        <v>20</v>
      </c>
      <c r="PZF89" s="590"/>
      <c r="PZG89" s="590"/>
      <c r="PZH89" s="590"/>
      <c r="PZI89" s="590"/>
      <c r="PZJ89" s="590"/>
      <c r="PZK89" s="590"/>
      <c r="PZL89" s="590"/>
      <c r="PZM89" s="590" t="s">
        <v>20</v>
      </c>
      <c r="PZN89" s="590"/>
      <c r="PZO89" s="590"/>
      <c r="PZP89" s="590"/>
      <c r="PZQ89" s="590"/>
      <c r="PZR89" s="590"/>
      <c r="PZS89" s="590"/>
      <c r="PZT89" s="590"/>
      <c r="PZU89" s="590" t="s">
        <v>20</v>
      </c>
      <c r="PZV89" s="590"/>
      <c r="PZW89" s="590"/>
      <c r="PZX89" s="590"/>
      <c r="PZY89" s="590"/>
      <c r="PZZ89" s="590"/>
      <c r="QAA89" s="590"/>
      <c r="QAB89" s="590"/>
      <c r="QAC89" s="590" t="s">
        <v>20</v>
      </c>
      <c r="QAD89" s="590"/>
      <c r="QAE89" s="590"/>
      <c r="QAF89" s="590"/>
      <c r="QAG89" s="590"/>
      <c r="QAH89" s="590"/>
      <c r="QAI89" s="590"/>
      <c r="QAJ89" s="590"/>
      <c r="QAK89" s="590" t="s">
        <v>20</v>
      </c>
      <c r="QAL89" s="590"/>
      <c r="QAM89" s="590"/>
      <c r="QAN89" s="590"/>
      <c r="QAO89" s="590"/>
      <c r="QAP89" s="590"/>
      <c r="QAQ89" s="590"/>
      <c r="QAR89" s="590"/>
      <c r="QAS89" s="590" t="s">
        <v>20</v>
      </c>
      <c r="QAT89" s="590"/>
      <c r="QAU89" s="590"/>
      <c r="QAV89" s="590"/>
      <c r="QAW89" s="590"/>
      <c r="QAX89" s="590"/>
      <c r="QAY89" s="590"/>
      <c r="QAZ89" s="590"/>
      <c r="QBA89" s="590" t="s">
        <v>20</v>
      </c>
      <c r="QBB89" s="590"/>
      <c r="QBC89" s="590"/>
      <c r="QBD89" s="590"/>
      <c r="QBE89" s="590"/>
      <c r="QBF89" s="590"/>
      <c r="QBG89" s="590"/>
      <c r="QBH89" s="590"/>
      <c r="QBI89" s="590" t="s">
        <v>20</v>
      </c>
      <c r="QBJ89" s="590"/>
      <c r="QBK89" s="590"/>
      <c r="QBL89" s="590"/>
      <c r="QBM89" s="590"/>
      <c r="QBN89" s="590"/>
      <c r="QBO89" s="590"/>
      <c r="QBP89" s="590"/>
      <c r="QBQ89" s="590" t="s">
        <v>20</v>
      </c>
      <c r="QBR89" s="590"/>
      <c r="QBS89" s="590"/>
      <c r="QBT89" s="590"/>
      <c r="QBU89" s="590"/>
      <c r="QBV89" s="590"/>
      <c r="QBW89" s="590"/>
      <c r="QBX89" s="590"/>
      <c r="QBY89" s="590" t="s">
        <v>20</v>
      </c>
      <c r="QBZ89" s="590"/>
      <c r="QCA89" s="590"/>
      <c r="QCB89" s="590"/>
      <c r="QCC89" s="590"/>
      <c r="QCD89" s="590"/>
      <c r="QCE89" s="590"/>
      <c r="QCF89" s="590"/>
      <c r="QCG89" s="590" t="s">
        <v>20</v>
      </c>
      <c r="QCH89" s="590"/>
      <c r="QCI89" s="590"/>
      <c r="QCJ89" s="590"/>
      <c r="QCK89" s="590"/>
      <c r="QCL89" s="590"/>
      <c r="QCM89" s="590"/>
      <c r="QCN89" s="590"/>
      <c r="QCO89" s="590" t="s">
        <v>20</v>
      </c>
      <c r="QCP89" s="590"/>
      <c r="QCQ89" s="590"/>
      <c r="QCR89" s="590"/>
      <c r="QCS89" s="590"/>
      <c r="QCT89" s="590"/>
      <c r="QCU89" s="590"/>
      <c r="QCV89" s="590"/>
      <c r="QCW89" s="590" t="s">
        <v>20</v>
      </c>
      <c r="QCX89" s="590"/>
      <c r="QCY89" s="590"/>
      <c r="QCZ89" s="590"/>
      <c r="QDA89" s="590"/>
      <c r="QDB89" s="590"/>
      <c r="QDC89" s="590"/>
      <c r="QDD89" s="590"/>
      <c r="QDE89" s="590" t="s">
        <v>20</v>
      </c>
      <c r="QDF89" s="590"/>
      <c r="QDG89" s="590"/>
      <c r="QDH89" s="590"/>
      <c r="QDI89" s="590"/>
      <c r="QDJ89" s="590"/>
      <c r="QDK89" s="590"/>
      <c r="QDL89" s="590"/>
      <c r="QDM89" s="590" t="s">
        <v>20</v>
      </c>
      <c r="QDN89" s="590"/>
      <c r="QDO89" s="590"/>
      <c r="QDP89" s="590"/>
      <c r="QDQ89" s="590"/>
      <c r="QDR89" s="590"/>
      <c r="QDS89" s="590"/>
      <c r="QDT89" s="590"/>
      <c r="QDU89" s="590" t="s">
        <v>20</v>
      </c>
      <c r="QDV89" s="590"/>
      <c r="QDW89" s="590"/>
      <c r="QDX89" s="590"/>
      <c r="QDY89" s="590"/>
      <c r="QDZ89" s="590"/>
      <c r="QEA89" s="590"/>
      <c r="QEB89" s="590"/>
      <c r="QEC89" s="590" t="s">
        <v>20</v>
      </c>
      <c r="QED89" s="590"/>
      <c r="QEE89" s="590"/>
      <c r="QEF89" s="590"/>
      <c r="QEG89" s="590"/>
      <c r="QEH89" s="590"/>
      <c r="QEI89" s="590"/>
      <c r="QEJ89" s="590"/>
      <c r="QEK89" s="590" t="s">
        <v>20</v>
      </c>
      <c r="QEL89" s="590"/>
      <c r="QEM89" s="590"/>
      <c r="QEN89" s="590"/>
      <c r="QEO89" s="590"/>
      <c r="QEP89" s="590"/>
      <c r="QEQ89" s="590"/>
      <c r="QER89" s="590"/>
      <c r="QES89" s="590" t="s">
        <v>20</v>
      </c>
      <c r="QET89" s="590"/>
      <c r="QEU89" s="590"/>
      <c r="QEV89" s="590"/>
      <c r="QEW89" s="590"/>
      <c r="QEX89" s="590"/>
      <c r="QEY89" s="590"/>
      <c r="QEZ89" s="590"/>
      <c r="QFA89" s="590" t="s">
        <v>20</v>
      </c>
      <c r="QFB89" s="590"/>
      <c r="QFC89" s="590"/>
      <c r="QFD89" s="590"/>
      <c r="QFE89" s="590"/>
      <c r="QFF89" s="590"/>
      <c r="QFG89" s="590"/>
      <c r="QFH89" s="590"/>
      <c r="QFI89" s="590" t="s">
        <v>20</v>
      </c>
      <c r="QFJ89" s="590"/>
      <c r="QFK89" s="590"/>
      <c r="QFL89" s="590"/>
      <c r="QFM89" s="590"/>
      <c r="QFN89" s="590"/>
      <c r="QFO89" s="590"/>
      <c r="QFP89" s="590"/>
      <c r="QFQ89" s="590" t="s">
        <v>20</v>
      </c>
      <c r="QFR89" s="590"/>
      <c r="QFS89" s="590"/>
      <c r="QFT89" s="590"/>
      <c r="QFU89" s="590"/>
      <c r="QFV89" s="590"/>
      <c r="QFW89" s="590"/>
      <c r="QFX89" s="590"/>
      <c r="QFY89" s="590" t="s">
        <v>20</v>
      </c>
      <c r="QFZ89" s="590"/>
      <c r="QGA89" s="590"/>
      <c r="QGB89" s="590"/>
      <c r="QGC89" s="590"/>
      <c r="QGD89" s="590"/>
      <c r="QGE89" s="590"/>
      <c r="QGF89" s="590"/>
      <c r="QGG89" s="590" t="s">
        <v>20</v>
      </c>
      <c r="QGH89" s="590"/>
      <c r="QGI89" s="590"/>
      <c r="QGJ89" s="590"/>
      <c r="QGK89" s="590"/>
      <c r="QGL89" s="590"/>
      <c r="QGM89" s="590"/>
      <c r="QGN89" s="590"/>
      <c r="QGO89" s="590" t="s">
        <v>20</v>
      </c>
      <c r="QGP89" s="590"/>
      <c r="QGQ89" s="590"/>
      <c r="QGR89" s="590"/>
      <c r="QGS89" s="590"/>
      <c r="QGT89" s="590"/>
      <c r="QGU89" s="590"/>
      <c r="QGV89" s="590"/>
      <c r="QGW89" s="590" t="s">
        <v>20</v>
      </c>
      <c r="QGX89" s="590"/>
      <c r="QGY89" s="590"/>
      <c r="QGZ89" s="590"/>
      <c r="QHA89" s="590"/>
      <c r="QHB89" s="590"/>
      <c r="QHC89" s="590"/>
      <c r="QHD89" s="590"/>
      <c r="QHE89" s="590" t="s">
        <v>20</v>
      </c>
      <c r="QHF89" s="590"/>
      <c r="QHG89" s="590"/>
      <c r="QHH89" s="590"/>
      <c r="QHI89" s="590"/>
      <c r="QHJ89" s="590"/>
      <c r="QHK89" s="590"/>
      <c r="QHL89" s="590"/>
      <c r="QHM89" s="590" t="s">
        <v>20</v>
      </c>
      <c r="QHN89" s="590"/>
      <c r="QHO89" s="590"/>
      <c r="QHP89" s="590"/>
      <c r="QHQ89" s="590"/>
      <c r="QHR89" s="590"/>
      <c r="QHS89" s="590"/>
      <c r="QHT89" s="590"/>
      <c r="QHU89" s="590" t="s">
        <v>20</v>
      </c>
      <c r="QHV89" s="590"/>
      <c r="QHW89" s="590"/>
      <c r="QHX89" s="590"/>
      <c r="QHY89" s="590"/>
      <c r="QHZ89" s="590"/>
      <c r="QIA89" s="590"/>
      <c r="QIB89" s="590"/>
      <c r="QIC89" s="590" t="s">
        <v>20</v>
      </c>
      <c r="QID89" s="590"/>
      <c r="QIE89" s="590"/>
      <c r="QIF89" s="590"/>
      <c r="QIG89" s="590"/>
      <c r="QIH89" s="590"/>
      <c r="QII89" s="590"/>
      <c r="QIJ89" s="590"/>
      <c r="QIK89" s="590" t="s">
        <v>20</v>
      </c>
      <c r="QIL89" s="590"/>
      <c r="QIM89" s="590"/>
      <c r="QIN89" s="590"/>
      <c r="QIO89" s="590"/>
      <c r="QIP89" s="590"/>
      <c r="QIQ89" s="590"/>
      <c r="QIR89" s="590"/>
      <c r="QIS89" s="590" t="s">
        <v>20</v>
      </c>
      <c r="QIT89" s="590"/>
      <c r="QIU89" s="590"/>
      <c r="QIV89" s="590"/>
      <c r="QIW89" s="590"/>
      <c r="QIX89" s="590"/>
      <c r="QIY89" s="590"/>
      <c r="QIZ89" s="590"/>
      <c r="QJA89" s="590" t="s">
        <v>20</v>
      </c>
      <c r="QJB89" s="590"/>
      <c r="QJC89" s="590"/>
      <c r="QJD89" s="590"/>
      <c r="QJE89" s="590"/>
      <c r="QJF89" s="590"/>
      <c r="QJG89" s="590"/>
      <c r="QJH89" s="590"/>
      <c r="QJI89" s="590" t="s">
        <v>20</v>
      </c>
      <c r="QJJ89" s="590"/>
      <c r="QJK89" s="590"/>
      <c r="QJL89" s="590"/>
      <c r="QJM89" s="590"/>
      <c r="QJN89" s="590"/>
      <c r="QJO89" s="590"/>
      <c r="QJP89" s="590"/>
      <c r="QJQ89" s="590" t="s">
        <v>20</v>
      </c>
      <c r="QJR89" s="590"/>
      <c r="QJS89" s="590"/>
      <c r="QJT89" s="590"/>
      <c r="QJU89" s="590"/>
      <c r="QJV89" s="590"/>
      <c r="QJW89" s="590"/>
      <c r="QJX89" s="590"/>
      <c r="QJY89" s="590" t="s">
        <v>20</v>
      </c>
      <c r="QJZ89" s="590"/>
      <c r="QKA89" s="590"/>
      <c r="QKB89" s="590"/>
      <c r="QKC89" s="590"/>
      <c r="QKD89" s="590"/>
      <c r="QKE89" s="590"/>
      <c r="QKF89" s="590"/>
      <c r="QKG89" s="590" t="s">
        <v>20</v>
      </c>
      <c r="QKH89" s="590"/>
      <c r="QKI89" s="590"/>
      <c r="QKJ89" s="590"/>
      <c r="QKK89" s="590"/>
      <c r="QKL89" s="590"/>
      <c r="QKM89" s="590"/>
      <c r="QKN89" s="590"/>
      <c r="QKO89" s="590" t="s">
        <v>20</v>
      </c>
      <c r="QKP89" s="590"/>
      <c r="QKQ89" s="590"/>
      <c r="QKR89" s="590"/>
      <c r="QKS89" s="590"/>
      <c r="QKT89" s="590"/>
      <c r="QKU89" s="590"/>
      <c r="QKV89" s="590"/>
      <c r="QKW89" s="590" t="s">
        <v>20</v>
      </c>
      <c r="QKX89" s="590"/>
      <c r="QKY89" s="590"/>
      <c r="QKZ89" s="590"/>
      <c r="QLA89" s="590"/>
      <c r="QLB89" s="590"/>
      <c r="QLC89" s="590"/>
      <c r="QLD89" s="590"/>
      <c r="QLE89" s="590" t="s">
        <v>20</v>
      </c>
      <c r="QLF89" s="590"/>
      <c r="QLG89" s="590"/>
      <c r="QLH89" s="590"/>
      <c r="QLI89" s="590"/>
      <c r="QLJ89" s="590"/>
      <c r="QLK89" s="590"/>
      <c r="QLL89" s="590"/>
      <c r="QLM89" s="590" t="s">
        <v>20</v>
      </c>
      <c r="QLN89" s="590"/>
      <c r="QLO89" s="590"/>
      <c r="QLP89" s="590"/>
      <c r="QLQ89" s="590"/>
      <c r="QLR89" s="590"/>
      <c r="QLS89" s="590"/>
      <c r="QLT89" s="590"/>
      <c r="QLU89" s="590" t="s">
        <v>20</v>
      </c>
      <c r="QLV89" s="590"/>
      <c r="QLW89" s="590"/>
      <c r="QLX89" s="590"/>
      <c r="QLY89" s="590"/>
      <c r="QLZ89" s="590"/>
      <c r="QMA89" s="590"/>
      <c r="QMB89" s="590"/>
      <c r="QMC89" s="590" t="s">
        <v>20</v>
      </c>
      <c r="QMD89" s="590"/>
      <c r="QME89" s="590"/>
      <c r="QMF89" s="590"/>
      <c r="QMG89" s="590"/>
      <c r="QMH89" s="590"/>
      <c r="QMI89" s="590"/>
      <c r="QMJ89" s="590"/>
      <c r="QMK89" s="590" t="s">
        <v>20</v>
      </c>
      <c r="QML89" s="590"/>
      <c r="QMM89" s="590"/>
      <c r="QMN89" s="590"/>
      <c r="QMO89" s="590"/>
      <c r="QMP89" s="590"/>
      <c r="QMQ89" s="590"/>
      <c r="QMR89" s="590"/>
      <c r="QMS89" s="590" t="s">
        <v>20</v>
      </c>
      <c r="QMT89" s="590"/>
      <c r="QMU89" s="590"/>
      <c r="QMV89" s="590"/>
      <c r="QMW89" s="590"/>
      <c r="QMX89" s="590"/>
      <c r="QMY89" s="590"/>
      <c r="QMZ89" s="590"/>
      <c r="QNA89" s="590" t="s">
        <v>20</v>
      </c>
      <c r="QNB89" s="590"/>
      <c r="QNC89" s="590"/>
      <c r="QND89" s="590"/>
      <c r="QNE89" s="590"/>
      <c r="QNF89" s="590"/>
      <c r="QNG89" s="590"/>
      <c r="QNH89" s="590"/>
      <c r="QNI89" s="590" t="s">
        <v>20</v>
      </c>
      <c r="QNJ89" s="590"/>
      <c r="QNK89" s="590"/>
      <c r="QNL89" s="590"/>
      <c r="QNM89" s="590"/>
      <c r="QNN89" s="590"/>
      <c r="QNO89" s="590"/>
      <c r="QNP89" s="590"/>
      <c r="QNQ89" s="590" t="s">
        <v>20</v>
      </c>
      <c r="QNR89" s="590"/>
      <c r="QNS89" s="590"/>
      <c r="QNT89" s="590"/>
      <c r="QNU89" s="590"/>
      <c r="QNV89" s="590"/>
      <c r="QNW89" s="590"/>
      <c r="QNX89" s="590"/>
      <c r="QNY89" s="590" t="s">
        <v>20</v>
      </c>
      <c r="QNZ89" s="590"/>
      <c r="QOA89" s="590"/>
      <c r="QOB89" s="590"/>
      <c r="QOC89" s="590"/>
      <c r="QOD89" s="590"/>
      <c r="QOE89" s="590"/>
      <c r="QOF89" s="590"/>
      <c r="QOG89" s="590" t="s">
        <v>20</v>
      </c>
      <c r="QOH89" s="590"/>
      <c r="QOI89" s="590"/>
      <c r="QOJ89" s="590"/>
      <c r="QOK89" s="590"/>
      <c r="QOL89" s="590"/>
      <c r="QOM89" s="590"/>
      <c r="QON89" s="590"/>
      <c r="QOO89" s="590" t="s">
        <v>20</v>
      </c>
      <c r="QOP89" s="590"/>
      <c r="QOQ89" s="590"/>
      <c r="QOR89" s="590"/>
      <c r="QOS89" s="590"/>
      <c r="QOT89" s="590"/>
      <c r="QOU89" s="590"/>
      <c r="QOV89" s="590"/>
      <c r="QOW89" s="590" t="s">
        <v>20</v>
      </c>
      <c r="QOX89" s="590"/>
      <c r="QOY89" s="590"/>
      <c r="QOZ89" s="590"/>
      <c r="QPA89" s="590"/>
      <c r="QPB89" s="590"/>
      <c r="QPC89" s="590"/>
      <c r="QPD89" s="590"/>
      <c r="QPE89" s="590" t="s">
        <v>20</v>
      </c>
      <c r="QPF89" s="590"/>
      <c r="QPG89" s="590"/>
      <c r="QPH89" s="590"/>
      <c r="QPI89" s="590"/>
      <c r="QPJ89" s="590"/>
      <c r="QPK89" s="590"/>
      <c r="QPL89" s="590"/>
      <c r="QPM89" s="590" t="s">
        <v>20</v>
      </c>
      <c r="QPN89" s="590"/>
      <c r="QPO89" s="590"/>
      <c r="QPP89" s="590"/>
      <c r="QPQ89" s="590"/>
      <c r="QPR89" s="590"/>
      <c r="QPS89" s="590"/>
      <c r="QPT89" s="590"/>
      <c r="QPU89" s="590" t="s">
        <v>20</v>
      </c>
      <c r="QPV89" s="590"/>
      <c r="QPW89" s="590"/>
      <c r="QPX89" s="590"/>
      <c r="QPY89" s="590"/>
      <c r="QPZ89" s="590"/>
      <c r="QQA89" s="590"/>
      <c r="QQB89" s="590"/>
      <c r="QQC89" s="590" t="s">
        <v>20</v>
      </c>
      <c r="QQD89" s="590"/>
      <c r="QQE89" s="590"/>
      <c r="QQF89" s="590"/>
      <c r="QQG89" s="590"/>
      <c r="QQH89" s="590"/>
      <c r="QQI89" s="590"/>
      <c r="QQJ89" s="590"/>
      <c r="QQK89" s="590" t="s">
        <v>20</v>
      </c>
      <c r="QQL89" s="590"/>
      <c r="QQM89" s="590"/>
      <c r="QQN89" s="590"/>
      <c r="QQO89" s="590"/>
      <c r="QQP89" s="590"/>
      <c r="QQQ89" s="590"/>
      <c r="QQR89" s="590"/>
      <c r="QQS89" s="590" t="s">
        <v>20</v>
      </c>
      <c r="QQT89" s="590"/>
      <c r="QQU89" s="590"/>
      <c r="QQV89" s="590"/>
      <c r="QQW89" s="590"/>
      <c r="QQX89" s="590"/>
      <c r="QQY89" s="590"/>
      <c r="QQZ89" s="590"/>
      <c r="QRA89" s="590" t="s">
        <v>20</v>
      </c>
      <c r="QRB89" s="590"/>
      <c r="QRC89" s="590"/>
      <c r="QRD89" s="590"/>
      <c r="QRE89" s="590"/>
      <c r="QRF89" s="590"/>
      <c r="QRG89" s="590"/>
      <c r="QRH89" s="590"/>
      <c r="QRI89" s="590" t="s">
        <v>20</v>
      </c>
      <c r="QRJ89" s="590"/>
      <c r="QRK89" s="590"/>
      <c r="QRL89" s="590"/>
      <c r="QRM89" s="590"/>
      <c r="QRN89" s="590"/>
      <c r="QRO89" s="590"/>
      <c r="QRP89" s="590"/>
      <c r="QRQ89" s="590" t="s">
        <v>20</v>
      </c>
      <c r="QRR89" s="590"/>
      <c r="QRS89" s="590"/>
      <c r="QRT89" s="590"/>
      <c r="QRU89" s="590"/>
      <c r="QRV89" s="590"/>
      <c r="QRW89" s="590"/>
      <c r="QRX89" s="590"/>
      <c r="QRY89" s="590" t="s">
        <v>20</v>
      </c>
      <c r="QRZ89" s="590"/>
      <c r="QSA89" s="590"/>
      <c r="QSB89" s="590"/>
      <c r="QSC89" s="590"/>
      <c r="QSD89" s="590"/>
      <c r="QSE89" s="590"/>
      <c r="QSF89" s="590"/>
      <c r="QSG89" s="590" t="s">
        <v>20</v>
      </c>
      <c r="QSH89" s="590"/>
      <c r="QSI89" s="590"/>
      <c r="QSJ89" s="590"/>
      <c r="QSK89" s="590"/>
      <c r="QSL89" s="590"/>
      <c r="QSM89" s="590"/>
      <c r="QSN89" s="590"/>
      <c r="QSO89" s="590" t="s">
        <v>20</v>
      </c>
      <c r="QSP89" s="590"/>
      <c r="QSQ89" s="590"/>
      <c r="QSR89" s="590"/>
      <c r="QSS89" s="590"/>
      <c r="QST89" s="590"/>
      <c r="QSU89" s="590"/>
      <c r="QSV89" s="590"/>
      <c r="QSW89" s="590" t="s">
        <v>20</v>
      </c>
      <c r="QSX89" s="590"/>
      <c r="QSY89" s="590"/>
      <c r="QSZ89" s="590"/>
      <c r="QTA89" s="590"/>
      <c r="QTB89" s="590"/>
      <c r="QTC89" s="590"/>
      <c r="QTD89" s="590"/>
      <c r="QTE89" s="590" t="s">
        <v>20</v>
      </c>
      <c r="QTF89" s="590"/>
      <c r="QTG89" s="590"/>
      <c r="QTH89" s="590"/>
      <c r="QTI89" s="590"/>
      <c r="QTJ89" s="590"/>
      <c r="QTK89" s="590"/>
      <c r="QTL89" s="590"/>
      <c r="QTM89" s="590" t="s">
        <v>20</v>
      </c>
      <c r="QTN89" s="590"/>
      <c r="QTO89" s="590"/>
      <c r="QTP89" s="590"/>
      <c r="QTQ89" s="590"/>
      <c r="QTR89" s="590"/>
      <c r="QTS89" s="590"/>
      <c r="QTT89" s="590"/>
      <c r="QTU89" s="590" t="s">
        <v>20</v>
      </c>
      <c r="QTV89" s="590"/>
      <c r="QTW89" s="590"/>
      <c r="QTX89" s="590"/>
      <c r="QTY89" s="590"/>
      <c r="QTZ89" s="590"/>
      <c r="QUA89" s="590"/>
      <c r="QUB89" s="590"/>
      <c r="QUC89" s="590" t="s">
        <v>20</v>
      </c>
      <c r="QUD89" s="590"/>
      <c r="QUE89" s="590"/>
      <c r="QUF89" s="590"/>
      <c r="QUG89" s="590"/>
      <c r="QUH89" s="590"/>
      <c r="QUI89" s="590"/>
      <c r="QUJ89" s="590"/>
      <c r="QUK89" s="590" t="s">
        <v>20</v>
      </c>
      <c r="QUL89" s="590"/>
      <c r="QUM89" s="590"/>
      <c r="QUN89" s="590"/>
      <c r="QUO89" s="590"/>
      <c r="QUP89" s="590"/>
      <c r="QUQ89" s="590"/>
      <c r="QUR89" s="590"/>
      <c r="QUS89" s="590" t="s">
        <v>20</v>
      </c>
      <c r="QUT89" s="590"/>
      <c r="QUU89" s="590"/>
      <c r="QUV89" s="590"/>
      <c r="QUW89" s="590"/>
      <c r="QUX89" s="590"/>
      <c r="QUY89" s="590"/>
      <c r="QUZ89" s="590"/>
      <c r="QVA89" s="590" t="s">
        <v>20</v>
      </c>
      <c r="QVB89" s="590"/>
      <c r="QVC89" s="590"/>
      <c r="QVD89" s="590"/>
      <c r="QVE89" s="590"/>
      <c r="QVF89" s="590"/>
      <c r="QVG89" s="590"/>
      <c r="QVH89" s="590"/>
      <c r="QVI89" s="590" t="s">
        <v>20</v>
      </c>
      <c r="QVJ89" s="590"/>
      <c r="QVK89" s="590"/>
      <c r="QVL89" s="590"/>
      <c r="QVM89" s="590"/>
      <c r="QVN89" s="590"/>
      <c r="QVO89" s="590"/>
      <c r="QVP89" s="590"/>
      <c r="QVQ89" s="590" t="s">
        <v>20</v>
      </c>
      <c r="QVR89" s="590"/>
      <c r="QVS89" s="590"/>
      <c r="QVT89" s="590"/>
      <c r="QVU89" s="590"/>
      <c r="QVV89" s="590"/>
      <c r="QVW89" s="590"/>
      <c r="QVX89" s="590"/>
      <c r="QVY89" s="590" t="s">
        <v>20</v>
      </c>
      <c r="QVZ89" s="590"/>
      <c r="QWA89" s="590"/>
      <c r="QWB89" s="590"/>
      <c r="QWC89" s="590"/>
      <c r="QWD89" s="590"/>
      <c r="QWE89" s="590"/>
      <c r="QWF89" s="590"/>
      <c r="QWG89" s="590" t="s">
        <v>20</v>
      </c>
      <c r="QWH89" s="590"/>
      <c r="QWI89" s="590"/>
      <c r="QWJ89" s="590"/>
      <c r="QWK89" s="590"/>
      <c r="QWL89" s="590"/>
      <c r="QWM89" s="590"/>
      <c r="QWN89" s="590"/>
      <c r="QWO89" s="590" t="s">
        <v>20</v>
      </c>
      <c r="QWP89" s="590"/>
      <c r="QWQ89" s="590"/>
      <c r="QWR89" s="590"/>
      <c r="QWS89" s="590"/>
      <c r="QWT89" s="590"/>
      <c r="QWU89" s="590"/>
      <c r="QWV89" s="590"/>
      <c r="QWW89" s="590" t="s">
        <v>20</v>
      </c>
      <c r="QWX89" s="590"/>
      <c r="QWY89" s="590"/>
      <c r="QWZ89" s="590"/>
      <c r="QXA89" s="590"/>
      <c r="QXB89" s="590"/>
      <c r="QXC89" s="590"/>
      <c r="QXD89" s="590"/>
      <c r="QXE89" s="590" t="s">
        <v>20</v>
      </c>
      <c r="QXF89" s="590"/>
      <c r="QXG89" s="590"/>
      <c r="QXH89" s="590"/>
      <c r="QXI89" s="590"/>
      <c r="QXJ89" s="590"/>
      <c r="QXK89" s="590"/>
      <c r="QXL89" s="590"/>
      <c r="QXM89" s="590" t="s">
        <v>20</v>
      </c>
      <c r="QXN89" s="590"/>
      <c r="QXO89" s="590"/>
      <c r="QXP89" s="590"/>
      <c r="QXQ89" s="590"/>
      <c r="QXR89" s="590"/>
      <c r="QXS89" s="590"/>
      <c r="QXT89" s="590"/>
      <c r="QXU89" s="590" t="s">
        <v>20</v>
      </c>
      <c r="QXV89" s="590"/>
      <c r="QXW89" s="590"/>
      <c r="QXX89" s="590"/>
      <c r="QXY89" s="590"/>
      <c r="QXZ89" s="590"/>
      <c r="QYA89" s="590"/>
      <c r="QYB89" s="590"/>
      <c r="QYC89" s="590" t="s">
        <v>20</v>
      </c>
      <c r="QYD89" s="590"/>
      <c r="QYE89" s="590"/>
      <c r="QYF89" s="590"/>
      <c r="QYG89" s="590"/>
      <c r="QYH89" s="590"/>
      <c r="QYI89" s="590"/>
      <c r="QYJ89" s="590"/>
      <c r="QYK89" s="590" t="s">
        <v>20</v>
      </c>
      <c r="QYL89" s="590"/>
      <c r="QYM89" s="590"/>
      <c r="QYN89" s="590"/>
      <c r="QYO89" s="590"/>
      <c r="QYP89" s="590"/>
      <c r="QYQ89" s="590"/>
      <c r="QYR89" s="590"/>
      <c r="QYS89" s="590" t="s">
        <v>20</v>
      </c>
      <c r="QYT89" s="590"/>
      <c r="QYU89" s="590"/>
      <c r="QYV89" s="590"/>
      <c r="QYW89" s="590"/>
      <c r="QYX89" s="590"/>
      <c r="QYY89" s="590"/>
      <c r="QYZ89" s="590"/>
      <c r="QZA89" s="590" t="s">
        <v>20</v>
      </c>
      <c r="QZB89" s="590"/>
      <c r="QZC89" s="590"/>
      <c r="QZD89" s="590"/>
      <c r="QZE89" s="590"/>
      <c r="QZF89" s="590"/>
      <c r="QZG89" s="590"/>
      <c r="QZH89" s="590"/>
      <c r="QZI89" s="590" t="s">
        <v>20</v>
      </c>
      <c r="QZJ89" s="590"/>
      <c r="QZK89" s="590"/>
      <c r="QZL89" s="590"/>
      <c r="QZM89" s="590"/>
      <c r="QZN89" s="590"/>
      <c r="QZO89" s="590"/>
      <c r="QZP89" s="590"/>
      <c r="QZQ89" s="590" t="s">
        <v>20</v>
      </c>
      <c r="QZR89" s="590"/>
      <c r="QZS89" s="590"/>
      <c r="QZT89" s="590"/>
      <c r="QZU89" s="590"/>
      <c r="QZV89" s="590"/>
      <c r="QZW89" s="590"/>
      <c r="QZX89" s="590"/>
      <c r="QZY89" s="590" t="s">
        <v>20</v>
      </c>
      <c r="QZZ89" s="590"/>
      <c r="RAA89" s="590"/>
      <c r="RAB89" s="590"/>
      <c r="RAC89" s="590"/>
      <c r="RAD89" s="590"/>
      <c r="RAE89" s="590"/>
      <c r="RAF89" s="590"/>
      <c r="RAG89" s="590" t="s">
        <v>20</v>
      </c>
      <c r="RAH89" s="590"/>
      <c r="RAI89" s="590"/>
      <c r="RAJ89" s="590"/>
      <c r="RAK89" s="590"/>
      <c r="RAL89" s="590"/>
      <c r="RAM89" s="590"/>
      <c r="RAN89" s="590"/>
      <c r="RAO89" s="590" t="s">
        <v>20</v>
      </c>
      <c r="RAP89" s="590"/>
      <c r="RAQ89" s="590"/>
      <c r="RAR89" s="590"/>
      <c r="RAS89" s="590"/>
      <c r="RAT89" s="590"/>
      <c r="RAU89" s="590"/>
      <c r="RAV89" s="590"/>
      <c r="RAW89" s="590" t="s">
        <v>20</v>
      </c>
      <c r="RAX89" s="590"/>
      <c r="RAY89" s="590"/>
      <c r="RAZ89" s="590"/>
      <c r="RBA89" s="590"/>
      <c r="RBB89" s="590"/>
      <c r="RBC89" s="590"/>
      <c r="RBD89" s="590"/>
      <c r="RBE89" s="590" t="s">
        <v>20</v>
      </c>
      <c r="RBF89" s="590"/>
      <c r="RBG89" s="590"/>
      <c r="RBH89" s="590"/>
      <c r="RBI89" s="590"/>
      <c r="RBJ89" s="590"/>
      <c r="RBK89" s="590"/>
      <c r="RBL89" s="590"/>
      <c r="RBM89" s="590" t="s">
        <v>20</v>
      </c>
      <c r="RBN89" s="590"/>
      <c r="RBO89" s="590"/>
      <c r="RBP89" s="590"/>
      <c r="RBQ89" s="590"/>
      <c r="RBR89" s="590"/>
      <c r="RBS89" s="590"/>
      <c r="RBT89" s="590"/>
      <c r="RBU89" s="590" t="s">
        <v>20</v>
      </c>
      <c r="RBV89" s="590"/>
      <c r="RBW89" s="590"/>
      <c r="RBX89" s="590"/>
      <c r="RBY89" s="590"/>
      <c r="RBZ89" s="590"/>
      <c r="RCA89" s="590"/>
      <c r="RCB89" s="590"/>
      <c r="RCC89" s="590" t="s">
        <v>20</v>
      </c>
      <c r="RCD89" s="590"/>
      <c r="RCE89" s="590"/>
      <c r="RCF89" s="590"/>
      <c r="RCG89" s="590"/>
      <c r="RCH89" s="590"/>
      <c r="RCI89" s="590"/>
      <c r="RCJ89" s="590"/>
      <c r="RCK89" s="590" t="s">
        <v>20</v>
      </c>
      <c r="RCL89" s="590"/>
      <c r="RCM89" s="590"/>
      <c r="RCN89" s="590"/>
      <c r="RCO89" s="590"/>
      <c r="RCP89" s="590"/>
      <c r="RCQ89" s="590"/>
      <c r="RCR89" s="590"/>
      <c r="RCS89" s="590" t="s">
        <v>20</v>
      </c>
      <c r="RCT89" s="590"/>
      <c r="RCU89" s="590"/>
      <c r="RCV89" s="590"/>
      <c r="RCW89" s="590"/>
      <c r="RCX89" s="590"/>
      <c r="RCY89" s="590"/>
      <c r="RCZ89" s="590"/>
      <c r="RDA89" s="590" t="s">
        <v>20</v>
      </c>
      <c r="RDB89" s="590"/>
      <c r="RDC89" s="590"/>
      <c r="RDD89" s="590"/>
      <c r="RDE89" s="590"/>
      <c r="RDF89" s="590"/>
      <c r="RDG89" s="590"/>
      <c r="RDH89" s="590"/>
      <c r="RDI89" s="590" t="s">
        <v>20</v>
      </c>
      <c r="RDJ89" s="590"/>
      <c r="RDK89" s="590"/>
      <c r="RDL89" s="590"/>
      <c r="RDM89" s="590"/>
      <c r="RDN89" s="590"/>
      <c r="RDO89" s="590"/>
      <c r="RDP89" s="590"/>
      <c r="RDQ89" s="590" t="s">
        <v>20</v>
      </c>
      <c r="RDR89" s="590"/>
      <c r="RDS89" s="590"/>
      <c r="RDT89" s="590"/>
      <c r="RDU89" s="590"/>
      <c r="RDV89" s="590"/>
      <c r="RDW89" s="590"/>
      <c r="RDX89" s="590"/>
      <c r="RDY89" s="590" t="s">
        <v>20</v>
      </c>
      <c r="RDZ89" s="590"/>
      <c r="REA89" s="590"/>
      <c r="REB89" s="590"/>
      <c r="REC89" s="590"/>
      <c r="RED89" s="590"/>
      <c r="REE89" s="590"/>
      <c r="REF89" s="590"/>
      <c r="REG89" s="590" t="s">
        <v>20</v>
      </c>
      <c r="REH89" s="590"/>
      <c r="REI89" s="590"/>
      <c r="REJ89" s="590"/>
      <c r="REK89" s="590"/>
      <c r="REL89" s="590"/>
      <c r="REM89" s="590"/>
      <c r="REN89" s="590"/>
      <c r="REO89" s="590" t="s">
        <v>20</v>
      </c>
      <c r="REP89" s="590"/>
      <c r="REQ89" s="590"/>
      <c r="RER89" s="590"/>
      <c r="RES89" s="590"/>
      <c r="RET89" s="590"/>
      <c r="REU89" s="590"/>
      <c r="REV89" s="590"/>
      <c r="REW89" s="590" t="s">
        <v>20</v>
      </c>
      <c r="REX89" s="590"/>
      <c r="REY89" s="590"/>
      <c r="REZ89" s="590"/>
      <c r="RFA89" s="590"/>
      <c r="RFB89" s="590"/>
      <c r="RFC89" s="590"/>
      <c r="RFD89" s="590"/>
      <c r="RFE89" s="590" t="s">
        <v>20</v>
      </c>
      <c r="RFF89" s="590"/>
      <c r="RFG89" s="590"/>
      <c r="RFH89" s="590"/>
      <c r="RFI89" s="590"/>
      <c r="RFJ89" s="590"/>
      <c r="RFK89" s="590"/>
      <c r="RFL89" s="590"/>
      <c r="RFM89" s="590" t="s">
        <v>20</v>
      </c>
      <c r="RFN89" s="590"/>
      <c r="RFO89" s="590"/>
      <c r="RFP89" s="590"/>
      <c r="RFQ89" s="590"/>
      <c r="RFR89" s="590"/>
      <c r="RFS89" s="590"/>
      <c r="RFT89" s="590"/>
      <c r="RFU89" s="590" t="s">
        <v>20</v>
      </c>
      <c r="RFV89" s="590"/>
      <c r="RFW89" s="590"/>
      <c r="RFX89" s="590"/>
      <c r="RFY89" s="590"/>
      <c r="RFZ89" s="590"/>
      <c r="RGA89" s="590"/>
      <c r="RGB89" s="590"/>
      <c r="RGC89" s="590" t="s">
        <v>20</v>
      </c>
      <c r="RGD89" s="590"/>
      <c r="RGE89" s="590"/>
      <c r="RGF89" s="590"/>
      <c r="RGG89" s="590"/>
      <c r="RGH89" s="590"/>
      <c r="RGI89" s="590"/>
      <c r="RGJ89" s="590"/>
      <c r="RGK89" s="590" t="s">
        <v>20</v>
      </c>
      <c r="RGL89" s="590"/>
      <c r="RGM89" s="590"/>
      <c r="RGN89" s="590"/>
      <c r="RGO89" s="590"/>
      <c r="RGP89" s="590"/>
      <c r="RGQ89" s="590"/>
      <c r="RGR89" s="590"/>
      <c r="RGS89" s="590" t="s">
        <v>20</v>
      </c>
      <c r="RGT89" s="590"/>
      <c r="RGU89" s="590"/>
      <c r="RGV89" s="590"/>
      <c r="RGW89" s="590"/>
      <c r="RGX89" s="590"/>
      <c r="RGY89" s="590"/>
      <c r="RGZ89" s="590"/>
      <c r="RHA89" s="590" t="s">
        <v>20</v>
      </c>
      <c r="RHB89" s="590"/>
      <c r="RHC89" s="590"/>
      <c r="RHD89" s="590"/>
      <c r="RHE89" s="590"/>
      <c r="RHF89" s="590"/>
      <c r="RHG89" s="590"/>
      <c r="RHH89" s="590"/>
      <c r="RHI89" s="590" t="s">
        <v>20</v>
      </c>
      <c r="RHJ89" s="590"/>
      <c r="RHK89" s="590"/>
      <c r="RHL89" s="590"/>
      <c r="RHM89" s="590"/>
      <c r="RHN89" s="590"/>
      <c r="RHO89" s="590"/>
      <c r="RHP89" s="590"/>
      <c r="RHQ89" s="590" t="s">
        <v>20</v>
      </c>
      <c r="RHR89" s="590"/>
      <c r="RHS89" s="590"/>
      <c r="RHT89" s="590"/>
      <c r="RHU89" s="590"/>
      <c r="RHV89" s="590"/>
      <c r="RHW89" s="590"/>
      <c r="RHX89" s="590"/>
      <c r="RHY89" s="590" t="s">
        <v>20</v>
      </c>
      <c r="RHZ89" s="590"/>
      <c r="RIA89" s="590"/>
      <c r="RIB89" s="590"/>
      <c r="RIC89" s="590"/>
      <c r="RID89" s="590"/>
      <c r="RIE89" s="590"/>
      <c r="RIF89" s="590"/>
      <c r="RIG89" s="590" t="s">
        <v>20</v>
      </c>
      <c r="RIH89" s="590"/>
      <c r="RII89" s="590"/>
      <c r="RIJ89" s="590"/>
      <c r="RIK89" s="590"/>
      <c r="RIL89" s="590"/>
      <c r="RIM89" s="590"/>
      <c r="RIN89" s="590"/>
      <c r="RIO89" s="590" t="s">
        <v>20</v>
      </c>
      <c r="RIP89" s="590"/>
      <c r="RIQ89" s="590"/>
      <c r="RIR89" s="590"/>
      <c r="RIS89" s="590"/>
      <c r="RIT89" s="590"/>
      <c r="RIU89" s="590"/>
      <c r="RIV89" s="590"/>
      <c r="RIW89" s="590" t="s">
        <v>20</v>
      </c>
      <c r="RIX89" s="590"/>
      <c r="RIY89" s="590"/>
      <c r="RIZ89" s="590"/>
      <c r="RJA89" s="590"/>
      <c r="RJB89" s="590"/>
      <c r="RJC89" s="590"/>
      <c r="RJD89" s="590"/>
      <c r="RJE89" s="590" t="s">
        <v>20</v>
      </c>
      <c r="RJF89" s="590"/>
      <c r="RJG89" s="590"/>
      <c r="RJH89" s="590"/>
      <c r="RJI89" s="590"/>
      <c r="RJJ89" s="590"/>
      <c r="RJK89" s="590"/>
      <c r="RJL89" s="590"/>
      <c r="RJM89" s="590" t="s">
        <v>20</v>
      </c>
      <c r="RJN89" s="590"/>
      <c r="RJO89" s="590"/>
      <c r="RJP89" s="590"/>
      <c r="RJQ89" s="590"/>
      <c r="RJR89" s="590"/>
      <c r="RJS89" s="590"/>
      <c r="RJT89" s="590"/>
      <c r="RJU89" s="590" t="s">
        <v>20</v>
      </c>
      <c r="RJV89" s="590"/>
      <c r="RJW89" s="590"/>
      <c r="RJX89" s="590"/>
      <c r="RJY89" s="590"/>
      <c r="RJZ89" s="590"/>
      <c r="RKA89" s="590"/>
      <c r="RKB89" s="590"/>
      <c r="RKC89" s="590" t="s">
        <v>20</v>
      </c>
      <c r="RKD89" s="590"/>
      <c r="RKE89" s="590"/>
      <c r="RKF89" s="590"/>
      <c r="RKG89" s="590"/>
      <c r="RKH89" s="590"/>
      <c r="RKI89" s="590"/>
      <c r="RKJ89" s="590"/>
      <c r="RKK89" s="590" t="s">
        <v>20</v>
      </c>
      <c r="RKL89" s="590"/>
      <c r="RKM89" s="590"/>
      <c r="RKN89" s="590"/>
      <c r="RKO89" s="590"/>
      <c r="RKP89" s="590"/>
      <c r="RKQ89" s="590"/>
      <c r="RKR89" s="590"/>
      <c r="RKS89" s="590" t="s">
        <v>20</v>
      </c>
      <c r="RKT89" s="590"/>
      <c r="RKU89" s="590"/>
      <c r="RKV89" s="590"/>
      <c r="RKW89" s="590"/>
      <c r="RKX89" s="590"/>
      <c r="RKY89" s="590"/>
      <c r="RKZ89" s="590"/>
      <c r="RLA89" s="590" t="s">
        <v>20</v>
      </c>
      <c r="RLB89" s="590"/>
      <c r="RLC89" s="590"/>
      <c r="RLD89" s="590"/>
      <c r="RLE89" s="590"/>
      <c r="RLF89" s="590"/>
      <c r="RLG89" s="590"/>
      <c r="RLH89" s="590"/>
      <c r="RLI89" s="590" t="s">
        <v>20</v>
      </c>
      <c r="RLJ89" s="590"/>
      <c r="RLK89" s="590"/>
      <c r="RLL89" s="590"/>
      <c r="RLM89" s="590"/>
      <c r="RLN89" s="590"/>
      <c r="RLO89" s="590"/>
      <c r="RLP89" s="590"/>
      <c r="RLQ89" s="590" t="s">
        <v>20</v>
      </c>
      <c r="RLR89" s="590"/>
      <c r="RLS89" s="590"/>
      <c r="RLT89" s="590"/>
      <c r="RLU89" s="590"/>
      <c r="RLV89" s="590"/>
      <c r="RLW89" s="590"/>
      <c r="RLX89" s="590"/>
      <c r="RLY89" s="590" t="s">
        <v>20</v>
      </c>
      <c r="RLZ89" s="590"/>
      <c r="RMA89" s="590"/>
      <c r="RMB89" s="590"/>
      <c r="RMC89" s="590"/>
      <c r="RMD89" s="590"/>
      <c r="RME89" s="590"/>
      <c r="RMF89" s="590"/>
      <c r="RMG89" s="590" t="s">
        <v>20</v>
      </c>
      <c r="RMH89" s="590"/>
      <c r="RMI89" s="590"/>
      <c r="RMJ89" s="590"/>
      <c r="RMK89" s="590"/>
      <c r="RML89" s="590"/>
      <c r="RMM89" s="590"/>
      <c r="RMN89" s="590"/>
      <c r="RMO89" s="590" t="s">
        <v>20</v>
      </c>
      <c r="RMP89" s="590"/>
      <c r="RMQ89" s="590"/>
      <c r="RMR89" s="590"/>
      <c r="RMS89" s="590"/>
      <c r="RMT89" s="590"/>
      <c r="RMU89" s="590"/>
      <c r="RMV89" s="590"/>
      <c r="RMW89" s="590" t="s">
        <v>20</v>
      </c>
      <c r="RMX89" s="590"/>
      <c r="RMY89" s="590"/>
      <c r="RMZ89" s="590"/>
      <c r="RNA89" s="590"/>
      <c r="RNB89" s="590"/>
      <c r="RNC89" s="590"/>
      <c r="RND89" s="590"/>
      <c r="RNE89" s="590" t="s">
        <v>20</v>
      </c>
      <c r="RNF89" s="590"/>
      <c r="RNG89" s="590"/>
      <c r="RNH89" s="590"/>
      <c r="RNI89" s="590"/>
      <c r="RNJ89" s="590"/>
      <c r="RNK89" s="590"/>
      <c r="RNL89" s="590"/>
      <c r="RNM89" s="590" t="s">
        <v>20</v>
      </c>
      <c r="RNN89" s="590"/>
      <c r="RNO89" s="590"/>
      <c r="RNP89" s="590"/>
      <c r="RNQ89" s="590"/>
      <c r="RNR89" s="590"/>
      <c r="RNS89" s="590"/>
      <c r="RNT89" s="590"/>
      <c r="RNU89" s="590" t="s">
        <v>20</v>
      </c>
      <c r="RNV89" s="590"/>
      <c r="RNW89" s="590"/>
      <c r="RNX89" s="590"/>
      <c r="RNY89" s="590"/>
      <c r="RNZ89" s="590"/>
      <c r="ROA89" s="590"/>
      <c r="ROB89" s="590"/>
      <c r="ROC89" s="590" t="s">
        <v>20</v>
      </c>
      <c r="ROD89" s="590"/>
      <c r="ROE89" s="590"/>
      <c r="ROF89" s="590"/>
      <c r="ROG89" s="590"/>
      <c r="ROH89" s="590"/>
      <c r="ROI89" s="590"/>
      <c r="ROJ89" s="590"/>
      <c r="ROK89" s="590" t="s">
        <v>20</v>
      </c>
      <c r="ROL89" s="590"/>
      <c r="ROM89" s="590"/>
      <c r="RON89" s="590"/>
      <c r="ROO89" s="590"/>
      <c r="ROP89" s="590"/>
      <c r="ROQ89" s="590"/>
      <c r="ROR89" s="590"/>
      <c r="ROS89" s="590" t="s">
        <v>20</v>
      </c>
      <c r="ROT89" s="590"/>
      <c r="ROU89" s="590"/>
      <c r="ROV89" s="590"/>
      <c r="ROW89" s="590"/>
      <c r="ROX89" s="590"/>
      <c r="ROY89" s="590"/>
      <c r="ROZ89" s="590"/>
      <c r="RPA89" s="590" t="s">
        <v>20</v>
      </c>
      <c r="RPB89" s="590"/>
      <c r="RPC89" s="590"/>
      <c r="RPD89" s="590"/>
      <c r="RPE89" s="590"/>
      <c r="RPF89" s="590"/>
      <c r="RPG89" s="590"/>
      <c r="RPH89" s="590"/>
      <c r="RPI89" s="590" t="s">
        <v>20</v>
      </c>
      <c r="RPJ89" s="590"/>
      <c r="RPK89" s="590"/>
      <c r="RPL89" s="590"/>
      <c r="RPM89" s="590"/>
      <c r="RPN89" s="590"/>
      <c r="RPO89" s="590"/>
      <c r="RPP89" s="590"/>
      <c r="RPQ89" s="590" t="s">
        <v>20</v>
      </c>
      <c r="RPR89" s="590"/>
      <c r="RPS89" s="590"/>
      <c r="RPT89" s="590"/>
      <c r="RPU89" s="590"/>
      <c r="RPV89" s="590"/>
      <c r="RPW89" s="590"/>
      <c r="RPX89" s="590"/>
      <c r="RPY89" s="590" t="s">
        <v>20</v>
      </c>
      <c r="RPZ89" s="590"/>
      <c r="RQA89" s="590"/>
      <c r="RQB89" s="590"/>
      <c r="RQC89" s="590"/>
      <c r="RQD89" s="590"/>
      <c r="RQE89" s="590"/>
      <c r="RQF89" s="590"/>
      <c r="RQG89" s="590" t="s">
        <v>20</v>
      </c>
      <c r="RQH89" s="590"/>
      <c r="RQI89" s="590"/>
      <c r="RQJ89" s="590"/>
      <c r="RQK89" s="590"/>
      <c r="RQL89" s="590"/>
      <c r="RQM89" s="590"/>
      <c r="RQN89" s="590"/>
      <c r="RQO89" s="590" t="s">
        <v>20</v>
      </c>
      <c r="RQP89" s="590"/>
      <c r="RQQ89" s="590"/>
      <c r="RQR89" s="590"/>
      <c r="RQS89" s="590"/>
      <c r="RQT89" s="590"/>
      <c r="RQU89" s="590"/>
      <c r="RQV89" s="590"/>
      <c r="RQW89" s="590" t="s">
        <v>20</v>
      </c>
      <c r="RQX89" s="590"/>
      <c r="RQY89" s="590"/>
      <c r="RQZ89" s="590"/>
      <c r="RRA89" s="590"/>
      <c r="RRB89" s="590"/>
      <c r="RRC89" s="590"/>
      <c r="RRD89" s="590"/>
      <c r="RRE89" s="590" t="s">
        <v>20</v>
      </c>
      <c r="RRF89" s="590"/>
      <c r="RRG89" s="590"/>
      <c r="RRH89" s="590"/>
      <c r="RRI89" s="590"/>
      <c r="RRJ89" s="590"/>
      <c r="RRK89" s="590"/>
      <c r="RRL89" s="590"/>
      <c r="RRM89" s="590" t="s">
        <v>20</v>
      </c>
      <c r="RRN89" s="590"/>
      <c r="RRO89" s="590"/>
      <c r="RRP89" s="590"/>
      <c r="RRQ89" s="590"/>
      <c r="RRR89" s="590"/>
      <c r="RRS89" s="590"/>
      <c r="RRT89" s="590"/>
      <c r="RRU89" s="590" t="s">
        <v>20</v>
      </c>
      <c r="RRV89" s="590"/>
      <c r="RRW89" s="590"/>
      <c r="RRX89" s="590"/>
      <c r="RRY89" s="590"/>
      <c r="RRZ89" s="590"/>
      <c r="RSA89" s="590"/>
      <c r="RSB89" s="590"/>
      <c r="RSC89" s="590" t="s">
        <v>20</v>
      </c>
      <c r="RSD89" s="590"/>
      <c r="RSE89" s="590"/>
      <c r="RSF89" s="590"/>
      <c r="RSG89" s="590"/>
      <c r="RSH89" s="590"/>
      <c r="RSI89" s="590"/>
      <c r="RSJ89" s="590"/>
      <c r="RSK89" s="590" t="s">
        <v>20</v>
      </c>
      <c r="RSL89" s="590"/>
      <c r="RSM89" s="590"/>
      <c r="RSN89" s="590"/>
      <c r="RSO89" s="590"/>
      <c r="RSP89" s="590"/>
      <c r="RSQ89" s="590"/>
      <c r="RSR89" s="590"/>
      <c r="RSS89" s="590" t="s">
        <v>20</v>
      </c>
      <c r="RST89" s="590"/>
      <c r="RSU89" s="590"/>
      <c r="RSV89" s="590"/>
      <c r="RSW89" s="590"/>
      <c r="RSX89" s="590"/>
      <c r="RSY89" s="590"/>
      <c r="RSZ89" s="590"/>
      <c r="RTA89" s="590" t="s">
        <v>20</v>
      </c>
      <c r="RTB89" s="590"/>
      <c r="RTC89" s="590"/>
      <c r="RTD89" s="590"/>
      <c r="RTE89" s="590"/>
      <c r="RTF89" s="590"/>
      <c r="RTG89" s="590"/>
      <c r="RTH89" s="590"/>
      <c r="RTI89" s="590" t="s">
        <v>20</v>
      </c>
      <c r="RTJ89" s="590"/>
      <c r="RTK89" s="590"/>
      <c r="RTL89" s="590"/>
      <c r="RTM89" s="590"/>
      <c r="RTN89" s="590"/>
      <c r="RTO89" s="590"/>
      <c r="RTP89" s="590"/>
      <c r="RTQ89" s="590" t="s">
        <v>20</v>
      </c>
      <c r="RTR89" s="590"/>
      <c r="RTS89" s="590"/>
      <c r="RTT89" s="590"/>
      <c r="RTU89" s="590"/>
      <c r="RTV89" s="590"/>
      <c r="RTW89" s="590"/>
      <c r="RTX89" s="590"/>
      <c r="RTY89" s="590" t="s">
        <v>20</v>
      </c>
      <c r="RTZ89" s="590"/>
      <c r="RUA89" s="590"/>
      <c r="RUB89" s="590"/>
      <c r="RUC89" s="590"/>
      <c r="RUD89" s="590"/>
      <c r="RUE89" s="590"/>
      <c r="RUF89" s="590"/>
      <c r="RUG89" s="590" t="s">
        <v>20</v>
      </c>
      <c r="RUH89" s="590"/>
      <c r="RUI89" s="590"/>
      <c r="RUJ89" s="590"/>
      <c r="RUK89" s="590"/>
      <c r="RUL89" s="590"/>
      <c r="RUM89" s="590"/>
      <c r="RUN89" s="590"/>
      <c r="RUO89" s="590" t="s">
        <v>20</v>
      </c>
      <c r="RUP89" s="590"/>
      <c r="RUQ89" s="590"/>
      <c r="RUR89" s="590"/>
      <c r="RUS89" s="590"/>
      <c r="RUT89" s="590"/>
      <c r="RUU89" s="590"/>
      <c r="RUV89" s="590"/>
      <c r="RUW89" s="590" t="s">
        <v>20</v>
      </c>
      <c r="RUX89" s="590"/>
      <c r="RUY89" s="590"/>
      <c r="RUZ89" s="590"/>
      <c r="RVA89" s="590"/>
      <c r="RVB89" s="590"/>
      <c r="RVC89" s="590"/>
      <c r="RVD89" s="590"/>
      <c r="RVE89" s="590" t="s">
        <v>20</v>
      </c>
      <c r="RVF89" s="590"/>
      <c r="RVG89" s="590"/>
      <c r="RVH89" s="590"/>
      <c r="RVI89" s="590"/>
      <c r="RVJ89" s="590"/>
      <c r="RVK89" s="590"/>
      <c r="RVL89" s="590"/>
      <c r="RVM89" s="590" t="s">
        <v>20</v>
      </c>
      <c r="RVN89" s="590"/>
      <c r="RVO89" s="590"/>
      <c r="RVP89" s="590"/>
      <c r="RVQ89" s="590"/>
      <c r="RVR89" s="590"/>
      <c r="RVS89" s="590"/>
      <c r="RVT89" s="590"/>
      <c r="RVU89" s="590" t="s">
        <v>20</v>
      </c>
      <c r="RVV89" s="590"/>
      <c r="RVW89" s="590"/>
      <c r="RVX89" s="590"/>
      <c r="RVY89" s="590"/>
      <c r="RVZ89" s="590"/>
      <c r="RWA89" s="590"/>
      <c r="RWB89" s="590"/>
      <c r="RWC89" s="590" t="s">
        <v>20</v>
      </c>
      <c r="RWD89" s="590"/>
      <c r="RWE89" s="590"/>
      <c r="RWF89" s="590"/>
      <c r="RWG89" s="590"/>
      <c r="RWH89" s="590"/>
      <c r="RWI89" s="590"/>
      <c r="RWJ89" s="590"/>
      <c r="RWK89" s="590" t="s">
        <v>20</v>
      </c>
      <c r="RWL89" s="590"/>
      <c r="RWM89" s="590"/>
      <c r="RWN89" s="590"/>
      <c r="RWO89" s="590"/>
      <c r="RWP89" s="590"/>
      <c r="RWQ89" s="590"/>
      <c r="RWR89" s="590"/>
      <c r="RWS89" s="590" t="s">
        <v>20</v>
      </c>
      <c r="RWT89" s="590"/>
      <c r="RWU89" s="590"/>
      <c r="RWV89" s="590"/>
      <c r="RWW89" s="590"/>
      <c r="RWX89" s="590"/>
      <c r="RWY89" s="590"/>
      <c r="RWZ89" s="590"/>
      <c r="RXA89" s="590" t="s">
        <v>20</v>
      </c>
      <c r="RXB89" s="590"/>
      <c r="RXC89" s="590"/>
      <c r="RXD89" s="590"/>
      <c r="RXE89" s="590"/>
      <c r="RXF89" s="590"/>
      <c r="RXG89" s="590"/>
      <c r="RXH89" s="590"/>
      <c r="RXI89" s="590" t="s">
        <v>20</v>
      </c>
      <c r="RXJ89" s="590"/>
      <c r="RXK89" s="590"/>
      <c r="RXL89" s="590"/>
      <c r="RXM89" s="590"/>
      <c r="RXN89" s="590"/>
      <c r="RXO89" s="590"/>
      <c r="RXP89" s="590"/>
      <c r="RXQ89" s="590" t="s">
        <v>20</v>
      </c>
      <c r="RXR89" s="590"/>
      <c r="RXS89" s="590"/>
      <c r="RXT89" s="590"/>
      <c r="RXU89" s="590"/>
      <c r="RXV89" s="590"/>
      <c r="RXW89" s="590"/>
      <c r="RXX89" s="590"/>
      <c r="RXY89" s="590" t="s">
        <v>20</v>
      </c>
      <c r="RXZ89" s="590"/>
      <c r="RYA89" s="590"/>
      <c r="RYB89" s="590"/>
      <c r="RYC89" s="590"/>
      <c r="RYD89" s="590"/>
      <c r="RYE89" s="590"/>
      <c r="RYF89" s="590"/>
      <c r="RYG89" s="590" t="s">
        <v>20</v>
      </c>
      <c r="RYH89" s="590"/>
      <c r="RYI89" s="590"/>
      <c r="RYJ89" s="590"/>
      <c r="RYK89" s="590"/>
      <c r="RYL89" s="590"/>
      <c r="RYM89" s="590"/>
      <c r="RYN89" s="590"/>
      <c r="RYO89" s="590" t="s">
        <v>20</v>
      </c>
      <c r="RYP89" s="590"/>
      <c r="RYQ89" s="590"/>
      <c r="RYR89" s="590"/>
      <c r="RYS89" s="590"/>
      <c r="RYT89" s="590"/>
      <c r="RYU89" s="590"/>
      <c r="RYV89" s="590"/>
      <c r="RYW89" s="590" t="s">
        <v>20</v>
      </c>
      <c r="RYX89" s="590"/>
      <c r="RYY89" s="590"/>
      <c r="RYZ89" s="590"/>
      <c r="RZA89" s="590"/>
      <c r="RZB89" s="590"/>
      <c r="RZC89" s="590"/>
      <c r="RZD89" s="590"/>
      <c r="RZE89" s="590" t="s">
        <v>20</v>
      </c>
      <c r="RZF89" s="590"/>
      <c r="RZG89" s="590"/>
      <c r="RZH89" s="590"/>
      <c r="RZI89" s="590"/>
      <c r="RZJ89" s="590"/>
      <c r="RZK89" s="590"/>
      <c r="RZL89" s="590"/>
      <c r="RZM89" s="590" t="s">
        <v>20</v>
      </c>
      <c r="RZN89" s="590"/>
      <c r="RZO89" s="590"/>
      <c r="RZP89" s="590"/>
      <c r="RZQ89" s="590"/>
      <c r="RZR89" s="590"/>
      <c r="RZS89" s="590"/>
      <c r="RZT89" s="590"/>
      <c r="RZU89" s="590" t="s">
        <v>20</v>
      </c>
      <c r="RZV89" s="590"/>
      <c r="RZW89" s="590"/>
      <c r="RZX89" s="590"/>
      <c r="RZY89" s="590"/>
      <c r="RZZ89" s="590"/>
      <c r="SAA89" s="590"/>
      <c r="SAB89" s="590"/>
      <c r="SAC89" s="590" t="s">
        <v>20</v>
      </c>
      <c r="SAD89" s="590"/>
      <c r="SAE89" s="590"/>
      <c r="SAF89" s="590"/>
      <c r="SAG89" s="590"/>
      <c r="SAH89" s="590"/>
      <c r="SAI89" s="590"/>
      <c r="SAJ89" s="590"/>
      <c r="SAK89" s="590" t="s">
        <v>20</v>
      </c>
      <c r="SAL89" s="590"/>
      <c r="SAM89" s="590"/>
      <c r="SAN89" s="590"/>
      <c r="SAO89" s="590"/>
      <c r="SAP89" s="590"/>
      <c r="SAQ89" s="590"/>
      <c r="SAR89" s="590"/>
      <c r="SAS89" s="590" t="s">
        <v>20</v>
      </c>
      <c r="SAT89" s="590"/>
      <c r="SAU89" s="590"/>
      <c r="SAV89" s="590"/>
      <c r="SAW89" s="590"/>
      <c r="SAX89" s="590"/>
      <c r="SAY89" s="590"/>
      <c r="SAZ89" s="590"/>
      <c r="SBA89" s="590" t="s">
        <v>20</v>
      </c>
      <c r="SBB89" s="590"/>
      <c r="SBC89" s="590"/>
      <c r="SBD89" s="590"/>
      <c r="SBE89" s="590"/>
      <c r="SBF89" s="590"/>
      <c r="SBG89" s="590"/>
      <c r="SBH89" s="590"/>
      <c r="SBI89" s="590" t="s">
        <v>20</v>
      </c>
      <c r="SBJ89" s="590"/>
      <c r="SBK89" s="590"/>
      <c r="SBL89" s="590"/>
      <c r="SBM89" s="590"/>
      <c r="SBN89" s="590"/>
      <c r="SBO89" s="590"/>
      <c r="SBP89" s="590"/>
      <c r="SBQ89" s="590" t="s">
        <v>20</v>
      </c>
      <c r="SBR89" s="590"/>
      <c r="SBS89" s="590"/>
      <c r="SBT89" s="590"/>
      <c r="SBU89" s="590"/>
      <c r="SBV89" s="590"/>
      <c r="SBW89" s="590"/>
      <c r="SBX89" s="590"/>
      <c r="SBY89" s="590" t="s">
        <v>20</v>
      </c>
      <c r="SBZ89" s="590"/>
      <c r="SCA89" s="590"/>
      <c r="SCB89" s="590"/>
      <c r="SCC89" s="590"/>
      <c r="SCD89" s="590"/>
      <c r="SCE89" s="590"/>
      <c r="SCF89" s="590"/>
      <c r="SCG89" s="590" t="s">
        <v>20</v>
      </c>
      <c r="SCH89" s="590"/>
      <c r="SCI89" s="590"/>
      <c r="SCJ89" s="590"/>
      <c r="SCK89" s="590"/>
      <c r="SCL89" s="590"/>
      <c r="SCM89" s="590"/>
      <c r="SCN89" s="590"/>
      <c r="SCO89" s="590" t="s">
        <v>20</v>
      </c>
      <c r="SCP89" s="590"/>
      <c r="SCQ89" s="590"/>
      <c r="SCR89" s="590"/>
      <c r="SCS89" s="590"/>
      <c r="SCT89" s="590"/>
      <c r="SCU89" s="590"/>
      <c r="SCV89" s="590"/>
      <c r="SCW89" s="590" t="s">
        <v>20</v>
      </c>
      <c r="SCX89" s="590"/>
      <c r="SCY89" s="590"/>
      <c r="SCZ89" s="590"/>
      <c r="SDA89" s="590"/>
      <c r="SDB89" s="590"/>
      <c r="SDC89" s="590"/>
      <c r="SDD89" s="590"/>
      <c r="SDE89" s="590" t="s">
        <v>20</v>
      </c>
      <c r="SDF89" s="590"/>
      <c r="SDG89" s="590"/>
      <c r="SDH89" s="590"/>
      <c r="SDI89" s="590"/>
      <c r="SDJ89" s="590"/>
      <c r="SDK89" s="590"/>
      <c r="SDL89" s="590"/>
      <c r="SDM89" s="590" t="s">
        <v>20</v>
      </c>
      <c r="SDN89" s="590"/>
      <c r="SDO89" s="590"/>
      <c r="SDP89" s="590"/>
      <c r="SDQ89" s="590"/>
      <c r="SDR89" s="590"/>
      <c r="SDS89" s="590"/>
      <c r="SDT89" s="590"/>
      <c r="SDU89" s="590" t="s">
        <v>20</v>
      </c>
      <c r="SDV89" s="590"/>
      <c r="SDW89" s="590"/>
      <c r="SDX89" s="590"/>
      <c r="SDY89" s="590"/>
      <c r="SDZ89" s="590"/>
      <c r="SEA89" s="590"/>
      <c r="SEB89" s="590"/>
      <c r="SEC89" s="590" t="s">
        <v>20</v>
      </c>
      <c r="SED89" s="590"/>
      <c r="SEE89" s="590"/>
      <c r="SEF89" s="590"/>
      <c r="SEG89" s="590"/>
      <c r="SEH89" s="590"/>
      <c r="SEI89" s="590"/>
      <c r="SEJ89" s="590"/>
      <c r="SEK89" s="590" t="s">
        <v>20</v>
      </c>
      <c r="SEL89" s="590"/>
      <c r="SEM89" s="590"/>
      <c r="SEN89" s="590"/>
      <c r="SEO89" s="590"/>
      <c r="SEP89" s="590"/>
      <c r="SEQ89" s="590"/>
      <c r="SER89" s="590"/>
      <c r="SES89" s="590" t="s">
        <v>20</v>
      </c>
      <c r="SET89" s="590"/>
      <c r="SEU89" s="590"/>
      <c r="SEV89" s="590"/>
      <c r="SEW89" s="590"/>
      <c r="SEX89" s="590"/>
      <c r="SEY89" s="590"/>
      <c r="SEZ89" s="590"/>
      <c r="SFA89" s="590" t="s">
        <v>20</v>
      </c>
      <c r="SFB89" s="590"/>
      <c r="SFC89" s="590"/>
      <c r="SFD89" s="590"/>
      <c r="SFE89" s="590"/>
      <c r="SFF89" s="590"/>
      <c r="SFG89" s="590"/>
      <c r="SFH89" s="590"/>
      <c r="SFI89" s="590" t="s">
        <v>20</v>
      </c>
      <c r="SFJ89" s="590"/>
      <c r="SFK89" s="590"/>
      <c r="SFL89" s="590"/>
      <c r="SFM89" s="590"/>
      <c r="SFN89" s="590"/>
      <c r="SFO89" s="590"/>
      <c r="SFP89" s="590"/>
      <c r="SFQ89" s="590" t="s">
        <v>20</v>
      </c>
      <c r="SFR89" s="590"/>
      <c r="SFS89" s="590"/>
      <c r="SFT89" s="590"/>
      <c r="SFU89" s="590"/>
      <c r="SFV89" s="590"/>
      <c r="SFW89" s="590"/>
      <c r="SFX89" s="590"/>
      <c r="SFY89" s="590" t="s">
        <v>20</v>
      </c>
      <c r="SFZ89" s="590"/>
      <c r="SGA89" s="590"/>
      <c r="SGB89" s="590"/>
      <c r="SGC89" s="590"/>
      <c r="SGD89" s="590"/>
      <c r="SGE89" s="590"/>
      <c r="SGF89" s="590"/>
      <c r="SGG89" s="590" t="s">
        <v>20</v>
      </c>
      <c r="SGH89" s="590"/>
      <c r="SGI89" s="590"/>
      <c r="SGJ89" s="590"/>
      <c r="SGK89" s="590"/>
      <c r="SGL89" s="590"/>
      <c r="SGM89" s="590"/>
      <c r="SGN89" s="590"/>
      <c r="SGO89" s="590" t="s">
        <v>20</v>
      </c>
      <c r="SGP89" s="590"/>
      <c r="SGQ89" s="590"/>
      <c r="SGR89" s="590"/>
      <c r="SGS89" s="590"/>
      <c r="SGT89" s="590"/>
      <c r="SGU89" s="590"/>
      <c r="SGV89" s="590"/>
      <c r="SGW89" s="590" t="s">
        <v>20</v>
      </c>
      <c r="SGX89" s="590"/>
      <c r="SGY89" s="590"/>
      <c r="SGZ89" s="590"/>
      <c r="SHA89" s="590"/>
      <c r="SHB89" s="590"/>
      <c r="SHC89" s="590"/>
      <c r="SHD89" s="590"/>
      <c r="SHE89" s="590" t="s">
        <v>20</v>
      </c>
      <c r="SHF89" s="590"/>
      <c r="SHG89" s="590"/>
      <c r="SHH89" s="590"/>
      <c r="SHI89" s="590"/>
      <c r="SHJ89" s="590"/>
      <c r="SHK89" s="590"/>
      <c r="SHL89" s="590"/>
      <c r="SHM89" s="590" t="s">
        <v>20</v>
      </c>
      <c r="SHN89" s="590"/>
      <c r="SHO89" s="590"/>
      <c r="SHP89" s="590"/>
      <c r="SHQ89" s="590"/>
      <c r="SHR89" s="590"/>
      <c r="SHS89" s="590"/>
      <c r="SHT89" s="590"/>
      <c r="SHU89" s="590" t="s">
        <v>20</v>
      </c>
      <c r="SHV89" s="590"/>
      <c r="SHW89" s="590"/>
      <c r="SHX89" s="590"/>
      <c r="SHY89" s="590"/>
      <c r="SHZ89" s="590"/>
      <c r="SIA89" s="590"/>
      <c r="SIB89" s="590"/>
      <c r="SIC89" s="590" t="s">
        <v>20</v>
      </c>
      <c r="SID89" s="590"/>
      <c r="SIE89" s="590"/>
      <c r="SIF89" s="590"/>
      <c r="SIG89" s="590"/>
      <c r="SIH89" s="590"/>
      <c r="SII89" s="590"/>
      <c r="SIJ89" s="590"/>
      <c r="SIK89" s="590" t="s">
        <v>20</v>
      </c>
      <c r="SIL89" s="590"/>
      <c r="SIM89" s="590"/>
      <c r="SIN89" s="590"/>
      <c r="SIO89" s="590"/>
      <c r="SIP89" s="590"/>
      <c r="SIQ89" s="590"/>
      <c r="SIR89" s="590"/>
      <c r="SIS89" s="590" t="s">
        <v>20</v>
      </c>
      <c r="SIT89" s="590"/>
      <c r="SIU89" s="590"/>
      <c r="SIV89" s="590"/>
      <c r="SIW89" s="590"/>
      <c r="SIX89" s="590"/>
      <c r="SIY89" s="590"/>
      <c r="SIZ89" s="590"/>
      <c r="SJA89" s="590" t="s">
        <v>20</v>
      </c>
      <c r="SJB89" s="590"/>
      <c r="SJC89" s="590"/>
      <c r="SJD89" s="590"/>
      <c r="SJE89" s="590"/>
      <c r="SJF89" s="590"/>
      <c r="SJG89" s="590"/>
      <c r="SJH89" s="590"/>
      <c r="SJI89" s="590" t="s">
        <v>20</v>
      </c>
      <c r="SJJ89" s="590"/>
      <c r="SJK89" s="590"/>
      <c r="SJL89" s="590"/>
      <c r="SJM89" s="590"/>
      <c r="SJN89" s="590"/>
      <c r="SJO89" s="590"/>
      <c r="SJP89" s="590"/>
      <c r="SJQ89" s="590" t="s">
        <v>20</v>
      </c>
      <c r="SJR89" s="590"/>
      <c r="SJS89" s="590"/>
      <c r="SJT89" s="590"/>
      <c r="SJU89" s="590"/>
      <c r="SJV89" s="590"/>
      <c r="SJW89" s="590"/>
      <c r="SJX89" s="590"/>
      <c r="SJY89" s="590" t="s">
        <v>20</v>
      </c>
      <c r="SJZ89" s="590"/>
      <c r="SKA89" s="590"/>
      <c r="SKB89" s="590"/>
      <c r="SKC89" s="590"/>
      <c r="SKD89" s="590"/>
      <c r="SKE89" s="590"/>
      <c r="SKF89" s="590"/>
      <c r="SKG89" s="590" t="s">
        <v>20</v>
      </c>
      <c r="SKH89" s="590"/>
      <c r="SKI89" s="590"/>
      <c r="SKJ89" s="590"/>
      <c r="SKK89" s="590"/>
      <c r="SKL89" s="590"/>
      <c r="SKM89" s="590"/>
      <c r="SKN89" s="590"/>
      <c r="SKO89" s="590" t="s">
        <v>20</v>
      </c>
      <c r="SKP89" s="590"/>
      <c r="SKQ89" s="590"/>
      <c r="SKR89" s="590"/>
      <c r="SKS89" s="590"/>
      <c r="SKT89" s="590"/>
      <c r="SKU89" s="590"/>
      <c r="SKV89" s="590"/>
      <c r="SKW89" s="590" t="s">
        <v>20</v>
      </c>
      <c r="SKX89" s="590"/>
      <c r="SKY89" s="590"/>
      <c r="SKZ89" s="590"/>
      <c r="SLA89" s="590"/>
      <c r="SLB89" s="590"/>
      <c r="SLC89" s="590"/>
      <c r="SLD89" s="590"/>
      <c r="SLE89" s="590" t="s">
        <v>20</v>
      </c>
      <c r="SLF89" s="590"/>
      <c r="SLG89" s="590"/>
      <c r="SLH89" s="590"/>
      <c r="SLI89" s="590"/>
      <c r="SLJ89" s="590"/>
      <c r="SLK89" s="590"/>
      <c r="SLL89" s="590"/>
      <c r="SLM89" s="590" t="s">
        <v>20</v>
      </c>
      <c r="SLN89" s="590"/>
      <c r="SLO89" s="590"/>
      <c r="SLP89" s="590"/>
      <c r="SLQ89" s="590"/>
      <c r="SLR89" s="590"/>
      <c r="SLS89" s="590"/>
      <c r="SLT89" s="590"/>
      <c r="SLU89" s="590" t="s">
        <v>20</v>
      </c>
      <c r="SLV89" s="590"/>
      <c r="SLW89" s="590"/>
      <c r="SLX89" s="590"/>
      <c r="SLY89" s="590"/>
      <c r="SLZ89" s="590"/>
      <c r="SMA89" s="590"/>
      <c r="SMB89" s="590"/>
      <c r="SMC89" s="590" t="s">
        <v>20</v>
      </c>
      <c r="SMD89" s="590"/>
      <c r="SME89" s="590"/>
      <c r="SMF89" s="590"/>
      <c r="SMG89" s="590"/>
      <c r="SMH89" s="590"/>
      <c r="SMI89" s="590"/>
      <c r="SMJ89" s="590"/>
      <c r="SMK89" s="590" t="s">
        <v>20</v>
      </c>
      <c r="SML89" s="590"/>
      <c r="SMM89" s="590"/>
      <c r="SMN89" s="590"/>
      <c r="SMO89" s="590"/>
      <c r="SMP89" s="590"/>
      <c r="SMQ89" s="590"/>
      <c r="SMR89" s="590"/>
      <c r="SMS89" s="590" t="s">
        <v>20</v>
      </c>
      <c r="SMT89" s="590"/>
      <c r="SMU89" s="590"/>
      <c r="SMV89" s="590"/>
      <c r="SMW89" s="590"/>
      <c r="SMX89" s="590"/>
      <c r="SMY89" s="590"/>
      <c r="SMZ89" s="590"/>
      <c r="SNA89" s="590" t="s">
        <v>20</v>
      </c>
      <c r="SNB89" s="590"/>
      <c r="SNC89" s="590"/>
      <c r="SND89" s="590"/>
      <c r="SNE89" s="590"/>
      <c r="SNF89" s="590"/>
      <c r="SNG89" s="590"/>
      <c r="SNH89" s="590"/>
      <c r="SNI89" s="590" t="s">
        <v>20</v>
      </c>
      <c r="SNJ89" s="590"/>
      <c r="SNK89" s="590"/>
      <c r="SNL89" s="590"/>
      <c r="SNM89" s="590"/>
      <c r="SNN89" s="590"/>
      <c r="SNO89" s="590"/>
      <c r="SNP89" s="590"/>
      <c r="SNQ89" s="590" t="s">
        <v>20</v>
      </c>
      <c r="SNR89" s="590"/>
      <c r="SNS89" s="590"/>
      <c r="SNT89" s="590"/>
      <c r="SNU89" s="590"/>
      <c r="SNV89" s="590"/>
      <c r="SNW89" s="590"/>
      <c r="SNX89" s="590"/>
      <c r="SNY89" s="590" t="s">
        <v>20</v>
      </c>
      <c r="SNZ89" s="590"/>
      <c r="SOA89" s="590"/>
      <c r="SOB89" s="590"/>
      <c r="SOC89" s="590"/>
      <c r="SOD89" s="590"/>
      <c r="SOE89" s="590"/>
      <c r="SOF89" s="590"/>
      <c r="SOG89" s="590" t="s">
        <v>20</v>
      </c>
      <c r="SOH89" s="590"/>
      <c r="SOI89" s="590"/>
      <c r="SOJ89" s="590"/>
      <c r="SOK89" s="590"/>
      <c r="SOL89" s="590"/>
      <c r="SOM89" s="590"/>
      <c r="SON89" s="590"/>
      <c r="SOO89" s="590" t="s">
        <v>20</v>
      </c>
      <c r="SOP89" s="590"/>
      <c r="SOQ89" s="590"/>
      <c r="SOR89" s="590"/>
      <c r="SOS89" s="590"/>
      <c r="SOT89" s="590"/>
      <c r="SOU89" s="590"/>
      <c r="SOV89" s="590"/>
      <c r="SOW89" s="590" t="s">
        <v>20</v>
      </c>
      <c r="SOX89" s="590"/>
      <c r="SOY89" s="590"/>
      <c r="SOZ89" s="590"/>
      <c r="SPA89" s="590"/>
      <c r="SPB89" s="590"/>
      <c r="SPC89" s="590"/>
      <c r="SPD89" s="590"/>
      <c r="SPE89" s="590" t="s">
        <v>20</v>
      </c>
      <c r="SPF89" s="590"/>
      <c r="SPG89" s="590"/>
      <c r="SPH89" s="590"/>
      <c r="SPI89" s="590"/>
      <c r="SPJ89" s="590"/>
      <c r="SPK89" s="590"/>
      <c r="SPL89" s="590"/>
      <c r="SPM89" s="590" t="s">
        <v>20</v>
      </c>
      <c r="SPN89" s="590"/>
      <c r="SPO89" s="590"/>
      <c r="SPP89" s="590"/>
      <c r="SPQ89" s="590"/>
      <c r="SPR89" s="590"/>
      <c r="SPS89" s="590"/>
      <c r="SPT89" s="590"/>
      <c r="SPU89" s="590" t="s">
        <v>20</v>
      </c>
      <c r="SPV89" s="590"/>
      <c r="SPW89" s="590"/>
      <c r="SPX89" s="590"/>
      <c r="SPY89" s="590"/>
      <c r="SPZ89" s="590"/>
      <c r="SQA89" s="590"/>
      <c r="SQB89" s="590"/>
      <c r="SQC89" s="590" t="s">
        <v>20</v>
      </c>
      <c r="SQD89" s="590"/>
      <c r="SQE89" s="590"/>
      <c r="SQF89" s="590"/>
      <c r="SQG89" s="590"/>
      <c r="SQH89" s="590"/>
      <c r="SQI89" s="590"/>
      <c r="SQJ89" s="590"/>
      <c r="SQK89" s="590" t="s">
        <v>20</v>
      </c>
      <c r="SQL89" s="590"/>
      <c r="SQM89" s="590"/>
      <c r="SQN89" s="590"/>
      <c r="SQO89" s="590"/>
      <c r="SQP89" s="590"/>
      <c r="SQQ89" s="590"/>
      <c r="SQR89" s="590"/>
      <c r="SQS89" s="590" t="s">
        <v>20</v>
      </c>
      <c r="SQT89" s="590"/>
      <c r="SQU89" s="590"/>
      <c r="SQV89" s="590"/>
      <c r="SQW89" s="590"/>
      <c r="SQX89" s="590"/>
      <c r="SQY89" s="590"/>
      <c r="SQZ89" s="590"/>
      <c r="SRA89" s="590" t="s">
        <v>20</v>
      </c>
      <c r="SRB89" s="590"/>
      <c r="SRC89" s="590"/>
      <c r="SRD89" s="590"/>
      <c r="SRE89" s="590"/>
      <c r="SRF89" s="590"/>
      <c r="SRG89" s="590"/>
      <c r="SRH89" s="590"/>
      <c r="SRI89" s="590" t="s">
        <v>20</v>
      </c>
      <c r="SRJ89" s="590"/>
      <c r="SRK89" s="590"/>
      <c r="SRL89" s="590"/>
      <c r="SRM89" s="590"/>
      <c r="SRN89" s="590"/>
      <c r="SRO89" s="590"/>
      <c r="SRP89" s="590"/>
      <c r="SRQ89" s="590" t="s">
        <v>20</v>
      </c>
      <c r="SRR89" s="590"/>
      <c r="SRS89" s="590"/>
      <c r="SRT89" s="590"/>
      <c r="SRU89" s="590"/>
      <c r="SRV89" s="590"/>
      <c r="SRW89" s="590"/>
      <c r="SRX89" s="590"/>
      <c r="SRY89" s="590" t="s">
        <v>20</v>
      </c>
      <c r="SRZ89" s="590"/>
      <c r="SSA89" s="590"/>
      <c r="SSB89" s="590"/>
      <c r="SSC89" s="590"/>
      <c r="SSD89" s="590"/>
      <c r="SSE89" s="590"/>
      <c r="SSF89" s="590"/>
      <c r="SSG89" s="590" t="s">
        <v>20</v>
      </c>
      <c r="SSH89" s="590"/>
      <c r="SSI89" s="590"/>
      <c r="SSJ89" s="590"/>
      <c r="SSK89" s="590"/>
      <c r="SSL89" s="590"/>
      <c r="SSM89" s="590"/>
      <c r="SSN89" s="590"/>
      <c r="SSO89" s="590" t="s">
        <v>20</v>
      </c>
      <c r="SSP89" s="590"/>
      <c r="SSQ89" s="590"/>
      <c r="SSR89" s="590"/>
      <c r="SSS89" s="590"/>
      <c r="SST89" s="590"/>
      <c r="SSU89" s="590"/>
      <c r="SSV89" s="590"/>
      <c r="SSW89" s="590" t="s">
        <v>20</v>
      </c>
      <c r="SSX89" s="590"/>
      <c r="SSY89" s="590"/>
      <c r="SSZ89" s="590"/>
      <c r="STA89" s="590"/>
      <c r="STB89" s="590"/>
      <c r="STC89" s="590"/>
      <c r="STD89" s="590"/>
      <c r="STE89" s="590" t="s">
        <v>20</v>
      </c>
      <c r="STF89" s="590"/>
      <c r="STG89" s="590"/>
      <c r="STH89" s="590"/>
      <c r="STI89" s="590"/>
      <c r="STJ89" s="590"/>
      <c r="STK89" s="590"/>
      <c r="STL89" s="590"/>
      <c r="STM89" s="590" t="s">
        <v>20</v>
      </c>
      <c r="STN89" s="590"/>
      <c r="STO89" s="590"/>
      <c r="STP89" s="590"/>
      <c r="STQ89" s="590"/>
      <c r="STR89" s="590"/>
      <c r="STS89" s="590"/>
      <c r="STT89" s="590"/>
      <c r="STU89" s="590" t="s">
        <v>20</v>
      </c>
      <c r="STV89" s="590"/>
      <c r="STW89" s="590"/>
      <c r="STX89" s="590"/>
      <c r="STY89" s="590"/>
      <c r="STZ89" s="590"/>
      <c r="SUA89" s="590"/>
      <c r="SUB89" s="590"/>
      <c r="SUC89" s="590" t="s">
        <v>20</v>
      </c>
      <c r="SUD89" s="590"/>
      <c r="SUE89" s="590"/>
      <c r="SUF89" s="590"/>
      <c r="SUG89" s="590"/>
      <c r="SUH89" s="590"/>
      <c r="SUI89" s="590"/>
      <c r="SUJ89" s="590"/>
      <c r="SUK89" s="590" t="s">
        <v>20</v>
      </c>
      <c r="SUL89" s="590"/>
      <c r="SUM89" s="590"/>
      <c r="SUN89" s="590"/>
      <c r="SUO89" s="590"/>
      <c r="SUP89" s="590"/>
      <c r="SUQ89" s="590"/>
      <c r="SUR89" s="590"/>
      <c r="SUS89" s="590" t="s">
        <v>20</v>
      </c>
      <c r="SUT89" s="590"/>
      <c r="SUU89" s="590"/>
      <c r="SUV89" s="590"/>
      <c r="SUW89" s="590"/>
      <c r="SUX89" s="590"/>
      <c r="SUY89" s="590"/>
      <c r="SUZ89" s="590"/>
      <c r="SVA89" s="590" t="s">
        <v>20</v>
      </c>
      <c r="SVB89" s="590"/>
      <c r="SVC89" s="590"/>
      <c r="SVD89" s="590"/>
      <c r="SVE89" s="590"/>
      <c r="SVF89" s="590"/>
      <c r="SVG89" s="590"/>
      <c r="SVH89" s="590"/>
      <c r="SVI89" s="590" t="s">
        <v>20</v>
      </c>
      <c r="SVJ89" s="590"/>
      <c r="SVK89" s="590"/>
      <c r="SVL89" s="590"/>
      <c r="SVM89" s="590"/>
      <c r="SVN89" s="590"/>
      <c r="SVO89" s="590"/>
      <c r="SVP89" s="590"/>
      <c r="SVQ89" s="590" t="s">
        <v>20</v>
      </c>
      <c r="SVR89" s="590"/>
      <c r="SVS89" s="590"/>
      <c r="SVT89" s="590"/>
      <c r="SVU89" s="590"/>
      <c r="SVV89" s="590"/>
      <c r="SVW89" s="590"/>
      <c r="SVX89" s="590"/>
      <c r="SVY89" s="590" t="s">
        <v>20</v>
      </c>
      <c r="SVZ89" s="590"/>
      <c r="SWA89" s="590"/>
      <c r="SWB89" s="590"/>
      <c r="SWC89" s="590"/>
      <c r="SWD89" s="590"/>
      <c r="SWE89" s="590"/>
      <c r="SWF89" s="590"/>
      <c r="SWG89" s="590" t="s">
        <v>20</v>
      </c>
      <c r="SWH89" s="590"/>
      <c r="SWI89" s="590"/>
      <c r="SWJ89" s="590"/>
      <c r="SWK89" s="590"/>
      <c r="SWL89" s="590"/>
      <c r="SWM89" s="590"/>
      <c r="SWN89" s="590"/>
      <c r="SWO89" s="590" t="s">
        <v>20</v>
      </c>
      <c r="SWP89" s="590"/>
      <c r="SWQ89" s="590"/>
      <c r="SWR89" s="590"/>
      <c r="SWS89" s="590"/>
      <c r="SWT89" s="590"/>
      <c r="SWU89" s="590"/>
      <c r="SWV89" s="590"/>
      <c r="SWW89" s="590" t="s">
        <v>20</v>
      </c>
      <c r="SWX89" s="590"/>
      <c r="SWY89" s="590"/>
      <c r="SWZ89" s="590"/>
      <c r="SXA89" s="590"/>
      <c r="SXB89" s="590"/>
      <c r="SXC89" s="590"/>
      <c r="SXD89" s="590"/>
      <c r="SXE89" s="590" t="s">
        <v>20</v>
      </c>
      <c r="SXF89" s="590"/>
      <c r="SXG89" s="590"/>
      <c r="SXH89" s="590"/>
      <c r="SXI89" s="590"/>
      <c r="SXJ89" s="590"/>
      <c r="SXK89" s="590"/>
      <c r="SXL89" s="590"/>
      <c r="SXM89" s="590" t="s">
        <v>20</v>
      </c>
      <c r="SXN89" s="590"/>
      <c r="SXO89" s="590"/>
      <c r="SXP89" s="590"/>
      <c r="SXQ89" s="590"/>
      <c r="SXR89" s="590"/>
      <c r="SXS89" s="590"/>
      <c r="SXT89" s="590"/>
      <c r="SXU89" s="590" t="s">
        <v>20</v>
      </c>
      <c r="SXV89" s="590"/>
      <c r="SXW89" s="590"/>
      <c r="SXX89" s="590"/>
      <c r="SXY89" s="590"/>
      <c r="SXZ89" s="590"/>
      <c r="SYA89" s="590"/>
      <c r="SYB89" s="590"/>
      <c r="SYC89" s="590" t="s">
        <v>20</v>
      </c>
      <c r="SYD89" s="590"/>
      <c r="SYE89" s="590"/>
      <c r="SYF89" s="590"/>
      <c r="SYG89" s="590"/>
      <c r="SYH89" s="590"/>
      <c r="SYI89" s="590"/>
      <c r="SYJ89" s="590"/>
      <c r="SYK89" s="590" t="s">
        <v>20</v>
      </c>
      <c r="SYL89" s="590"/>
      <c r="SYM89" s="590"/>
      <c r="SYN89" s="590"/>
      <c r="SYO89" s="590"/>
      <c r="SYP89" s="590"/>
      <c r="SYQ89" s="590"/>
      <c r="SYR89" s="590"/>
      <c r="SYS89" s="590" t="s">
        <v>20</v>
      </c>
      <c r="SYT89" s="590"/>
      <c r="SYU89" s="590"/>
      <c r="SYV89" s="590"/>
      <c r="SYW89" s="590"/>
      <c r="SYX89" s="590"/>
      <c r="SYY89" s="590"/>
      <c r="SYZ89" s="590"/>
      <c r="SZA89" s="590" t="s">
        <v>20</v>
      </c>
      <c r="SZB89" s="590"/>
      <c r="SZC89" s="590"/>
      <c r="SZD89" s="590"/>
      <c r="SZE89" s="590"/>
      <c r="SZF89" s="590"/>
      <c r="SZG89" s="590"/>
      <c r="SZH89" s="590"/>
      <c r="SZI89" s="590" t="s">
        <v>20</v>
      </c>
      <c r="SZJ89" s="590"/>
      <c r="SZK89" s="590"/>
      <c r="SZL89" s="590"/>
      <c r="SZM89" s="590"/>
      <c r="SZN89" s="590"/>
      <c r="SZO89" s="590"/>
      <c r="SZP89" s="590"/>
      <c r="SZQ89" s="590" t="s">
        <v>20</v>
      </c>
      <c r="SZR89" s="590"/>
      <c r="SZS89" s="590"/>
      <c r="SZT89" s="590"/>
      <c r="SZU89" s="590"/>
      <c r="SZV89" s="590"/>
      <c r="SZW89" s="590"/>
      <c r="SZX89" s="590"/>
      <c r="SZY89" s="590" t="s">
        <v>20</v>
      </c>
      <c r="SZZ89" s="590"/>
      <c r="TAA89" s="590"/>
      <c r="TAB89" s="590"/>
      <c r="TAC89" s="590"/>
      <c r="TAD89" s="590"/>
      <c r="TAE89" s="590"/>
      <c r="TAF89" s="590"/>
      <c r="TAG89" s="590" t="s">
        <v>20</v>
      </c>
      <c r="TAH89" s="590"/>
      <c r="TAI89" s="590"/>
      <c r="TAJ89" s="590"/>
      <c r="TAK89" s="590"/>
      <c r="TAL89" s="590"/>
      <c r="TAM89" s="590"/>
      <c r="TAN89" s="590"/>
      <c r="TAO89" s="590" t="s">
        <v>20</v>
      </c>
      <c r="TAP89" s="590"/>
      <c r="TAQ89" s="590"/>
      <c r="TAR89" s="590"/>
      <c r="TAS89" s="590"/>
      <c r="TAT89" s="590"/>
      <c r="TAU89" s="590"/>
      <c r="TAV89" s="590"/>
      <c r="TAW89" s="590" t="s">
        <v>20</v>
      </c>
      <c r="TAX89" s="590"/>
      <c r="TAY89" s="590"/>
      <c r="TAZ89" s="590"/>
      <c r="TBA89" s="590"/>
      <c r="TBB89" s="590"/>
      <c r="TBC89" s="590"/>
      <c r="TBD89" s="590"/>
      <c r="TBE89" s="590" t="s">
        <v>20</v>
      </c>
      <c r="TBF89" s="590"/>
      <c r="TBG89" s="590"/>
      <c r="TBH89" s="590"/>
      <c r="TBI89" s="590"/>
      <c r="TBJ89" s="590"/>
      <c r="TBK89" s="590"/>
      <c r="TBL89" s="590"/>
      <c r="TBM89" s="590" t="s">
        <v>20</v>
      </c>
      <c r="TBN89" s="590"/>
      <c r="TBO89" s="590"/>
      <c r="TBP89" s="590"/>
      <c r="TBQ89" s="590"/>
      <c r="TBR89" s="590"/>
      <c r="TBS89" s="590"/>
      <c r="TBT89" s="590"/>
      <c r="TBU89" s="590" t="s">
        <v>20</v>
      </c>
      <c r="TBV89" s="590"/>
      <c r="TBW89" s="590"/>
      <c r="TBX89" s="590"/>
      <c r="TBY89" s="590"/>
      <c r="TBZ89" s="590"/>
      <c r="TCA89" s="590"/>
      <c r="TCB89" s="590"/>
      <c r="TCC89" s="590" t="s">
        <v>20</v>
      </c>
      <c r="TCD89" s="590"/>
      <c r="TCE89" s="590"/>
      <c r="TCF89" s="590"/>
      <c r="TCG89" s="590"/>
      <c r="TCH89" s="590"/>
      <c r="TCI89" s="590"/>
      <c r="TCJ89" s="590"/>
      <c r="TCK89" s="590" t="s">
        <v>20</v>
      </c>
      <c r="TCL89" s="590"/>
      <c r="TCM89" s="590"/>
      <c r="TCN89" s="590"/>
      <c r="TCO89" s="590"/>
      <c r="TCP89" s="590"/>
      <c r="TCQ89" s="590"/>
      <c r="TCR89" s="590"/>
      <c r="TCS89" s="590" t="s">
        <v>20</v>
      </c>
      <c r="TCT89" s="590"/>
      <c r="TCU89" s="590"/>
      <c r="TCV89" s="590"/>
      <c r="TCW89" s="590"/>
      <c r="TCX89" s="590"/>
      <c r="TCY89" s="590"/>
      <c r="TCZ89" s="590"/>
      <c r="TDA89" s="590" t="s">
        <v>20</v>
      </c>
      <c r="TDB89" s="590"/>
      <c r="TDC89" s="590"/>
      <c r="TDD89" s="590"/>
      <c r="TDE89" s="590"/>
      <c r="TDF89" s="590"/>
      <c r="TDG89" s="590"/>
      <c r="TDH89" s="590"/>
      <c r="TDI89" s="590" t="s">
        <v>20</v>
      </c>
      <c r="TDJ89" s="590"/>
      <c r="TDK89" s="590"/>
      <c r="TDL89" s="590"/>
      <c r="TDM89" s="590"/>
      <c r="TDN89" s="590"/>
      <c r="TDO89" s="590"/>
      <c r="TDP89" s="590"/>
      <c r="TDQ89" s="590" t="s">
        <v>20</v>
      </c>
      <c r="TDR89" s="590"/>
      <c r="TDS89" s="590"/>
      <c r="TDT89" s="590"/>
      <c r="TDU89" s="590"/>
      <c r="TDV89" s="590"/>
      <c r="TDW89" s="590"/>
      <c r="TDX89" s="590"/>
      <c r="TDY89" s="590" t="s">
        <v>20</v>
      </c>
      <c r="TDZ89" s="590"/>
      <c r="TEA89" s="590"/>
      <c r="TEB89" s="590"/>
      <c r="TEC89" s="590"/>
      <c r="TED89" s="590"/>
      <c r="TEE89" s="590"/>
      <c r="TEF89" s="590"/>
      <c r="TEG89" s="590" t="s">
        <v>20</v>
      </c>
      <c r="TEH89" s="590"/>
      <c r="TEI89" s="590"/>
      <c r="TEJ89" s="590"/>
      <c r="TEK89" s="590"/>
      <c r="TEL89" s="590"/>
      <c r="TEM89" s="590"/>
      <c r="TEN89" s="590"/>
      <c r="TEO89" s="590" t="s">
        <v>20</v>
      </c>
      <c r="TEP89" s="590"/>
      <c r="TEQ89" s="590"/>
      <c r="TER89" s="590"/>
      <c r="TES89" s="590"/>
      <c r="TET89" s="590"/>
      <c r="TEU89" s="590"/>
      <c r="TEV89" s="590"/>
      <c r="TEW89" s="590" t="s">
        <v>20</v>
      </c>
      <c r="TEX89" s="590"/>
      <c r="TEY89" s="590"/>
      <c r="TEZ89" s="590"/>
      <c r="TFA89" s="590"/>
      <c r="TFB89" s="590"/>
      <c r="TFC89" s="590"/>
      <c r="TFD89" s="590"/>
      <c r="TFE89" s="590" t="s">
        <v>20</v>
      </c>
      <c r="TFF89" s="590"/>
      <c r="TFG89" s="590"/>
      <c r="TFH89" s="590"/>
      <c r="TFI89" s="590"/>
      <c r="TFJ89" s="590"/>
      <c r="TFK89" s="590"/>
      <c r="TFL89" s="590"/>
      <c r="TFM89" s="590" t="s">
        <v>20</v>
      </c>
      <c r="TFN89" s="590"/>
      <c r="TFO89" s="590"/>
      <c r="TFP89" s="590"/>
      <c r="TFQ89" s="590"/>
      <c r="TFR89" s="590"/>
      <c r="TFS89" s="590"/>
      <c r="TFT89" s="590"/>
      <c r="TFU89" s="590" t="s">
        <v>20</v>
      </c>
      <c r="TFV89" s="590"/>
      <c r="TFW89" s="590"/>
      <c r="TFX89" s="590"/>
      <c r="TFY89" s="590"/>
      <c r="TFZ89" s="590"/>
      <c r="TGA89" s="590"/>
      <c r="TGB89" s="590"/>
      <c r="TGC89" s="590" t="s">
        <v>20</v>
      </c>
      <c r="TGD89" s="590"/>
      <c r="TGE89" s="590"/>
      <c r="TGF89" s="590"/>
      <c r="TGG89" s="590"/>
      <c r="TGH89" s="590"/>
      <c r="TGI89" s="590"/>
      <c r="TGJ89" s="590"/>
      <c r="TGK89" s="590" t="s">
        <v>20</v>
      </c>
      <c r="TGL89" s="590"/>
      <c r="TGM89" s="590"/>
      <c r="TGN89" s="590"/>
      <c r="TGO89" s="590"/>
      <c r="TGP89" s="590"/>
      <c r="TGQ89" s="590"/>
      <c r="TGR89" s="590"/>
      <c r="TGS89" s="590" t="s">
        <v>20</v>
      </c>
      <c r="TGT89" s="590"/>
      <c r="TGU89" s="590"/>
      <c r="TGV89" s="590"/>
      <c r="TGW89" s="590"/>
      <c r="TGX89" s="590"/>
      <c r="TGY89" s="590"/>
      <c r="TGZ89" s="590"/>
      <c r="THA89" s="590" t="s">
        <v>20</v>
      </c>
      <c r="THB89" s="590"/>
      <c r="THC89" s="590"/>
      <c r="THD89" s="590"/>
      <c r="THE89" s="590"/>
      <c r="THF89" s="590"/>
      <c r="THG89" s="590"/>
      <c r="THH89" s="590"/>
      <c r="THI89" s="590" t="s">
        <v>20</v>
      </c>
      <c r="THJ89" s="590"/>
      <c r="THK89" s="590"/>
      <c r="THL89" s="590"/>
      <c r="THM89" s="590"/>
      <c r="THN89" s="590"/>
      <c r="THO89" s="590"/>
      <c r="THP89" s="590"/>
      <c r="THQ89" s="590" t="s">
        <v>20</v>
      </c>
      <c r="THR89" s="590"/>
      <c r="THS89" s="590"/>
      <c r="THT89" s="590"/>
      <c r="THU89" s="590"/>
      <c r="THV89" s="590"/>
      <c r="THW89" s="590"/>
      <c r="THX89" s="590"/>
      <c r="THY89" s="590" t="s">
        <v>20</v>
      </c>
      <c r="THZ89" s="590"/>
      <c r="TIA89" s="590"/>
      <c r="TIB89" s="590"/>
      <c r="TIC89" s="590"/>
      <c r="TID89" s="590"/>
      <c r="TIE89" s="590"/>
      <c r="TIF89" s="590"/>
      <c r="TIG89" s="590" t="s">
        <v>20</v>
      </c>
      <c r="TIH89" s="590"/>
      <c r="TII89" s="590"/>
      <c r="TIJ89" s="590"/>
      <c r="TIK89" s="590"/>
      <c r="TIL89" s="590"/>
      <c r="TIM89" s="590"/>
      <c r="TIN89" s="590"/>
      <c r="TIO89" s="590" t="s">
        <v>20</v>
      </c>
      <c r="TIP89" s="590"/>
      <c r="TIQ89" s="590"/>
      <c r="TIR89" s="590"/>
      <c r="TIS89" s="590"/>
      <c r="TIT89" s="590"/>
      <c r="TIU89" s="590"/>
      <c r="TIV89" s="590"/>
      <c r="TIW89" s="590" t="s">
        <v>20</v>
      </c>
      <c r="TIX89" s="590"/>
      <c r="TIY89" s="590"/>
      <c r="TIZ89" s="590"/>
      <c r="TJA89" s="590"/>
      <c r="TJB89" s="590"/>
      <c r="TJC89" s="590"/>
      <c r="TJD89" s="590"/>
      <c r="TJE89" s="590" t="s">
        <v>20</v>
      </c>
      <c r="TJF89" s="590"/>
      <c r="TJG89" s="590"/>
      <c r="TJH89" s="590"/>
      <c r="TJI89" s="590"/>
      <c r="TJJ89" s="590"/>
      <c r="TJK89" s="590"/>
      <c r="TJL89" s="590"/>
      <c r="TJM89" s="590" t="s">
        <v>20</v>
      </c>
      <c r="TJN89" s="590"/>
      <c r="TJO89" s="590"/>
      <c r="TJP89" s="590"/>
      <c r="TJQ89" s="590"/>
      <c r="TJR89" s="590"/>
      <c r="TJS89" s="590"/>
      <c r="TJT89" s="590"/>
      <c r="TJU89" s="590" t="s">
        <v>20</v>
      </c>
      <c r="TJV89" s="590"/>
      <c r="TJW89" s="590"/>
      <c r="TJX89" s="590"/>
      <c r="TJY89" s="590"/>
      <c r="TJZ89" s="590"/>
      <c r="TKA89" s="590"/>
      <c r="TKB89" s="590"/>
      <c r="TKC89" s="590" t="s">
        <v>20</v>
      </c>
      <c r="TKD89" s="590"/>
      <c r="TKE89" s="590"/>
      <c r="TKF89" s="590"/>
      <c r="TKG89" s="590"/>
      <c r="TKH89" s="590"/>
      <c r="TKI89" s="590"/>
      <c r="TKJ89" s="590"/>
      <c r="TKK89" s="590" t="s">
        <v>20</v>
      </c>
      <c r="TKL89" s="590"/>
      <c r="TKM89" s="590"/>
      <c r="TKN89" s="590"/>
      <c r="TKO89" s="590"/>
      <c r="TKP89" s="590"/>
      <c r="TKQ89" s="590"/>
      <c r="TKR89" s="590"/>
      <c r="TKS89" s="590" t="s">
        <v>20</v>
      </c>
      <c r="TKT89" s="590"/>
      <c r="TKU89" s="590"/>
      <c r="TKV89" s="590"/>
      <c r="TKW89" s="590"/>
      <c r="TKX89" s="590"/>
      <c r="TKY89" s="590"/>
      <c r="TKZ89" s="590"/>
      <c r="TLA89" s="590" t="s">
        <v>20</v>
      </c>
      <c r="TLB89" s="590"/>
      <c r="TLC89" s="590"/>
      <c r="TLD89" s="590"/>
      <c r="TLE89" s="590"/>
      <c r="TLF89" s="590"/>
      <c r="TLG89" s="590"/>
      <c r="TLH89" s="590"/>
      <c r="TLI89" s="590" t="s">
        <v>20</v>
      </c>
      <c r="TLJ89" s="590"/>
      <c r="TLK89" s="590"/>
      <c r="TLL89" s="590"/>
      <c r="TLM89" s="590"/>
      <c r="TLN89" s="590"/>
      <c r="TLO89" s="590"/>
      <c r="TLP89" s="590"/>
      <c r="TLQ89" s="590" t="s">
        <v>20</v>
      </c>
      <c r="TLR89" s="590"/>
      <c r="TLS89" s="590"/>
      <c r="TLT89" s="590"/>
      <c r="TLU89" s="590"/>
      <c r="TLV89" s="590"/>
      <c r="TLW89" s="590"/>
      <c r="TLX89" s="590"/>
      <c r="TLY89" s="590" t="s">
        <v>20</v>
      </c>
      <c r="TLZ89" s="590"/>
      <c r="TMA89" s="590"/>
      <c r="TMB89" s="590"/>
      <c r="TMC89" s="590"/>
      <c r="TMD89" s="590"/>
      <c r="TME89" s="590"/>
      <c r="TMF89" s="590"/>
      <c r="TMG89" s="590" t="s">
        <v>20</v>
      </c>
      <c r="TMH89" s="590"/>
      <c r="TMI89" s="590"/>
      <c r="TMJ89" s="590"/>
      <c r="TMK89" s="590"/>
      <c r="TML89" s="590"/>
      <c r="TMM89" s="590"/>
      <c r="TMN89" s="590"/>
      <c r="TMO89" s="590" t="s">
        <v>20</v>
      </c>
      <c r="TMP89" s="590"/>
      <c r="TMQ89" s="590"/>
      <c r="TMR89" s="590"/>
      <c r="TMS89" s="590"/>
      <c r="TMT89" s="590"/>
      <c r="TMU89" s="590"/>
      <c r="TMV89" s="590"/>
      <c r="TMW89" s="590" t="s">
        <v>20</v>
      </c>
      <c r="TMX89" s="590"/>
      <c r="TMY89" s="590"/>
      <c r="TMZ89" s="590"/>
      <c r="TNA89" s="590"/>
      <c r="TNB89" s="590"/>
      <c r="TNC89" s="590"/>
      <c r="TND89" s="590"/>
      <c r="TNE89" s="590" t="s">
        <v>20</v>
      </c>
      <c r="TNF89" s="590"/>
      <c r="TNG89" s="590"/>
      <c r="TNH89" s="590"/>
      <c r="TNI89" s="590"/>
      <c r="TNJ89" s="590"/>
      <c r="TNK89" s="590"/>
      <c r="TNL89" s="590"/>
      <c r="TNM89" s="590" t="s">
        <v>20</v>
      </c>
      <c r="TNN89" s="590"/>
      <c r="TNO89" s="590"/>
      <c r="TNP89" s="590"/>
      <c r="TNQ89" s="590"/>
      <c r="TNR89" s="590"/>
      <c r="TNS89" s="590"/>
      <c r="TNT89" s="590"/>
      <c r="TNU89" s="590" t="s">
        <v>20</v>
      </c>
      <c r="TNV89" s="590"/>
      <c r="TNW89" s="590"/>
      <c r="TNX89" s="590"/>
      <c r="TNY89" s="590"/>
      <c r="TNZ89" s="590"/>
      <c r="TOA89" s="590"/>
      <c r="TOB89" s="590"/>
      <c r="TOC89" s="590" t="s">
        <v>20</v>
      </c>
      <c r="TOD89" s="590"/>
      <c r="TOE89" s="590"/>
      <c r="TOF89" s="590"/>
      <c r="TOG89" s="590"/>
      <c r="TOH89" s="590"/>
      <c r="TOI89" s="590"/>
      <c r="TOJ89" s="590"/>
      <c r="TOK89" s="590" t="s">
        <v>20</v>
      </c>
      <c r="TOL89" s="590"/>
      <c r="TOM89" s="590"/>
      <c r="TON89" s="590"/>
      <c r="TOO89" s="590"/>
      <c r="TOP89" s="590"/>
      <c r="TOQ89" s="590"/>
      <c r="TOR89" s="590"/>
      <c r="TOS89" s="590" t="s">
        <v>20</v>
      </c>
      <c r="TOT89" s="590"/>
      <c r="TOU89" s="590"/>
      <c r="TOV89" s="590"/>
      <c r="TOW89" s="590"/>
      <c r="TOX89" s="590"/>
      <c r="TOY89" s="590"/>
      <c r="TOZ89" s="590"/>
      <c r="TPA89" s="590" t="s">
        <v>20</v>
      </c>
      <c r="TPB89" s="590"/>
      <c r="TPC89" s="590"/>
      <c r="TPD89" s="590"/>
      <c r="TPE89" s="590"/>
      <c r="TPF89" s="590"/>
      <c r="TPG89" s="590"/>
      <c r="TPH89" s="590"/>
      <c r="TPI89" s="590" t="s">
        <v>20</v>
      </c>
      <c r="TPJ89" s="590"/>
      <c r="TPK89" s="590"/>
      <c r="TPL89" s="590"/>
      <c r="TPM89" s="590"/>
      <c r="TPN89" s="590"/>
      <c r="TPO89" s="590"/>
      <c r="TPP89" s="590"/>
      <c r="TPQ89" s="590" t="s">
        <v>20</v>
      </c>
      <c r="TPR89" s="590"/>
      <c r="TPS89" s="590"/>
      <c r="TPT89" s="590"/>
      <c r="TPU89" s="590"/>
      <c r="TPV89" s="590"/>
      <c r="TPW89" s="590"/>
      <c r="TPX89" s="590"/>
      <c r="TPY89" s="590" t="s">
        <v>20</v>
      </c>
      <c r="TPZ89" s="590"/>
      <c r="TQA89" s="590"/>
      <c r="TQB89" s="590"/>
      <c r="TQC89" s="590"/>
      <c r="TQD89" s="590"/>
      <c r="TQE89" s="590"/>
      <c r="TQF89" s="590"/>
      <c r="TQG89" s="590" t="s">
        <v>20</v>
      </c>
      <c r="TQH89" s="590"/>
      <c r="TQI89" s="590"/>
      <c r="TQJ89" s="590"/>
      <c r="TQK89" s="590"/>
      <c r="TQL89" s="590"/>
      <c r="TQM89" s="590"/>
      <c r="TQN89" s="590"/>
      <c r="TQO89" s="590" t="s">
        <v>20</v>
      </c>
      <c r="TQP89" s="590"/>
      <c r="TQQ89" s="590"/>
      <c r="TQR89" s="590"/>
      <c r="TQS89" s="590"/>
      <c r="TQT89" s="590"/>
      <c r="TQU89" s="590"/>
      <c r="TQV89" s="590"/>
      <c r="TQW89" s="590" t="s">
        <v>20</v>
      </c>
      <c r="TQX89" s="590"/>
      <c r="TQY89" s="590"/>
      <c r="TQZ89" s="590"/>
      <c r="TRA89" s="590"/>
      <c r="TRB89" s="590"/>
      <c r="TRC89" s="590"/>
      <c r="TRD89" s="590"/>
      <c r="TRE89" s="590" t="s">
        <v>20</v>
      </c>
      <c r="TRF89" s="590"/>
      <c r="TRG89" s="590"/>
      <c r="TRH89" s="590"/>
      <c r="TRI89" s="590"/>
      <c r="TRJ89" s="590"/>
      <c r="TRK89" s="590"/>
      <c r="TRL89" s="590"/>
      <c r="TRM89" s="590" t="s">
        <v>20</v>
      </c>
      <c r="TRN89" s="590"/>
      <c r="TRO89" s="590"/>
      <c r="TRP89" s="590"/>
      <c r="TRQ89" s="590"/>
      <c r="TRR89" s="590"/>
      <c r="TRS89" s="590"/>
      <c r="TRT89" s="590"/>
      <c r="TRU89" s="590" t="s">
        <v>20</v>
      </c>
      <c r="TRV89" s="590"/>
      <c r="TRW89" s="590"/>
      <c r="TRX89" s="590"/>
      <c r="TRY89" s="590"/>
      <c r="TRZ89" s="590"/>
      <c r="TSA89" s="590"/>
      <c r="TSB89" s="590"/>
      <c r="TSC89" s="590" t="s">
        <v>20</v>
      </c>
      <c r="TSD89" s="590"/>
      <c r="TSE89" s="590"/>
      <c r="TSF89" s="590"/>
      <c r="TSG89" s="590"/>
      <c r="TSH89" s="590"/>
      <c r="TSI89" s="590"/>
      <c r="TSJ89" s="590"/>
      <c r="TSK89" s="590" t="s">
        <v>20</v>
      </c>
      <c r="TSL89" s="590"/>
      <c r="TSM89" s="590"/>
      <c r="TSN89" s="590"/>
      <c r="TSO89" s="590"/>
      <c r="TSP89" s="590"/>
      <c r="TSQ89" s="590"/>
      <c r="TSR89" s="590"/>
      <c r="TSS89" s="590" t="s">
        <v>20</v>
      </c>
      <c r="TST89" s="590"/>
      <c r="TSU89" s="590"/>
      <c r="TSV89" s="590"/>
      <c r="TSW89" s="590"/>
      <c r="TSX89" s="590"/>
      <c r="TSY89" s="590"/>
      <c r="TSZ89" s="590"/>
      <c r="TTA89" s="590" t="s">
        <v>20</v>
      </c>
      <c r="TTB89" s="590"/>
      <c r="TTC89" s="590"/>
      <c r="TTD89" s="590"/>
      <c r="TTE89" s="590"/>
      <c r="TTF89" s="590"/>
      <c r="TTG89" s="590"/>
      <c r="TTH89" s="590"/>
      <c r="TTI89" s="590" t="s">
        <v>20</v>
      </c>
      <c r="TTJ89" s="590"/>
      <c r="TTK89" s="590"/>
      <c r="TTL89" s="590"/>
      <c r="TTM89" s="590"/>
      <c r="TTN89" s="590"/>
      <c r="TTO89" s="590"/>
      <c r="TTP89" s="590"/>
      <c r="TTQ89" s="590" t="s">
        <v>20</v>
      </c>
      <c r="TTR89" s="590"/>
      <c r="TTS89" s="590"/>
      <c r="TTT89" s="590"/>
      <c r="TTU89" s="590"/>
      <c r="TTV89" s="590"/>
      <c r="TTW89" s="590"/>
      <c r="TTX89" s="590"/>
      <c r="TTY89" s="590" t="s">
        <v>20</v>
      </c>
      <c r="TTZ89" s="590"/>
      <c r="TUA89" s="590"/>
      <c r="TUB89" s="590"/>
      <c r="TUC89" s="590"/>
      <c r="TUD89" s="590"/>
      <c r="TUE89" s="590"/>
      <c r="TUF89" s="590"/>
      <c r="TUG89" s="590" t="s">
        <v>20</v>
      </c>
      <c r="TUH89" s="590"/>
      <c r="TUI89" s="590"/>
      <c r="TUJ89" s="590"/>
      <c r="TUK89" s="590"/>
      <c r="TUL89" s="590"/>
      <c r="TUM89" s="590"/>
      <c r="TUN89" s="590"/>
      <c r="TUO89" s="590" t="s">
        <v>20</v>
      </c>
      <c r="TUP89" s="590"/>
      <c r="TUQ89" s="590"/>
      <c r="TUR89" s="590"/>
      <c r="TUS89" s="590"/>
      <c r="TUT89" s="590"/>
      <c r="TUU89" s="590"/>
      <c r="TUV89" s="590"/>
      <c r="TUW89" s="590" t="s">
        <v>20</v>
      </c>
      <c r="TUX89" s="590"/>
      <c r="TUY89" s="590"/>
      <c r="TUZ89" s="590"/>
      <c r="TVA89" s="590"/>
      <c r="TVB89" s="590"/>
      <c r="TVC89" s="590"/>
      <c r="TVD89" s="590"/>
      <c r="TVE89" s="590" t="s">
        <v>20</v>
      </c>
      <c r="TVF89" s="590"/>
      <c r="TVG89" s="590"/>
      <c r="TVH89" s="590"/>
      <c r="TVI89" s="590"/>
      <c r="TVJ89" s="590"/>
      <c r="TVK89" s="590"/>
      <c r="TVL89" s="590"/>
      <c r="TVM89" s="590" t="s">
        <v>20</v>
      </c>
      <c r="TVN89" s="590"/>
      <c r="TVO89" s="590"/>
      <c r="TVP89" s="590"/>
      <c r="TVQ89" s="590"/>
      <c r="TVR89" s="590"/>
      <c r="TVS89" s="590"/>
      <c r="TVT89" s="590"/>
      <c r="TVU89" s="590" t="s">
        <v>20</v>
      </c>
      <c r="TVV89" s="590"/>
      <c r="TVW89" s="590"/>
      <c r="TVX89" s="590"/>
      <c r="TVY89" s="590"/>
      <c r="TVZ89" s="590"/>
      <c r="TWA89" s="590"/>
      <c r="TWB89" s="590"/>
      <c r="TWC89" s="590" t="s">
        <v>20</v>
      </c>
      <c r="TWD89" s="590"/>
      <c r="TWE89" s="590"/>
      <c r="TWF89" s="590"/>
      <c r="TWG89" s="590"/>
      <c r="TWH89" s="590"/>
      <c r="TWI89" s="590"/>
      <c r="TWJ89" s="590"/>
      <c r="TWK89" s="590" t="s">
        <v>20</v>
      </c>
      <c r="TWL89" s="590"/>
      <c r="TWM89" s="590"/>
      <c r="TWN89" s="590"/>
      <c r="TWO89" s="590"/>
      <c r="TWP89" s="590"/>
      <c r="TWQ89" s="590"/>
      <c r="TWR89" s="590"/>
      <c r="TWS89" s="590" t="s">
        <v>20</v>
      </c>
      <c r="TWT89" s="590"/>
      <c r="TWU89" s="590"/>
      <c r="TWV89" s="590"/>
      <c r="TWW89" s="590"/>
      <c r="TWX89" s="590"/>
      <c r="TWY89" s="590"/>
      <c r="TWZ89" s="590"/>
      <c r="TXA89" s="590" t="s">
        <v>20</v>
      </c>
      <c r="TXB89" s="590"/>
      <c r="TXC89" s="590"/>
      <c r="TXD89" s="590"/>
      <c r="TXE89" s="590"/>
      <c r="TXF89" s="590"/>
      <c r="TXG89" s="590"/>
      <c r="TXH89" s="590"/>
      <c r="TXI89" s="590" t="s">
        <v>20</v>
      </c>
      <c r="TXJ89" s="590"/>
      <c r="TXK89" s="590"/>
      <c r="TXL89" s="590"/>
      <c r="TXM89" s="590"/>
      <c r="TXN89" s="590"/>
      <c r="TXO89" s="590"/>
      <c r="TXP89" s="590"/>
      <c r="TXQ89" s="590" t="s">
        <v>20</v>
      </c>
      <c r="TXR89" s="590"/>
      <c r="TXS89" s="590"/>
      <c r="TXT89" s="590"/>
      <c r="TXU89" s="590"/>
      <c r="TXV89" s="590"/>
      <c r="TXW89" s="590"/>
      <c r="TXX89" s="590"/>
      <c r="TXY89" s="590" t="s">
        <v>20</v>
      </c>
      <c r="TXZ89" s="590"/>
      <c r="TYA89" s="590"/>
      <c r="TYB89" s="590"/>
      <c r="TYC89" s="590"/>
      <c r="TYD89" s="590"/>
      <c r="TYE89" s="590"/>
      <c r="TYF89" s="590"/>
      <c r="TYG89" s="590" t="s">
        <v>20</v>
      </c>
      <c r="TYH89" s="590"/>
      <c r="TYI89" s="590"/>
      <c r="TYJ89" s="590"/>
      <c r="TYK89" s="590"/>
      <c r="TYL89" s="590"/>
      <c r="TYM89" s="590"/>
      <c r="TYN89" s="590"/>
      <c r="TYO89" s="590" t="s">
        <v>20</v>
      </c>
      <c r="TYP89" s="590"/>
      <c r="TYQ89" s="590"/>
      <c r="TYR89" s="590"/>
      <c r="TYS89" s="590"/>
      <c r="TYT89" s="590"/>
      <c r="TYU89" s="590"/>
      <c r="TYV89" s="590"/>
      <c r="TYW89" s="590" t="s">
        <v>20</v>
      </c>
      <c r="TYX89" s="590"/>
      <c r="TYY89" s="590"/>
      <c r="TYZ89" s="590"/>
      <c r="TZA89" s="590"/>
      <c r="TZB89" s="590"/>
      <c r="TZC89" s="590"/>
      <c r="TZD89" s="590"/>
      <c r="TZE89" s="590" t="s">
        <v>20</v>
      </c>
      <c r="TZF89" s="590"/>
      <c r="TZG89" s="590"/>
      <c r="TZH89" s="590"/>
      <c r="TZI89" s="590"/>
      <c r="TZJ89" s="590"/>
      <c r="TZK89" s="590"/>
      <c r="TZL89" s="590"/>
      <c r="TZM89" s="590" t="s">
        <v>20</v>
      </c>
      <c r="TZN89" s="590"/>
      <c r="TZO89" s="590"/>
      <c r="TZP89" s="590"/>
      <c r="TZQ89" s="590"/>
      <c r="TZR89" s="590"/>
      <c r="TZS89" s="590"/>
      <c r="TZT89" s="590"/>
      <c r="TZU89" s="590" t="s">
        <v>20</v>
      </c>
      <c r="TZV89" s="590"/>
      <c r="TZW89" s="590"/>
      <c r="TZX89" s="590"/>
      <c r="TZY89" s="590"/>
      <c r="TZZ89" s="590"/>
      <c r="UAA89" s="590"/>
      <c r="UAB89" s="590"/>
      <c r="UAC89" s="590" t="s">
        <v>20</v>
      </c>
      <c r="UAD89" s="590"/>
      <c r="UAE89" s="590"/>
      <c r="UAF89" s="590"/>
      <c r="UAG89" s="590"/>
      <c r="UAH89" s="590"/>
      <c r="UAI89" s="590"/>
      <c r="UAJ89" s="590"/>
      <c r="UAK89" s="590" t="s">
        <v>20</v>
      </c>
      <c r="UAL89" s="590"/>
      <c r="UAM89" s="590"/>
      <c r="UAN89" s="590"/>
      <c r="UAO89" s="590"/>
      <c r="UAP89" s="590"/>
      <c r="UAQ89" s="590"/>
      <c r="UAR89" s="590"/>
      <c r="UAS89" s="590" t="s">
        <v>20</v>
      </c>
      <c r="UAT89" s="590"/>
      <c r="UAU89" s="590"/>
      <c r="UAV89" s="590"/>
      <c r="UAW89" s="590"/>
      <c r="UAX89" s="590"/>
      <c r="UAY89" s="590"/>
      <c r="UAZ89" s="590"/>
      <c r="UBA89" s="590" t="s">
        <v>20</v>
      </c>
      <c r="UBB89" s="590"/>
      <c r="UBC89" s="590"/>
      <c r="UBD89" s="590"/>
      <c r="UBE89" s="590"/>
      <c r="UBF89" s="590"/>
      <c r="UBG89" s="590"/>
      <c r="UBH89" s="590"/>
      <c r="UBI89" s="590" t="s">
        <v>20</v>
      </c>
      <c r="UBJ89" s="590"/>
      <c r="UBK89" s="590"/>
      <c r="UBL89" s="590"/>
      <c r="UBM89" s="590"/>
      <c r="UBN89" s="590"/>
      <c r="UBO89" s="590"/>
      <c r="UBP89" s="590"/>
      <c r="UBQ89" s="590" t="s">
        <v>20</v>
      </c>
      <c r="UBR89" s="590"/>
      <c r="UBS89" s="590"/>
      <c r="UBT89" s="590"/>
      <c r="UBU89" s="590"/>
      <c r="UBV89" s="590"/>
      <c r="UBW89" s="590"/>
      <c r="UBX89" s="590"/>
      <c r="UBY89" s="590" t="s">
        <v>20</v>
      </c>
      <c r="UBZ89" s="590"/>
      <c r="UCA89" s="590"/>
      <c r="UCB89" s="590"/>
      <c r="UCC89" s="590"/>
      <c r="UCD89" s="590"/>
      <c r="UCE89" s="590"/>
      <c r="UCF89" s="590"/>
      <c r="UCG89" s="590" t="s">
        <v>20</v>
      </c>
      <c r="UCH89" s="590"/>
      <c r="UCI89" s="590"/>
      <c r="UCJ89" s="590"/>
      <c r="UCK89" s="590"/>
      <c r="UCL89" s="590"/>
      <c r="UCM89" s="590"/>
      <c r="UCN89" s="590"/>
      <c r="UCO89" s="590" t="s">
        <v>20</v>
      </c>
      <c r="UCP89" s="590"/>
      <c r="UCQ89" s="590"/>
      <c r="UCR89" s="590"/>
      <c r="UCS89" s="590"/>
      <c r="UCT89" s="590"/>
      <c r="UCU89" s="590"/>
      <c r="UCV89" s="590"/>
      <c r="UCW89" s="590" t="s">
        <v>20</v>
      </c>
      <c r="UCX89" s="590"/>
      <c r="UCY89" s="590"/>
      <c r="UCZ89" s="590"/>
      <c r="UDA89" s="590"/>
      <c r="UDB89" s="590"/>
      <c r="UDC89" s="590"/>
      <c r="UDD89" s="590"/>
      <c r="UDE89" s="590" t="s">
        <v>20</v>
      </c>
      <c r="UDF89" s="590"/>
      <c r="UDG89" s="590"/>
      <c r="UDH89" s="590"/>
      <c r="UDI89" s="590"/>
      <c r="UDJ89" s="590"/>
      <c r="UDK89" s="590"/>
      <c r="UDL89" s="590"/>
      <c r="UDM89" s="590" t="s">
        <v>20</v>
      </c>
      <c r="UDN89" s="590"/>
      <c r="UDO89" s="590"/>
      <c r="UDP89" s="590"/>
      <c r="UDQ89" s="590"/>
      <c r="UDR89" s="590"/>
      <c r="UDS89" s="590"/>
      <c r="UDT89" s="590"/>
      <c r="UDU89" s="590" t="s">
        <v>20</v>
      </c>
      <c r="UDV89" s="590"/>
      <c r="UDW89" s="590"/>
      <c r="UDX89" s="590"/>
      <c r="UDY89" s="590"/>
      <c r="UDZ89" s="590"/>
      <c r="UEA89" s="590"/>
      <c r="UEB89" s="590"/>
      <c r="UEC89" s="590" t="s">
        <v>20</v>
      </c>
      <c r="UED89" s="590"/>
      <c r="UEE89" s="590"/>
      <c r="UEF89" s="590"/>
      <c r="UEG89" s="590"/>
      <c r="UEH89" s="590"/>
      <c r="UEI89" s="590"/>
      <c r="UEJ89" s="590"/>
      <c r="UEK89" s="590" t="s">
        <v>20</v>
      </c>
      <c r="UEL89" s="590"/>
      <c r="UEM89" s="590"/>
      <c r="UEN89" s="590"/>
      <c r="UEO89" s="590"/>
      <c r="UEP89" s="590"/>
      <c r="UEQ89" s="590"/>
      <c r="UER89" s="590"/>
      <c r="UES89" s="590" t="s">
        <v>20</v>
      </c>
      <c r="UET89" s="590"/>
      <c r="UEU89" s="590"/>
      <c r="UEV89" s="590"/>
      <c r="UEW89" s="590"/>
      <c r="UEX89" s="590"/>
      <c r="UEY89" s="590"/>
      <c r="UEZ89" s="590"/>
      <c r="UFA89" s="590" t="s">
        <v>20</v>
      </c>
      <c r="UFB89" s="590"/>
      <c r="UFC89" s="590"/>
      <c r="UFD89" s="590"/>
      <c r="UFE89" s="590"/>
      <c r="UFF89" s="590"/>
      <c r="UFG89" s="590"/>
      <c r="UFH89" s="590"/>
      <c r="UFI89" s="590" t="s">
        <v>20</v>
      </c>
      <c r="UFJ89" s="590"/>
      <c r="UFK89" s="590"/>
      <c r="UFL89" s="590"/>
      <c r="UFM89" s="590"/>
      <c r="UFN89" s="590"/>
      <c r="UFO89" s="590"/>
      <c r="UFP89" s="590"/>
      <c r="UFQ89" s="590" t="s">
        <v>20</v>
      </c>
      <c r="UFR89" s="590"/>
      <c r="UFS89" s="590"/>
      <c r="UFT89" s="590"/>
      <c r="UFU89" s="590"/>
      <c r="UFV89" s="590"/>
      <c r="UFW89" s="590"/>
      <c r="UFX89" s="590"/>
      <c r="UFY89" s="590" t="s">
        <v>20</v>
      </c>
      <c r="UFZ89" s="590"/>
      <c r="UGA89" s="590"/>
      <c r="UGB89" s="590"/>
      <c r="UGC89" s="590"/>
      <c r="UGD89" s="590"/>
      <c r="UGE89" s="590"/>
      <c r="UGF89" s="590"/>
      <c r="UGG89" s="590" t="s">
        <v>20</v>
      </c>
      <c r="UGH89" s="590"/>
      <c r="UGI89" s="590"/>
      <c r="UGJ89" s="590"/>
      <c r="UGK89" s="590"/>
      <c r="UGL89" s="590"/>
      <c r="UGM89" s="590"/>
      <c r="UGN89" s="590"/>
      <c r="UGO89" s="590" t="s">
        <v>20</v>
      </c>
      <c r="UGP89" s="590"/>
      <c r="UGQ89" s="590"/>
      <c r="UGR89" s="590"/>
      <c r="UGS89" s="590"/>
      <c r="UGT89" s="590"/>
      <c r="UGU89" s="590"/>
      <c r="UGV89" s="590"/>
      <c r="UGW89" s="590" t="s">
        <v>20</v>
      </c>
      <c r="UGX89" s="590"/>
      <c r="UGY89" s="590"/>
      <c r="UGZ89" s="590"/>
      <c r="UHA89" s="590"/>
      <c r="UHB89" s="590"/>
      <c r="UHC89" s="590"/>
      <c r="UHD89" s="590"/>
      <c r="UHE89" s="590" t="s">
        <v>20</v>
      </c>
      <c r="UHF89" s="590"/>
      <c r="UHG89" s="590"/>
      <c r="UHH89" s="590"/>
      <c r="UHI89" s="590"/>
      <c r="UHJ89" s="590"/>
      <c r="UHK89" s="590"/>
      <c r="UHL89" s="590"/>
      <c r="UHM89" s="590" t="s">
        <v>20</v>
      </c>
      <c r="UHN89" s="590"/>
      <c r="UHO89" s="590"/>
      <c r="UHP89" s="590"/>
      <c r="UHQ89" s="590"/>
      <c r="UHR89" s="590"/>
      <c r="UHS89" s="590"/>
      <c r="UHT89" s="590"/>
      <c r="UHU89" s="590" t="s">
        <v>20</v>
      </c>
      <c r="UHV89" s="590"/>
      <c r="UHW89" s="590"/>
      <c r="UHX89" s="590"/>
      <c r="UHY89" s="590"/>
      <c r="UHZ89" s="590"/>
      <c r="UIA89" s="590"/>
      <c r="UIB89" s="590"/>
      <c r="UIC89" s="590" t="s">
        <v>20</v>
      </c>
      <c r="UID89" s="590"/>
      <c r="UIE89" s="590"/>
      <c r="UIF89" s="590"/>
      <c r="UIG89" s="590"/>
      <c r="UIH89" s="590"/>
      <c r="UII89" s="590"/>
      <c r="UIJ89" s="590"/>
      <c r="UIK89" s="590" t="s">
        <v>20</v>
      </c>
      <c r="UIL89" s="590"/>
      <c r="UIM89" s="590"/>
      <c r="UIN89" s="590"/>
      <c r="UIO89" s="590"/>
      <c r="UIP89" s="590"/>
      <c r="UIQ89" s="590"/>
      <c r="UIR89" s="590"/>
      <c r="UIS89" s="590" t="s">
        <v>20</v>
      </c>
      <c r="UIT89" s="590"/>
      <c r="UIU89" s="590"/>
      <c r="UIV89" s="590"/>
      <c r="UIW89" s="590"/>
      <c r="UIX89" s="590"/>
      <c r="UIY89" s="590"/>
      <c r="UIZ89" s="590"/>
      <c r="UJA89" s="590" t="s">
        <v>20</v>
      </c>
      <c r="UJB89" s="590"/>
      <c r="UJC89" s="590"/>
      <c r="UJD89" s="590"/>
      <c r="UJE89" s="590"/>
      <c r="UJF89" s="590"/>
      <c r="UJG89" s="590"/>
      <c r="UJH89" s="590"/>
      <c r="UJI89" s="590" t="s">
        <v>20</v>
      </c>
      <c r="UJJ89" s="590"/>
      <c r="UJK89" s="590"/>
      <c r="UJL89" s="590"/>
      <c r="UJM89" s="590"/>
      <c r="UJN89" s="590"/>
      <c r="UJO89" s="590"/>
      <c r="UJP89" s="590"/>
      <c r="UJQ89" s="590" t="s">
        <v>20</v>
      </c>
      <c r="UJR89" s="590"/>
      <c r="UJS89" s="590"/>
      <c r="UJT89" s="590"/>
      <c r="UJU89" s="590"/>
      <c r="UJV89" s="590"/>
      <c r="UJW89" s="590"/>
      <c r="UJX89" s="590"/>
      <c r="UJY89" s="590" t="s">
        <v>20</v>
      </c>
      <c r="UJZ89" s="590"/>
      <c r="UKA89" s="590"/>
      <c r="UKB89" s="590"/>
      <c r="UKC89" s="590"/>
      <c r="UKD89" s="590"/>
      <c r="UKE89" s="590"/>
      <c r="UKF89" s="590"/>
      <c r="UKG89" s="590" t="s">
        <v>20</v>
      </c>
      <c r="UKH89" s="590"/>
      <c r="UKI89" s="590"/>
      <c r="UKJ89" s="590"/>
      <c r="UKK89" s="590"/>
      <c r="UKL89" s="590"/>
      <c r="UKM89" s="590"/>
      <c r="UKN89" s="590"/>
      <c r="UKO89" s="590" t="s">
        <v>20</v>
      </c>
      <c r="UKP89" s="590"/>
      <c r="UKQ89" s="590"/>
      <c r="UKR89" s="590"/>
      <c r="UKS89" s="590"/>
      <c r="UKT89" s="590"/>
      <c r="UKU89" s="590"/>
      <c r="UKV89" s="590"/>
      <c r="UKW89" s="590" t="s">
        <v>20</v>
      </c>
      <c r="UKX89" s="590"/>
      <c r="UKY89" s="590"/>
      <c r="UKZ89" s="590"/>
      <c r="ULA89" s="590"/>
      <c r="ULB89" s="590"/>
      <c r="ULC89" s="590"/>
      <c r="ULD89" s="590"/>
      <c r="ULE89" s="590" t="s">
        <v>20</v>
      </c>
      <c r="ULF89" s="590"/>
      <c r="ULG89" s="590"/>
      <c r="ULH89" s="590"/>
      <c r="ULI89" s="590"/>
      <c r="ULJ89" s="590"/>
      <c r="ULK89" s="590"/>
      <c r="ULL89" s="590"/>
      <c r="ULM89" s="590" t="s">
        <v>20</v>
      </c>
      <c r="ULN89" s="590"/>
      <c r="ULO89" s="590"/>
      <c r="ULP89" s="590"/>
      <c r="ULQ89" s="590"/>
      <c r="ULR89" s="590"/>
      <c r="ULS89" s="590"/>
      <c r="ULT89" s="590"/>
      <c r="ULU89" s="590" t="s">
        <v>20</v>
      </c>
      <c r="ULV89" s="590"/>
      <c r="ULW89" s="590"/>
      <c r="ULX89" s="590"/>
      <c r="ULY89" s="590"/>
      <c r="ULZ89" s="590"/>
      <c r="UMA89" s="590"/>
      <c r="UMB89" s="590"/>
      <c r="UMC89" s="590" t="s">
        <v>20</v>
      </c>
      <c r="UMD89" s="590"/>
      <c r="UME89" s="590"/>
      <c r="UMF89" s="590"/>
      <c r="UMG89" s="590"/>
      <c r="UMH89" s="590"/>
      <c r="UMI89" s="590"/>
      <c r="UMJ89" s="590"/>
      <c r="UMK89" s="590" t="s">
        <v>20</v>
      </c>
      <c r="UML89" s="590"/>
      <c r="UMM89" s="590"/>
      <c r="UMN89" s="590"/>
      <c r="UMO89" s="590"/>
      <c r="UMP89" s="590"/>
      <c r="UMQ89" s="590"/>
      <c r="UMR89" s="590"/>
      <c r="UMS89" s="590" t="s">
        <v>20</v>
      </c>
      <c r="UMT89" s="590"/>
      <c r="UMU89" s="590"/>
      <c r="UMV89" s="590"/>
      <c r="UMW89" s="590"/>
      <c r="UMX89" s="590"/>
      <c r="UMY89" s="590"/>
      <c r="UMZ89" s="590"/>
      <c r="UNA89" s="590" t="s">
        <v>20</v>
      </c>
      <c r="UNB89" s="590"/>
      <c r="UNC89" s="590"/>
      <c r="UND89" s="590"/>
      <c r="UNE89" s="590"/>
      <c r="UNF89" s="590"/>
      <c r="UNG89" s="590"/>
      <c r="UNH89" s="590"/>
      <c r="UNI89" s="590" t="s">
        <v>20</v>
      </c>
      <c r="UNJ89" s="590"/>
      <c r="UNK89" s="590"/>
      <c r="UNL89" s="590"/>
      <c r="UNM89" s="590"/>
      <c r="UNN89" s="590"/>
      <c r="UNO89" s="590"/>
      <c r="UNP89" s="590"/>
      <c r="UNQ89" s="590" t="s">
        <v>20</v>
      </c>
      <c r="UNR89" s="590"/>
      <c r="UNS89" s="590"/>
      <c r="UNT89" s="590"/>
      <c r="UNU89" s="590"/>
      <c r="UNV89" s="590"/>
      <c r="UNW89" s="590"/>
      <c r="UNX89" s="590"/>
      <c r="UNY89" s="590" t="s">
        <v>20</v>
      </c>
      <c r="UNZ89" s="590"/>
      <c r="UOA89" s="590"/>
      <c r="UOB89" s="590"/>
      <c r="UOC89" s="590"/>
      <c r="UOD89" s="590"/>
      <c r="UOE89" s="590"/>
      <c r="UOF89" s="590"/>
      <c r="UOG89" s="590" t="s">
        <v>20</v>
      </c>
      <c r="UOH89" s="590"/>
      <c r="UOI89" s="590"/>
      <c r="UOJ89" s="590"/>
      <c r="UOK89" s="590"/>
      <c r="UOL89" s="590"/>
      <c r="UOM89" s="590"/>
      <c r="UON89" s="590"/>
      <c r="UOO89" s="590" t="s">
        <v>20</v>
      </c>
      <c r="UOP89" s="590"/>
      <c r="UOQ89" s="590"/>
      <c r="UOR89" s="590"/>
      <c r="UOS89" s="590"/>
      <c r="UOT89" s="590"/>
      <c r="UOU89" s="590"/>
      <c r="UOV89" s="590"/>
      <c r="UOW89" s="590" t="s">
        <v>20</v>
      </c>
      <c r="UOX89" s="590"/>
      <c r="UOY89" s="590"/>
      <c r="UOZ89" s="590"/>
      <c r="UPA89" s="590"/>
      <c r="UPB89" s="590"/>
      <c r="UPC89" s="590"/>
      <c r="UPD89" s="590"/>
      <c r="UPE89" s="590" t="s">
        <v>20</v>
      </c>
      <c r="UPF89" s="590"/>
      <c r="UPG89" s="590"/>
      <c r="UPH89" s="590"/>
      <c r="UPI89" s="590"/>
      <c r="UPJ89" s="590"/>
      <c r="UPK89" s="590"/>
      <c r="UPL89" s="590"/>
      <c r="UPM89" s="590" t="s">
        <v>20</v>
      </c>
      <c r="UPN89" s="590"/>
      <c r="UPO89" s="590"/>
      <c r="UPP89" s="590"/>
      <c r="UPQ89" s="590"/>
      <c r="UPR89" s="590"/>
      <c r="UPS89" s="590"/>
      <c r="UPT89" s="590"/>
      <c r="UPU89" s="590" t="s">
        <v>20</v>
      </c>
      <c r="UPV89" s="590"/>
      <c r="UPW89" s="590"/>
      <c r="UPX89" s="590"/>
      <c r="UPY89" s="590"/>
      <c r="UPZ89" s="590"/>
      <c r="UQA89" s="590"/>
      <c r="UQB89" s="590"/>
      <c r="UQC89" s="590" t="s">
        <v>20</v>
      </c>
      <c r="UQD89" s="590"/>
      <c r="UQE89" s="590"/>
      <c r="UQF89" s="590"/>
      <c r="UQG89" s="590"/>
      <c r="UQH89" s="590"/>
      <c r="UQI89" s="590"/>
      <c r="UQJ89" s="590"/>
      <c r="UQK89" s="590" t="s">
        <v>20</v>
      </c>
      <c r="UQL89" s="590"/>
      <c r="UQM89" s="590"/>
      <c r="UQN89" s="590"/>
      <c r="UQO89" s="590"/>
      <c r="UQP89" s="590"/>
      <c r="UQQ89" s="590"/>
      <c r="UQR89" s="590"/>
      <c r="UQS89" s="590" t="s">
        <v>20</v>
      </c>
      <c r="UQT89" s="590"/>
      <c r="UQU89" s="590"/>
      <c r="UQV89" s="590"/>
      <c r="UQW89" s="590"/>
      <c r="UQX89" s="590"/>
      <c r="UQY89" s="590"/>
      <c r="UQZ89" s="590"/>
      <c r="URA89" s="590" t="s">
        <v>20</v>
      </c>
      <c r="URB89" s="590"/>
      <c r="URC89" s="590"/>
      <c r="URD89" s="590"/>
      <c r="URE89" s="590"/>
      <c r="URF89" s="590"/>
      <c r="URG89" s="590"/>
      <c r="URH89" s="590"/>
      <c r="URI89" s="590" t="s">
        <v>20</v>
      </c>
      <c r="URJ89" s="590"/>
      <c r="URK89" s="590"/>
      <c r="URL89" s="590"/>
      <c r="URM89" s="590"/>
      <c r="URN89" s="590"/>
      <c r="URO89" s="590"/>
      <c r="URP89" s="590"/>
      <c r="URQ89" s="590" t="s">
        <v>20</v>
      </c>
      <c r="URR89" s="590"/>
      <c r="URS89" s="590"/>
      <c r="URT89" s="590"/>
      <c r="URU89" s="590"/>
      <c r="URV89" s="590"/>
      <c r="URW89" s="590"/>
      <c r="URX89" s="590"/>
      <c r="URY89" s="590" t="s">
        <v>20</v>
      </c>
      <c r="URZ89" s="590"/>
      <c r="USA89" s="590"/>
      <c r="USB89" s="590"/>
      <c r="USC89" s="590"/>
      <c r="USD89" s="590"/>
      <c r="USE89" s="590"/>
      <c r="USF89" s="590"/>
      <c r="USG89" s="590" t="s">
        <v>20</v>
      </c>
      <c r="USH89" s="590"/>
      <c r="USI89" s="590"/>
      <c r="USJ89" s="590"/>
      <c r="USK89" s="590"/>
      <c r="USL89" s="590"/>
      <c r="USM89" s="590"/>
      <c r="USN89" s="590"/>
      <c r="USO89" s="590" t="s">
        <v>20</v>
      </c>
      <c r="USP89" s="590"/>
      <c r="USQ89" s="590"/>
      <c r="USR89" s="590"/>
      <c r="USS89" s="590"/>
      <c r="UST89" s="590"/>
      <c r="USU89" s="590"/>
      <c r="USV89" s="590"/>
      <c r="USW89" s="590" t="s">
        <v>20</v>
      </c>
      <c r="USX89" s="590"/>
      <c r="USY89" s="590"/>
      <c r="USZ89" s="590"/>
      <c r="UTA89" s="590"/>
      <c r="UTB89" s="590"/>
      <c r="UTC89" s="590"/>
      <c r="UTD89" s="590"/>
      <c r="UTE89" s="590" t="s">
        <v>20</v>
      </c>
      <c r="UTF89" s="590"/>
      <c r="UTG89" s="590"/>
      <c r="UTH89" s="590"/>
      <c r="UTI89" s="590"/>
      <c r="UTJ89" s="590"/>
      <c r="UTK89" s="590"/>
      <c r="UTL89" s="590"/>
      <c r="UTM89" s="590" t="s">
        <v>20</v>
      </c>
      <c r="UTN89" s="590"/>
      <c r="UTO89" s="590"/>
      <c r="UTP89" s="590"/>
      <c r="UTQ89" s="590"/>
      <c r="UTR89" s="590"/>
      <c r="UTS89" s="590"/>
      <c r="UTT89" s="590"/>
      <c r="UTU89" s="590" t="s">
        <v>20</v>
      </c>
      <c r="UTV89" s="590"/>
      <c r="UTW89" s="590"/>
      <c r="UTX89" s="590"/>
      <c r="UTY89" s="590"/>
      <c r="UTZ89" s="590"/>
      <c r="UUA89" s="590"/>
      <c r="UUB89" s="590"/>
      <c r="UUC89" s="590" t="s">
        <v>20</v>
      </c>
      <c r="UUD89" s="590"/>
      <c r="UUE89" s="590"/>
      <c r="UUF89" s="590"/>
      <c r="UUG89" s="590"/>
      <c r="UUH89" s="590"/>
      <c r="UUI89" s="590"/>
      <c r="UUJ89" s="590"/>
      <c r="UUK89" s="590" t="s">
        <v>20</v>
      </c>
      <c r="UUL89" s="590"/>
      <c r="UUM89" s="590"/>
      <c r="UUN89" s="590"/>
      <c r="UUO89" s="590"/>
      <c r="UUP89" s="590"/>
      <c r="UUQ89" s="590"/>
      <c r="UUR89" s="590"/>
      <c r="UUS89" s="590" t="s">
        <v>20</v>
      </c>
      <c r="UUT89" s="590"/>
      <c r="UUU89" s="590"/>
      <c r="UUV89" s="590"/>
      <c r="UUW89" s="590"/>
      <c r="UUX89" s="590"/>
      <c r="UUY89" s="590"/>
      <c r="UUZ89" s="590"/>
      <c r="UVA89" s="590" t="s">
        <v>20</v>
      </c>
      <c r="UVB89" s="590"/>
      <c r="UVC89" s="590"/>
      <c r="UVD89" s="590"/>
      <c r="UVE89" s="590"/>
      <c r="UVF89" s="590"/>
      <c r="UVG89" s="590"/>
      <c r="UVH89" s="590"/>
      <c r="UVI89" s="590" t="s">
        <v>20</v>
      </c>
      <c r="UVJ89" s="590"/>
      <c r="UVK89" s="590"/>
      <c r="UVL89" s="590"/>
      <c r="UVM89" s="590"/>
      <c r="UVN89" s="590"/>
      <c r="UVO89" s="590"/>
      <c r="UVP89" s="590"/>
      <c r="UVQ89" s="590" t="s">
        <v>20</v>
      </c>
      <c r="UVR89" s="590"/>
      <c r="UVS89" s="590"/>
      <c r="UVT89" s="590"/>
      <c r="UVU89" s="590"/>
      <c r="UVV89" s="590"/>
      <c r="UVW89" s="590"/>
      <c r="UVX89" s="590"/>
      <c r="UVY89" s="590" t="s">
        <v>20</v>
      </c>
      <c r="UVZ89" s="590"/>
      <c r="UWA89" s="590"/>
      <c r="UWB89" s="590"/>
      <c r="UWC89" s="590"/>
      <c r="UWD89" s="590"/>
      <c r="UWE89" s="590"/>
      <c r="UWF89" s="590"/>
      <c r="UWG89" s="590" t="s">
        <v>20</v>
      </c>
      <c r="UWH89" s="590"/>
      <c r="UWI89" s="590"/>
      <c r="UWJ89" s="590"/>
      <c r="UWK89" s="590"/>
      <c r="UWL89" s="590"/>
      <c r="UWM89" s="590"/>
      <c r="UWN89" s="590"/>
      <c r="UWO89" s="590" t="s">
        <v>20</v>
      </c>
      <c r="UWP89" s="590"/>
      <c r="UWQ89" s="590"/>
      <c r="UWR89" s="590"/>
      <c r="UWS89" s="590"/>
      <c r="UWT89" s="590"/>
      <c r="UWU89" s="590"/>
      <c r="UWV89" s="590"/>
      <c r="UWW89" s="590" t="s">
        <v>20</v>
      </c>
      <c r="UWX89" s="590"/>
      <c r="UWY89" s="590"/>
      <c r="UWZ89" s="590"/>
      <c r="UXA89" s="590"/>
      <c r="UXB89" s="590"/>
      <c r="UXC89" s="590"/>
      <c r="UXD89" s="590"/>
      <c r="UXE89" s="590" t="s">
        <v>20</v>
      </c>
      <c r="UXF89" s="590"/>
      <c r="UXG89" s="590"/>
      <c r="UXH89" s="590"/>
      <c r="UXI89" s="590"/>
      <c r="UXJ89" s="590"/>
      <c r="UXK89" s="590"/>
      <c r="UXL89" s="590"/>
      <c r="UXM89" s="590" t="s">
        <v>20</v>
      </c>
      <c r="UXN89" s="590"/>
      <c r="UXO89" s="590"/>
      <c r="UXP89" s="590"/>
      <c r="UXQ89" s="590"/>
      <c r="UXR89" s="590"/>
      <c r="UXS89" s="590"/>
      <c r="UXT89" s="590"/>
      <c r="UXU89" s="590" t="s">
        <v>20</v>
      </c>
      <c r="UXV89" s="590"/>
      <c r="UXW89" s="590"/>
      <c r="UXX89" s="590"/>
      <c r="UXY89" s="590"/>
      <c r="UXZ89" s="590"/>
      <c r="UYA89" s="590"/>
      <c r="UYB89" s="590"/>
      <c r="UYC89" s="590" t="s">
        <v>20</v>
      </c>
      <c r="UYD89" s="590"/>
      <c r="UYE89" s="590"/>
      <c r="UYF89" s="590"/>
      <c r="UYG89" s="590"/>
      <c r="UYH89" s="590"/>
      <c r="UYI89" s="590"/>
      <c r="UYJ89" s="590"/>
      <c r="UYK89" s="590" t="s">
        <v>20</v>
      </c>
      <c r="UYL89" s="590"/>
      <c r="UYM89" s="590"/>
      <c r="UYN89" s="590"/>
      <c r="UYO89" s="590"/>
      <c r="UYP89" s="590"/>
      <c r="UYQ89" s="590"/>
      <c r="UYR89" s="590"/>
      <c r="UYS89" s="590" t="s">
        <v>20</v>
      </c>
      <c r="UYT89" s="590"/>
      <c r="UYU89" s="590"/>
      <c r="UYV89" s="590"/>
      <c r="UYW89" s="590"/>
      <c r="UYX89" s="590"/>
      <c r="UYY89" s="590"/>
      <c r="UYZ89" s="590"/>
      <c r="UZA89" s="590" t="s">
        <v>20</v>
      </c>
      <c r="UZB89" s="590"/>
      <c r="UZC89" s="590"/>
      <c r="UZD89" s="590"/>
      <c r="UZE89" s="590"/>
      <c r="UZF89" s="590"/>
      <c r="UZG89" s="590"/>
      <c r="UZH89" s="590"/>
      <c r="UZI89" s="590" t="s">
        <v>20</v>
      </c>
      <c r="UZJ89" s="590"/>
      <c r="UZK89" s="590"/>
      <c r="UZL89" s="590"/>
      <c r="UZM89" s="590"/>
      <c r="UZN89" s="590"/>
      <c r="UZO89" s="590"/>
      <c r="UZP89" s="590"/>
      <c r="UZQ89" s="590" t="s">
        <v>20</v>
      </c>
      <c r="UZR89" s="590"/>
      <c r="UZS89" s="590"/>
      <c r="UZT89" s="590"/>
      <c r="UZU89" s="590"/>
      <c r="UZV89" s="590"/>
      <c r="UZW89" s="590"/>
      <c r="UZX89" s="590"/>
      <c r="UZY89" s="590" t="s">
        <v>20</v>
      </c>
      <c r="UZZ89" s="590"/>
      <c r="VAA89" s="590"/>
      <c r="VAB89" s="590"/>
      <c r="VAC89" s="590"/>
      <c r="VAD89" s="590"/>
      <c r="VAE89" s="590"/>
      <c r="VAF89" s="590"/>
      <c r="VAG89" s="590" t="s">
        <v>20</v>
      </c>
      <c r="VAH89" s="590"/>
      <c r="VAI89" s="590"/>
      <c r="VAJ89" s="590"/>
      <c r="VAK89" s="590"/>
      <c r="VAL89" s="590"/>
      <c r="VAM89" s="590"/>
      <c r="VAN89" s="590"/>
      <c r="VAO89" s="590" t="s">
        <v>20</v>
      </c>
      <c r="VAP89" s="590"/>
      <c r="VAQ89" s="590"/>
      <c r="VAR89" s="590"/>
      <c r="VAS89" s="590"/>
      <c r="VAT89" s="590"/>
      <c r="VAU89" s="590"/>
      <c r="VAV89" s="590"/>
      <c r="VAW89" s="590" t="s">
        <v>20</v>
      </c>
      <c r="VAX89" s="590"/>
      <c r="VAY89" s="590"/>
      <c r="VAZ89" s="590"/>
      <c r="VBA89" s="590"/>
      <c r="VBB89" s="590"/>
      <c r="VBC89" s="590"/>
      <c r="VBD89" s="590"/>
      <c r="VBE89" s="590" t="s">
        <v>20</v>
      </c>
      <c r="VBF89" s="590"/>
      <c r="VBG89" s="590"/>
      <c r="VBH89" s="590"/>
      <c r="VBI89" s="590"/>
      <c r="VBJ89" s="590"/>
      <c r="VBK89" s="590"/>
      <c r="VBL89" s="590"/>
      <c r="VBM89" s="590" t="s">
        <v>20</v>
      </c>
      <c r="VBN89" s="590"/>
      <c r="VBO89" s="590"/>
      <c r="VBP89" s="590"/>
      <c r="VBQ89" s="590"/>
      <c r="VBR89" s="590"/>
      <c r="VBS89" s="590"/>
      <c r="VBT89" s="590"/>
      <c r="VBU89" s="590" t="s">
        <v>20</v>
      </c>
      <c r="VBV89" s="590"/>
      <c r="VBW89" s="590"/>
      <c r="VBX89" s="590"/>
      <c r="VBY89" s="590"/>
      <c r="VBZ89" s="590"/>
      <c r="VCA89" s="590"/>
      <c r="VCB89" s="590"/>
      <c r="VCC89" s="590" t="s">
        <v>20</v>
      </c>
      <c r="VCD89" s="590"/>
      <c r="VCE89" s="590"/>
      <c r="VCF89" s="590"/>
      <c r="VCG89" s="590"/>
      <c r="VCH89" s="590"/>
      <c r="VCI89" s="590"/>
      <c r="VCJ89" s="590"/>
      <c r="VCK89" s="590" t="s">
        <v>20</v>
      </c>
      <c r="VCL89" s="590"/>
      <c r="VCM89" s="590"/>
      <c r="VCN89" s="590"/>
      <c r="VCO89" s="590"/>
      <c r="VCP89" s="590"/>
      <c r="VCQ89" s="590"/>
      <c r="VCR89" s="590"/>
      <c r="VCS89" s="590" t="s">
        <v>20</v>
      </c>
      <c r="VCT89" s="590"/>
      <c r="VCU89" s="590"/>
      <c r="VCV89" s="590"/>
      <c r="VCW89" s="590"/>
      <c r="VCX89" s="590"/>
      <c r="VCY89" s="590"/>
      <c r="VCZ89" s="590"/>
      <c r="VDA89" s="590" t="s">
        <v>20</v>
      </c>
      <c r="VDB89" s="590"/>
      <c r="VDC89" s="590"/>
      <c r="VDD89" s="590"/>
      <c r="VDE89" s="590"/>
      <c r="VDF89" s="590"/>
      <c r="VDG89" s="590"/>
      <c r="VDH89" s="590"/>
      <c r="VDI89" s="590" t="s">
        <v>20</v>
      </c>
      <c r="VDJ89" s="590"/>
      <c r="VDK89" s="590"/>
      <c r="VDL89" s="590"/>
      <c r="VDM89" s="590"/>
      <c r="VDN89" s="590"/>
      <c r="VDO89" s="590"/>
      <c r="VDP89" s="590"/>
      <c r="VDQ89" s="590" t="s">
        <v>20</v>
      </c>
      <c r="VDR89" s="590"/>
      <c r="VDS89" s="590"/>
      <c r="VDT89" s="590"/>
      <c r="VDU89" s="590"/>
      <c r="VDV89" s="590"/>
      <c r="VDW89" s="590"/>
      <c r="VDX89" s="590"/>
      <c r="VDY89" s="590" t="s">
        <v>20</v>
      </c>
      <c r="VDZ89" s="590"/>
      <c r="VEA89" s="590"/>
      <c r="VEB89" s="590"/>
      <c r="VEC89" s="590"/>
      <c r="VED89" s="590"/>
      <c r="VEE89" s="590"/>
      <c r="VEF89" s="590"/>
      <c r="VEG89" s="590" t="s">
        <v>20</v>
      </c>
      <c r="VEH89" s="590"/>
      <c r="VEI89" s="590"/>
      <c r="VEJ89" s="590"/>
      <c r="VEK89" s="590"/>
      <c r="VEL89" s="590"/>
      <c r="VEM89" s="590"/>
      <c r="VEN89" s="590"/>
      <c r="VEO89" s="590" t="s">
        <v>20</v>
      </c>
      <c r="VEP89" s="590"/>
      <c r="VEQ89" s="590"/>
      <c r="VER89" s="590"/>
      <c r="VES89" s="590"/>
      <c r="VET89" s="590"/>
      <c r="VEU89" s="590"/>
      <c r="VEV89" s="590"/>
      <c r="VEW89" s="590" t="s">
        <v>20</v>
      </c>
      <c r="VEX89" s="590"/>
      <c r="VEY89" s="590"/>
      <c r="VEZ89" s="590"/>
      <c r="VFA89" s="590"/>
      <c r="VFB89" s="590"/>
      <c r="VFC89" s="590"/>
      <c r="VFD89" s="590"/>
      <c r="VFE89" s="590" t="s">
        <v>20</v>
      </c>
      <c r="VFF89" s="590"/>
      <c r="VFG89" s="590"/>
      <c r="VFH89" s="590"/>
      <c r="VFI89" s="590"/>
      <c r="VFJ89" s="590"/>
      <c r="VFK89" s="590"/>
      <c r="VFL89" s="590"/>
      <c r="VFM89" s="590" t="s">
        <v>20</v>
      </c>
      <c r="VFN89" s="590"/>
      <c r="VFO89" s="590"/>
      <c r="VFP89" s="590"/>
      <c r="VFQ89" s="590"/>
      <c r="VFR89" s="590"/>
      <c r="VFS89" s="590"/>
      <c r="VFT89" s="590"/>
      <c r="VFU89" s="590" t="s">
        <v>20</v>
      </c>
      <c r="VFV89" s="590"/>
      <c r="VFW89" s="590"/>
      <c r="VFX89" s="590"/>
      <c r="VFY89" s="590"/>
      <c r="VFZ89" s="590"/>
      <c r="VGA89" s="590"/>
      <c r="VGB89" s="590"/>
      <c r="VGC89" s="590" t="s">
        <v>20</v>
      </c>
      <c r="VGD89" s="590"/>
      <c r="VGE89" s="590"/>
      <c r="VGF89" s="590"/>
      <c r="VGG89" s="590"/>
      <c r="VGH89" s="590"/>
      <c r="VGI89" s="590"/>
      <c r="VGJ89" s="590"/>
      <c r="VGK89" s="590" t="s">
        <v>20</v>
      </c>
      <c r="VGL89" s="590"/>
      <c r="VGM89" s="590"/>
      <c r="VGN89" s="590"/>
      <c r="VGO89" s="590"/>
      <c r="VGP89" s="590"/>
      <c r="VGQ89" s="590"/>
      <c r="VGR89" s="590"/>
      <c r="VGS89" s="590" t="s">
        <v>20</v>
      </c>
      <c r="VGT89" s="590"/>
      <c r="VGU89" s="590"/>
      <c r="VGV89" s="590"/>
      <c r="VGW89" s="590"/>
      <c r="VGX89" s="590"/>
      <c r="VGY89" s="590"/>
      <c r="VGZ89" s="590"/>
      <c r="VHA89" s="590" t="s">
        <v>20</v>
      </c>
      <c r="VHB89" s="590"/>
      <c r="VHC89" s="590"/>
      <c r="VHD89" s="590"/>
      <c r="VHE89" s="590"/>
      <c r="VHF89" s="590"/>
      <c r="VHG89" s="590"/>
      <c r="VHH89" s="590"/>
      <c r="VHI89" s="590" t="s">
        <v>20</v>
      </c>
      <c r="VHJ89" s="590"/>
      <c r="VHK89" s="590"/>
      <c r="VHL89" s="590"/>
      <c r="VHM89" s="590"/>
      <c r="VHN89" s="590"/>
      <c r="VHO89" s="590"/>
      <c r="VHP89" s="590"/>
      <c r="VHQ89" s="590" t="s">
        <v>20</v>
      </c>
      <c r="VHR89" s="590"/>
      <c r="VHS89" s="590"/>
      <c r="VHT89" s="590"/>
      <c r="VHU89" s="590"/>
      <c r="VHV89" s="590"/>
      <c r="VHW89" s="590"/>
      <c r="VHX89" s="590"/>
      <c r="VHY89" s="590" t="s">
        <v>20</v>
      </c>
      <c r="VHZ89" s="590"/>
      <c r="VIA89" s="590"/>
      <c r="VIB89" s="590"/>
      <c r="VIC89" s="590"/>
      <c r="VID89" s="590"/>
      <c r="VIE89" s="590"/>
      <c r="VIF89" s="590"/>
      <c r="VIG89" s="590" t="s">
        <v>20</v>
      </c>
      <c r="VIH89" s="590"/>
      <c r="VII89" s="590"/>
      <c r="VIJ89" s="590"/>
      <c r="VIK89" s="590"/>
      <c r="VIL89" s="590"/>
      <c r="VIM89" s="590"/>
      <c r="VIN89" s="590"/>
      <c r="VIO89" s="590" t="s">
        <v>20</v>
      </c>
      <c r="VIP89" s="590"/>
      <c r="VIQ89" s="590"/>
      <c r="VIR89" s="590"/>
      <c r="VIS89" s="590"/>
      <c r="VIT89" s="590"/>
      <c r="VIU89" s="590"/>
      <c r="VIV89" s="590"/>
      <c r="VIW89" s="590" t="s">
        <v>20</v>
      </c>
      <c r="VIX89" s="590"/>
      <c r="VIY89" s="590"/>
      <c r="VIZ89" s="590"/>
      <c r="VJA89" s="590"/>
      <c r="VJB89" s="590"/>
      <c r="VJC89" s="590"/>
      <c r="VJD89" s="590"/>
      <c r="VJE89" s="590" t="s">
        <v>20</v>
      </c>
      <c r="VJF89" s="590"/>
      <c r="VJG89" s="590"/>
      <c r="VJH89" s="590"/>
      <c r="VJI89" s="590"/>
      <c r="VJJ89" s="590"/>
      <c r="VJK89" s="590"/>
      <c r="VJL89" s="590"/>
      <c r="VJM89" s="590" t="s">
        <v>20</v>
      </c>
      <c r="VJN89" s="590"/>
      <c r="VJO89" s="590"/>
      <c r="VJP89" s="590"/>
      <c r="VJQ89" s="590"/>
      <c r="VJR89" s="590"/>
      <c r="VJS89" s="590"/>
      <c r="VJT89" s="590"/>
      <c r="VJU89" s="590" t="s">
        <v>20</v>
      </c>
      <c r="VJV89" s="590"/>
      <c r="VJW89" s="590"/>
      <c r="VJX89" s="590"/>
      <c r="VJY89" s="590"/>
      <c r="VJZ89" s="590"/>
      <c r="VKA89" s="590"/>
      <c r="VKB89" s="590"/>
      <c r="VKC89" s="590" t="s">
        <v>20</v>
      </c>
      <c r="VKD89" s="590"/>
      <c r="VKE89" s="590"/>
      <c r="VKF89" s="590"/>
      <c r="VKG89" s="590"/>
      <c r="VKH89" s="590"/>
      <c r="VKI89" s="590"/>
      <c r="VKJ89" s="590"/>
      <c r="VKK89" s="590" t="s">
        <v>20</v>
      </c>
      <c r="VKL89" s="590"/>
      <c r="VKM89" s="590"/>
      <c r="VKN89" s="590"/>
      <c r="VKO89" s="590"/>
      <c r="VKP89" s="590"/>
      <c r="VKQ89" s="590"/>
      <c r="VKR89" s="590"/>
      <c r="VKS89" s="590" t="s">
        <v>20</v>
      </c>
      <c r="VKT89" s="590"/>
      <c r="VKU89" s="590"/>
      <c r="VKV89" s="590"/>
      <c r="VKW89" s="590"/>
      <c r="VKX89" s="590"/>
      <c r="VKY89" s="590"/>
      <c r="VKZ89" s="590"/>
      <c r="VLA89" s="590" t="s">
        <v>20</v>
      </c>
      <c r="VLB89" s="590"/>
      <c r="VLC89" s="590"/>
      <c r="VLD89" s="590"/>
      <c r="VLE89" s="590"/>
      <c r="VLF89" s="590"/>
      <c r="VLG89" s="590"/>
      <c r="VLH89" s="590"/>
      <c r="VLI89" s="590" t="s">
        <v>20</v>
      </c>
      <c r="VLJ89" s="590"/>
      <c r="VLK89" s="590"/>
      <c r="VLL89" s="590"/>
      <c r="VLM89" s="590"/>
      <c r="VLN89" s="590"/>
      <c r="VLO89" s="590"/>
      <c r="VLP89" s="590"/>
      <c r="VLQ89" s="590" t="s">
        <v>20</v>
      </c>
      <c r="VLR89" s="590"/>
      <c r="VLS89" s="590"/>
      <c r="VLT89" s="590"/>
      <c r="VLU89" s="590"/>
      <c r="VLV89" s="590"/>
      <c r="VLW89" s="590"/>
      <c r="VLX89" s="590"/>
      <c r="VLY89" s="590" t="s">
        <v>20</v>
      </c>
      <c r="VLZ89" s="590"/>
      <c r="VMA89" s="590"/>
      <c r="VMB89" s="590"/>
      <c r="VMC89" s="590"/>
      <c r="VMD89" s="590"/>
      <c r="VME89" s="590"/>
      <c r="VMF89" s="590"/>
      <c r="VMG89" s="590" t="s">
        <v>20</v>
      </c>
      <c r="VMH89" s="590"/>
      <c r="VMI89" s="590"/>
      <c r="VMJ89" s="590"/>
      <c r="VMK89" s="590"/>
      <c r="VML89" s="590"/>
      <c r="VMM89" s="590"/>
      <c r="VMN89" s="590"/>
      <c r="VMO89" s="590" t="s">
        <v>20</v>
      </c>
      <c r="VMP89" s="590"/>
      <c r="VMQ89" s="590"/>
      <c r="VMR89" s="590"/>
      <c r="VMS89" s="590"/>
      <c r="VMT89" s="590"/>
      <c r="VMU89" s="590"/>
      <c r="VMV89" s="590"/>
      <c r="VMW89" s="590" t="s">
        <v>20</v>
      </c>
      <c r="VMX89" s="590"/>
      <c r="VMY89" s="590"/>
      <c r="VMZ89" s="590"/>
      <c r="VNA89" s="590"/>
      <c r="VNB89" s="590"/>
      <c r="VNC89" s="590"/>
      <c r="VND89" s="590"/>
      <c r="VNE89" s="590" t="s">
        <v>20</v>
      </c>
      <c r="VNF89" s="590"/>
      <c r="VNG89" s="590"/>
      <c r="VNH89" s="590"/>
      <c r="VNI89" s="590"/>
      <c r="VNJ89" s="590"/>
      <c r="VNK89" s="590"/>
      <c r="VNL89" s="590"/>
      <c r="VNM89" s="590" t="s">
        <v>20</v>
      </c>
      <c r="VNN89" s="590"/>
      <c r="VNO89" s="590"/>
      <c r="VNP89" s="590"/>
      <c r="VNQ89" s="590"/>
      <c r="VNR89" s="590"/>
      <c r="VNS89" s="590"/>
      <c r="VNT89" s="590"/>
      <c r="VNU89" s="590" t="s">
        <v>20</v>
      </c>
      <c r="VNV89" s="590"/>
      <c r="VNW89" s="590"/>
      <c r="VNX89" s="590"/>
      <c r="VNY89" s="590"/>
      <c r="VNZ89" s="590"/>
      <c r="VOA89" s="590"/>
      <c r="VOB89" s="590"/>
      <c r="VOC89" s="590" t="s">
        <v>20</v>
      </c>
      <c r="VOD89" s="590"/>
      <c r="VOE89" s="590"/>
      <c r="VOF89" s="590"/>
      <c r="VOG89" s="590"/>
      <c r="VOH89" s="590"/>
      <c r="VOI89" s="590"/>
      <c r="VOJ89" s="590"/>
      <c r="VOK89" s="590" t="s">
        <v>20</v>
      </c>
      <c r="VOL89" s="590"/>
      <c r="VOM89" s="590"/>
      <c r="VON89" s="590"/>
      <c r="VOO89" s="590"/>
      <c r="VOP89" s="590"/>
      <c r="VOQ89" s="590"/>
      <c r="VOR89" s="590"/>
      <c r="VOS89" s="590" t="s">
        <v>20</v>
      </c>
      <c r="VOT89" s="590"/>
      <c r="VOU89" s="590"/>
      <c r="VOV89" s="590"/>
      <c r="VOW89" s="590"/>
      <c r="VOX89" s="590"/>
      <c r="VOY89" s="590"/>
      <c r="VOZ89" s="590"/>
      <c r="VPA89" s="590" t="s">
        <v>20</v>
      </c>
      <c r="VPB89" s="590"/>
      <c r="VPC89" s="590"/>
      <c r="VPD89" s="590"/>
      <c r="VPE89" s="590"/>
      <c r="VPF89" s="590"/>
      <c r="VPG89" s="590"/>
      <c r="VPH89" s="590"/>
      <c r="VPI89" s="590" t="s">
        <v>20</v>
      </c>
      <c r="VPJ89" s="590"/>
      <c r="VPK89" s="590"/>
      <c r="VPL89" s="590"/>
      <c r="VPM89" s="590"/>
      <c r="VPN89" s="590"/>
      <c r="VPO89" s="590"/>
      <c r="VPP89" s="590"/>
      <c r="VPQ89" s="590" t="s">
        <v>20</v>
      </c>
      <c r="VPR89" s="590"/>
      <c r="VPS89" s="590"/>
      <c r="VPT89" s="590"/>
      <c r="VPU89" s="590"/>
      <c r="VPV89" s="590"/>
      <c r="VPW89" s="590"/>
      <c r="VPX89" s="590"/>
      <c r="VPY89" s="590" t="s">
        <v>20</v>
      </c>
      <c r="VPZ89" s="590"/>
      <c r="VQA89" s="590"/>
      <c r="VQB89" s="590"/>
      <c r="VQC89" s="590"/>
      <c r="VQD89" s="590"/>
      <c r="VQE89" s="590"/>
      <c r="VQF89" s="590"/>
      <c r="VQG89" s="590" t="s">
        <v>20</v>
      </c>
      <c r="VQH89" s="590"/>
      <c r="VQI89" s="590"/>
      <c r="VQJ89" s="590"/>
      <c r="VQK89" s="590"/>
      <c r="VQL89" s="590"/>
      <c r="VQM89" s="590"/>
      <c r="VQN89" s="590"/>
      <c r="VQO89" s="590" t="s">
        <v>20</v>
      </c>
      <c r="VQP89" s="590"/>
      <c r="VQQ89" s="590"/>
      <c r="VQR89" s="590"/>
      <c r="VQS89" s="590"/>
      <c r="VQT89" s="590"/>
      <c r="VQU89" s="590"/>
      <c r="VQV89" s="590"/>
      <c r="VQW89" s="590" t="s">
        <v>20</v>
      </c>
      <c r="VQX89" s="590"/>
      <c r="VQY89" s="590"/>
      <c r="VQZ89" s="590"/>
      <c r="VRA89" s="590"/>
      <c r="VRB89" s="590"/>
      <c r="VRC89" s="590"/>
      <c r="VRD89" s="590"/>
      <c r="VRE89" s="590" t="s">
        <v>20</v>
      </c>
      <c r="VRF89" s="590"/>
      <c r="VRG89" s="590"/>
      <c r="VRH89" s="590"/>
      <c r="VRI89" s="590"/>
      <c r="VRJ89" s="590"/>
      <c r="VRK89" s="590"/>
      <c r="VRL89" s="590"/>
      <c r="VRM89" s="590" t="s">
        <v>20</v>
      </c>
      <c r="VRN89" s="590"/>
      <c r="VRO89" s="590"/>
      <c r="VRP89" s="590"/>
      <c r="VRQ89" s="590"/>
      <c r="VRR89" s="590"/>
      <c r="VRS89" s="590"/>
      <c r="VRT89" s="590"/>
      <c r="VRU89" s="590" t="s">
        <v>20</v>
      </c>
      <c r="VRV89" s="590"/>
      <c r="VRW89" s="590"/>
      <c r="VRX89" s="590"/>
      <c r="VRY89" s="590"/>
      <c r="VRZ89" s="590"/>
      <c r="VSA89" s="590"/>
      <c r="VSB89" s="590"/>
      <c r="VSC89" s="590" t="s">
        <v>20</v>
      </c>
      <c r="VSD89" s="590"/>
      <c r="VSE89" s="590"/>
      <c r="VSF89" s="590"/>
      <c r="VSG89" s="590"/>
      <c r="VSH89" s="590"/>
      <c r="VSI89" s="590"/>
      <c r="VSJ89" s="590"/>
      <c r="VSK89" s="590" t="s">
        <v>20</v>
      </c>
      <c r="VSL89" s="590"/>
      <c r="VSM89" s="590"/>
      <c r="VSN89" s="590"/>
      <c r="VSO89" s="590"/>
      <c r="VSP89" s="590"/>
      <c r="VSQ89" s="590"/>
      <c r="VSR89" s="590"/>
      <c r="VSS89" s="590" t="s">
        <v>20</v>
      </c>
      <c r="VST89" s="590"/>
      <c r="VSU89" s="590"/>
      <c r="VSV89" s="590"/>
      <c r="VSW89" s="590"/>
      <c r="VSX89" s="590"/>
      <c r="VSY89" s="590"/>
      <c r="VSZ89" s="590"/>
      <c r="VTA89" s="590" t="s">
        <v>20</v>
      </c>
      <c r="VTB89" s="590"/>
      <c r="VTC89" s="590"/>
      <c r="VTD89" s="590"/>
      <c r="VTE89" s="590"/>
      <c r="VTF89" s="590"/>
      <c r="VTG89" s="590"/>
      <c r="VTH89" s="590"/>
      <c r="VTI89" s="590" t="s">
        <v>20</v>
      </c>
      <c r="VTJ89" s="590"/>
      <c r="VTK89" s="590"/>
      <c r="VTL89" s="590"/>
      <c r="VTM89" s="590"/>
      <c r="VTN89" s="590"/>
      <c r="VTO89" s="590"/>
      <c r="VTP89" s="590"/>
      <c r="VTQ89" s="590" t="s">
        <v>20</v>
      </c>
      <c r="VTR89" s="590"/>
      <c r="VTS89" s="590"/>
      <c r="VTT89" s="590"/>
      <c r="VTU89" s="590"/>
      <c r="VTV89" s="590"/>
      <c r="VTW89" s="590"/>
      <c r="VTX89" s="590"/>
      <c r="VTY89" s="590" t="s">
        <v>20</v>
      </c>
      <c r="VTZ89" s="590"/>
      <c r="VUA89" s="590"/>
      <c r="VUB89" s="590"/>
      <c r="VUC89" s="590"/>
      <c r="VUD89" s="590"/>
      <c r="VUE89" s="590"/>
      <c r="VUF89" s="590"/>
      <c r="VUG89" s="590" t="s">
        <v>20</v>
      </c>
      <c r="VUH89" s="590"/>
      <c r="VUI89" s="590"/>
      <c r="VUJ89" s="590"/>
      <c r="VUK89" s="590"/>
      <c r="VUL89" s="590"/>
      <c r="VUM89" s="590"/>
      <c r="VUN89" s="590"/>
      <c r="VUO89" s="590" t="s">
        <v>20</v>
      </c>
      <c r="VUP89" s="590"/>
      <c r="VUQ89" s="590"/>
      <c r="VUR89" s="590"/>
      <c r="VUS89" s="590"/>
      <c r="VUT89" s="590"/>
      <c r="VUU89" s="590"/>
      <c r="VUV89" s="590"/>
      <c r="VUW89" s="590" t="s">
        <v>20</v>
      </c>
      <c r="VUX89" s="590"/>
      <c r="VUY89" s="590"/>
      <c r="VUZ89" s="590"/>
      <c r="VVA89" s="590"/>
      <c r="VVB89" s="590"/>
      <c r="VVC89" s="590"/>
      <c r="VVD89" s="590"/>
      <c r="VVE89" s="590" t="s">
        <v>20</v>
      </c>
      <c r="VVF89" s="590"/>
      <c r="VVG89" s="590"/>
      <c r="VVH89" s="590"/>
      <c r="VVI89" s="590"/>
      <c r="VVJ89" s="590"/>
      <c r="VVK89" s="590"/>
      <c r="VVL89" s="590"/>
      <c r="VVM89" s="590" t="s">
        <v>20</v>
      </c>
      <c r="VVN89" s="590"/>
      <c r="VVO89" s="590"/>
      <c r="VVP89" s="590"/>
      <c r="VVQ89" s="590"/>
      <c r="VVR89" s="590"/>
      <c r="VVS89" s="590"/>
      <c r="VVT89" s="590"/>
      <c r="VVU89" s="590" t="s">
        <v>20</v>
      </c>
      <c r="VVV89" s="590"/>
      <c r="VVW89" s="590"/>
      <c r="VVX89" s="590"/>
      <c r="VVY89" s="590"/>
      <c r="VVZ89" s="590"/>
      <c r="VWA89" s="590"/>
      <c r="VWB89" s="590"/>
      <c r="VWC89" s="590" t="s">
        <v>20</v>
      </c>
      <c r="VWD89" s="590"/>
      <c r="VWE89" s="590"/>
      <c r="VWF89" s="590"/>
      <c r="VWG89" s="590"/>
      <c r="VWH89" s="590"/>
      <c r="VWI89" s="590"/>
      <c r="VWJ89" s="590"/>
      <c r="VWK89" s="590" t="s">
        <v>20</v>
      </c>
      <c r="VWL89" s="590"/>
      <c r="VWM89" s="590"/>
      <c r="VWN89" s="590"/>
      <c r="VWO89" s="590"/>
      <c r="VWP89" s="590"/>
      <c r="VWQ89" s="590"/>
      <c r="VWR89" s="590"/>
      <c r="VWS89" s="590" t="s">
        <v>20</v>
      </c>
      <c r="VWT89" s="590"/>
      <c r="VWU89" s="590"/>
      <c r="VWV89" s="590"/>
      <c r="VWW89" s="590"/>
      <c r="VWX89" s="590"/>
      <c r="VWY89" s="590"/>
      <c r="VWZ89" s="590"/>
      <c r="VXA89" s="590" t="s">
        <v>20</v>
      </c>
      <c r="VXB89" s="590"/>
      <c r="VXC89" s="590"/>
      <c r="VXD89" s="590"/>
      <c r="VXE89" s="590"/>
      <c r="VXF89" s="590"/>
      <c r="VXG89" s="590"/>
      <c r="VXH89" s="590"/>
      <c r="VXI89" s="590" t="s">
        <v>20</v>
      </c>
      <c r="VXJ89" s="590"/>
      <c r="VXK89" s="590"/>
      <c r="VXL89" s="590"/>
      <c r="VXM89" s="590"/>
      <c r="VXN89" s="590"/>
      <c r="VXO89" s="590"/>
      <c r="VXP89" s="590"/>
      <c r="VXQ89" s="590" t="s">
        <v>20</v>
      </c>
      <c r="VXR89" s="590"/>
      <c r="VXS89" s="590"/>
      <c r="VXT89" s="590"/>
      <c r="VXU89" s="590"/>
      <c r="VXV89" s="590"/>
      <c r="VXW89" s="590"/>
      <c r="VXX89" s="590"/>
      <c r="VXY89" s="590" t="s">
        <v>20</v>
      </c>
      <c r="VXZ89" s="590"/>
      <c r="VYA89" s="590"/>
      <c r="VYB89" s="590"/>
      <c r="VYC89" s="590"/>
      <c r="VYD89" s="590"/>
      <c r="VYE89" s="590"/>
      <c r="VYF89" s="590"/>
      <c r="VYG89" s="590" t="s">
        <v>20</v>
      </c>
      <c r="VYH89" s="590"/>
      <c r="VYI89" s="590"/>
      <c r="VYJ89" s="590"/>
      <c r="VYK89" s="590"/>
      <c r="VYL89" s="590"/>
      <c r="VYM89" s="590"/>
      <c r="VYN89" s="590"/>
      <c r="VYO89" s="590" t="s">
        <v>20</v>
      </c>
      <c r="VYP89" s="590"/>
      <c r="VYQ89" s="590"/>
      <c r="VYR89" s="590"/>
      <c r="VYS89" s="590"/>
      <c r="VYT89" s="590"/>
      <c r="VYU89" s="590"/>
      <c r="VYV89" s="590"/>
      <c r="VYW89" s="590" t="s">
        <v>20</v>
      </c>
      <c r="VYX89" s="590"/>
      <c r="VYY89" s="590"/>
      <c r="VYZ89" s="590"/>
      <c r="VZA89" s="590"/>
      <c r="VZB89" s="590"/>
      <c r="VZC89" s="590"/>
      <c r="VZD89" s="590"/>
      <c r="VZE89" s="590" t="s">
        <v>20</v>
      </c>
      <c r="VZF89" s="590"/>
      <c r="VZG89" s="590"/>
      <c r="VZH89" s="590"/>
      <c r="VZI89" s="590"/>
      <c r="VZJ89" s="590"/>
      <c r="VZK89" s="590"/>
      <c r="VZL89" s="590"/>
      <c r="VZM89" s="590" t="s">
        <v>20</v>
      </c>
      <c r="VZN89" s="590"/>
      <c r="VZO89" s="590"/>
      <c r="VZP89" s="590"/>
      <c r="VZQ89" s="590"/>
      <c r="VZR89" s="590"/>
      <c r="VZS89" s="590"/>
      <c r="VZT89" s="590"/>
      <c r="VZU89" s="590" t="s">
        <v>20</v>
      </c>
      <c r="VZV89" s="590"/>
      <c r="VZW89" s="590"/>
      <c r="VZX89" s="590"/>
      <c r="VZY89" s="590"/>
      <c r="VZZ89" s="590"/>
      <c r="WAA89" s="590"/>
      <c r="WAB89" s="590"/>
      <c r="WAC89" s="590" t="s">
        <v>20</v>
      </c>
      <c r="WAD89" s="590"/>
      <c r="WAE89" s="590"/>
      <c r="WAF89" s="590"/>
      <c r="WAG89" s="590"/>
      <c r="WAH89" s="590"/>
      <c r="WAI89" s="590"/>
      <c r="WAJ89" s="590"/>
      <c r="WAK89" s="590" t="s">
        <v>20</v>
      </c>
      <c r="WAL89" s="590"/>
      <c r="WAM89" s="590"/>
      <c r="WAN89" s="590"/>
      <c r="WAO89" s="590"/>
      <c r="WAP89" s="590"/>
      <c r="WAQ89" s="590"/>
      <c r="WAR89" s="590"/>
      <c r="WAS89" s="590" t="s">
        <v>20</v>
      </c>
      <c r="WAT89" s="590"/>
      <c r="WAU89" s="590"/>
      <c r="WAV89" s="590"/>
      <c r="WAW89" s="590"/>
      <c r="WAX89" s="590"/>
      <c r="WAY89" s="590"/>
      <c r="WAZ89" s="590"/>
      <c r="WBA89" s="590" t="s">
        <v>20</v>
      </c>
      <c r="WBB89" s="590"/>
      <c r="WBC89" s="590"/>
      <c r="WBD89" s="590"/>
      <c r="WBE89" s="590"/>
      <c r="WBF89" s="590"/>
      <c r="WBG89" s="590"/>
      <c r="WBH89" s="590"/>
      <c r="WBI89" s="590" t="s">
        <v>20</v>
      </c>
      <c r="WBJ89" s="590"/>
      <c r="WBK89" s="590"/>
      <c r="WBL89" s="590"/>
      <c r="WBM89" s="590"/>
      <c r="WBN89" s="590"/>
      <c r="WBO89" s="590"/>
      <c r="WBP89" s="590"/>
      <c r="WBQ89" s="590" t="s">
        <v>20</v>
      </c>
      <c r="WBR89" s="590"/>
      <c r="WBS89" s="590"/>
      <c r="WBT89" s="590"/>
      <c r="WBU89" s="590"/>
      <c r="WBV89" s="590"/>
      <c r="WBW89" s="590"/>
      <c r="WBX89" s="590"/>
      <c r="WBY89" s="590" t="s">
        <v>20</v>
      </c>
      <c r="WBZ89" s="590"/>
      <c r="WCA89" s="590"/>
      <c r="WCB89" s="590"/>
      <c r="WCC89" s="590"/>
      <c r="WCD89" s="590"/>
      <c r="WCE89" s="590"/>
      <c r="WCF89" s="590"/>
      <c r="WCG89" s="590" t="s">
        <v>20</v>
      </c>
      <c r="WCH89" s="590"/>
      <c r="WCI89" s="590"/>
      <c r="WCJ89" s="590"/>
      <c r="WCK89" s="590"/>
      <c r="WCL89" s="590"/>
      <c r="WCM89" s="590"/>
      <c r="WCN89" s="590"/>
      <c r="WCO89" s="590" t="s">
        <v>20</v>
      </c>
      <c r="WCP89" s="590"/>
      <c r="WCQ89" s="590"/>
      <c r="WCR89" s="590"/>
      <c r="WCS89" s="590"/>
      <c r="WCT89" s="590"/>
      <c r="WCU89" s="590"/>
      <c r="WCV89" s="590"/>
      <c r="WCW89" s="590" t="s">
        <v>20</v>
      </c>
      <c r="WCX89" s="590"/>
      <c r="WCY89" s="590"/>
      <c r="WCZ89" s="590"/>
      <c r="WDA89" s="590"/>
      <c r="WDB89" s="590"/>
      <c r="WDC89" s="590"/>
      <c r="WDD89" s="590"/>
      <c r="WDE89" s="590" t="s">
        <v>20</v>
      </c>
      <c r="WDF89" s="590"/>
      <c r="WDG89" s="590"/>
      <c r="WDH89" s="590"/>
      <c r="WDI89" s="590"/>
      <c r="WDJ89" s="590"/>
      <c r="WDK89" s="590"/>
      <c r="WDL89" s="590"/>
      <c r="WDM89" s="590" t="s">
        <v>20</v>
      </c>
      <c r="WDN89" s="590"/>
      <c r="WDO89" s="590"/>
      <c r="WDP89" s="590"/>
      <c r="WDQ89" s="590"/>
      <c r="WDR89" s="590"/>
      <c r="WDS89" s="590"/>
      <c r="WDT89" s="590"/>
      <c r="WDU89" s="590" t="s">
        <v>20</v>
      </c>
      <c r="WDV89" s="590"/>
      <c r="WDW89" s="590"/>
      <c r="WDX89" s="590"/>
      <c r="WDY89" s="590"/>
      <c r="WDZ89" s="590"/>
      <c r="WEA89" s="590"/>
      <c r="WEB89" s="590"/>
      <c r="WEC89" s="590" t="s">
        <v>20</v>
      </c>
      <c r="WED89" s="590"/>
      <c r="WEE89" s="590"/>
      <c r="WEF89" s="590"/>
      <c r="WEG89" s="590"/>
      <c r="WEH89" s="590"/>
      <c r="WEI89" s="590"/>
      <c r="WEJ89" s="590"/>
      <c r="WEK89" s="590" t="s">
        <v>20</v>
      </c>
      <c r="WEL89" s="590"/>
      <c r="WEM89" s="590"/>
      <c r="WEN89" s="590"/>
      <c r="WEO89" s="590"/>
      <c r="WEP89" s="590"/>
      <c r="WEQ89" s="590"/>
      <c r="WER89" s="590"/>
      <c r="WES89" s="590" t="s">
        <v>20</v>
      </c>
      <c r="WET89" s="590"/>
      <c r="WEU89" s="590"/>
      <c r="WEV89" s="590"/>
      <c r="WEW89" s="590"/>
      <c r="WEX89" s="590"/>
      <c r="WEY89" s="590"/>
      <c r="WEZ89" s="590"/>
      <c r="WFA89" s="590" t="s">
        <v>20</v>
      </c>
      <c r="WFB89" s="590"/>
      <c r="WFC89" s="590"/>
      <c r="WFD89" s="590"/>
      <c r="WFE89" s="590"/>
      <c r="WFF89" s="590"/>
      <c r="WFG89" s="590"/>
      <c r="WFH89" s="590"/>
      <c r="WFI89" s="590" t="s">
        <v>20</v>
      </c>
      <c r="WFJ89" s="590"/>
      <c r="WFK89" s="590"/>
      <c r="WFL89" s="590"/>
      <c r="WFM89" s="590"/>
      <c r="WFN89" s="590"/>
      <c r="WFO89" s="590"/>
      <c r="WFP89" s="590"/>
      <c r="WFQ89" s="590" t="s">
        <v>20</v>
      </c>
      <c r="WFR89" s="590"/>
      <c r="WFS89" s="590"/>
      <c r="WFT89" s="590"/>
      <c r="WFU89" s="590"/>
      <c r="WFV89" s="590"/>
      <c r="WFW89" s="590"/>
      <c r="WFX89" s="590"/>
      <c r="WFY89" s="590" t="s">
        <v>20</v>
      </c>
      <c r="WFZ89" s="590"/>
      <c r="WGA89" s="590"/>
      <c r="WGB89" s="590"/>
      <c r="WGC89" s="590"/>
      <c r="WGD89" s="590"/>
      <c r="WGE89" s="590"/>
      <c r="WGF89" s="590"/>
      <c r="WGG89" s="590" t="s">
        <v>20</v>
      </c>
      <c r="WGH89" s="590"/>
      <c r="WGI89" s="590"/>
      <c r="WGJ89" s="590"/>
      <c r="WGK89" s="590"/>
      <c r="WGL89" s="590"/>
      <c r="WGM89" s="590"/>
      <c r="WGN89" s="590"/>
      <c r="WGO89" s="590" t="s">
        <v>20</v>
      </c>
      <c r="WGP89" s="590"/>
      <c r="WGQ89" s="590"/>
      <c r="WGR89" s="590"/>
      <c r="WGS89" s="590"/>
      <c r="WGT89" s="590"/>
      <c r="WGU89" s="590"/>
      <c r="WGV89" s="590"/>
      <c r="WGW89" s="590" t="s">
        <v>20</v>
      </c>
      <c r="WGX89" s="590"/>
      <c r="WGY89" s="590"/>
      <c r="WGZ89" s="590"/>
      <c r="WHA89" s="590"/>
      <c r="WHB89" s="590"/>
      <c r="WHC89" s="590"/>
      <c r="WHD89" s="590"/>
      <c r="WHE89" s="590" t="s">
        <v>20</v>
      </c>
      <c r="WHF89" s="590"/>
      <c r="WHG89" s="590"/>
      <c r="WHH89" s="590"/>
      <c r="WHI89" s="590"/>
      <c r="WHJ89" s="590"/>
      <c r="WHK89" s="590"/>
      <c r="WHL89" s="590"/>
      <c r="WHM89" s="590" t="s">
        <v>20</v>
      </c>
      <c r="WHN89" s="590"/>
      <c r="WHO89" s="590"/>
      <c r="WHP89" s="590"/>
      <c r="WHQ89" s="590"/>
      <c r="WHR89" s="590"/>
      <c r="WHS89" s="590"/>
      <c r="WHT89" s="590"/>
      <c r="WHU89" s="590" t="s">
        <v>20</v>
      </c>
      <c r="WHV89" s="590"/>
      <c r="WHW89" s="590"/>
      <c r="WHX89" s="590"/>
      <c r="WHY89" s="590"/>
      <c r="WHZ89" s="590"/>
      <c r="WIA89" s="590"/>
      <c r="WIB89" s="590"/>
      <c r="WIC89" s="590" t="s">
        <v>20</v>
      </c>
      <c r="WID89" s="590"/>
      <c r="WIE89" s="590"/>
      <c r="WIF89" s="590"/>
      <c r="WIG89" s="590"/>
      <c r="WIH89" s="590"/>
      <c r="WII89" s="590"/>
      <c r="WIJ89" s="590"/>
      <c r="WIK89" s="590" t="s">
        <v>20</v>
      </c>
      <c r="WIL89" s="590"/>
      <c r="WIM89" s="590"/>
      <c r="WIN89" s="590"/>
      <c r="WIO89" s="590"/>
      <c r="WIP89" s="590"/>
      <c r="WIQ89" s="590"/>
      <c r="WIR89" s="590"/>
      <c r="WIS89" s="590" t="s">
        <v>20</v>
      </c>
      <c r="WIT89" s="590"/>
      <c r="WIU89" s="590"/>
      <c r="WIV89" s="590"/>
      <c r="WIW89" s="590"/>
      <c r="WIX89" s="590"/>
      <c r="WIY89" s="590"/>
      <c r="WIZ89" s="590"/>
      <c r="WJA89" s="590" t="s">
        <v>20</v>
      </c>
      <c r="WJB89" s="590"/>
      <c r="WJC89" s="590"/>
      <c r="WJD89" s="590"/>
      <c r="WJE89" s="590"/>
      <c r="WJF89" s="590"/>
      <c r="WJG89" s="590"/>
      <c r="WJH89" s="590"/>
      <c r="WJI89" s="590" t="s">
        <v>20</v>
      </c>
      <c r="WJJ89" s="590"/>
      <c r="WJK89" s="590"/>
      <c r="WJL89" s="590"/>
      <c r="WJM89" s="590"/>
      <c r="WJN89" s="590"/>
      <c r="WJO89" s="590"/>
      <c r="WJP89" s="590"/>
      <c r="WJQ89" s="590" t="s">
        <v>20</v>
      </c>
      <c r="WJR89" s="590"/>
      <c r="WJS89" s="590"/>
      <c r="WJT89" s="590"/>
      <c r="WJU89" s="590"/>
      <c r="WJV89" s="590"/>
      <c r="WJW89" s="590"/>
      <c r="WJX89" s="590"/>
      <c r="WJY89" s="590" t="s">
        <v>20</v>
      </c>
      <c r="WJZ89" s="590"/>
      <c r="WKA89" s="590"/>
      <c r="WKB89" s="590"/>
      <c r="WKC89" s="590"/>
      <c r="WKD89" s="590"/>
      <c r="WKE89" s="590"/>
      <c r="WKF89" s="590"/>
      <c r="WKG89" s="590" t="s">
        <v>20</v>
      </c>
      <c r="WKH89" s="590"/>
      <c r="WKI89" s="590"/>
      <c r="WKJ89" s="590"/>
      <c r="WKK89" s="590"/>
      <c r="WKL89" s="590"/>
      <c r="WKM89" s="590"/>
      <c r="WKN89" s="590"/>
      <c r="WKO89" s="590" t="s">
        <v>20</v>
      </c>
      <c r="WKP89" s="590"/>
      <c r="WKQ89" s="590"/>
      <c r="WKR89" s="590"/>
      <c r="WKS89" s="590"/>
      <c r="WKT89" s="590"/>
      <c r="WKU89" s="590"/>
      <c r="WKV89" s="590"/>
      <c r="WKW89" s="590" t="s">
        <v>20</v>
      </c>
      <c r="WKX89" s="590"/>
      <c r="WKY89" s="590"/>
      <c r="WKZ89" s="590"/>
      <c r="WLA89" s="590"/>
      <c r="WLB89" s="590"/>
      <c r="WLC89" s="590"/>
      <c r="WLD89" s="590"/>
      <c r="WLE89" s="590" t="s">
        <v>20</v>
      </c>
      <c r="WLF89" s="590"/>
      <c r="WLG89" s="590"/>
      <c r="WLH89" s="590"/>
      <c r="WLI89" s="590"/>
      <c r="WLJ89" s="590"/>
      <c r="WLK89" s="590"/>
      <c r="WLL89" s="590"/>
      <c r="WLM89" s="590" t="s">
        <v>20</v>
      </c>
      <c r="WLN89" s="590"/>
      <c r="WLO89" s="590"/>
      <c r="WLP89" s="590"/>
      <c r="WLQ89" s="590"/>
      <c r="WLR89" s="590"/>
      <c r="WLS89" s="590"/>
      <c r="WLT89" s="590"/>
      <c r="WLU89" s="590" t="s">
        <v>20</v>
      </c>
      <c r="WLV89" s="590"/>
      <c r="WLW89" s="590"/>
      <c r="WLX89" s="590"/>
      <c r="WLY89" s="590"/>
      <c r="WLZ89" s="590"/>
      <c r="WMA89" s="590"/>
      <c r="WMB89" s="590"/>
      <c r="WMC89" s="590" t="s">
        <v>20</v>
      </c>
      <c r="WMD89" s="590"/>
      <c r="WME89" s="590"/>
      <c r="WMF89" s="590"/>
      <c r="WMG89" s="590"/>
      <c r="WMH89" s="590"/>
      <c r="WMI89" s="590"/>
      <c r="WMJ89" s="590"/>
      <c r="WMK89" s="590" t="s">
        <v>20</v>
      </c>
      <c r="WML89" s="590"/>
      <c r="WMM89" s="590"/>
      <c r="WMN89" s="590"/>
      <c r="WMO89" s="590"/>
      <c r="WMP89" s="590"/>
      <c r="WMQ89" s="590"/>
      <c r="WMR89" s="590"/>
      <c r="WMS89" s="590" t="s">
        <v>20</v>
      </c>
      <c r="WMT89" s="590"/>
      <c r="WMU89" s="590"/>
      <c r="WMV89" s="590"/>
      <c r="WMW89" s="590"/>
      <c r="WMX89" s="590"/>
      <c r="WMY89" s="590"/>
      <c r="WMZ89" s="590"/>
      <c r="WNA89" s="590" t="s">
        <v>20</v>
      </c>
      <c r="WNB89" s="590"/>
      <c r="WNC89" s="590"/>
      <c r="WND89" s="590"/>
      <c r="WNE89" s="590"/>
      <c r="WNF89" s="590"/>
      <c r="WNG89" s="590"/>
      <c r="WNH89" s="590"/>
      <c r="WNI89" s="590" t="s">
        <v>20</v>
      </c>
      <c r="WNJ89" s="590"/>
      <c r="WNK89" s="590"/>
      <c r="WNL89" s="590"/>
      <c r="WNM89" s="590"/>
      <c r="WNN89" s="590"/>
      <c r="WNO89" s="590"/>
      <c r="WNP89" s="590"/>
      <c r="WNQ89" s="590" t="s">
        <v>20</v>
      </c>
      <c r="WNR89" s="590"/>
      <c r="WNS89" s="590"/>
      <c r="WNT89" s="590"/>
      <c r="WNU89" s="590"/>
      <c r="WNV89" s="590"/>
      <c r="WNW89" s="590"/>
      <c r="WNX89" s="590"/>
      <c r="WNY89" s="590" t="s">
        <v>20</v>
      </c>
      <c r="WNZ89" s="590"/>
      <c r="WOA89" s="590"/>
      <c r="WOB89" s="590"/>
      <c r="WOC89" s="590"/>
      <c r="WOD89" s="590"/>
      <c r="WOE89" s="590"/>
      <c r="WOF89" s="590"/>
      <c r="WOG89" s="590" t="s">
        <v>20</v>
      </c>
      <c r="WOH89" s="590"/>
      <c r="WOI89" s="590"/>
      <c r="WOJ89" s="590"/>
      <c r="WOK89" s="590"/>
      <c r="WOL89" s="590"/>
      <c r="WOM89" s="590"/>
      <c r="WON89" s="590"/>
      <c r="WOO89" s="590" t="s">
        <v>20</v>
      </c>
      <c r="WOP89" s="590"/>
      <c r="WOQ89" s="590"/>
      <c r="WOR89" s="590"/>
      <c r="WOS89" s="590"/>
      <c r="WOT89" s="590"/>
      <c r="WOU89" s="590"/>
      <c r="WOV89" s="590"/>
      <c r="WOW89" s="590" t="s">
        <v>20</v>
      </c>
      <c r="WOX89" s="590"/>
      <c r="WOY89" s="590"/>
      <c r="WOZ89" s="590"/>
      <c r="WPA89" s="590"/>
      <c r="WPB89" s="590"/>
      <c r="WPC89" s="590"/>
      <c r="WPD89" s="590"/>
      <c r="WPE89" s="590" t="s">
        <v>20</v>
      </c>
      <c r="WPF89" s="590"/>
      <c r="WPG89" s="590"/>
      <c r="WPH89" s="590"/>
      <c r="WPI89" s="590"/>
      <c r="WPJ89" s="590"/>
      <c r="WPK89" s="590"/>
      <c r="WPL89" s="590"/>
      <c r="WPM89" s="590" t="s">
        <v>20</v>
      </c>
      <c r="WPN89" s="590"/>
      <c r="WPO89" s="590"/>
      <c r="WPP89" s="590"/>
      <c r="WPQ89" s="590"/>
      <c r="WPR89" s="590"/>
      <c r="WPS89" s="590"/>
      <c r="WPT89" s="590"/>
      <c r="WPU89" s="590" t="s">
        <v>20</v>
      </c>
      <c r="WPV89" s="590"/>
      <c r="WPW89" s="590"/>
      <c r="WPX89" s="590"/>
      <c r="WPY89" s="590"/>
      <c r="WPZ89" s="590"/>
      <c r="WQA89" s="590"/>
      <c r="WQB89" s="590"/>
      <c r="WQC89" s="590" t="s">
        <v>20</v>
      </c>
      <c r="WQD89" s="590"/>
      <c r="WQE89" s="590"/>
      <c r="WQF89" s="590"/>
      <c r="WQG89" s="590"/>
      <c r="WQH89" s="590"/>
      <c r="WQI89" s="590"/>
      <c r="WQJ89" s="590"/>
      <c r="WQK89" s="590" t="s">
        <v>20</v>
      </c>
      <c r="WQL89" s="590"/>
      <c r="WQM89" s="590"/>
      <c r="WQN89" s="590"/>
      <c r="WQO89" s="590"/>
      <c r="WQP89" s="590"/>
      <c r="WQQ89" s="590"/>
      <c r="WQR89" s="590"/>
      <c r="WQS89" s="590" t="s">
        <v>20</v>
      </c>
      <c r="WQT89" s="590"/>
      <c r="WQU89" s="590"/>
      <c r="WQV89" s="590"/>
      <c r="WQW89" s="590"/>
      <c r="WQX89" s="590"/>
      <c r="WQY89" s="590"/>
      <c r="WQZ89" s="590"/>
      <c r="WRA89" s="590" t="s">
        <v>20</v>
      </c>
      <c r="WRB89" s="590"/>
      <c r="WRC89" s="590"/>
      <c r="WRD89" s="590"/>
      <c r="WRE89" s="590"/>
      <c r="WRF89" s="590"/>
      <c r="WRG89" s="590"/>
      <c r="WRH89" s="590"/>
      <c r="WRI89" s="590" t="s">
        <v>20</v>
      </c>
      <c r="WRJ89" s="590"/>
      <c r="WRK89" s="590"/>
      <c r="WRL89" s="590"/>
      <c r="WRM89" s="590"/>
      <c r="WRN89" s="590"/>
      <c r="WRO89" s="590"/>
      <c r="WRP89" s="590"/>
      <c r="WRQ89" s="590" t="s">
        <v>20</v>
      </c>
      <c r="WRR89" s="590"/>
      <c r="WRS89" s="590"/>
      <c r="WRT89" s="590"/>
      <c r="WRU89" s="590"/>
      <c r="WRV89" s="590"/>
      <c r="WRW89" s="590"/>
      <c r="WRX89" s="590"/>
      <c r="WRY89" s="590" t="s">
        <v>20</v>
      </c>
      <c r="WRZ89" s="590"/>
      <c r="WSA89" s="590"/>
      <c r="WSB89" s="590"/>
      <c r="WSC89" s="590"/>
      <c r="WSD89" s="590"/>
      <c r="WSE89" s="590"/>
      <c r="WSF89" s="590"/>
      <c r="WSG89" s="590" t="s">
        <v>20</v>
      </c>
      <c r="WSH89" s="590"/>
      <c r="WSI89" s="590"/>
      <c r="WSJ89" s="590"/>
      <c r="WSK89" s="590"/>
      <c r="WSL89" s="590"/>
      <c r="WSM89" s="590"/>
      <c r="WSN89" s="590"/>
      <c r="WSO89" s="590" t="s">
        <v>20</v>
      </c>
      <c r="WSP89" s="590"/>
      <c r="WSQ89" s="590"/>
      <c r="WSR89" s="590"/>
      <c r="WSS89" s="590"/>
      <c r="WST89" s="590"/>
      <c r="WSU89" s="590"/>
      <c r="WSV89" s="590"/>
      <c r="WSW89" s="590" t="s">
        <v>20</v>
      </c>
      <c r="WSX89" s="590"/>
      <c r="WSY89" s="590"/>
      <c r="WSZ89" s="590"/>
      <c r="WTA89" s="590"/>
      <c r="WTB89" s="590"/>
      <c r="WTC89" s="590"/>
      <c r="WTD89" s="590"/>
      <c r="WTE89" s="590" t="s">
        <v>20</v>
      </c>
      <c r="WTF89" s="590"/>
      <c r="WTG89" s="590"/>
      <c r="WTH89" s="590"/>
      <c r="WTI89" s="590"/>
      <c r="WTJ89" s="590"/>
      <c r="WTK89" s="590"/>
      <c r="WTL89" s="590"/>
      <c r="WTM89" s="590" t="s">
        <v>20</v>
      </c>
      <c r="WTN89" s="590"/>
      <c r="WTO89" s="590"/>
      <c r="WTP89" s="590"/>
      <c r="WTQ89" s="590"/>
      <c r="WTR89" s="590"/>
      <c r="WTS89" s="590"/>
      <c r="WTT89" s="590"/>
      <c r="WTU89" s="590" t="s">
        <v>20</v>
      </c>
      <c r="WTV89" s="590"/>
      <c r="WTW89" s="590"/>
      <c r="WTX89" s="590"/>
      <c r="WTY89" s="590"/>
      <c r="WTZ89" s="590"/>
      <c r="WUA89" s="590"/>
      <c r="WUB89" s="590"/>
      <c r="WUC89" s="590" t="s">
        <v>20</v>
      </c>
      <c r="WUD89" s="590"/>
      <c r="WUE89" s="590"/>
      <c r="WUF89" s="590"/>
      <c r="WUG89" s="590"/>
      <c r="WUH89" s="590"/>
      <c r="WUI89" s="590"/>
      <c r="WUJ89" s="590"/>
      <c r="WUK89" s="590" t="s">
        <v>20</v>
      </c>
      <c r="WUL89" s="590"/>
      <c r="WUM89" s="590"/>
      <c r="WUN89" s="590"/>
      <c r="WUO89" s="590"/>
      <c r="WUP89" s="590"/>
      <c r="WUQ89" s="590"/>
      <c r="WUR89" s="590"/>
      <c r="WUS89" s="590" t="s">
        <v>20</v>
      </c>
      <c r="WUT89" s="590"/>
      <c r="WUU89" s="590"/>
      <c r="WUV89" s="590"/>
      <c r="WUW89" s="590"/>
      <c r="WUX89" s="590"/>
      <c r="WUY89" s="590"/>
      <c r="WUZ89" s="590"/>
      <c r="WVA89" s="590" t="s">
        <v>20</v>
      </c>
      <c r="WVB89" s="590"/>
      <c r="WVC89" s="590"/>
      <c r="WVD89" s="590"/>
      <c r="WVE89" s="590"/>
      <c r="WVF89" s="590"/>
      <c r="WVG89" s="590"/>
      <c r="WVH89" s="590"/>
      <c r="WVI89" s="590" t="s">
        <v>20</v>
      </c>
      <c r="WVJ89" s="590"/>
      <c r="WVK89" s="590"/>
      <c r="WVL89" s="590"/>
      <c r="WVM89" s="590"/>
      <c r="WVN89" s="590"/>
      <c r="WVO89" s="590"/>
      <c r="WVP89" s="590"/>
      <c r="WVQ89" s="590" t="s">
        <v>20</v>
      </c>
      <c r="WVR89" s="590"/>
      <c r="WVS89" s="590"/>
      <c r="WVT89" s="590"/>
      <c r="WVU89" s="590"/>
      <c r="WVV89" s="590"/>
      <c r="WVW89" s="590"/>
      <c r="WVX89" s="590"/>
      <c r="WVY89" s="590" t="s">
        <v>20</v>
      </c>
      <c r="WVZ89" s="590"/>
      <c r="WWA89" s="590"/>
      <c r="WWB89" s="590"/>
      <c r="WWC89" s="590"/>
      <c r="WWD89" s="590"/>
      <c r="WWE89" s="590"/>
      <c r="WWF89" s="590"/>
      <c r="WWG89" s="590" t="s">
        <v>20</v>
      </c>
      <c r="WWH89" s="590"/>
      <c r="WWI89" s="590"/>
      <c r="WWJ89" s="590"/>
      <c r="WWK89" s="590"/>
      <c r="WWL89" s="590"/>
      <c r="WWM89" s="590"/>
      <c r="WWN89" s="590"/>
      <c r="WWO89" s="590" t="s">
        <v>20</v>
      </c>
      <c r="WWP89" s="590"/>
      <c r="WWQ89" s="590"/>
      <c r="WWR89" s="590"/>
      <c r="WWS89" s="590"/>
      <c r="WWT89" s="590"/>
      <c r="WWU89" s="590"/>
      <c r="WWV89" s="590"/>
      <c r="WWW89" s="590" t="s">
        <v>20</v>
      </c>
      <c r="WWX89" s="590"/>
      <c r="WWY89" s="590"/>
      <c r="WWZ89" s="590"/>
      <c r="WXA89" s="590"/>
      <c r="WXB89" s="590"/>
      <c r="WXC89" s="590"/>
      <c r="WXD89" s="590"/>
      <c r="WXE89" s="590" t="s">
        <v>20</v>
      </c>
      <c r="WXF89" s="590"/>
      <c r="WXG89" s="590"/>
      <c r="WXH89" s="590"/>
      <c r="WXI89" s="590"/>
      <c r="WXJ89" s="590"/>
      <c r="WXK89" s="590"/>
      <c r="WXL89" s="590"/>
      <c r="WXM89" s="590" t="s">
        <v>20</v>
      </c>
      <c r="WXN89" s="590"/>
      <c r="WXO89" s="590"/>
      <c r="WXP89" s="590"/>
      <c r="WXQ89" s="590"/>
      <c r="WXR89" s="590"/>
      <c r="WXS89" s="590"/>
      <c r="WXT89" s="590"/>
      <c r="WXU89" s="590" t="s">
        <v>20</v>
      </c>
      <c r="WXV89" s="590"/>
      <c r="WXW89" s="590"/>
      <c r="WXX89" s="590"/>
      <c r="WXY89" s="590"/>
      <c r="WXZ89" s="590"/>
      <c r="WYA89" s="590"/>
      <c r="WYB89" s="590"/>
      <c r="WYC89" s="590" t="s">
        <v>20</v>
      </c>
      <c r="WYD89" s="590"/>
      <c r="WYE89" s="590"/>
      <c r="WYF89" s="590"/>
      <c r="WYG89" s="590"/>
      <c r="WYH89" s="590"/>
      <c r="WYI89" s="590"/>
      <c r="WYJ89" s="590"/>
      <c r="WYK89" s="590" t="s">
        <v>20</v>
      </c>
      <c r="WYL89" s="590"/>
      <c r="WYM89" s="590"/>
      <c r="WYN89" s="590"/>
      <c r="WYO89" s="590"/>
      <c r="WYP89" s="590"/>
      <c r="WYQ89" s="590"/>
      <c r="WYR89" s="590"/>
      <c r="WYS89" s="590" t="s">
        <v>20</v>
      </c>
      <c r="WYT89" s="590"/>
      <c r="WYU89" s="590"/>
      <c r="WYV89" s="590"/>
      <c r="WYW89" s="590"/>
      <c r="WYX89" s="590"/>
      <c r="WYY89" s="590"/>
      <c r="WYZ89" s="590"/>
      <c r="WZA89" s="590" t="s">
        <v>20</v>
      </c>
      <c r="WZB89" s="590"/>
      <c r="WZC89" s="590"/>
      <c r="WZD89" s="590"/>
      <c r="WZE89" s="590"/>
      <c r="WZF89" s="590"/>
      <c r="WZG89" s="590"/>
      <c r="WZH89" s="590"/>
      <c r="WZI89" s="590" t="s">
        <v>20</v>
      </c>
      <c r="WZJ89" s="590"/>
      <c r="WZK89" s="590"/>
      <c r="WZL89" s="590"/>
      <c r="WZM89" s="590"/>
      <c r="WZN89" s="590"/>
      <c r="WZO89" s="590"/>
      <c r="WZP89" s="590"/>
      <c r="WZQ89" s="590" t="s">
        <v>20</v>
      </c>
      <c r="WZR89" s="590"/>
      <c r="WZS89" s="590"/>
      <c r="WZT89" s="590"/>
      <c r="WZU89" s="590"/>
      <c r="WZV89" s="590"/>
      <c r="WZW89" s="590"/>
      <c r="WZX89" s="590"/>
      <c r="WZY89" s="590" t="s">
        <v>20</v>
      </c>
      <c r="WZZ89" s="590"/>
      <c r="XAA89" s="590"/>
      <c r="XAB89" s="590"/>
      <c r="XAC89" s="590"/>
      <c r="XAD89" s="590"/>
      <c r="XAE89" s="590"/>
      <c r="XAF89" s="590"/>
      <c r="XAG89" s="590" t="s">
        <v>20</v>
      </c>
      <c r="XAH89" s="590"/>
      <c r="XAI89" s="590"/>
      <c r="XAJ89" s="590"/>
      <c r="XAK89" s="590"/>
      <c r="XAL89" s="590"/>
      <c r="XAM89" s="590"/>
      <c r="XAN89" s="590"/>
      <c r="XAO89" s="590" t="s">
        <v>20</v>
      </c>
      <c r="XAP89" s="590"/>
      <c r="XAQ89" s="590"/>
      <c r="XAR89" s="590"/>
      <c r="XAS89" s="590"/>
      <c r="XAT89" s="590"/>
      <c r="XAU89" s="590"/>
      <c r="XAV89" s="590"/>
      <c r="XAW89" s="590" t="s">
        <v>20</v>
      </c>
      <c r="XAX89" s="590"/>
      <c r="XAY89" s="590"/>
      <c r="XAZ89" s="590"/>
      <c r="XBA89" s="590"/>
      <c r="XBB89" s="590"/>
      <c r="XBC89" s="590"/>
      <c r="XBD89" s="590"/>
      <c r="XBE89" s="590" t="s">
        <v>20</v>
      </c>
      <c r="XBF89" s="590"/>
      <c r="XBG89" s="590"/>
      <c r="XBH89" s="590"/>
      <c r="XBI89" s="590"/>
      <c r="XBJ89" s="590"/>
      <c r="XBK89" s="590"/>
      <c r="XBL89" s="590"/>
      <c r="XBM89" s="590" t="s">
        <v>20</v>
      </c>
      <c r="XBN89" s="590"/>
      <c r="XBO89" s="590"/>
      <c r="XBP89" s="590"/>
      <c r="XBQ89" s="590"/>
      <c r="XBR89" s="590"/>
      <c r="XBS89" s="590"/>
      <c r="XBT89" s="590"/>
      <c r="XBU89" s="590" t="s">
        <v>20</v>
      </c>
      <c r="XBV89" s="590"/>
      <c r="XBW89" s="590"/>
      <c r="XBX89" s="590"/>
      <c r="XBY89" s="590"/>
      <c r="XBZ89" s="590"/>
      <c r="XCA89" s="590"/>
      <c r="XCB89" s="590"/>
      <c r="XCC89" s="590" t="s">
        <v>20</v>
      </c>
      <c r="XCD89" s="590"/>
      <c r="XCE89" s="590"/>
      <c r="XCF89" s="590"/>
      <c r="XCG89" s="590"/>
      <c r="XCH89" s="590"/>
      <c r="XCI89" s="590"/>
      <c r="XCJ89" s="590"/>
      <c r="XCK89" s="590" t="s">
        <v>20</v>
      </c>
      <c r="XCL89" s="590"/>
      <c r="XCM89" s="590"/>
      <c r="XCN89" s="590"/>
      <c r="XCO89" s="590"/>
      <c r="XCP89" s="590"/>
      <c r="XCQ89" s="590"/>
      <c r="XCR89" s="590"/>
      <c r="XCS89" s="590" t="s">
        <v>20</v>
      </c>
      <c r="XCT89" s="590"/>
      <c r="XCU89" s="590"/>
      <c r="XCV89" s="590"/>
      <c r="XCW89" s="590"/>
      <c r="XCX89" s="590"/>
      <c r="XCY89" s="590"/>
      <c r="XCZ89" s="590"/>
      <c r="XDA89" s="590" t="s">
        <v>20</v>
      </c>
      <c r="XDB89" s="590"/>
      <c r="XDC89" s="590"/>
      <c r="XDD89" s="590"/>
      <c r="XDE89" s="590"/>
      <c r="XDF89" s="590"/>
      <c r="XDG89" s="590"/>
      <c r="XDH89" s="590"/>
      <c r="XDI89" s="590" t="s">
        <v>20</v>
      </c>
      <c r="XDJ89" s="590"/>
      <c r="XDK89" s="590"/>
      <c r="XDL89" s="590"/>
      <c r="XDM89" s="590"/>
      <c r="XDN89" s="590"/>
      <c r="XDO89" s="590"/>
      <c r="XDP89" s="590"/>
      <c r="XDQ89" s="590" t="s">
        <v>20</v>
      </c>
      <c r="XDR89" s="590"/>
      <c r="XDS89" s="590"/>
      <c r="XDT89" s="590"/>
      <c r="XDU89" s="590"/>
      <c r="XDV89" s="590"/>
      <c r="XDW89" s="590"/>
      <c r="XDX89" s="590"/>
      <c r="XDY89" s="590" t="s">
        <v>20</v>
      </c>
      <c r="XDZ89" s="590"/>
      <c r="XEA89" s="590"/>
      <c r="XEB89" s="590"/>
      <c r="XEC89" s="590"/>
      <c r="XED89" s="590"/>
      <c r="XEE89" s="590"/>
      <c r="XEF89" s="590"/>
      <c r="XEG89" s="590" t="s">
        <v>20</v>
      </c>
      <c r="XEH89" s="590"/>
      <c r="XEI89" s="590"/>
      <c r="XEJ89" s="590"/>
      <c r="XEK89" s="590"/>
      <c r="XEL89" s="590"/>
      <c r="XEM89" s="590"/>
      <c r="XEN89" s="590"/>
      <c r="XEO89" s="590" t="s">
        <v>20</v>
      </c>
      <c r="XEP89" s="590"/>
      <c r="XEQ89" s="590"/>
      <c r="XER89" s="590"/>
      <c r="XES89" s="590"/>
      <c r="XET89" s="590"/>
      <c r="XEU89" s="590"/>
      <c r="XEV89" s="590"/>
      <c r="XEW89" s="590" t="s">
        <v>20</v>
      </c>
      <c r="XEX89" s="590"/>
      <c r="XEY89" s="590"/>
      <c r="XEZ89" s="590"/>
      <c r="XFA89" s="590"/>
      <c r="XFB89" s="590"/>
      <c r="XFC89" s="590"/>
      <c r="XFD89" s="590"/>
    </row>
    <row r="90" spans="1:16384" s="352" customFormat="1" ht="14.4">
      <c r="A90" s="497" t="s">
        <v>2</v>
      </c>
      <c r="B90" s="497" t="s">
        <v>3</v>
      </c>
      <c r="C90" s="497" t="s">
        <v>4</v>
      </c>
      <c r="D90" s="497" t="s">
        <v>5</v>
      </c>
      <c r="E90" s="497" t="s">
        <v>6</v>
      </c>
      <c r="F90" s="497" t="s">
        <v>7</v>
      </c>
      <c r="G90" s="497" t="s">
        <v>11</v>
      </c>
      <c r="H90" s="503"/>
      <c r="I90" s="497" t="s">
        <v>2</v>
      </c>
      <c r="J90" s="497" t="s">
        <v>3</v>
      </c>
      <c r="K90" s="497" t="s">
        <v>4</v>
      </c>
      <c r="L90" s="497" t="s">
        <v>5</v>
      </c>
      <c r="M90" s="497" t="s">
        <v>6</v>
      </c>
      <c r="N90" s="497" t="s">
        <v>7</v>
      </c>
      <c r="O90" s="497" t="s">
        <v>11</v>
      </c>
      <c r="P90" s="503"/>
      <c r="Q90" s="497" t="s">
        <v>2</v>
      </c>
      <c r="R90" s="497" t="s">
        <v>3</v>
      </c>
      <c r="S90" s="497" t="s">
        <v>4</v>
      </c>
      <c r="T90" s="497" t="s">
        <v>5</v>
      </c>
      <c r="U90" s="497" t="s">
        <v>6</v>
      </c>
      <c r="V90" s="497" t="s">
        <v>7</v>
      </c>
      <c r="W90" s="497" t="s">
        <v>11</v>
      </c>
      <c r="X90" s="503"/>
      <c r="Y90" s="497" t="s">
        <v>2</v>
      </c>
      <c r="Z90" s="497" t="s">
        <v>3</v>
      </c>
      <c r="AA90" s="497" t="s">
        <v>4</v>
      </c>
      <c r="AB90" s="497" t="s">
        <v>5</v>
      </c>
      <c r="AC90" s="497" t="s">
        <v>6</v>
      </c>
      <c r="AD90" s="497" t="s">
        <v>7</v>
      </c>
      <c r="AE90" s="497" t="s">
        <v>11</v>
      </c>
      <c r="AF90" s="503"/>
      <c r="AG90" s="497" t="s">
        <v>2</v>
      </c>
      <c r="AH90" s="497" t="s">
        <v>3</v>
      </c>
      <c r="AI90" s="497" t="s">
        <v>4</v>
      </c>
      <c r="AJ90" s="497" t="s">
        <v>5</v>
      </c>
      <c r="AK90" s="497" t="s">
        <v>6</v>
      </c>
      <c r="AL90" s="497" t="s">
        <v>7</v>
      </c>
      <c r="AM90" s="497" t="s">
        <v>11</v>
      </c>
      <c r="AN90" s="503"/>
      <c r="AO90" s="497" t="s">
        <v>2</v>
      </c>
      <c r="AP90" s="497" t="s">
        <v>3</v>
      </c>
      <c r="AQ90" s="497" t="s">
        <v>4</v>
      </c>
      <c r="AR90" s="497" t="s">
        <v>5</v>
      </c>
      <c r="AS90" s="497" t="s">
        <v>6</v>
      </c>
      <c r="AT90" s="497" t="s">
        <v>7</v>
      </c>
      <c r="AU90" s="497" t="s">
        <v>11</v>
      </c>
      <c r="AV90" s="503"/>
      <c r="AW90" s="497" t="s">
        <v>2</v>
      </c>
      <c r="AX90" s="497" t="s">
        <v>3</v>
      </c>
      <c r="AY90" s="497" t="s">
        <v>4</v>
      </c>
      <c r="AZ90" s="497" t="s">
        <v>5</v>
      </c>
      <c r="BA90" s="497" t="s">
        <v>6</v>
      </c>
      <c r="BB90" s="497" t="s">
        <v>7</v>
      </c>
      <c r="BC90" s="497" t="s">
        <v>11</v>
      </c>
      <c r="BD90" s="503"/>
      <c r="BE90" s="497" t="s">
        <v>2</v>
      </c>
      <c r="BF90" s="497" t="s">
        <v>3</v>
      </c>
      <c r="BG90" s="497" t="s">
        <v>4</v>
      </c>
      <c r="BH90" s="497" t="s">
        <v>5</v>
      </c>
      <c r="BI90" s="497" t="s">
        <v>6</v>
      </c>
      <c r="BJ90" s="497" t="s">
        <v>7</v>
      </c>
      <c r="BK90" s="497" t="s">
        <v>11</v>
      </c>
      <c r="BL90" s="503"/>
      <c r="BM90" s="497" t="s">
        <v>2</v>
      </c>
      <c r="BN90" s="497" t="s">
        <v>3</v>
      </c>
      <c r="BO90" s="497" t="s">
        <v>4</v>
      </c>
      <c r="BP90" s="497" t="s">
        <v>5</v>
      </c>
      <c r="BQ90" s="497" t="s">
        <v>6</v>
      </c>
      <c r="BR90" s="497" t="s">
        <v>7</v>
      </c>
      <c r="BS90" s="497" t="s">
        <v>11</v>
      </c>
      <c r="BT90" s="503"/>
      <c r="BU90" s="497" t="s">
        <v>2</v>
      </c>
      <c r="BV90" s="497" t="s">
        <v>3</v>
      </c>
      <c r="BW90" s="497" t="s">
        <v>4</v>
      </c>
      <c r="BX90" s="497" t="s">
        <v>5</v>
      </c>
      <c r="BY90" s="497" t="s">
        <v>6</v>
      </c>
      <c r="BZ90" s="497" t="s">
        <v>7</v>
      </c>
      <c r="CA90" s="497" t="s">
        <v>11</v>
      </c>
      <c r="CB90" s="503"/>
      <c r="CC90" s="497" t="s">
        <v>2</v>
      </c>
      <c r="CD90" s="497" t="s">
        <v>3</v>
      </c>
      <c r="CE90" s="497" t="s">
        <v>4</v>
      </c>
      <c r="CF90" s="497" t="s">
        <v>5</v>
      </c>
      <c r="CG90" s="497" t="s">
        <v>6</v>
      </c>
      <c r="CH90" s="497" t="s">
        <v>7</v>
      </c>
      <c r="CI90" s="497" t="s">
        <v>11</v>
      </c>
      <c r="CJ90" s="503"/>
      <c r="CK90" s="497" t="s">
        <v>2</v>
      </c>
      <c r="CL90" s="497" t="s">
        <v>3</v>
      </c>
      <c r="CM90" s="497" t="s">
        <v>4</v>
      </c>
      <c r="CN90" s="497" t="s">
        <v>5</v>
      </c>
      <c r="CO90" s="497" t="s">
        <v>6</v>
      </c>
      <c r="CP90" s="497" t="s">
        <v>7</v>
      </c>
      <c r="CQ90" s="497" t="s">
        <v>11</v>
      </c>
      <c r="CR90" s="503"/>
      <c r="CS90" s="497" t="s">
        <v>2</v>
      </c>
      <c r="CT90" s="497" t="s">
        <v>3</v>
      </c>
      <c r="CU90" s="497" t="s">
        <v>4</v>
      </c>
      <c r="CV90" s="497" t="s">
        <v>5</v>
      </c>
      <c r="CW90" s="497" t="s">
        <v>6</v>
      </c>
      <c r="CX90" s="497" t="s">
        <v>7</v>
      </c>
      <c r="CY90" s="497" t="s">
        <v>11</v>
      </c>
      <c r="CZ90" s="503"/>
      <c r="DA90" s="497" t="s">
        <v>2</v>
      </c>
      <c r="DB90" s="497" t="s">
        <v>3</v>
      </c>
      <c r="DC90" s="497" t="s">
        <v>4</v>
      </c>
      <c r="DD90" s="497" t="s">
        <v>5</v>
      </c>
      <c r="DE90" s="497" t="s">
        <v>6</v>
      </c>
      <c r="DF90" s="497" t="s">
        <v>7</v>
      </c>
      <c r="DG90" s="497" t="s">
        <v>11</v>
      </c>
      <c r="DH90" s="503"/>
      <c r="DI90" s="497" t="s">
        <v>2</v>
      </c>
      <c r="DJ90" s="497" t="s">
        <v>3</v>
      </c>
      <c r="DK90" s="497" t="s">
        <v>4</v>
      </c>
      <c r="DL90" s="497" t="s">
        <v>5</v>
      </c>
      <c r="DM90" s="497" t="s">
        <v>6</v>
      </c>
      <c r="DN90" s="497" t="s">
        <v>7</v>
      </c>
      <c r="DO90" s="497" t="s">
        <v>11</v>
      </c>
      <c r="DP90" s="503"/>
      <c r="DQ90" s="497" t="s">
        <v>2</v>
      </c>
      <c r="DR90" s="497" t="s">
        <v>3</v>
      </c>
      <c r="DS90" s="497" t="s">
        <v>4</v>
      </c>
      <c r="DT90" s="497" t="s">
        <v>5</v>
      </c>
      <c r="DU90" s="497" t="s">
        <v>6</v>
      </c>
      <c r="DV90" s="497" t="s">
        <v>7</v>
      </c>
      <c r="DW90" s="497" t="s">
        <v>11</v>
      </c>
      <c r="DX90" s="503"/>
      <c r="DY90" s="497" t="s">
        <v>2</v>
      </c>
      <c r="DZ90" s="497" t="s">
        <v>3</v>
      </c>
      <c r="EA90" s="497" t="s">
        <v>4</v>
      </c>
      <c r="EB90" s="497" t="s">
        <v>5</v>
      </c>
      <c r="EC90" s="497" t="s">
        <v>6</v>
      </c>
      <c r="ED90" s="497" t="s">
        <v>7</v>
      </c>
      <c r="EE90" s="497" t="s">
        <v>11</v>
      </c>
      <c r="EF90" s="503"/>
      <c r="EG90" s="497" t="s">
        <v>2</v>
      </c>
      <c r="EH90" s="497" t="s">
        <v>3</v>
      </c>
      <c r="EI90" s="497" t="s">
        <v>4</v>
      </c>
      <c r="EJ90" s="497" t="s">
        <v>5</v>
      </c>
      <c r="EK90" s="497" t="s">
        <v>6</v>
      </c>
      <c r="EL90" s="497" t="s">
        <v>7</v>
      </c>
      <c r="EM90" s="497" t="s">
        <v>11</v>
      </c>
      <c r="EN90" s="503"/>
      <c r="EO90" s="497" t="s">
        <v>2</v>
      </c>
      <c r="EP90" s="497" t="s">
        <v>3</v>
      </c>
      <c r="EQ90" s="497" t="s">
        <v>4</v>
      </c>
      <c r="ER90" s="497" t="s">
        <v>5</v>
      </c>
      <c r="ES90" s="497" t="s">
        <v>6</v>
      </c>
      <c r="ET90" s="497" t="s">
        <v>7</v>
      </c>
      <c r="EU90" s="497" t="s">
        <v>11</v>
      </c>
      <c r="EV90" s="503"/>
      <c r="EW90" s="497" t="s">
        <v>2</v>
      </c>
      <c r="EX90" s="497" t="s">
        <v>3</v>
      </c>
      <c r="EY90" s="497" t="s">
        <v>4</v>
      </c>
      <c r="EZ90" s="497" t="s">
        <v>5</v>
      </c>
      <c r="FA90" s="497" t="s">
        <v>6</v>
      </c>
      <c r="FB90" s="497" t="s">
        <v>7</v>
      </c>
      <c r="FC90" s="497" t="s">
        <v>11</v>
      </c>
      <c r="FD90" s="503"/>
      <c r="FE90" s="497" t="s">
        <v>2</v>
      </c>
      <c r="FF90" s="497" t="s">
        <v>3</v>
      </c>
      <c r="FG90" s="497" t="s">
        <v>4</v>
      </c>
      <c r="FH90" s="497" t="s">
        <v>5</v>
      </c>
      <c r="FI90" s="497" t="s">
        <v>6</v>
      </c>
      <c r="FJ90" s="497" t="s">
        <v>7</v>
      </c>
      <c r="FK90" s="497" t="s">
        <v>11</v>
      </c>
      <c r="FL90" s="503"/>
      <c r="FM90" s="497" t="s">
        <v>2</v>
      </c>
      <c r="FN90" s="497" t="s">
        <v>3</v>
      </c>
      <c r="FO90" s="497" t="s">
        <v>4</v>
      </c>
      <c r="FP90" s="497" t="s">
        <v>5</v>
      </c>
      <c r="FQ90" s="497" t="s">
        <v>6</v>
      </c>
      <c r="FR90" s="497" t="s">
        <v>7</v>
      </c>
      <c r="FS90" s="497" t="s">
        <v>11</v>
      </c>
      <c r="FT90" s="503"/>
      <c r="FU90" s="497" t="s">
        <v>2</v>
      </c>
      <c r="FV90" s="497" t="s">
        <v>3</v>
      </c>
      <c r="FW90" s="497" t="s">
        <v>4</v>
      </c>
      <c r="FX90" s="497" t="s">
        <v>5</v>
      </c>
      <c r="FY90" s="497" t="s">
        <v>6</v>
      </c>
      <c r="FZ90" s="497" t="s">
        <v>7</v>
      </c>
      <c r="GA90" s="497" t="s">
        <v>11</v>
      </c>
      <c r="GB90" s="503"/>
      <c r="GC90" s="497" t="s">
        <v>2</v>
      </c>
      <c r="GD90" s="497" t="s">
        <v>3</v>
      </c>
      <c r="GE90" s="497" t="s">
        <v>4</v>
      </c>
      <c r="GF90" s="497" t="s">
        <v>5</v>
      </c>
      <c r="GG90" s="497" t="s">
        <v>6</v>
      </c>
      <c r="GH90" s="497" t="s">
        <v>7</v>
      </c>
      <c r="GI90" s="497" t="s">
        <v>11</v>
      </c>
      <c r="GJ90" s="503"/>
      <c r="GK90" s="497" t="s">
        <v>2</v>
      </c>
      <c r="GL90" s="497" t="s">
        <v>3</v>
      </c>
      <c r="GM90" s="497" t="s">
        <v>4</v>
      </c>
      <c r="GN90" s="497" t="s">
        <v>5</v>
      </c>
      <c r="GO90" s="497" t="s">
        <v>6</v>
      </c>
      <c r="GP90" s="497" t="s">
        <v>7</v>
      </c>
      <c r="GQ90" s="497" t="s">
        <v>11</v>
      </c>
      <c r="GR90" s="503"/>
      <c r="GS90" s="497" t="s">
        <v>2</v>
      </c>
      <c r="GT90" s="497" t="s">
        <v>3</v>
      </c>
      <c r="GU90" s="497" t="s">
        <v>4</v>
      </c>
      <c r="GV90" s="497" t="s">
        <v>5</v>
      </c>
      <c r="GW90" s="497" t="s">
        <v>6</v>
      </c>
      <c r="GX90" s="497" t="s">
        <v>7</v>
      </c>
      <c r="GY90" s="497" t="s">
        <v>11</v>
      </c>
      <c r="GZ90" s="503"/>
      <c r="HA90" s="497" t="s">
        <v>2</v>
      </c>
      <c r="HB90" s="497" t="s">
        <v>3</v>
      </c>
      <c r="HC90" s="497" t="s">
        <v>4</v>
      </c>
      <c r="HD90" s="497" t="s">
        <v>5</v>
      </c>
      <c r="HE90" s="497" t="s">
        <v>6</v>
      </c>
      <c r="HF90" s="497" t="s">
        <v>7</v>
      </c>
      <c r="HG90" s="497" t="s">
        <v>11</v>
      </c>
      <c r="HH90" s="503"/>
      <c r="HI90" s="497" t="s">
        <v>2</v>
      </c>
      <c r="HJ90" s="497" t="s">
        <v>3</v>
      </c>
      <c r="HK90" s="497" t="s">
        <v>4</v>
      </c>
      <c r="HL90" s="497" t="s">
        <v>5</v>
      </c>
      <c r="HM90" s="497" t="s">
        <v>6</v>
      </c>
      <c r="HN90" s="497" t="s">
        <v>7</v>
      </c>
      <c r="HO90" s="497" t="s">
        <v>11</v>
      </c>
      <c r="HP90" s="503"/>
      <c r="HQ90" s="497" t="s">
        <v>2</v>
      </c>
      <c r="HR90" s="497" t="s">
        <v>3</v>
      </c>
      <c r="HS90" s="497" t="s">
        <v>4</v>
      </c>
      <c r="HT90" s="497" t="s">
        <v>5</v>
      </c>
      <c r="HU90" s="497" t="s">
        <v>6</v>
      </c>
      <c r="HV90" s="497" t="s">
        <v>7</v>
      </c>
      <c r="HW90" s="497" t="s">
        <v>11</v>
      </c>
      <c r="HX90" s="503"/>
      <c r="HY90" s="497" t="s">
        <v>2</v>
      </c>
      <c r="HZ90" s="497" t="s">
        <v>3</v>
      </c>
      <c r="IA90" s="497" t="s">
        <v>4</v>
      </c>
      <c r="IB90" s="497" t="s">
        <v>5</v>
      </c>
      <c r="IC90" s="497" t="s">
        <v>6</v>
      </c>
      <c r="ID90" s="497" t="s">
        <v>7</v>
      </c>
      <c r="IE90" s="497" t="s">
        <v>11</v>
      </c>
      <c r="IF90" s="503"/>
      <c r="IG90" s="497" t="s">
        <v>2</v>
      </c>
      <c r="IH90" s="497" t="s">
        <v>3</v>
      </c>
      <c r="II90" s="497" t="s">
        <v>4</v>
      </c>
      <c r="IJ90" s="497" t="s">
        <v>5</v>
      </c>
      <c r="IK90" s="497" t="s">
        <v>6</v>
      </c>
      <c r="IL90" s="497" t="s">
        <v>7</v>
      </c>
      <c r="IM90" s="497" t="s">
        <v>11</v>
      </c>
      <c r="IN90" s="503"/>
      <c r="IO90" s="497" t="s">
        <v>2</v>
      </c>
      <c r="IP90" s="497" t="s">
        <v>3</v>
      </c>
      <c r="IQ90" s="497" t="s">
        <v>4</v>
      </c>
      <c r="IR90" s="497" t="s">
        <v>5</v>
      </c>
      <c r="IS90" s="497" t="s">
        <v>6</v>
      </c>
      <c r="IT90" s="497" t="s">
        <v>7</v>
      </c>
      <c r="IU90" s="497" t="s">
        <v>11</v>
      </c>
      <c r="IV90" s="503"/>
      <c r="IW90" s="497" t="s">
        <v>2</v>
      </c>
      <c r="IX90" s="497" t="s">
        <v>3</v>
      </c>
      <c r="IY90" s="497" t="s">
        <v>4</v>
      </c>
      <c r="IZ90" s="497" t="s">
        <v>5</v>
      </c>
      <c r="JA90" s="497" t="s">
        <v>6</v>
      </c>
      <c r="JB90" s="497" t="s">
        <v>7</v>
      </c>
      <c r="JC90" s="497" t="s">
        <v>11</v>
      </c>
      <c r="JD90" s="503"/>
      <c r="JE90" s="497" t="s">
        <v>2</v>
      </c>
      <c r="JF90" s="497" t="s">
        <v>3</v>
      </c>
      <c r="JG90" s="497" t="s">
        <v>4</v>
      </c>
      <c r="JH90" s="497" t="s">
        <v>5</v>
      </c>
      <c r="JI90" s="497" t="s">
        <v>6</v>
      </c>
      <c r="JJ90" s="497" t="s">
        <v>7</v>
      </c>
      <c r="JK90" s="497" t="s">
        <v>11</v>
      </c>
      <c r="JL90" s="503"/>
      <c r="JM90" s="497" t="s">
        <v>2</v>
      </c>
      <c r="JN90" s="497" t="s">
        <v>3</v>
      </c>
      <c r="JO90" s="497" t="s">
        <v>4</v>
      </c>
      <c r="JP90" s="497" t="s">
        <v>5</v>
      </c>
      <c r="JQ90" s="497" t="s">
        <v>6</v>
      </c>
      <c r="JR90" s="497" t="s">
        <v>7</v>
      </c>
      <c r="JS90" s="497" t="s">
        <v>11</v>
      </c>
      <c r="JT90" s="503"/>
      <c r="JU90" s="497" t="s">
        <v>2</v>
      </c>
      <c r="JV90" s="497" t="s">
        <v>3</v>
      </c>
      <c r="JW90" s="497" t="s">
        <v>4</v>
      </c>
      <c r="JX90" s="497" t="s">
        <v>5</v>
      </c>
      <c r="JY90" s="497" t="s">
        <v>6</v>
      </c>
      <c r="JZ90" s="497" t="s">
        <v>7</v>
      </c>
      <c r="KA90" s="497" t="s">
        <v>11</v>
      </c>
      <c r="KB90" s="503"/>
      <c r="KC90" s="497" t="s">
        <v>2</v>
      </c>
      <c r="KD90" s="497" t="s">
        <v>3</v>
      </c>
      <c r="KE90" s="497" t="s">
        <v>4</v>
      </c>
      <c r="KF90" s="497" t="s">
        <v>5</v>
      </c>
      <c r="KG90" s="497" t="s">
        <v>6</v>
      </c>
      <c r="KH90" s="497" t="s">
        <v>7</v>
      </c>
      <c r="KI90" s="497" t="s">
        <v>11</v>
      </c>
      <c r="KJ90" s="503"/>
      <c r="KK90" s="497" t="s">
        <v>2</v>
      </c>
      <c r="KL90" s="497" t="s">
        <v>3</v>
      </c>
      <c r="KM90" s="497" t="s">
        <v>4</v>
      </c>
      <c r="KN90" s="497" t="s">
        <v>5</v>
      </c>
      <c r="KO90" s="497" t="s">
        <v>6</v>
      </c>
      <c r="KP90" s="497" t="s">
        <v>7</v>
      </c>
      <c r="KQ90" s="497" t="s">
        <v>11</v>
      </c>
      <c r="KR90" s="503"/>
      <c r="KS90" s="497" t="s">
        <v>2</v>
      </c>
      <c r="KT90" s="497" t="s">
        <v>3</v>
      </c>
      <c r="KU90" s="497" t="s">
        <v>4</v>
      </c>
      <c r="KV90" s="497" t="s">
        <v>5</v>
      </c>
      <c r="KW90" s="497" t="s">
        <v>6</v>
      </c>
      <c r="KX90" s="497" t="s">
        <v>7</v>
      </c>
      <c r="KY90" s="497" t="s">
        <v>11</v>
      </c>
      <c r="KZ90" s="503"/>
      <c r="LA90" s="497" t="s">
        <v>2</v>
      </c>
      <c r="LB90" s="497" t="s">
        <v>3</v>
      </c>
      <c r="LC90" s="497" t="s">
        <v>4</v>
      </c>
      <c r="LD90" s="497" t="s">
        <v>5</v>
      </c>
      <c r="LE90" s="497" t="s">
        <v>6</v>
      </c>
      <c r="LF90" s="497" t="s">
        <v>7</v>
      </c>
      <c r="LG90" s="497" t="s">
        <v>11</v>
      </c>
      <c r="LH90" s="503"/>
      <c r="LI90" s="497" t="s">
        <v>2</v>
      </c>
      <c r="LJ90" s="497" t="s">
        <v>3</v>
      </c>
      <c r="LK90" s="497" t="s">
        <v>4</v>
      </c>
      <c r="LL90" s="497" t="s">
        <v>5</v>
      </c>
      <c r="LM90" s="497" t="s">
        <v>6</v>
      </c>
      <c r="LN90" s="497" t="s">
        <v>7</v>
      </c>
      <c r="LO90" s="497" t="s">
        <v>11</v>
      </c>
      <c r="LP90" s="503"/>
      <c r="LQ90" s="497" t="s">
        <v>2</v>
      </c>
      <c r="LR90" s="497" t="s">
        <v>3</v>
      </c>
      <c r="LS90" s="497" t="s">
        <v>4</v>
      </c>
      <c r="LT90" s="497" t="s">
        <v>5</v>
      </c>
      <c r="LU90" s="497" t="s">
        <v>6</v>
      </c>
      <c r="LV90" s="497" t="s">
        <v>7</v>
      </c>
      <c r="LW90" s="497" t="s">
        <v>11</v>
      </c>
      <c r="LX90" s="503"/>
      <c r="LY90" s="497" t="s">
        <v>2</v>
      </c>
      <c r="LZ90" s="497" t="s">
        <v>3</v>
      </c>
      <c r="MA90" s="497" t="s">
        <v>4</v>
      </c>
      <c r="MB90" s="497" t="s">
        <v>5</v>
      </c>
      <c r="MC90" s="497" t="s">
        <v>6</v>
      </c>
      <c r="MD90" s="497" t="s">
        <v>7</v>
      </c>
      <c r="ME90" s="497" t="s">
        <v>11</v>
      </c>
      <c r="MF90" s="503"/>
      <c r="MG90" s="497" t="s">
        <v>2</v>
      </c>
      <c r="MH90" s="497" t="s">
        <v>3</v>
      </c>
      <c r="MI90" s="497" t="s">
        <v>4</v>
      </c>
      <c r="MJ90" s="497" t="s">
        <v>5</v>
      </c>
      <c r="MK90" s="497" t="s">
        <v>6</v>
      </c>
      <c r="ML90" s="497" t="s">
        <v>7</v>
      </c>
      <c r="MM90" s="497" t="s">
        <v>11</v>
      </c>
      <c r="MN90" s="503"/>
      <c r="MO90" s="497" t="s">
        <v>2</v>
      </c>
      <c r="MP90" s="497" t="s">
        <v>3</v>
      </c>
      <c r="MQ90" s="497" t="s">
        <v>4</v>
      </c>
      <c r="MR90" s="497" t="s">
        <v>5</v>
      </c>
      <c r="MS90" s="497" t="s">
        <v>6</v>
      </c>
      <c r="MT90" s="497" t="s">
        <v>7</v>
      </c>
      <c r="MU90" s="497" t="s">
        <v>11</v>
      </c>
      <c r="MV90" s="503"/>
      <c r="MW90" s="497" t="s">
        <v>2</v>
      </c>
      <c r="MX90" s="497" t="s">
        <v>3</v>
      </c>
      <c r="MY90" s="497" t="s">
        <v>4</v>
      </c>
      <c r="MZ90" s="497" t="s">
        <v>5</v>
      </c>
      <c r="NA90" s="497" t="s">
        <v>6</v>
      </c>
      <c r="NB90" s="497" t="s">
        <v>7</v>
      </c>
      <c r="NC90" s="497" t="s">
        <v>11</v>
      </c>
      <c r="ND90" s="503"/>
      <c r="NE90" s="497" t="s">
        <v>2</v>
      </c>
      <c r="NF90" s="497" t="s">
        <v>3</v>
      </c>
      <c r="NG90" s="497" t="s">
        <v>4</v>
      </c>
      <c r="NH90" s="497" t="s">
        <v>5</v>
      </c>
      <c r="NI90" s="497" t="s">
        <v>6</v>
      </c>
      <c r="NJ90" s="497" t="s">
        <v>7</v>
      </c>
      <c r="NK90" s="497" t="s">
        <v>11</v>
      </c>
      <c r="NL90" s="503"/>
      <c r="NM90" s="497" t="s">
        <v>2</v>
      </c>
      <c r="NN90" s="497" t="s">
        <v>3</v>
      </c>
      <c r="NO90" s="497" t="s">
        <v>4</v>
      </c>
      <c r="NP90" s="497" t="s">
        <v>5</v>
      </c>
      <c r="NQ90" s="497" t="s">
        <v>6</v>
      </c>
      <c r="NR90" s="497" t="s">
        <v>7</v>
      </c>
      <c r="NS90" s="497" t="s">
        <v>11</v>
      </c>
      <c r="NT90" s="503"/>
      <c r="NU90" s="497" t="s">
        <v>2</v>
      </c>
      <c r="NV90" s="497" t="s">
        <v>3</v>
      </c>
      <c r="NW90" s="497" t="s">
        <v>4</v>
      </c>
      <c r="NX90" s="497" t="s">
        <v>5</v>
      </c>
      <c r="NY90" s="497" t="s">
        <v>6</v>
      </c>
      <c r="NZ90" s="497" t="s">
        <v>7</v>
      </c>
      <c r="OA90" s="497" t="s">
        <v>11</v>
      </c>
      <c r="OB90" s="503"/>
      <c r="OC90" s="497" t="s">
        <v>2</v>
      </c>
      <c r="OD90" s="497" t="s">
        <v>3</v>
      </c>
      <c r="OE90" s="497" t="s">
        <v>4</v>
      </c>
      <c r="OF90" s="497" t="s">
        <v>5</v>
      </c>
      <c r="OG90" s="497" t="s">
        <v>6</v>
      </c>
      <c r="OH90" s="497" t="s">
        <v>7</v>
      </c>
      <c r="OI90" s="497" t="s">
        <v>11</v>
      </c>
      <c r="OJ90" s="503"/>
      <c r="OK90" s="497" t="s">
        <v>2</v>
      </c>
      <c r="OL90" s="497" t="s">
        <v>3</v>
      </c>
      <c r="OM90" s="497" t="s">
        <v>4</v>
      </c>
      <c r="ON90" s="497" t="s">
        <v>5</v>
      </c>
      <c r="OO90" s="497" t="s">
        <v>6</v>
      </c>
      <c r="OP90" s="497" t="s">
        <v>7</v>
      </c>
      <c r="OQ90" s="497" t="s">
        <v>11</v>
      </c>
      <c r="OR90" s="503"/>
      <c r="OS90" s="497" t="s">
        <v>2</v>
      </c>
      <c r="OT90" s="497" t="s">
        <v>3</v>
      </c>
      <c r="OU90" s="497" t="s">
        <v>4</v>
      </c>
      <c r="OV90" s="497" t="s">
        <v>5</v>
      </c>
      <c r="OW90" s="497" t="s">
        <v>6</v>
      </c>
      <c r="OX90" s="497" t="s">
        <v>7</v>
      </c>
      <c r="OY90" s="497" t="s">
        <v>11</v>
      </c>
      <c r="OZ90" s="503"/>
      <c r="PA90" s="497" t="s">
        <v>2</v>
      </c>
      <c r="PB90" s="497" t="s">
        <v>3</v>
      </c>
      <c r="PC90" s="497" t="s">
        <v>4</v>
      </c>
      <c r="PD90" s="497" t="s">
        <v>5</v>
      </c>
      <c r="PE90" s="497" t="s">
        <v>6</v>
      </c>
      <c r="PF90" s="497" t="s">
        <v>7</v>
      </c>
      <c r="PG90" s="497" t="s">
        <v>11</v>
      </c>
      <c r="PH90" s="503"/>
      <c r="PI90" s="497" t="s">
        <v>2</v>
      </c>
      <c r="PJ90" s="497" t="s">
        <v>3</v>
      </c>
      <c r="PK90" s="497" t="s">
        <v>4</v>
      </c>
      <c r="PL90" s="497" t="s">
        <v>5</v>
      </c>
      <c r="PM90" s="497" t="s">
        <v>6</v>
      </c>
      <c r="PN90" s="497" t="s">
        <v>7</v>
      </c>
      <c r="PO90" s="497" t="s">
        <v>11</v>
      </c>
      <c r="PP90" s="503"/>
      <c r="PQ90" s="497" t="s">
        <v>2</v>
      </c>
      <c r="PR90" s="497" t="s">
        <v>3</v>
      </c>
      <c r="PS90" s="497" t="s">
        <v>4</v>
      </c>
      <c r="PT90" s="497" t="s">
        <v>5</v>
      </c>
      <c r="PU90" s="497" t="s">
        <v>6</v>
      </c>
      <c r="PV90" s="497" t="s">
        <v>7</v>
      </c>
      <c r="PW90" s="497" t="s">
        <v>11</v>
      </c>
      <c r="PX90" s="503"/>
      <c r="PY90" s="497" t="s">
        <v>2</v>
      </c>
      <c r="PZ90" s="497" t="s">
        <v>3</v>
      </c>
      <c r="QA90" s="497" t="s">
        <v>4</v>
      </c>
      <c r="QB90" s="497" t="s">
        <v>5</v>
      </c>
      <c r="QC90" s="497" t="s">
        <v>6</v>
      </c>
      <c r="QD90" s="497" t="s">
        <v>7</v>
      </c>
      <c r="QE90" s="497" t="s">
        <v>11</v>
      </c>
      <c r="QF90" s="503"/>
      <c r="QG90" s="497" t="s">
        <v>2</v>
      </c>
      <c r="QH90" s="497" t="s">
        <v>3</v>
      </c>
      <c r="QI90" s="497" t="s">
        <v>4</v>
      </c>
      <c r="QJ90" s="497" t="s">
        <v>5</v>
      </c>
      <c r="QK90" s="497" t="s">
        <v>6</v>
      </c>
      <c r="QL90" s="497" t="s">
        <v>7</v>
      </c>
      <c r="QM90" s="497" t="s">
        <v>11</v>
      </c>
      <c r="QN90" s="503"/>
      <c r="QO90" s="497" t="s">
        <v>2</v>
      </c>
      <c r="QP90" s="497" t="s">
        <v>3</v>
      </c>
      <c r="QQ90" s="497" t="s">
        <v>4</v>
      </c>
      <c r="QR90" s="497" t="s">
        <v>5</v>
      </c>
      <c r="QS90" s="497" t="s">
        <v>6</v>
      </c>
      <c r="QT90" s="497" t="s">
        <v>7</v>
      </c>
      <c r="QU90" s="497" t="s">
        <v>11</v>
      </c>
      <c r="QV90" s="503"/>
      <c r="QW90" s="497" t="s">
        <v>2</v>
      </c>
      <c r="QX90" s="497" t="s">
        <v>3</v>
      </c>
      <c r="QY90" s="497" t="s">
        <v>4</v>
      </c>
      <c r="QZ90" s="497" t="s">
        <v>5</v>
      </c>
      <c r="RA90" s="497" t="s">
        <v>6</v>
      </c>
      <c r="RB90" s="497" t="s">
        <v>7</v>
      </c>
      <c r="RC90" s="497" t="s">
        <v>11</v>
      </c>
      <c r="RD90" s="503"/>
      <c r="RE90" s="497" t="s">
        <v>2</v>
      </c>
      <c r="RF90" s="497" t="s">
        <v>3</v>
      </c>
      <c r="RG90" s="497" t="s">
        <v>4</v>
      </c>
      <c r="RH90" s="497" t="s">
        <v>5</v>
      </c>
      <c r="RI90" s="497" t="s">
        <v>6</v>
      </c>
      <c r="RJ90" s="497" t="s">
        <v>7</v>
      </c>
      <c r="RK90" s="497" t="s">
        <v>11</v>
      </c>
      <c r="RL90" s="503"/>
      <c r="RM90" s="497" t="s">
        <v>2</v>
      </c>
      <c r="RN90" s="497" t="s">
        <v>3</v>
      </c>
      <c r="RO90" s="497" t="s">
        <v>4</v>
      </c>
      <c r="RP90" s="497" t="s">
        <v>5</v>
      </c>
      <c r="RQ90" s="497" t="s">
        <v>6</v>
      </c>
      <c r="RR90" s="497" t="s">
        <v>7</v>
      </c>
      <c r="RS90" s="497" t="s">
        <v>11</v>
      </c>
      <c r="RT90" s="503"/>
      <c r="RU90" s="497" t="s">
        <v>2</v>
      </c>
      <c r="RV90" s="497" t="s">
        <v>3</v>
      </c>
      <c r="RW90" s="497" t="s">
        <v>4</v>
      </c>
      <c r="RX90" s="497" t="s">
        <v>5</v>
      </c>
      <c r="RY90" s="497" t="s">
        <v>6</v>
      </c>
      <c r="RZ90" s="497" t="s">
        <v>7</v>
      </c>
      <c r="SA90" s="497" t="s">
        <v>11</v>
      </c>
      <c r="SB90" s="503"/>
      <c r="SC90" s="497" t="s">
        <v>2</v>
      </c>
      <c r="SD90" s="497" t="s">
        <v>3</v>
      </c>
      <c r="SE90" s="497" t="s">
        <v>4</v>
      </c>
      <c r="SF90" s="497" t="s">
        <v>5</v>
      </c>
      <c r="SG90" s="497" t="s">
        <v>6</v>
      </c>
      <c r="SH90" s="497" t="s">
        <v>7</v>
      </c>
      <c r="SI90" s="497" t="s">
        <v>11</v>
      </c>
      <c r="SJ90" s="503"/>
      <c r="SK90" s="497" t="s">
        <v>2</v>
      </c>
      <c r="SL90" s="497" t="s">
        <v>3</v>
      </c>
      <c r="SM90" s="497" t="s">
        <v>4</v>
      </c>
      <c r="SN90" s="497" t="s">
        <v>5</v>
      </c>
      <c r="SO90" s="497" t="s">
        <v>6</v>
      </c>
      <c r="SP90" s="497" t="s">
        <v>7</v>
      </c>
      <c r="SQ90" s="497" t="s">
        <v>11</v>
      </c>
      <c r="SR90" s="503"/>
      <c r="SS90" s="497" t="s">
        <v>2</v>
      </c>
      <c r="ST90" s="497" t="s">
        <v>3</v>
      </c>
      <c r="SU90" s="497" t="s">
        <v>4</v>
      </c>
      <c r="SV90" s="497" t="s">
        <v>5</v>
      </c>
      <c r="SW90" s="497" t="s">
        <v>6</v>
      </c>
      <c r="SX90" s="497" t="s">
        <v>7</v>
      </c>
      <c r="SY90" s="497" t="s">
        <v>11</v>
      </c>
      <c r="SZ90" s="503"/>
      <c r="TA90" s="497" t="s">
        <v>2</v>
      </c>
      <c r="TB90" s="497" t="s">
        <v>3</v>
      </c>
      <c r="TC90" s="497" t="s">
        <v>4</v>
      </c>
      <c r="TD90" s="497" t="s">
        <v>5</v>
      </c>
      <c r="TE90" s="497" t="s">
        <v>6</v>
      </c>
      <c r="TF90" s="497" t="s">
        <v>7</v>
      </c>
      <c r="TG90" s="497" t="s">
        <v>11</v>
      </c>
      <c r="TH90" s="503"/>
      <c r="TI90" s="497" t="s">
        <v>2</v>
      </c>
      <c r="TJ90" s="497" t="s">
        <v>3</v>
      </c>
      <c r="TK90" s="497" t="s">
        <v>4</v>
      </c>
      <c r="TL90" s="497" t="s">
        <v>5</v>
      </c>
      <c r="TM90" s="497" t="s">
        <v>6</v>
      </c>
      <c r="TN90" s="497" t="s">
        <v>7</v>
      </c>
      <c r="TO90" s="497" t="s">
        <v>11</v>
      </c>
      <c r="TP90" s="503"/>
      <c r="TQ90" s="497" t="s">
        <v>2</v>
      </c>
      <c r="TR90" s="497" t="s">
        <v>3</v>
      </c>
      <c r="TS90" s="497" t="s">
        <v>4</v>
      </c>
      <c r="TT90" s="497" t="s">
        <v>5</v>
      </c>
      <c r="TU90" s="497" t="s">
        <v>6</v>
      </c>
      <c r="TV90" s="497" t="s">
        <v>7</v>
      </c>
      <c r="TW90" s="497" t="s">
        <v>11</v>
      </c>
      <c r="TX90" s="503"/>
      <c r="TY90" s="497" t="s">
        <v>2</v>
      </c>
      <c r="TZ90" s="497" t="s">
        <v>3</v>
      </c>
      <c r="UA90" s="497" t="s">
        <v>4</v>
      </c>
      <c r="UB90" s="497" t="s">
        <v>5</v>
      </c>
      <c r="UC90" s="497" t="s">
        <v>6</v>
      </c>
      <c r="UD90" s="497" t="s">
        <v>7</v>
      </c>
      <c r="UE90" s="497" t="s">
        <v>11</v>
      </c>
      <c r="UF90" s="503"/>
      <c r="UG90" s="497" t="s">
        <v>2</v>
      </c>
      <c r="UH90" s="497" t="s">
        <v>3</v>
      </c>
      <c r="UI90" s="497" t="s">
        <v>4</v>
      </c>
      <c r="UJ90" s="497" t="s">
        <v>5</v>
      </c>
      <c r="UK90" s="497" t="s">
        <v>6</v>
      </c>
      <c r="UL90" s="497" t="s">
        <v>7</v>
      </c>
      <c r="UM90" s="497" t="s">
        <v>11</v>
      </c>
      <c r="UN90" s="503"/>
      <c r="UO90" s="497" t="s">
        <v>2</v>
      </c>
      <c r="UP90" s="497" t="s">
        <v>3</v>
      </c>
      <c r="UQ90" s="497" t="s">
        <v>4</v>
      </c>
      <c r="UR90" s="497" t="s">
        <v>5</v>
      </c>
      <c r="US90" s="497" t="s">
        <v>6</v>
      </c>
      <c r="UT90" s="497" t="s">
        <v>7</v>
      </c>
      <c r="UU90" s="497" t="s">
        <v>11</v>
      </c>
      <c r="UV90" s="503"/>
      <c r="UW90" s="497" t="s">
        <v>2</v>
      </c>
      <c r="UX90" s="497" t="s">
        <v>3</v>
      </c>
      <c r="UY90" s="497" t="s">
        <v>4</v>
      </c>
      <c r="UZ90" s="497" t="s">
        <v>5</v>
      </c>
      <c r="VA90" s="497" t="s">
        <v>6</v>
      </c>
      <c r="VB90" s="497" t="s">
        <v>7</v>
      </c>
      <c r="VC90" s="497" t="s">
        <v>11</v>
      </c>
      <c r="VD90" s="503"/>
      <c r="VE90" s="497" t="s">
        <v>2</v>
      </c>
      <c r="VF90" s="497" t="s">
        <v>3</v>
      </c>
      <c r="VG90" s="497" t="s">
        <v>4</v>
      </c>
      <c r="VH90" s="497" t="s">
        <v>5</v>
      </c>
      <c r="VI90" s="497" t="s">
        <v>6</v>
      </c>
      <c r="VJ90" s="497" t="s">
        <v>7</v>
      </c>
      <c r="VK90" s="497" t="s">
        <v>11</v>
      </c>
      <c r="VL90" s="503"/>
      <c r="VM90" s="497" t="s">
        <v>2</v>
      </c>
      <c r="VN90" s="497" t="s">
        <v>3</v>
      </c>
      <c r="VO90" s="497" t="s">
        <v>4</v>
      </c>
      <c r="VP90" s="497" t="s">
        <v>5</v>
      </c>
      <c r="VQ90" s="497" t="s">
        <v>6</v>
      </c>
      <c r="VR90" s="497" t="s">
        <v>7</v>
      </c>
      <c r="VS90" s="497" t="s">
        <v>11</v>
      </c>
      <c r="VT90" s="503"/>
      <c r="VU90" s="497" t="s">
        <v>2</v>
      </c>
      <c r="VV90" s="497" t="s">
        <v>3</v>
      </c>
      <c r="VW90" s="497" t="s">
        <v>4</v>
      </c>
      <c r="VX90" s="497" t="s">
        <v>5</v>
      </c>
      <c r="VY90" s="497" t="s">
        <v>6</v>
      </c>
      <c r="VZ90" s="497" t="s">
        <v>7</v>
      </c>
      <c r="WA90" s="497" t="s">
        <v>11</v>
      </c>
      <c r="WB90" s="503"/>
      <c r="WC90" s="497" t="s">
        <v>2</v>
      </c>
      <c r="WD90" s="497" t="s">
        <v>3</v>
      </c>
      <c r="WE90" s="497" t="s">
        <v>4</v>
      </c>
      <c r="WF90" s="497" t="s">
        <v>5</v>
      </c>
      <c r="WG90" s="497" t="s">
        <v>6</v>
      </c>
      <c r="WH90" s="497" t="s">
        <v>7</v>
      </c>
      <c r="WI90" s="497" t="s">
        <v>11</v>
      </c>
      <c r="WJ90" s="503"/>
      <c r="WK90" s="497" t="s">
        <v>2</v>
      </c>
      <c r="WL90" s="497" t="s">
        <v>3</v>
      </c>
      <c r="WM90" s="497" t="s">
        <v>4</v>
      </c>
      <c r="WN90" s="497" t="s">
        <v>5</v>
      </c>
      <c r="WO90" s="497" t="s">
        <v>6</v>
      </c>
      <c r="WP90" s="497" t="s">
        <v>7</v>
      </c>
      <c r="WQ90" s="497" t="s">
        <v>11</v>
      </c>
      <c r="WR90" s="503"/>
      <c r="WS90" s="497" t="s">
        <v>2</v>
      </c>
      <c r="WT90" s="497" t="s">
        <v>3</v>
      </c>
      <c r="WU90" s="497" t="s">
        <v>4</v>
      </c>
      <c r="WV90" s="497" t="s">
        <v>5</v>
      </c>
      <c r="WW90" s="497" t="s">
        <v>6</v>
      </c>
      <c r="WX90" s="497" t="s">
        <v>7</v>
      </c>
      <c r="WY90" s="497" t="s">
        <v>11</v>
      </c>
      <c r="WZ90" s="503"/>
      <c r="XA90" s="497" t="s">
        <v>2</v>
      </c>
      <c r="XB90" s="497" t="s">
        <v>3</v>
      </c>
      <c r="XC90" s="497" t="s">
        <v>4</v>
      </c>
      <c r="XD90" s="497" t="s">
        <v>5</v>
      </c>
      <c r="XE90" s="497" t="s">
        <v>6</v>
      </c>
      <c r="XF90" s="497" t="s">
        <v>7</v>
      </c>
      <c r="XG90" s="497" t="s">
        <v>11</v>
      </c>
      <c r="XH90" s="503"/>
      <c r="XI90" s="497" t="s">
        <v>2</v>
      </c>
      <c r="XJ90" s="497" t="s">
        <v>3</v>
      </c>
      <c r="XK90" s="497" t="s">
        <v>4</v>
      </c>
      <c r="XL90" s="497" t="s">
        <v>5</v>
      </c>
      <c r="XM90" s="497" t="s">
        <v>6</v>
      </c>
      <c r="XN90" s="497" t="s">
        <v>7</v>
      </c>
      <c r="XO90" s="497" t="s">
        <v>11</v>
      </c>
      <c r="XP90" s="503"/>
      <c r="XQ90" s="497" t="s">
        <v>2</v>
      </c>
      <c r="XR90" s="497" t="s">
        <v>3</v>
      </c>
      <c r="XS90" s="497" t="s">
        <v>4</v>
      </c>
      <c r="XT90" s="497" t="s">
        <v>5</v>
      </c>
      <c r="XU90" s="497" t="s">
        <v>6</v>
      </c>
      <c r="XV90" s="497" t="s">
        <v>7</v>
      </c>
      <c r="XW90" s="497" t="s">
        <v>11</v>
      </c>
      <c r="XX90" s="503"/>
      <c r="XY90" s="497" t="s">
        <v>2</v>
      </c>
      <c r="XZ90" s="497" t="s">
        <v>3</v>
      </c>
      <c r="YA90" s="497" t="s">
        <v>4</v>
      </c>
      <c r="YB90" s="497" t="s">
        <v>5</v>
      </c>
      <c r="YC90" s="497" t="s">
        <v>6</v>
      </c>
      <c r="YD90" s="497" t="s">
        <v>7</v>
      </c>
      <c r="YE90" s="497" t="s">
        <v>11</v>
      </c>
      <c r="YF90" s="503"/>
      <c r="YG90" s="497" t="s">
        <v>2</v>
      </c>
      <c r="YH90" s="497" t="s">
        <v>3</v>
      </c>
      <c r="YI90" s="497" t="s">
        <v>4</v>
      </c>
      <c r="YJ90" s="497" t="s">
        <v>5</v>
      </c>
      <c r="YK90" s="497" t="s">
        <v>6</v>
      </c>
      <c r="YL90" s="497" t="s">
        <v>7</v>
      </c>
      <c r="YM90" s="497" t="s">
        <v>11</v>
      </c>
      <c r="YN90" s="503"/>
      <c r="YO90" s="497" t="s">
        <v>2</v>
      </c>
      <c r="YP90" s="497" t="s">
        <v>3</v>
      </c>
      <c r="YQ90" s="497" t="s">
        <v>4</v>
      </c>
      <c r="YR90" s="497" t="s">
        <v>5</v>
      </c>
      <c r="YS90" s="497" t="s">
        <v>6</v>
      </c>
      <c r="YT90" s="497" t="s">
        <v>7</v>
      </c>
      <c r="YU90" s="497" t="s">
        <v>11</v>
      </c>
      <c r="YV90" s="503"/>
      <c r="YW90" s="497" t="s">
        <v>2</v>
      </c>
      <c r="YX90" s="497" t="s">
        <v>3</v>
      </c>
      <c r="YY90" s="497" t="s">
        <v>4</v>
      </c>
      <c r="YZ90" s="497" t="s">
        <v>5</v>
      </c>
      <c r="ZA90" s="497" t="s">
        <v>6</v>
      </c>
      <c r="ZB90" s="497" t="s">
        <v>7</v>
      </c>
      <c r="ZC90" s="497" t="s">
        <v>11</v>
      </c>
      <c r="ZD90" s="503"/>
      <c r="ZE90" s="497" t="s">
        <v>2</v>
      </c>
      <c r="ZF90" s="497" t="s">
        <v>3</v>
      </c>
      <c r="ZG90" s="497" t="s">
        <v>4</v>
      </c>
      <c r="ZH90" s="497" t="s">
        <v>5</v>
      </c>
      <c r="ZI90" s="497" t="s">
        <v>6</v>
      </c>
      <c r="ZJ90" s="497" t="s">
        <v>7</v>
      </c>
      <c r="ZK90" s="497" t="s">
        <v>11</v>
      </c>
      <c r="ZL90" s="503"/>
      <c r="ZM90" s="497" t="s">
        <v>2</v>
      </c>
      <c r="ZN90" s="497" t="s">
        <v>3</v>
      </c>
      <c r="ZO90" s="497" t="s">
        <v>4</v>
      </c>
      <c r="ZP90" s="497" t="s">
        <v>5</v>
      </c>
      <c r="ZQ90" s="497" t="s">
        <v>6</v>
      </c>
      <c r="ZR90" s="497" t="s">
        <v>7</v>
      </c>
      <c r="ZS90" s="497" t="s">
        <v>11</v>
      </c>
      <c r="ZT90" s="503"/>
      <c r="ZU90" s="497" t="s">
        <v>2</v>
      </c>
      <c r="ZV90" s="497" t="s">
        <v>3</v>
      </c>
      <c r="ZW90" s="497" t="s">
        <v>4</v>
      </c>
      <c r="ZX90" s="497" t="s">
        <v>5</v>
      </c>
      <c r="ZY90" s="497" t="s">
        <v>6</v>
      </c>
      <c r="ZZ90" s="497" t="s">
        <v>7</v>
      </c>
      <c r="AAA90" s="497" t="s">
        <v>11</v>
      </c>
      <c r="AAB90" s="503"/>
      <c r="AAC90" s="497" t="s">
        <v>2</v>
      </c>
      <c r="AAD90" s="497" t="s">
        <v>3</v>
      </c>
      <c r="AAE90" s="497" t="s">
        <v>4</v>
      </c>
      <c r="AAF90" s="497" t="s">
        <v>5</v>
      </c>
      <c r="AAG90" s="497" t="s">
        <v>6</v>
      </c>
      <c r="AAH90" s="497" t="s">
        <v>7</v>
      </c>
      <c r="AAI90" s="497" t="s">
        <v>11</v>
      </c>
      <c r="AAJ90" s="503"/>
      <c r="AAK90" s="497" t="s">
        <v>2</v>
      </c>
      <c r="AAL90" s="497" t="s">
        <v>3</v>
      </c>
      <c r="AAM90" s="497" t="s">
        <v>4</v>
      </c>
      <c r="AAN90" s="497" t="s">
        <v>5</v>
      </c>
      <c r="AAO90" s="497" t="s">
        <v>6</v>
      </c>
      <c r="AAP90" s="497" t="s">
        <v>7</v>
      </c>
      <c r="AAQ90" s="497" t="s">
        <v>11</v>
      </c>
      <c r="AAR90" s="503"/>
      <c r="AAS90" s="497" t="s">
        <v>2</v>
      </c>
      <c r="AAT90" s="497" t="s">
        <v>3</v>
      </c>
      <c r="AAU90" s="497" t="s">
        <v>4</v>
      </c>
      <c r="AAV90" s="497" t="s">
        <v>5</v>
      </c>
      <c r="AAW90" s="497" t="s">
        <v>6</v>
      </c>
      <c r="AAX90" s="497" t="s">
        <v>7</v>
      </c>
      <c r="AAY90" s="497" t="s">
        <v>11</v>
      </c>
      <c r="AAZ90" s="503"/>
      <c r="ABA90" s="497" t="s">
        <v>2</v>
      </c>
      <c r="ABB90" s="497" t="s">
        <v>3</v>
      </c>
      <c r="ABC90" s="497" t="s">
        <v>4</v>
      </c>
      <c r="ABD90" s="497" t="s">
        <v>5</v>
      </c>
      <c r="ABE90" s="497" t="s">
        <v>6</v>
      </c>
      <c r="ABF90" s="497" t="s">
        <v>7</v>
      </c>
      <c r="ABG90" s="497" t="s">
        <v>11</v>
      </c>
      <c r="ABH90" s="503"/>
      <c r="ABI90" s="497" t="s">
        <v>2</v>
      </c>
      <c r="ABJ90" s="497" t="s">
        <v>3</v>
      </c>
      <c r="ABK90" s="497" t="s">
        <v>4</v>
      </c>
      <c r="ABL90" s="497" t="s">
        <v>5</v>
      </c>
      <c r="ABM90" s="497" t="s">
        <v>6</v>
      </c>
      <c r="ABN90" s="497" t="s">
        <v>7</v>
      </c>
      <c r="ABO90" s="497" t="s">
        <v>11</v>
      </c>
      <c r="ABP90" s="503"/>
      <c r="ABQ90" s="497" t="s">
        <v>2</v>
      </c>
      <c r="ABR90" s="497" t="s">
        <v>3</v>
      </c>
      <c r="ABS90" s="497" t="s">
        <v>4</v>
      </c>
      <c r="ABT90" s="497" t="s">
        <v>5</v>
      </c>
      <c r="ABU90" s="497" t="s">
        <v>6</v>
      </c>
      <c r="ABV90" s="497" t="s">
        <v>7</v>
      </c>
      <c r="ABW90" s="497" t="s">
        <v>11</v>
      </c>
      <c r="ABX90" s="503"/>
      <c r="ABY90" s="497" t="s">
        <v>2</v>
      </c>
      <c r="ABZ90" s="497" t="s">
        <v>3</v>
      </c>
      <c r="ACA90" s="497" t="s">
        <v>4</v>
      </c>
      <c r="ACB90" s="497" t="s">
        <v>5</v>
      </c>
      <c r="ACC90" s="497" t="s">
        <v>6</v>
      </c>
      <c r="ACD90" s="497" t="s">
        <v>7</v>
      </c>
      <c r="ACE90" s="497" t="s">
        <v>11</v>
      </c>
      <c r="ACF90" s="503"/>
      <c r="ACG90" s="497" t="s">
        <v>2</v>
      </c>
      <c r="ACH90" s="497" t="s">
        <v>3</v>
      </c>
      <c r="ACI90" s="497" t="s">
        <v>4</v>
      </c>
      <c r="ACJ90" s="497" t="s">
        <v>5</v>
      </c>
      <c r="ACK90" s="497" t="s">
        <v>6</v>
      </c>
      <c r="ACL90" s="497" t="s">
        <v>7</v>
      </c>
      <c r="ACM90" s="497" t="s">
        <v>11</v>
      </c>
      <c r="ACN90" s="503"/>
      <c r="ACO90" s="497" t="s">
        <v>2</v>
      </c>
      <c r="ACP90" s="497" t="s">
        <v>3</v>
      </c>
      <c r="ACQ90" s="497" t="s">
        <v>4</v>
      </c>
      <c r="ACR90" s="497" t="s">
        <v>5</v>
      </c>
      <c r="ACS90" s="497" t="s">
        <v>6</v>
      </c>
      <c r="ACT90" s="497" t="s">
        <v>7</v>
      </c>
      <c r="ACU90" s="497" t="s">
        <v>11</v>
      </c>
      <c r="ACV90" s="503"/>
      <c r="ACW90" s="497" t="s">
        <v>2</v>
      </c>
      <c r="ACX90" s="497" t="s">
        <v>3</v>
      </c>
      <c r="ACY90" s="497" t="s">
        <v>4</v>
      </c>
      <c r="ACZ90" s="497" t="s">
        <v>5</v>
      </c>
      <c r="ADA90" s="497" t="s">
        <v>6</v>
      </c>
      <c r="ADB90" s="497" t="s">
        <v>7</v>
      </c>
      <c r="ADC90" s="497" t="s">
        <v>11</v>
      </c>
      <c r="ADD90" s="503"/>
      <c r="ADE90" s="497" t="s">
        <v>2</v>
      </c>
      <c r="ADF90" s="497" t="s">
        <v>3</v>
      </c>
      <c r="ADG90" s="497" t="s">
        <v>4</v>
      </c>
      <c r="ADH90" s="497" t="s">
        <v>5</v>
      </c>
      <c r="ADI90" s="497" t="s">
        <v>6</v>
      </c>
      <c r="ADJ90" s="497" t="s">
        <v>7</v>
      </c>
      <c r="ADK90" s="497" t="s">
        <v>11</v>
      </c>
      <c r="ADL90" s="503"/>
      <c r="ADM90" s="497" t="s">
        <v>2</v>
      </c>
      <c r="ADN90" s="497" t="s">
        <v>3</v>
      </c>
      <c r="ADO90" s="497" t="s">
        <v>4</v>
      </c>
      <c r="ADP90" s="497" t="s">
        <v>5</v>
      </c>
      <c r="ADQ90" s="497" t="s">
        <v>6</v>
      </c>
      <c r="ADR90" s="497" t="s">
        <v>7</v>
      </c>
      <c r="ADS90" s="497" t="s">
        <v>11</v>
      </c>
      <c r="ADT90" s="503"/>
      <c r="ADU90" s="497" t="s">
        <v>2</v>
      </c>
      <c r="ADV90" s="497" t="s">
        <v>3</v>
      </c>
      <c r="ADW90" s="497" t="s">
        <v>4</v>
      </c>
      <c r="ADX90" s="497" t="s">
        <v>5</v>
      </c>
      <c r="ADY90" s="497" t="s">
        <v>6</v>
      </c>
      <c r="ADZ90" s="497" t="s">
        <v>7</v>
      </c>
      <c r="AEA90" s="497" t="s">
        <v>11</v>
      </c>
      <c r="AEB90" s="503"/>
      <c r="AEC90" s="497" t="s">
        <v>2</v>
      </c>
      <c r="AED90" s="497" t="s">
        <v>3</v>
      </c>
      <c r="AEE90" s="497" t="s">
        <v>4</v>
      </c>
      <c r="AEF90" s="497" t="s">
        <v>5</v>
      </c>
      <c r="AEG90" s="497" t="s">
        <v>6</v>
      </c>
      <c r="AEH90" s="497" t="s">
        <v>7</v>
      </c>
      <c r="AEI90" s="497" t="s">
        <v>11</v>
      </c>
      <c r="AEJ90" s="503"/>
      <c r="AEK90" s="497" t="s">
        <v>2</v>
      </c>
      <c r="AEL90" s="497" t="s">
        <v>3</v>
      </c>
      <c r="AEM90" s="497" t="s">
        <v>4</v>
      </c>
      <c r="AEN90" s="497" t="s">
        <v>5</v>
      </c>
      <c r="AEO90" s="497" t="s">
        <v>6</v>
      </c>
      <c r="AEP90" s="497" t="s">
        <v>7</v>
      </c>
      <c r="AEQ90" s="497" t="s">
        <v>11</v>
      </c>
      <c r="AER90" s="503"/>
      <c r="AES90" s="497" t="s">
        <v>2</v>
      </c>
      <c r="AET90" s="497" t="s">
        <v>3</v>
      </c>
      <c r="AEU90" s="497" t="s">
        <v>4</v>
      </c>
      <c r="AEV90" s="497" t="s">
        <v>5</v>
      </c>
      <c r="AEW90" s="497" t="s">
        <v>6</v>
      </c>
      <c r="AEX90" s="497" t="s">
        <v>7</v>
      </c>
      <c r="AEY90" s="497" t="s">
        <v>11</v>
      </c>
      <c r="AEZ90" s="503"/>
      <c r="AFA90" s="497" t="s">
        <v>2</v>
      </c>
      <c r="AFB90" s="497" t="s">
        <v>3</v>
      </c>
      <c r="AFC90" s="497" t="s">
        <v>4</v>
      </c>
      <c r="AFD90" s="497" t="s">
        <v>5</v>
      </c>
      <c r="AFE90" s="497" t="s">
        <v>6</v>
      </c>
      <c r="AFF90" s="497" t="s">
        <v>7</v>
      </c>
      <c r="AFG90" s="497" t="s">
        <v>11</v>
      </c>
      <c r="AFH90" s="503"/>
      <c r="AFI90" s="497" t="s">
        <v>2</v>
      </c>
      <c r="AFJ90" s="497" t="s">
        <v>3</v>
      </c>
      <c r="AFK90" s="497" t="s">
        <v>4</v>
      </c>
      <c r="AFL90" s="497" t="s">
        <v>5</v>
      </c>
      <c r="AFM90" s="497" t="s">
        <v>6</v>
      </c>
      <c r="AFN90" s="497" t="s">
        <v>7</v>
      </c>
      <c r="AFO90" s="497" t="s">
        <v>11</v>
      </c>
      <c r="AFP90" s="503"/>
      <c r="AFQ90" s="497" t="s">
        <v>2</v>
      </c>
      <c r="AFR90" s="497" t="s">
        <v>3</v>
      </c>
      <c r="AFS90" s="497" t="s">
        <v>4</v>
      </c>
      <c r="AFT90" s="497" t="s">
        <v>5</v>
      </c>
      <c r="AFU90" s="497" t="s">
        <v>6</v>
      </c>
      <c r="AFV90" s="497" t="s">
        <v>7</v>
      </c>
      <c r="AFW90" s="497" t="s">
        <v>11</v>
      </c>
      <c r="AFX90" s="503"/>
      <c r="AFY90" s="497" t="s">
        <v>2</v>
      </c>
      <c r="AFZ90" s="497" t="s">
        <v>3</v>
      </c>
      <c r="AGA90" s="497" t="s">
        <v>4</v>
      </c>
      <c r="AGB90" s="497" t="s">
        <v>5</v>
      </c>
      <c r="AGC90" s="497" t="s">
        <v>6</v>
      </c>
      <c r="AGD90" s="497" t="s">
        <v>7</v>
      </c>
      <c r="AGE90" s="497" t="s">
        <v>11</v>
      </c>
      <c r="AGF90" s="503"/>
      <c r="AGG90" s="497" t="s">
        <v>2</v>
      </c>
      <c r="AGH90" s="497" t="s">
        <v>3</v>
      </c>
      <c r="AGI90" s="497" t="s">
        <v>4</v>
      </c>
      <c r="AGJ90" s="497" t="s">
        <v>5</v>
      </c>
      <c r="AGK90" s="497" t="s">
        <v>6</v>
      </c>
      <c r="AGL90" s="497" t="s">
        <v>7</v>
      </c>
      <c r="AGM90" s="497" t="s">
        <v>11</v>
      </c>
      <c r="AGN90" s="503"/>
      <c r="AGO90" s="497" t="s">
        <v>2</v>
      </c>
      <c r="AGP90" s="497" t="s">
        <v>3</v>
      </c>
      <c r="AGQ90" s="497" t="s">
        <v>4</v>
      </c>
      <c r="AGR90" s="497" t="s">
        <v>5</v>
      </c>
      <c r="AGS90" s="497" t="s">
        <v>6</v>
      </c>
      <c r="AGT90" s="497" t="s">
        <v>7</v>
      </c>
      <c r="AGU90" s="497" t="s">
        <v>11</v>
      </c>
      <c r="AGV90" s="503"/>
      <c r="AGW90" s="497" t="s">
        <v>2</v>
      </c>
      <c r="AGX90" s="497" t="s">
        <v>3</v>
      </c>
      <c r="AGY90" s="497" t="s">
        <v>4</v>
      </c>
      <c r="AGZ90" s="497" t="s">
        <v>5</v>
      </c>
      <c r="AHA90" s="497" t="s">
        <v>6</v>
      </c>
      <c r="AHB90" s="497" t="s">
        <v>7</v>
      </c>
      <c r="AHC90" s="497" t="s">
        <v>11</v>
      </c>
      <c r="AHD90" s="503"/>
      <c r="AHE90" s="497" t="s">
        <v>2</v>
      </c>
      <c r="AHF90" s="497" t="s">
        <v>3</v>
      </c>
      <c r="AHG90" s="497" t="s">
        <v>4</v>
      </c>
      <c r="AHH90" s="497" t="s">
        <v>5</v>
      </c>
      <c r="AHI90" s="497" t="s">
        <v>6</v>
      </c>
      <c r="AHJ90" s="497" t="s">
        <v>7</v>
      </c>
      <c r="AHK90" s="497" t="s">
        <v>11</v>
      </c>
      <c r="AHL90" s="503"/>
      <c r="AHM90" s="497" t="s">
        <v>2</v>
      </c>
      <c r="AHN90" s="497" t="s">
        <v>3</v>
      </c>
      <c r="AHO90" s="497" t="s">
        <v>4</v>
      </c>
      <c r="AHP90" s="497" t="s">
        <v>5</v>
      </c>
      <c r="AHQ90" s="497" t="s">
        <v>6</v>
      </c>
      <c r="AHR90" s="497" t="s">
        <v>7</v>
      </c>
      <c r="AHS90" s="497" t="s">
        <v>11</v>
      </c>
      <c r="AHT90" s="503"/>
      <c r="AHU90" s="497" t="s">
        <v>2</v>
      </c>
      <c r="AHV90" s="497" t="s">
        <v>3</v>
      </c>
      <c r="AHW90" s="497" t="s">
        <v>4</v>
      </c>
      <c r="AHX90" s="497" t="s">
        <v>5</v>
      </c>
      <c r="AHY90" s="497" t="s">
        <v>6</v>
      </c>
      <c r="AHZ90" s="497" t="s">
        <v>7</v>
      </c>
      <c r="AIA90" s="497" t="s">
        <v>11</v>
      </c>
      <c r="AIB90" s="503"/>
      <c r="AIC90" s="497" t="s">
        <v>2</v>
      </c>
      <c r="AID90" s="497" t="s">
        <v>3</v>
      </c>
      <c r="AIE90" s="497" t="s">
        <v>4</v>
      </c>
      <c r="AIF90" s="497" t="s">
        <v>5</v>
      </c>
      <c r="AIG90" s="497" t="s">
        <v>6</v>
      </c>
      <c r="AIH90" s="497" t="s">
        <v>7</v>
      </c>
      <c r="AII90" s="497" t="s">
        <v>11</v>
      </c>
      <c r="AIJ90" s="503"/>
      <c r="AIK90" s="497" t="s">
        <v>2</v>
      </c>
      <c r="AIL90" s="497" t="s">
        <v>3</v>
      </c>
      <c r="AIM90" s="497" t="s">
        <v>4</v>
      </c>
      <c r="AIN90" s="497" t="s">
        <v>5</v>
      </c>
      <c r="AIO90" s="497" t="s">
        <v>6</v>
      </c>
      <c r="AIP90" s="497" t="s">
        <v>7</v>
      </c>
      <c r="AIQ90" s="497" t="s">
        <v>11</v>
      </c>
      <c r="AIR90" s="503"/>
      <c r="AIS90" s="497" t="s">
        <v>2</v>
      </c>
      <c r="AIT90" s="497" t="s">
        <v>3</v>
      </c>
      <c r="AIU90" s="497" t="s">
        <v>4</v>
      </c>
      <c r="AIV90" s="497" t="s">
        <v>5</v>
      </c>
      <c r="AIW90" s="497" t="s">
        <v>6</v>
      </c>
      <c r="AIX90" s="497" t="s">
        <v>7</v>
      </c>
      <c r="AIY90" s="497" t="s">
        <v>11</v>
      </c>
      <c r="AIZ90" s="503"/>
      <c r="AJA90" s="497" t="s">
        <v>2</v>
      </c>
      <c r="AJB90" s="497" t="s">
        <v>3</v>
      </c>
      <c r="AJC90" s="497" t="s">
        <v>4</v>
      </c>
      <c r="AJD90" s="497" t="s">
        <v>5</v>
      </c>
      <c r="AJE90" s="497" t="s">
        <v>6</v>
      </c>
      <c r="AJF90" s="497" t="s">
        <v>7</v>
      </c>
      <c r="AJG90" s="497" t="s">
        <v>11</v>
      </c>
      <c r="AJH90" s="503"/>
      <c r="AJI90" s="497" t="s">
        <v>2</v>
      </c>
      <c r="AJJ90" s="497" t="s">
        <v>3</v>
      </c>
      <c r="AJK90" s="497" t="s">
        <v>4</v>
      </c>
      <c r="AJL90" s="497" t="s">
        <v>5</v>
      </c>
      <c r="AJM90" s="497" t="s">
        <v>6</v>
      </c>
      <c r="AJN90" s="497" t="s">
        <v>7</v>
      </c>
      <c r="AJO90" s="497" t="s">
        <v>11</v>
      </c>
      <c r="AJP90" s="503"/>
      <c r="AJQ90" s="497" t="s">
        <v>2</v>
      </c>
      <c r="AJR90" s="497" t="s">
        <v>3</v>
      </c>
      <c r="AJS90" s="497" t="s">
        <v>4</v>
      </c>
      <c r="AJT90" s="497" t="s">
        <v>5</v>
      </c>
      <c r="AJU90" s="497" t="s">
        <v>6</v>
      </c>
      <c r="AJV90" s="497" t="s">
        <v>7</v>
      </c>
      <c r="AJW90" s="497" t="s">
        <v>11</v>
      </c>
      <c r="AJX90" s="503"/>
      <c r="AJY90" s="497" t="s">
        <v>2</v>
      </c>
      <c r="AJZ90" s="497" t="s">
        <v>3</v>
      </c>
      <c r="AKA90" s="497" t="s">
        <v>4</v>
      </c>
      <c r="AKB90" s="497" t="s">
        <v>5</v>
      </c>
      <c r="AKC90" s="497" t="s">
        <v>6</v>
      </c>
      <c r="AKD90" s="497" t="s">
        <v>7</v>
      </c>
      <c r="AKE90" s="497" t="s">
        <v>11</v>
      </c>
      <c r="AKF90" s="503"/>
      <c r="AKG90" s="497" t="s">
        <v>2</v>
      </c>
      <c r="AKH90" s="497" t="s">
        <v>3</v>
      </c>
      <c r="AKI90" s="497" t="s">
        <v>4</v>
      </c>
      <c r="AKJ90" s="497" t="s">
        <v>5</v>
      </c>
      <c r="AKK90" s="497" t="s">
        <v>6</v>
      </c>
      <c r="AKL90" s="497" t="s">
        <v>7</v>
      </c>
      <c r="AKM90" s="497" t="s">
        <v>11</v>
      </c>
      <c r="AKN90" s="503"/>
      <c r="AKO90" s="497" t="s">
        <v>2</v>
      </c>
      <c r="AKP90" s="497" t="s">
        <v>3</v>
      </c>
      <c r="AKQ90" s="497" t="s">
        <v>4</v>
      </c>
      <c r="AKR90" s="497" t="s">
        <v>5</v>
      </c>
      <c r="AKS90" s="497" t="s">
        <v>6</v>
      </c>
      <c r="AKT90" s="497" t="s">
        <v>7</v>
      </c>
      <c r="AKU90" s="497" t="s">
        <v>11</v>
      </c>
      <c r="AKV90" s="503"/>
      <c r="AKW90" s="497" t="s">
        <v>2</v>
      </c>
      <c r="AKX90" s="497" t="s">
        <v>3</v>
      </c>
      <c r="AKY90" s="497" t="s">
        <v>4</v>
      </c>
      <c r="AKZ90" s="497" t="s">
        <v>5</v>
      </c>
      <c r="ALA90" s="497" t="s">
        <v>6</v>
      </c>
      <c r="ALB90" s="497" t="s">
        <v>7</v>
      </c>
      <c r="ALC90" s="497" t="s">
        <v>11</v>
      </c>
      <c r="ALD90" s="503"/>
      <c r="ALE90" s="497" t="s">
        <v>2</v>
      </c>
      <c r="ALF90" s="497" t="s">
        <v>3</v>
      </c>
      <c r="ALG90" s="497" t="s">
        <v>4</v>
      </c>
      <c r="ALH90" s="497" t="s">
        <v>5</v>
      </c>
      <c r="ALI90" s="497" t="s">
        <v>6</v>
      </c>
      <c r="ALJ90" s="497" t="s">
        <v>7</v>
      </c>
      <c r="ALK90" s="497" t="s">
        <v>11</v>
      </c>
      <c r="ALL90" s="503"/>
      <c r="ALM90" s="497" t="s">
        <v>2</v>
      </c>
      <c r="ALN90" s="497" t="s">
        <v>3</v>
      </c>
      <c r="ALO90" s="497" t="s">
        <v>4</v>
      </c>
      <c r="ALP90" s="497" t="s">
        <v>5</v>
      </c>
      <c r="ALQ90" s="497" t="s">
        <v>6</v>
      </c>
      <c r="ALR90" s="497" t="s">
        <v>7</v>
      </c>
      <c r="ALS90" s="497" t="s">
        <v>11</v>
      </c>
      <c r="ALT90" s="503"/>
      <c r="ALU90" s="497" t="s">
        <v>2</v>
      </c>
      <c r="ALV90" s="497" t="s">
        <v>3</v>
      </c>
      <c r="ALW90" s="497" t="s">
        <v>4</v>
      </c>
      <c r="ALX90" s="497" t="s">
        <v>5</v>
      </c>
      <c r="ALY90" s="497" t="s">
        <v>6</v>
      </c>
      <c r="ALZ90" s="497" t="s">
        <v>7</v>
      </c>
      <c r="AMA90" s="497" t="s">
        <v>11</v>
      </c>
      <c r="AMB90" s="503"/>
      <c r="AMC90" s="497" t="s">
        <v>2</v>
      </c>
      <c r="AMD90" s="497" t="s">
        <v>3</v>
      </c>
      <c r="AME90" s="497" t="s">
        <v>4</v>
      </c>
      <c r="AMF90" s="497" t="s">
        <v>5</v>
      </c>
      <c r="AMG90" s="497" t="s">
        <v>6</v>
      </c>
      <c r="AMH90" s="497" t="s">
        <v>7</v>
      </c>
      <c r="AMI90" s="497" t="s">
        <v>11</v>
      </c>
      <c r="AMJ90" s="503"/>
      <c r="AMK90" s="497" t="s">
        <v>2</v>
      </c>
      <c r="AML90" s="497" t="s">
        <v>3</v>
      </c>
      <c r="AMM90" s="497" t="s">
        <v>4</v>
      </c>
      <c r="AMN90" s="497" t="s">
        <v>5</v>
      </c>
      <c r="AMO90" s="497" t="s">
        <v>6</v>
      </c>
      <c r="AMP90" s="497" t="s">
        <v>7</v>
      </c>
      <c r="AMQ90" s="497" t="s">
        <v>11</v>
      </c>
      <c r="AMR90" s="503"/>
      <c r="AMS90" s="497" t="s">
        <v>2</v>
      </c>
      <c r="AMT90" s="497" t="s">
        <v>3</v>
      </c>
      <c r="AMU90" s="497" t="s">
        <v>4</v>
      </c>
      <c r="AMV90" s="497" t="s">
        <v>5</v>
      </c>
      <c r="AMW90" s="497" t="s">
        <v>6</v>
      </c>
      <c r="AMX90" s="497" t="s">
        <v>7</v>
      </c>
      <c r="AMY90" s="497" t="s">
        <v>11</v>
      </c>
      <c r="AMZ90" s="503"/>
      <c r="ANA90" s="497" t="s">
        <v>2</v>
      </c>
      <c r="ANB90" s="497" t="s">
        <v>3</v>
      </c>
      <c r="ANC90" s="497" t="s">
        <v>4</v>
      </c>
      <c r="AND90" s="497" t="s">
        <v>5</v>
      </c>
      <c r="ANE90" s="497" t="s">
        <v>6</v>
      </c>
      <c r="ANF90" s="497" t="s">
        <v>7</v>
      </c>
      <c r="ANG90" s="497" t="s">
        <v>11</v>
      </c>
      <c r="ANH90" s="503"/>
      <c r="ANI90" s="497" t="s">
        <v>2</v>
      </c>
      <c r="ANJ90" s="497" t="s">
        <v>3</v>
      </c>
      <c r="ANK90" s="497" t="s">
        <v>4</v>
      </c>
      <c r="ANL90" s="497" t="s">
        <v>5</v>
      </c>
      <c r="ANM90" s="497" t="s">
        <v>6</v>
      </c>
      <c r="ANN90" s="497" t="s">
        <v>7</v>
      </c>
      <c r="ANO90" s="497" t="s">
        <v>11</v>
      </c>
      <c r="ANP90" s="503"/>
      <c r="ANQ90" s="497" t="s">
        <v>2</v>
      </c>
      <c r="ANR90" s="497" t="s">
        <v>3</v>
      </c>
      <c r="ANS90" s="497" t="s">
        <v>4</v>
      </c>
      <c r="ANT90" s="497" t="s">
        <v>5</v>
      </c>
      <c r="ANU90" s="497" t="s">
        <v>6</v>
      </c>
      <c r="ANV90" s="497" t="s">
        <v>7</v>
      </c>
      <c r="ANW90" s="497" t="s">
        <v>11</v>
      </c>
      <c r="ANX90" s="503"/>
      <c r="ANY90" s="497" t="s">
        <v>2</v>
      </c>
      <c r="ANZ90" s="497" t="s">
        <v>3</v>
      </c>
      <c r="AOA90" s="497" t="s">
        <v>4</v>
      </c>
      <c r="AOB90" s="497" t="s">
        <v>5</v>
      </c>
      <c r="AOC90" s="497" t="s">
        <v>6</v>
      </c>
      <c r="AOD90" s="497" t="s">
        <v>7</v>
      </c>
      <c r="AOE90" s="497" t="s">
        <v>11</v>
      </c>
      <c r="AOF90" s="503"/>
      <c r="AOG90" s="497" t="s">
        <v>2</v>
      </c>
      <c r="AOH90" s="497" t="s">
        <v>3</v>
      </c>
      <c r="AOI90" s="497" t="s">
        <v>4</v>
      </c>
      <c r="AOJ90" s="497" t="s">
        <v>5</v>
      </c>
      <c r="AOK90" s="497" t="s">
        <v>6</v>
      </c>
      <c r="AOL90" s="497" t="s">
        <v>7</v>
      </c>
      <c r="AOM90" s="497" t="s">
        <v>11</v>
      </c>
      <c r="AON90" s="503"/>
      <c r="AOO90" s="497" t="s">
        <v>2</v>
      </c>
      <c r="AOP90" s="497" t="s">
        <v>3</v>
      </c>
      <c r="AOQ90" s="497" t="s">
        <v>4</v>
      </c>
      <c r="AOR90" s="497" t="s">
        <v>5</v>
      </c>
      <c r="AOS90" s="497" t="s">
        <v>6</v>
      </c>
      <c r="AOT90" s="497" t="s">
        <v>7</v>
      </c>
      <c r="AOU90" s="497" t="s">
        <v>11</v>
      </c>
      <c r="AOV90" s="503"/>
      <c r="AOW90" s="497" t="s">
        <v>2</v>
      </c>
      <c r="AOX90" s="497" t="s">
        <v>3</v>
      </c>
      <c r="AOY90" s="497" t="s">
        <v>4</v>
      </c>
      <c r="AOZ90" s="497" t="s">
        <v>5</v>
      </c>
      <c r="APA90" s="497" t="s">
        <v>6</v>
      </c>
      <c r="APB90" s="497" t="s">
        <v>7</v>
      </c>
      <c r="APC90" s="497" t="s">
        <v>11</v>
      </c>
      <c r="APD90" s="503"/>
      <c r="APE90" s="497" t="s">
        <v>2</v>
      </c>
      <c r="APF90" s="497" t="s">
        <v>3</v>
      </c>
      <c r="APG90" s="497" t="s">
        <v>4</v>
      </c>
      <c r="APH90" s="497" t="s">
        <v>5</v>
      </c>
      <c r="API90" s="497" t="s">
        <v>6</v>
      </c>
      <c r="APJ90" s="497" t="s">
        <v>7</v>
      </c>
      <c r="APK90" s="497" t="s">
        <v>11</v>
      </c>
      <c r="APL90" s="503"/>
      <c r="APM90" s="497" t="s">
        <v>2</v>
      </c>
      <c r="APN90" s="497" t="s">
        <v>3</v>
      </c>
      <c r="APO90" s="497" t="s">
        <v>4</v>
      </c>
      <c r="APP90" s="497" t="s">
        <v>5</v>
      </c>
      <c r="APQ90" s="497" t="s">
        <v>6</v>
      </c>
      <c r="APR90" s="497" t="s">
        <v>7</v>
      </c>
      <c r="APS90" s="497" t="s">
        <v>11</v>
      </c>
      <c r="APT90" s="503"/>
      <c r="APU90" s="497" t="s">
        <v>2</v>
      </c>
      <c r="APV90" s="497" t="s">
        <v>3</v>
      </c>
      <c r="APW90" s="497" t="s">
        <v>4</v>
      </c>
      <c r="APX90" s="497" t="s">
        <v>5</v>
      </c>
      <c r="APY90" s="497" t="s">
        <v>6</v>
      </c>
      <c r="APZ90" s="497" t="s">
        <v>7</v>
      </c>
      <c r="AQA90" s="497" t="s">
        <v>11</v>
      </c>
      <c r="AQB90" s="503"/>
      <c r="AQC90" s="497" t="s">
        <v>2</v>
      </c>
      <c r="AQD90" s="497" t="s">
        <v>3</v>
      </c>
      <c r="AQE90" s="497" t="s">
        <v>4</v>
      </c>
      <c r="AQF90" s="497" t="s">
        <v>5</v>
      </c>
      <c r="AQG90" s="497" t="s">
        <v>6</v>
      </c>
      <c r="AQH90" s="497" t="s">
        <v>7</v>
      </c>
      <c r="AQI90" s="497" t="s">
        <v>11</v>
      </c>
      <c r="AQJ90" s="503"/>
      <c r="AQK90" s="497" t="s">
        <v>2</v>
      </c>
      <c r="AQL90" s="497" t="s">
        <v>3</v>
      </c>
      <c r="AQM90" s="497" t="s">
        <v>4</v>
      </c>
      <c r="AQN90" s="497" t="s">
        <v>5</v>
      </c>
      <c r="AQO90" s="497" t="s">
        <v>6</v>
      </c>
      <c r="AQP90" s="497" t="s">
        <v>7</v>
      </c>
      <c r="AQQ90" s="497" t="s">
        <v>11</v>
      </c>
      <c r="AQR90" s="503"/>
      <c r="AQS90" s="497" t="s">
        <v>2</v>
      </c>
      <c r="AQT90" s="497" t="s">
        <v>3</v>
      </c>
      <c r="AQU90" s="497" t="s">
        <v>4</v>
      </c>
      <c r="AQV90" s="497" t="s">
        <v>5</v>
      </c>
      <c r="AQW90" s="497" t="s">
        <v>6</v>
      </c>
      <c r="AQX90" s="497" t="s">
        <v>7</v>
      </c>
      <c r="AQY90" s="497" t="s">
        <v>11</v>
      </c>
      <c r="AQZ90" s="503"/>
      <c r="ARA90" s="497" t="s">
        <v>2</v>
      </c>
      <c r="ARB90" s="497" t="s">
        <v>3</v>
      </c>
      <c r="ARC90" s="497" t="s">
        <v>4</v>
      </c>
      <c r="ARD90" s="497" t="s">
        <v>5</v>
      </c>
      <c r="ARE90" s="497" t="s">
        <v>6</v>
      </c>
      <c r="ARF90" s="497" t="s">
        <v>7</v>
      </c>
      <c r="ARG90" s="497" t="s">
        <v>11</v>
      </c>
      <c r="ARH90" s="503"/>
      <c r="ARI90" s="497" t="s">
        <v>2</v>
      </c>
      <c r="ARJ90" s="497" t="s">
        <v>3</v>
      </c>
      <c r="ARK90" s="497" t="s">
        <v>4</v>
      </c>
      <c r="ARL90" s="497" t="s">
        <v>5</v>
      </c>
      <c r="ARM90" s="497" t="s">
        <v>6</v>
      </c>
      <c r="ARN90" s="497" t="s">
        <v>7</v>
      </c>
      <c r="ARO90" s="497" t="s">
        <v>11</v>
      </c>
      <c r="ARP90" s="503"/>
      <c r="ARQ90" s="497" t="s">
        <v>2</v>
      </c>
      <c r="ARR90" s="497" t="s">
        <v>3</v>
      </c>
      <c r="ARS90" s="497" t="s">
        <v>4</v>
      </c>
      <c r="ART90" s="497" t="s">
        <v>5</v>
      </c>
      <c r="ARU90" s="497" t="s">
        <v>6</v>
      </c>
      <c r="ARV90" s="497" t="s">
        <v>7</v>
      </c>
      <c r="ARW90" s="497" t="s">
        <v>11</v>
      </c>
      <c r="ARX90" s="503"/>
      <c r="ARY90" s="497" t="s">
        <v>2</v>
      </c>
      <c r="ARZ90" s="497" t="s">
        <v>3</v>
      </c>
      <c r="ASA90" s="497" t="s">
        <v>4</v>
      </c>
      <c r="ASB90" s="497" t="s">
        <v>5</v>
      </c>
      <c r="ASC90" s="497" t="s">
        <v>6</v>
      </c>
      <c r="ASD90" s="497" t="s">
        <v>7</v>
      </c>
      <c r="ASE90" s="497" t="s">
        <v>11</v>
      </c>
      <c r="ASF90" s="503"/>
      <c r="ASG90" s="497" t="s">
        <v>2</v>
      </c>
      <c r="ASH90" s="497" t="s">
        <v>3</v>
      </c>
      <c r="ASI90" s="497" t="s">
        <v>4</v>
      </c>
      <c r="ASJ90" s="497" t="s">
        <v>5</v>
      </c>
      <c r="ASK90" s="497" t="s">
        <v>6</v>
      </c>
      <c r="ASL90" s="497" t="s">
        <v>7</v>
      </c>
      <c r="ASM90" s="497" t="s">
        <v>11</v>
      </c>
      <c r="ASN90" s="503"/>
      <c r="ASO90" s="497" t="s">
        <v>2</v>
      </c>
      <c r="ASP90" s="497" t="s">
        <v>3</v>
      </c>
      <c r="ASQ90" s="497" t="s">
        <v>4</v>
      </c>
      <c r="ASR90" s="497" t="s">
        <v>5</v>
      </c>
      <c r="ASS90" s="497" t="s">
        <v>6</v>
      </c>
      <c r="AST90" s="497" t="s">
        <v>7</v>
      </c>
      <c r="ASU90" s="497" t="s">
        <v>11</v>
      </c>
      <c r="ASV90" s="503"/>
      <c r="ASW90" s="497" t="s">
        <v>2</v>
      </c>
      <c r="ASX90" s="497" t="s">
        <v>3</v>
      </c>
      <c r="ASY90" s="497" t="s">
        <v>4</v>
      </c>
      <c r="ASZ90" s="497" t="s">
        <v>5</v>
      </c>
      <c r="ATA90" s="497" t="s">
        <v>6</v>
      </c>
      <c r="ATB90" s="497" t="s">
        <v>7</v>
      </c>
      <c r="ATC90" s="497" t="s">
        <v>11</v>
      </c>
      <c r="ATD90" s="503"/>
      <c r="ATE90" s="497" t="s">
        <v>2</v>
      </c>
      <c r="ATF90" s="497" t="s">
        <v>3</v>
      </c>
      <c r="ATG90" s="497" t="s">
        <v>4</v>
      </c>
      <c r="ATH90" s="497" t="s">
        <v>5</v>
      </c>
      <c r="ATI90" s="497" t="s">
        <v>6</v>
      </c>
      <c r="ATJ90" s="497" t="s">
        <v>7</v>
      </c>
      <c r="ATK90" s="497" t="s">
        <v>11</v>
      </c>
      <c r="ATL90" s="503"/>
      <c r="ATM90" s="497" t="s">
        <v>2</v>
      </c>
      <c r="ATN90" s="497" t="s">
        <v>3</v>
      </c>
      <c r="ATO90" s="497" t="s">
        <v>4</v>
      </c>
      <c r="ATP90" s="497" t="s">
        <v>5</v>
      </c>
      <c r="ATQ90" s="497" t="s">
        <v>6</v>
      </c>
      <c r="ATR90" s="497" t="s">
        <v>7</v>
      </c>
      <c r="ATS90" s="497" t="s">
        <v>11</v>
      </c>
      <c r="ATT90" s="503"/>
      <c r="ATU90" s="497" t="s">
        <v>2</v>
      </c>
      <c r="ATV90" s="497" t="s">
        <v>3</v>
      </c>
      <c r="ATW90" s="497" t="s">
        <v>4</v>
      </c>
      <c r="ATX90" s="497" t="s">
        <v>5</v>
      </c>
      <c r="ATY90" s="497" t="s">
        <v>6</v>
      </c>
      <c r="ATZ90" s="497" t="s">
        <v>7</v>
      </c>
      <c r="AUA90" s="497" t="s">
        <v>11</v>
      </c>
      <c r="AUB90" s="503"/>
      <c r="AUC90" s="497" t="s">
        <v>2</v>
      </c>
      <c r="AUD90" s="497" t="s">
        <v>3</v>
      </c>
      <c r="AUE90" s="497" t="s">
        <v>4</v>
      </c>
      <c r="AUF90" s="497" t="s">
        <v>5</v>
      </c>
      <c r="AUG90" s="497" t="s">
        <v>6</v>
      </c>
      <c r="AUH90" s="497" t="s">
        <v>7</v>
      </c>
      <c r="AUI90" s="497" t="s">
        <v>11</v>
      </c>
      <c r="AUJ90" s="503"/>
      <c r="AUK90" s="497" t="s">
        <v>2</v>
      </c>
      <c r="AUL90" s="497" t="s">
        <v>3</v>
      </c>
      <c r="AUM90" s="497" t="s">
        <v>4</v>
      </c>
      <c r="AUN90" s="497" t="s">
        <v>5</v>
      </c>
      <c r="AUO90" s="497" t="s">
        <v>6</v>
      </c>
      <c r="AUP90" s="497" t="s">
        <v>7</v>
      </c>
      <c r="AUQ90" s="497" t="s">
        <v>11</v>
      </c>
      <c r="AUR90" s="503"/>
      <c r="AUS90" s="497" t="s">
        <v>2</v>
      </c>
      <c r="AUT90" s="497" t="s">
        <v>3</v>
      </c>
      <c r="AUU90" s="497" t="s">
        <v>4</v>
      </c>
      <c r="AUV90" s="497" t="s">
        <v>5</v>
      </c>
      <c r="AUW90" s="497" t="s">
        <v>6</v>
      </c>
      <c r="AUX90" s="497" t="s">
        <v>7</v>
      </c>
      <c r="AUY90" s="497" t="s">
        <v>11</v>
      </c>
      <c r="AUZ90" s="503"/>
      <c r="AVA90" s="497" t="s">
        <v>2</v>
      </c>
      <c r="AVB90" s="497" t="s">
        <v>3</v>
      </c>
      <c r="AVC90" s="497" t="s">
        <v>4</v>
      </c>
      <c r="AVD90" s="497" t="s">
        <v>5</v>
      </c>
      <c r="AVE90" s="497" t="s">
        <v>6</v>
      </c>
      <c r="AVF90" s="497" t="s">
        <v>7</v>
      </c>
      <c r="AVG90" s="497" t="s">
        <v>11</v>
      </c>
      <c r="AVH90" s="503"/>
      <c r="AVI90" s="497" t="s">
        <v>2</v>
      </c>
      <c r="AVJ90" s="497" t="s">
        <v>3</v>
      </c>
      <c r="AVK90" s="497" t="s">
        <v>4</v>
      </c>
      <c r="AVL90" s="497" t="s">
        <v>5</v>
      </c>
      <c r="AVM90" s="497" t="s">
        <v>6</v>
      </c>
      <c r="AVN90" s="497" t="s">
        <v>7</v>
      </c>
      <c r="AVO90" s="497" t="s">
        <v>11</v>
      </c>
      <c r="AVP90" s="503"/>
      <c r="AVQ90" s="497" t="s">
        <v>2</v>
      </c>
      <c r="AVR90" s="497" t="s">
        <v>3</v>
      </c>
      <c r="AVS90" s="497" t="s">
        <v>4</v>
      </c>
      <c r="AVT90" s="497" t="s">
        <v>5</v>
      </c>
      <c r="AVU90" s="497" t="s">
        <v>6</v>
      </c>
      <c r="AVV90" s="497" t="s">
        <v>7</v>
      </c>
      <c r="AVW90" s="497" t="s">
        <v>11</v>
      </c>
      <c r="AVX90" s="503"/>
      <c r="AVY90" s="497" t="s">
        <v>2</v>
      </c>
      <c r="AVZ90" s="497" t="s">
        <v>3</v>
      </c>
      <c r="AWA90" s="497" t="s">
        <v>4</v>
      </c>
      <c r="AWB90" s="497" t="s">
        <v>5</v>
      </c>
      <c r="AWC90" s="497" t="s">
        <v>6</v>
      </c>
      <c r="AWD90" s="497" t="s">
        <v>7</v>
      </c>
      <c r="AWE90" s="497" t="s">
        <v>11</v>
      </c>
      <c r="AWF90" s="503"/>
      <c r="AWG90" s="497" t="s">
        <v>2</v>
      </c>
      <c r="AWH90" s="497" t="s">
        <v>3</v>
      </c>
      <c r="AWI90" s="497" t="s">
        <v>4</v>
      </c>
      <c r="AWJ90" s="497" t="s">
        <v>5</v>
      </c>
      <c r="AWK90" s="497" t="s">
        <v>6</v>
      </c>
      <c r="AWL90" s="497" t="s">
        <v>7</v>
      </c>
      <c r="AWM90" s="497" t="s">
        <v>11</v>
      </c>
      <c r="AWN90" s="503"/>
      <c r="AWO90" s="497" t="s">
        <v>2</v>
      </c>
      <c r="AWP90" s="497" t="s">
        <v>3</v>
      </c>
      <c r="AWQ90" s="497" t="s">
        <v>4</v>
      </c>
      <c r="AWR90" s="497" t="s">
        <v>5</v>
      </c>
      <c r="AWS90" s="497" t="s">
        <v>6</v>
      </c>
      <c r="AWT90" s="497" t="s">
        <v>7</v>
      </c>
      <c r="AWU90" s="497" t="s">
        <v>11</v>
      </c>
      <c r="AWV90" s="503"/>
      <c r="AWW90" s="497" t="s">
        <v>2</v>
      </c>
      <c r="AWX90" s="497" t="s">
        <v>3</v>
      </c>
      <c r="AWY90" s="497" t="s">
        <v>4</v>
      </c>
      <c r="AWZ90" s="497" t="s">
        <v>5</v>
      </c>
      <c r="AXA90" s="497" t="s">
        <v>6</v>
      </c>
      <c r="AXB90" s="497" t="s">
        <v>7</v>
      </c>
      <c r="AXC90" s="497" t="s">
        <v>11</v>
      </c>
      <c r="AXD90" s="503"/>
      <c r="AXE90" s="497" t="s">
        <v>2</v>
      </c>
      <c r="AXF90" s="497" t="s">
        <v>3</v>
      </c>
      <c r="AXG90" s="497" t="s">
        <v>4</v>
      </c>
      <c r="AXH90" s="497" t="s">
        <v>5</v>
      </c>
      <c r="AXI90" s="497" t="s">
        <v>6</v>
      </c>
      <c r="AXJ90" s="497" t="s">
        <v>7</v>
      </c>
      <c r="AXK90" s="497" t="s">
        <v>11</v>
      </c>
      <c r="AXL90" s="503"/>
      <c r="AXM90" s="497" t="s">
        <v>2</v>
      </c>
      <c r="AXN90" s="497" t="s">
        <v>3</v>
      </c>
      <c r="AXO90" s="497" t="s">
        <v>4</v>
      </c>
      <c r="AXP90" s="497" t="s">
        <v>5</v>
      </c>
      <c r="AXQ90" s="497" t="s">
        <v>6</v>
      </c>
      <c r="AXR90" s="497" t="s">
        <v>7</v>
      </c>
      <c r="AXS90" s="497" t="s">
        <v>11</v>
      </c>
      <c r="AXT90" s="503"/>
      <c r="AXU90" s="497" t="s">
        <v>2</v>
      </c>
      <c r="AXV90" s="497" t="s">
        <v>3</v>
      </c>
      <c r="AXW90" s="497" t="s">
        <v>4</v>
      </c>
      <c r="AXX90" s="497" t="s">
        <v>5</v>
      </c>
      <c r="AXY90" s="497" t="s">
        <v>6</v>
      </c>
      <c r="AXZ90" s="497" t="s">
        <v>7</v>
      </c>
      <c r="AYA90" s="497" t="s">
        <v>11</v>
      </c>
      <c r="AYB90" s="503"/>
      <c r="AYC90" s="497" t="s">
        <v>2</v>
      </c>
      <c r="AYD90" s="497" t="s">
        <v>3</v>
      </c>
      <c r="AYE90" s="497" t="s">
        <v>4</v>
      </c>
      <c r="AYF90" s="497" t="s">
        <v>5</v>
      </c>
      <c r="AYG90" s="497" t="s">
        <v>6</v>
      </c>
      <c r="AYH90" s="497" t="s">
        <v>7</v>
      </c>
      <c r="AYI90" s="497" t="s">
        <v>11</v>
      </c>
      <c r="AYJ90" s="503"/>
      <c r="AYK90" s="497" t="s">
        <v>2</v>
      </c>
      <c r="AYL90" s="497" t="s">
        <v>3</v>
      </c>
      <c r="AYM90" s="497" t="s">
        <v>4</v>
      </c>
      <c r="AYN90" s="497" t="s">
        <v>5</v>
      </c>
      <c r="AYO90" s="497" t="s">
        <v>6</v>
      </c>
      <c r="AYP90" s="497" t="s">
        <v>7</v>
      </c>
      <c r="AYQ90" s="497" t="s">
        <v>11</v>
      </c>
      <c r="AYR90" s="503"/>
      <c r="AYS90" s="497" t="s">
        <v>2</v>
      </c>
      <c r="AYT90" s="497" t="s">
        <v>3</v>
      </c>
      <c r="AYU90" s="497" t="s">
        <v>4</v>
      </c>
      <c r="AYV90" s="497" t="s">
        <v>5</v>
      </c>
      <c r="AYW90" s="497" t="s">
        <v>6</v>
      </c>
      <c r="AYX90" s="497" t="s">
        <v>7</v>
      </c>
      <c r="AYY90" s="497" t="s">
        <v>11</v>
      </c>
      <c r="AYZ90" s="503"/>
      <c r="AZA90" s="497" t="s">
        <v>2</v>
      </c>
      <c r="AZB90" s="497" t="s">
        <v>3</v>
      </c>
      <c r="AZC90" s="497" t="s">
        <v>4</v>
      </c>
      <c r="AZD90" s="497" t="s">
        <v>5</v>
      </c>
      <c r="AZE90" s="497" t="s">
        <v>6</v>
      </c>
      <c r="AZF90" s="497" t="s">
        <v>7</v>
      </c>
      <c r="AZG90" s="497" t="s">
        <v>11</v>
      </c>
      <c r="AZH90" s="503"/>
      <c r="AZI90" s="497" t="s">
        <v>2</v>
      </c>
      <c r="AZJ90" s="497" t="s">
        <v>3</v>
      </c>
      <c r="AZK90" s="497" t="s">
        <v>4</v>
      </c>
      <c r="AZL90" s="497" t="s">
        <v>5</v>
      </c>
      <c r="AZM90" s="497" t="s">
        <v>6</v>
      </c>
      <c r="AZN90" s="497" t="s">
        <v>7</v>
      </c>
      <c r="AZO90" s="497" t="s">
        <v>11</v>
      </c>
      <c r="AZP90" s="503"/>
      <c r="AZQ90" s="497" t="s">
        <v>2</v>
      </c>
      <c r="AZR90" s="497" t="s">
        <v>3</v>
      </c>
      <c r="AZS90" s="497" t="s">
        <v>4</v>
      </c>
      <c r="AZT90" s="497" t="s">
        <v>5</v>
      </c>
      <c r="AZU90" s="497" t="s">
        <v>6</v>
      </c>
      <c r="AZV90" s="497" t="s">
        <v>7</v>
      </c>
      <c r="AZW90" s="497" t="s">
        <v>11</v>
      </c>
      <c r="AZX90" s="503"/>
      <c r="AZY90" s="497" t="s">
        <v>2</v>
      </c>
      <c r="AZZ90" s="497" t="s">
        <v>3</v>
      </c>
      <c r="BAA90" s="497" t="s">
        <v>4</v>
      </c>
      <c r="BAB90" s="497" t="s">
        <v>5</v>
      </c>
      <c r="BAC90" s="497" t="s">
        <v>6</v>
      </c>
      <c r="BAD90" s="497" t="s">
        <v>7</v>
      </c>
      <c r="BAE90" s="497" t="s">
        <v>11</v>
      </c>
      <c r="BAF90" s="503"/>
      <c r="BAG90" s="497" t="s">
        <v>2</v>
      </c>
      <c r="BAH90" s="497" t="s">
        <v>3</v>
      </c>
      <c r="BAI90" s="497" t="s">
        <v>4</v>
      </c>
      <c r="BAJ90" s="497" t="s">
        <v>5</v>
      </c>
      <c r="BAK90" s="497" t="s">
        <v>6</v>
      </c>
      <c r="BAL90" s="497" t="s">
        <v>7</v>
      </c>
      <c r="BAM90" s="497" t="s">
        <v>11</v>
      </c>
      <c r="BAN90" s="503"/>
      <c r="BAO90" s="497" t="s">
        <v>2</v>
      </c>
      <c r="BAP90" s="497" t="s">
        <v>3</v>
      </c>
      <c r="BAQ90" s="497" t="s">
        <v>4</v>
      </c>
      <c r="BAR90" s="497" t="s">
        <v>5</v>
      </c>
      <c r="BAS90" s="497" t="s">
        <v>6</v>
      </c>
      <c r="BAT90" s="497" t="s">
        <v>7</v>
      </c>
      <c r="BAU90" s="497" t="s">
        <v>11</v>
      </c>
      <c r="BAV90" s="503"/>
      <c r="BAW90" s="497" t="s">
        <v>2</v>
      </c>
      <c r="BAX90" s="497" t="s">
        <v>3</v>
      </c>
      <c r="BAY90" s="497" t="s">
        <v>4</v>
      </c>
      <c r="BAZ90" s="497" t="s">
        <v>5</v>
      </c>
      <c r="BBA90" s="497" t="s">
        <v>6</v>
      </c>
      <c r="BBB90" s="497" t="s">
        <v>7</v>
      </c>
      <c r="BBC90" s="497" t="s">
        <v>11</v>
      </c>
      <c r="BBD90" s="503"/>
      <c r="BBE90" s="497" t="s">
        <v>2</v>
      </c>
      <c r="BBF90" s="497" t="s">
        <v>3</v>
      </c>
      <c r="BBG90" s="497" t="s">
        <v>4</v>
      </c>
      <c r="BBH90" s="497" t="s">
        <v>5</v>
      </c>
      <c r="BBI90" s="497" t="s">
        <v>6</v>
      </c>
      <c r="BBJ90" s="497" t="s">
        <v>7</v>
      </c>
      <c r="BBK90" s="497" t="s">
        <v>11</v>
      </c>
      <c r="BBL90" s="503"/>
      <c r="BBM90" s="497" t="s">
        <v>2</v>
      </c>
      <c r="BBN90" s="497" t="s">
        <v>3</v>
      </c>
      <c r="BBO90" s="497" t="s">
        <v>4</v>
      </c>
      <c r="BBP90" s="497" t="s">
        <v>5</v>
      </c>
      <c r="BBQ90" s="497" t="s">
        <v>6</v>
      </c>
      <c r="BBR90" s="497" t="s">
        <v>7</v>
      </c>
      <c r="BBS90" s="497" t="s">
        <v>11</v>
      </c>
      <c r="BBT90" s="503"/>
      <c r="BBU90" s="497" t="s">
        <v>2</v>
      </c>
      <c r="BBV90" s="497" t="s">
        <v>3</v>
      </c>
      <c r="BBW90" s="497" t="s">
        <v>4</v>
      </c>
      <c r="BBX90" s="497" t="s">
        <v>5</v>
      </c>
      <c r="BBY90" s="497" t="s">
        <v>6</v>
      </c>
      <c r="BBZ90" s="497" t="s">
        <v>7</v>
      </c>
      <c r="BCA90" s="497" t="s">
        <v>11</v>
      </c>
      <c r="BCB90" s="503"/>
      <c r="BCC90" s="497" t="s">
        <v>2</v>
      </c>
      <c r="BCD90" s="497" t="s">
        <v>3</v>
      </c>
      <c r="BCE90" s="497" t="s">
        <v>4</v>
      </c>
      <c r="BCF90" s="497" t="s">
        <v>5</v>
      </c>
      <c r="BCG90" s="497" t="s">
        <v>6</v>
      </c>
      <c r="BCH90" s="497" t="s">
        <v>7</v>
      </c>
      <c r="BCI90" s="497" t="s">
        <v>11</v>
      </c>
      <c r="BCJ90" s="503"/>
      <c r="BCK90" s="497" t="s">
        <v>2</v>
      </c>
      <c r="BCL90" s="497" t="s">
        <v>3</v>
      </c>
      <c r="BCM90" s="497" t="s">
        <v>4</v>
      </c>
      <c r="BCN90" s="497" t="s">
        <v>5</v>
      </c>
      <c r="BCO90" s="497" t="s">
        <v>6</v>
      </c>
      <c r="BCP90" s="497" t="s">
        <v>7</v>
      </c>
      <c r="BCQ90" s="497" t="s">
        <v>11</v>
      </c>
      <c r="BCR90" s="503"/>
      <c r="BCS90" s="497" t="s">
        <v>2</v>
      </c>
      <c r="BCT90" s="497" t="s">
        <v>3</v>
      </c>
      <c r="BCU90" s="497" t="s">
        <v>4</v>
      </c>
      <c r="BCV90" s="497" t="s">
        <v>5</v>
      </c>
      <c r="BCW90" s="497" t="s">
        <v>6</v>
      </c>
      <c r="BCX90" s="497" t="s">
        <v>7</v>
      </c>
      <c r="BCY90" s="497" t="s">
        <v>11</v>
      </c>
      <c r="BCZ90" s="503"/>
      <c r="BDA90" s="497" t="s">
        <v>2</v>
      </c>
      <c r="BDB90" s="497" t="s">
        <v>3</v>
      </c>
      <c r="BDC90" s="497" t="s">
        <v>4</v>
      </c>
      <c r="BDD90" s="497" t="s">
        <v>5</v>
      </c>
      <c r="BDE90" s="497" t="s">
        <v>6</v>
      </c>
      <c r="BDF90" s="497" t="s">
        <v>7</v>
      </c>
      <c r="BDG90" s="497" t="s">
        <v>11</v>
      </c>
      <c r="BDH90" s="503"/>
      <c r="BDI90" s="497" t="s">
        <v>2</v>
      </c>
      <c r="BDJ90" s="497" t="s">
        <v>3</v>
      </c>
      <c r="BDK90" s="497" t="s">
        <v>4</v>
      </c>
      <c r="BDL90" s="497" t="s">
        <v>5</v>
      </c>
      <c r="BDM90" s="497" t="s">
        <v>6</v>
      </c>
      <c r="BDN90" s="497" t="s">
        <v>7</v>
      </c>
      <c r="BDO90" s="497" t="s">
        <v>11</v>
      </c>
      <c r="BDP90" s="503"/>
      <c r="BDQ90" s="497" t="s">
        <v>2</v>
      </c>
      <c r="BDR90" s="497" t="s">
        <v>3</v>
      </c>
      <c r="BDS90" s="497" t="s">
        <v>4</v>
      </c>
      <c r="BDT90" s="497" t="s">
        <v>5</v>
      </c>
      <c r="BDU90" s="497" t="s">
        <v>6</v>
      </c>
      <c r="BDV90" s="497" t="s">
        <v>7</v>
      </c>
      <c r="BDW90" s="497" t="s">
        <v>11</v>
      </c>
      <c r="BDX90" s="503"/>
      <c r="BDY90" s="497" t="s">
        <v>2</v>
      </c>
      <c r="BDZ90" s="497" t="s">
        <v>3</v>
      </c>
      <c r="BEA90" s="497" t="s">
        <v>4</v>
      </c>
      <c r="BEB90" s="497" t="s">
        <v>5</v>
      </c>
      <c r="BEC90" s="497" t="s">
        <v>6</v>
      </c>
      <c r="BED90" s="497" t="s">
        <v>7</v>
      </c>
      <c r="BEE90" s="497" t="s">
        <v>11</v>
      </c>
      <c r="BEF90" s="503"/>
      <c r="BEG90" s="497" t="s">
        <v>2</v>
      </c>
      <c r="BEH90" s="497" t="s">
        <v>3</v>
      </c>
      <c r="BEI90" s="497" t="s">
        <v>4</v>
      </c>
      <c r="BEJ90" s="497" t="s">
        <v>5</v>
      </c>
      <c r="BEK90" s="497" t="s">
        <v>6</v>
      </c>
      <c r="BEL90" s="497" t="s">
        <v>7</v>
      </c>
      <c r="BEM90" s="497" t="s">
        <v>11</v>
      </c>
      <c r="BEN90" s="503"/>
      <c r="BEO90" s="497" t="s">
        <v>2</v>
      </c>
      <c r="BEP90" s="497" t="s">
        <v>3</v>
      </c>
      <c r="BEQ90" s="497" t="s">
        <v>4</v>
      </c>
      <c r="BER90" s="497" t="s">
        <v>5</v>
      </c>
      <c r="BES90" s="497" t="s">
        <v>6</v>
      </c>
      <c r="BET90" s="497" t="s">
        <v>7</v>
      </c>
      <c r="BEU90" s="497" t="s">
        <v>11</v>
      </c>
      <c r="BEV90" s="503"/>
      <c r="BEW90" s="497" t="s">
        <v>2</v>
      </c>
      <c r="BEX90" s="497" t="s">
        <v>3</v>
      </c>
      <c r="BEY90" s="497" t="s">
        <v>4</v>
      </c>
      <c r="BEZ90" s="497" t="s">
        <v>5</v>
      </c>
      <c r="BFA90" s="497" t="s">
        <v>6</v>
      </c>
      <c r="BFB90" s="497" t="s">
        <v>7</v>
      </c>
      <c r="BFC90" s="497" t="s">
        <v>11</v>
      </c>
      <c r="BFD90" s="503"/>
      <c r="BFE90" s="497" t="s">
        <v>2</v>
      </c>
      <c r="BFF90" s="497" t="s">
        <v>3</v>
      </c>
      <c r="BFG90" s="497" t="s">
        <v>4</v>
      </c>
      <c r="BFH90" s="497" t="s">
        <v>5</v>
      </c>
      <c r="BFI90" s="497" t="s">
        <v>6</v>
      </c>
      <c r="BFJ90" s="497" t="s">
        <v>7</v>
      </c>
      <c r="BFK90" s="497" t="s">
        <v>11</v>
      </c>
      <c r="BFL90" s="503"/>
      <c r="BFM90" s="497" t="s">
        <v>2</v>
      </c>
      <c r="BFN90" s="497" t="s">
        <v>3</v>
      </c>
      <c r="BFO90" s="497" t="s">
        <v>4</v>
      </c>
      <c r="BFP90" s="497" t="s">
        <v>5</v>
      </c>
      <c r="BFQ90" s="497" t="s">
        <v>6</v>
      </c>
      <c r="BFR90" s="497" t="s">
        <v>7</v>
      </c>
      <c r="BFS90" s="497" t="s">
        <v>11</v>
      </c>
      <c r="BFT90" s="503"/>
      <c r="BFU90" s="497" t="s">
        <v>2</v>
      </c>
      <c r="BFV90" s="497" t="s">
        <v>3</v>
      </c>
      <c r="BFW90" s="497" t="s">
        <v>4</v>
      </c>
      <c r="BFX90" s="497" t="s">
        <v>5</v>
      </c>
      <c r="BFY90" s="497" t="s">
        <v>6</v>
      </c>
      <c r="BFZ90" s="497" t="s">
        <v>7</v>
      </c>
      <c r="BGA90" s="497" t="s">
        <v>11</v>
      </c>
      <c r="BGB90" s="503"/>
      <c r="BGC90" s="497" t="s">
        <v>2</v>
      </c>
      <c r="BGD90" s="497" t="s">
        <v>3</v>
      </c>
      <c r="BGE90" s="497" t="s">
        <v>4</v>
      </c>
      <c r="BGF90" s="497" t="s">
        <v>5</v>
      </c>
      <c r="BGG90" s="497" t="s">
        <v>6</v>
      </c>
      <c r="BGH90" s="497" t="s">
        <v>7</v>
      </c>
      <c r="BGI90" s="497" t="s">
        <v>11</v>
      </c>
      <c r="BGJ90" s="503"/>
      <c r="BGK90" s="497" t="s">
        <v>2</v>
      </c>
      <c r="BGL90" s="497" t="s">
        <v>3</v>
      </c>
      <c r="BGM90" s="497" t="s">
        <v>4</v>
      </c>
      <c r="BGN90" s="497" t="s">
        <v>5</v>
      </c>
      <c r="BGO90" s="497" t="s">
        <v>6</v>
      </c>
      <c r="BGP90" s="497" t="s">
        <v>7</v>
      </c>
      <c r="BGQ90" s="497" t="s">
        <v>11</v>
      </c>
      <c r="BGR90" s="503"/>
      <c r="BGS90" s="497" t="s">
        <v>2</v>
      </c>
      <c r="BGT90" s="497" t="s">
        <v>3</v>
      </c>
      <c r="BGU90" s="497" t="s">
        <v>4</v>
      </c>
      <c r="BGV90" s="497" t="s">
        <v>5</v>
      </c>
      <c r="BGW90" s="497" t="s">
        <v>6</v>
      </c>
      <c r="BGX90" s="497" t="s">
        <v>7</v>
      </c>
      <c r="BGY90" s="497" t="s">
        <v>11</v>
      </c>
      <c r="BGZ90" s="503"/>
      <c r="BHA90" s="497" t="s">
        <v>2</v>
      </c>
      <c r="BHB90" s="497" t="s">
        <v>3</v>
      </c>
      <c r="BHC90" s="497" t="s">
        <v>4</v>
      </c>
      <c r="BHD90" s="497" t="s">
        <v>5</v>
      </c>
      <c r="BHE90" s="497" t="s">
        <v>6</v>
      </c>
      <c r="BHF90" s="497" t="s">
        <v>7</v>
      </c>
      <c r="BHG90" s="497" t="s">
        <v>11</v>
      </c>
      <c r="BHH90" s="503"/>
      <c r="BHI90" s="497" t="s">
        <v>2</v>
      </c>
      <c r="BHJ90" s="497" t="s">
        <v>3</v>
      </c>
      <c r="BHK90" s="497" t="s">
        <v>4</v>
      </c>
      <c r="BHL90" s="497" t="s">
        <v>5</v>
      </c>
      <c r="BHM90" s="497" t="s">
        <v>6</v>
      </c>
      <c r="BHN90" s="497" t="s">
        <v>7</v>
      </c>
      <c r="BHO90" s="497" t="s">
        <v>11</v>
      </c>
      <c r="BHP90" s="503"/>
      <c r="BHQ90" s="497" t="s">
        <v>2</v>
      </c>
      <c r="BHR90" s="497" t="s">
        <v>3</v>
      </c>
      <c r="BHS90" s="497" t="s">
        <v>4</v>
      </c>
      <c r="BHT90" s="497" t="s">
        <v>5</v>
      </c>
      <c r="BHU90" s="497" t="s">
        <v>6</v>
      </c>
      <c r="BHV90" s="497" t="s">
        <v>7</v>
      </c>
      <c r="BHW90" s="497" t="s">
        <v>11</v>
      </c>
      <c r="BHX90" s="503"/>
      <c r="BHY90" s="497" t="s">
        <v>2</v>
      </c>
      <c r="BHZ90" s="497" t="s">
        <v>3</v>
      </c>
      <c r="BIA90" s="497" t="s">
        <v>4</v>
      </c>
      <c r="BIB90" s="497" t="s">
        <v>5</v>
      </c>
      <c r="BIC90" s="497" t="s">
        <v>6</v>
      </c>
      <c r="BID90" s="497" t="s">
        <v>7</v>
      </c>
      <c r="BIE90" s="497" t="s">
        <v>11</v>
      </c>
      <c r="BIF90" s="503"/>
      <c r="BIG90" s="497" t="s">
        <v>2</v>
      </c>
      <c r="BIH90" s="497" t="s">
        <v>3</v>
      </c>
      <c r="BII90" s="497" t="s">
        <v>4</v>
      </c>
      <c r="BIJ90" s="497" t="s">
        <v>5</v>
      </c>
      <c r="BIK90" s="497" t="s">
        <v>6</v>
      </c>
      <c r="BIL90" s="497" t="s">
        <v>7</v>
      </c>
      <c r="BIM90" s="497" t="s">
        <v>11</v>
      </c>
      <c r="BIN90" s="503"/>
      <c r="BIO90" s="497" t="s">
        <v>2</v>
      </c>
      <c r="BIP90" s="497" t="s">
        <v>3</v>
      </c>
      <c r="BIQ90" s="497" t="s">
        <v>4</v>
      </c>
      <c r="BIR90" s="497" t="s">
        <v>5</v>
      </c>
      <c r="BIS90" s="497" t="s">
        <v>6</v>
      </c>
      <c r="BIT90" s="497" t="s">
        <v>7</v>
      </c>
      <c r="BIU90" s="497" t="s">
        <v>11</v>
      </c>
      <c r="BIV90" s="503"/>
      <c r="BIW90" s="497" t="s">
        <v>2</v>
      </c>
      <c r="BIX90" s="497" t="s">
        <v>3</v>
      </c>
      <c r="BIY90" s="497" t="s">
        <v>4</v>
      </c>
      <c r="BIZ90" s="497" t="s">
        <v>5</v>
      </c>
      <c r="BJA90" s="497" t="s">
        <v>6</v>
      </c>
      <c r="BJB90" s="497" t="s">
        <v>7</v>
      </c>
      <c r="BJC90" s="497" t="s">
        <v>11</v>
      </c>
      <c r="BJD90" s="503"/>
      <c r="BJE90" s="497" t="s">
        <v>2</v>
      </c>
      <c r="BJF90" s="497" t="s">
        <v>3</v>
      </c>
      <c r="BJG90" s="497" t="s">
        <v>4</v>
      </c>
      <c r="BJH90" s="497" t="s">
        <v>5</v>
      </c>
      <c r="BJI90" s="497" t="s">
        <v>6</v>
      </c>
      <c r="BJJ90" s="497" t="s">
        <v>7</v>
      </c>
      <c r="BJK90" s="497" t="s">
        <v>11</v>
      </c>
      <c r="BJL90" s="503"/>
      <c r="BJM90" s="497" t="s">
        <v>2</v>
      </c>
      <c r="BJN90" s="497" t="s">
        <v>3</v>
      </c>
      <c r="BJO90" s="497" t="s">
        <v>4</v>
      </c>
      <c r="BJP90" s="497" t="s">
        <v>5</v>
      </c>
      <c r="BJQ90" s="497" t="s">
        <v>6</v>
      </c>
      <c r="BJR90" s="497" t="s">
        <v>7</v>
      </c>
      <c r="BJS90" s="497" t="s">
        <v>11</v>
      </c>
      <c r="BJT90" s="503"/>
      <c r="BJU90" s="497" t="s">
        <v>2</v>
      </c>
      <c r="BJV90" s="497" t="s">
        <v>3</v>
      </c>
      <c r="BJW90" s="497" t="s">
        <v>4</v>
      </c>
      <c r="BJX90" s="497" t="s">
        <v>5</v>
      </c>
      <c r="BJY90" s="497" t="s">
        <v>6</v>
      </c>
      <c r="BJZ90" s="497" t="s">
        <v>7</v>
      </c>
      <c r="BKA90" s="497" t="s">
        <v>11</v>
      </c>
      <c r="BKB90" s="503"/>
      <c r="BKC90" s="497" t="s">
        <v>2</v>
      </c>
      <c r="BKD90" s="497" t="s">
        <v>3</v>
      </c>
      <c r="BKE90" s="497" t="s">
        <v>4</v>
      </c>
      <c r="BKF90" s="497" t="s">
        <v>5</v>
      </c>
      <c r="BKG90" s="497" t="s">
        <v>6</v>
      </c>
      <c r="BKH90" s="497" t="s">
        <v>7</v>
      </c>
      <c r="BKI90" s="497" t="s">
        <v>11</v>
      </c>
      <c r="BKJ90" s="503"/>
      <c r="BKK90" s="497" t="s">
        <v>2</v>
      </c>
      <c r="BKL90" s="497" t="s">
        <v>3</v>
      </c>
      <c r="BKM90" s="497" t="s">
        <v>4</v>
      </c>
      <c r="BKN90" s="497" t="s">
        <v>5</v>
      </c>
      <c r="BKO90" s="497" t="s">
        <v>6</v>
      </c>
      <c r="BKP90" s="497" t="s">
        <v>7</v>
      </c>
      <c r="BKQ90" s="497" t="s">
        <v>11</v>
      </c>
      <c r="BKR90" s="503"/>
      <c r="BKS90" s="497" t="s">
        <v>2</v>
      </c>
      <c r="BKT90" s="497" t="s">
        <v>3</v>
      </c>
      <c r="BKU90" s="497" t="s">
        <v>4</v>
      </c>
      <c r="BKV90" s="497" t="s">
        <v>5</v>
      </c>
      <c r="BKW90" s="497" t="s">
        <v>6</v>
      </c>
      <c r="BKX90" s="497" t="s">
        <v>7</v>
      </c>
      <c r="BKY90" s="497" t="s">
        <v>11</v>
      </c>
      <c r="BKZ90" s="503"/>
      <c r="BLA90" s="497" t="s">
        <v>2</v>
      </c>
      <c r="BLB90" s="497" t="s">
        <v>3</v>
      </c>
      <c r="BLC90" s="497" t="s">
        <v>4</v>
      </c>
      <c r="BLD90" s="497" t="s">
        <v>5</v>
      </c>
      <c r="BLE90" s="497" t="s">
        <v>6</v>
      </c>
      <c r="BLF90" s="497" t="s">
        <v>7</v>
      </c>
      <c r="BLG90" s="497" t="s">
        <v>11</v>
      </c>
      <c r="BLH90" s="503"/>
      <c r="BLI90" s="497" t="s">
        <v>2</v>
      </c>
      <c r="BLJ90" s="497" t="s">
        <v>3</v>
      </c>
      <c r="BLK90" s="497" t="s">
        <v>4</v>
      </c>
      <c r="BLL90" s="497" t="s">
        <v>5</v>
      </c>
      <c r="BLM90" s="497" t="s">
        <v>6</v>
      </c>
      <c r="BLN90" s="497" t="s">
        <v>7</v>
      </c>
      <c r="BLO90" s="497" t="s">
        <v>11</v>
      </c>
      <c r="BLP90" s="503"/>
      <c r="BLQ90" s="497" t="s">
        <v>2</v>
      </c>
      <c r="BLR90" s="497" t="s">
        <v>3</v>
      </c>
      <c r="BLS90" s="497" t="s">
        <v>4</v>
      </c>
      <c r="BLT90" s="497" t="s">
        <v>5</v>
      </c>
      <c r="BLU90" s="497" t="s">
        <v>6</v>
      </c>
      <c r="BLV90" s="497" t="s">
        <v>7</v>
      </c>
      <c r="BLW90" s="497" t="s">
        <v>11</v>
      </c>
      <c r="BLX90" s="503"/>
      <c r="BLY90" s="497" t="s">
        <v>2</v>
      </c>
      <c r="BLZ90" s="497" t="s">
        <v>3</v>
      </c>
      <c r="BMA90" s="497" t="s">
        <v>4</v>
      </c>
      <c r="BMB90" s="497" t="s">
        <v>5</v>
      </c>
      <c r="BMC90" s="497" t="s">
        <v>6</v>
      </c>
      <c r="BMD90" s="497" t="s">
        <v>7</v>
      </c>
      <c r="BME90" s="497" t="s">
        <v>11</v>
      </c>
      <c r="BMF90" s="503"/>
      <c r="BMG90" s="497" t="s">
        <v>2</v>
      </c>
      <c r="BMH90" s="497" t="s">
        <v>3</v>
      </c>
      <c r="BMI90" s="497" t="s">
        <v>4</v>
      </c>
      <c r="BMJ90" s="497" t="s">
        <v>5</v>
      </c>
      <c r="BMK90" s="497" t="s">
        <v>6</v>
      </c>
      <c r="BML90" s="497" t="s">
        <v>7</v>
      </c>
      <c r="BMM90" s="497" t="s">
        <v>11</v>
      </c>
      <c r="BMN90" s="503"/>
      <c r="BMO90" s="497" t="s">
        <v>2</v>
      </c>
      <c r="BMP90" s="497" t="s">
        <v>3</v>
      </c>
      <c r="BMQ90" s="497" t="s">
        <v>4</v>
      </c>
      <c r="BMR90" s="497" t="s">
        <v>5</v>
      </c>
      <c r="BMS90" s="497" t="s">
        <v>6</v>
      </c>
      <c r="BMT90" s="497" t="s">
        <v>7</v>
      </c>
      <c r="BMU90" s="497" t="s">
        <v>11</v>
      </c>
      <c r="BMV90" s="503"/>
      <c r="BMW90" s="497" t="s">
        <v>2</v>
      </c>
      <c r="BMX90" s="497" t="s">
        <v>3</v>
      </c>
      <c r="BMY90" s="497" t="s">
        <v>4</v>
      </c>
      <c r="BMZ90" s="497" t="s">
        <v>5</v>
      </c>
      <c r="BNA90" s="497" t="s">
        <v>6</v>
      </c>
      <c r="BNB90" s="497" t="s">
        <v>7</v>
      </c>
      <c r="BNC90" s="497" t="s">
        <v>11</v>
      </c>
      <c r="BND90" s="503"/>
      <c r="BNE90" s="497" t="s">
        <v>2</v>
      </c>
      <c r="BNF90" s="497" t="s">
        <v>3</v>
      </c>
      <c r="BNG90" s="497" t="s">
        <v>4</v>
      </c>
      <c r="BNH90" s="497" t="s">
        <v>5</v>
      </c>
      <c r="BNI90" s="497" t="s">
        <v>6</v>
      </c>
      <c r="BNJ90" s="497" t="s">
        <v>7</v>
      </c>
      <c r="BNK90" s="497" t="s">
        <v>11</v>
      </c>
      <c r="BNL90" s="503"/>
      <c r="BNM90" s="497" t="s">
        <v>2</v>
      </c>
      <c r="BNN90" s="497" t="s">
        <v>3</v>
      </c>
      <c r="BNO90" s="497" t="s">
        <v>4</v>
      </c>
      <c r="BNP90" s="497" t="s">
        <v>5</v>
      </c>
      <c r="BNQ90" s="497" t="s">
        <v>6</v>
      </c>
      <c r="BNR90" s="497" t="s">
        <v>7</v>
      </c>
      <c r="BNS90" s="497" t="s">
        <v>11</v>
      </c>
      <c r="BNT90" s="503"/>
      <c r="BNU90" s="497" t="s">
        <v>2</v>
      </c>
      <c r="BNV90" s="497" t="s">
        <v>3</v>
      </c>
      <c r="BNW90" s="497" t="s">
        <v>4</v>
      </c>
      <c r="BNX90" s="497" t="s">
        <v>5</v>
      </c>
      <c r="BNY90" s="497" t="s">
        <v>6</v>
      </c>
      <c r="BNZ90" s="497" t="s">
        <v>7</v>
      </c>
      <c r="BOA90" s="497" t="s">
        <v>11</v>
      </c>
      <c r="BOB90" s="503"/>
      <c r="BOC90" s="497" t="s">
        <v>2</v>
      </c>
      <c r="BOD90" s="497" t="s">
        <v>3</v>
      </c>
      <c r="BOE90" s="497" t="s">
        <v>4</v>
      </c>
      <c r="BOF90" s="497" t="s">
        <v>5</v>
      </c>
      <c r="BOG90" s="497" t="s">
        <v>6</v>
      </c>
      <c r="BOH90" s="497" t="s">
        <v>7</v>
      </c>
      <c r="BOI90" s="497" t="s">
        <v>11</v>
      </c>
      <c r="BOJ90" s="503"/>
      <c r="BOK90" s="497" t="s">
        <v>2</v>
      </c>
      <c r="BOL90" s="497" t="s">
        <v>3</v>
      </c>
      <c r="BOM90" s="497" t="s">
        <v>4</v>
      </c>
      <c r="BON90" s="497" t="s">
        <v>5</v>
      </c>
      <c r="BOO90" s="497" t="s">
        <v>6</v>
      </c>
      <c r="BOP90" s="497" t="s">
        <v>7</v>
      </c>
      <c r="BOQ90" s="497" t="s">
        <v>11</v>
      </c>
      <c r="BOR90" s="503"/>
      <c r="BOS90" s="497" t="s">
        <v>2</v>
      </c>
      <c r="BOT90" s="497" t="s">
        <v>3</v>
      </c>
      <c r="BOU90" s="497" t="s">
        <v>4</v>
      </c>
      <c r="BOV90" s="497" t="s">
        <v>5</v>
      </c>
      <c r="BOW90" s="497" t="s">
        <v>6</v>
      </c>
      <c r="BOX90" s="497" t="s">
        <v>7</v>
      </c>
      <c r="BOY90" s="497" t="s">
        <v>11</v>
      </c>
      <c r="BOZ90" s="503"/>
      <c r="BPA90" s="497" t="s">
        <v>2</v>
      </c>
      <c r="BPB90" s="497" t="s">
        <v>3</v>
      </c>
      <c r="BPC90" s="497" t="s">
        <v>4</v>
      </c>
      <c r="BPD90" s="497" t="s">
        <v>5</v>
      </c>
      <c r="BPE90" s="497" t="s">
        <v>6</v>
      </c>
      <c r="BPF90" s="497" t="s">
        <v>7</v>
      </c>
      <c r="BPG90" s="497" t="s">
        <v>11</v>
      </c>
      <c r="BPH90" s="503"/>
      <c r="BPI90" s="497" t="s">
        <v>2</v>
      </c>
      <c r="BPJ90" s="497" t="s">
        <v>3</v>
      </c>
      <c r="BPK90" s="497" t="s">
        <v>4</v>
      </c>
      <c r="BPL90" s="497" t="s">
        <v>5</v>
      </c>
      <c r="BPM90" s="497" t="s">
        <v>6</v>
      </c>
      <c r="BPN90" s="497" t="s">
        <v>7</v>
      </c>
      <c r="BPO90" s="497" t="s">
        <v>11</v>
      </c>
      <c r="BPP90" s="503"/>
      <c r="BPQ90" s="497" t="s">
        <v>2</v>
      </c>
      <c r="BPR90" s="497" t="s">
        <v>3</v>
      </c>
      <c r="BPS90" s="497" t="s">
        <v>4</v>
      </c>
      <c r="BPT90" s="497" t="s">
        <v>5</v>
      </c>
      <c r="BPU90" s="497" t="s">
        <v>6</v>
      </c>
      <c r="BPV90" s="497" t="s">
        <v>7</v>
      </c>
      <c r="BPW90" s="497" t="s">
        <v>11</v>
      </c>
      <c r="BPX90" s="503"/>
      <c r="BPY90" s="497" t="s">
        <v>2</v>
      </c>
      <c r="BPZ90" s="497" t="s">
        <v>3</v>
      </c>
      <c r="BQA90" s="497" t="s">
        <v>4</v>
      </c>
      <c r="BQB90" s="497" t="s">
        <v>5</v>
      </c>
      <c r="BQC90" s="497" t="s">
        <v>6</v>
      </c>
      <c r="BQD90" s="497" t="s">
        <v>7</v>
      </c>
      <c r="BQE90" s="497" t="s">
        <v>11</v>
      </c>
      <c r="BQF90" s="503"/>
      <c r="BQG90" s="497" t="s">
        <v>2</v>
      </c>
      <c r="BQH90" s="497" t="s">
        <v>3</v>
      </c>
      <c r="BQI90" s="497" t="s">
        <v>4</v>
      </c>
      <c r="BQJ90" s="497" t="s">
        <v>5</v>
      </c>
      <c r="BQK90" s="497" t="s">
        <v>6</v>
      </c>
      <c r="BQL90" s="497" t="s">
        <v>7</v>
      </c>
      <c r="BQM90" s="497" t="s">
        <v>11</v>
      </c>
      <c r="BQN90" s="503"/>
      <c r="BQO90" s="497" t="s">
        <v>2</v>
      </c>
      <c r="BQP90" s="497" t="s">
        <v>3</v>
      </c>
      <c r="BQQ90" s="497" t="s">
        <v>4</v>
      </c>
      <c r="BQR90" s="497" t="s">
        <v>5</v>
      </c>
      <c r="BQS90" s="497" t="s">
        <v>6</v>
      </c>
      <c r="BQT90" s="497" t="s">
        <v>7</v>
      </c>
      <c r="BQU90" s="497" t="s">
        <v>11</v>
      </c>
      <c r="BQV90" s="503"/>
      <c r="BQW90" s="497" t="s">
        <v>2</v>
      </c>
      <c r="BQX90" s="497" t="s">
        <v>3</v>
      </c>
      <c r="BQY90" s="497" t="s">
        <v>4</v>
      </c>
      <c r="BQZ90" s="497" t="s">
        <v>5</v>
      </c>
      <c r="BRA90" s="497" t="s">
        <v>6</v>
      </c>
      <c r="BRB90" s="497" t="s">
        <v>7</v>
      </c>
      <c r="BRC90" s="497" t="s">
        <v>11</v>
      </c>
      <c r="BRD90" s="503"/>
      <c r="BRE90" s="497" t="s">
        <v>2</v>
      </c>
      <c r="BRF90" s="497" t="s">
        <v>3</v>
      </c>
      <c r="BRG90" s="497" t="s">
        <v>4</v>
      </c>
      <c r="BRH90" s="497" t="s">
        <v>5</v>
      </c>
      <c r="BRI90" s="497" t="s">
        <v>6</v>
      </c>
      <c r="BRJ90" s="497" t="s">
        <v>7</v>
      </c>
      <c r="BRK90" s="497" t="s">
        <v>11</v>
      </c>
      <c r="BRL90" s="503"/>
      <c r="BRM90" s="497" t="s">
        <v>2</v>
      </c>
      <c r="BRN90" s="497" t="s">
        <v>3</v>
      </c>
      <c r="BRO90" s="497" t="s">
        <v>4</v>
      </c>
      <c r="BRP90" s="497" t="s">
        <v>5</v>
      </c>
      <c r="BRQ90" s="497" t="s">
        <v>6</v>
      </c>
      <c r="BRR90" s="497" t="s">
        <v>7</v>
      </c>
      <c r="BRS90" s="497" t="s">
        <v>11</v>
      </c>
      <c r="BRT90" s="503"/>
      <c r="BRU90" s="497" t="s">
        <v>2</v>
      </c>
      <c r="BRV90" s="497" t="s">
        <v>3</v>
      </c>
      <c r="BRW90" s="497" t="s">
        <v>4</v>
      </c>
      <c r="BRX90" s="497" t="s">
        <v>5</v>
      </c>
      <c r="BRY90" s="497" t="s">
        <v>6</v>
      </c>
      <c r="BRZ90" s="497" t="s">
        <v>7</v>
      </c>
      <c r="BSA90" s="497" t="s">
        <v>11</v>
      </c>
      <c r="BSB90" s="503"/>
      <c r="BSC90" s="497" t="s">
        <v>2</v>
      </c>
      <c r="BSD90" s="497" t="s">
        <v>3</v>
      </c>
      <c r="BSE90" s="497" t="s">
        <v>4</v>
      </c>
      <c r="BSF90" s="497" t="s">
        <v>5</v>
      </c>
      <c r="BSG90" s="497" t="s">
        <v>6</v>
      </c>
      <c r="BSH90" s="497" t="s">
        <v>7</v>
      </c>
      <c r="BSI90" s="497" t="s">
        <v>11</v>
      </c>
      <c r="BSJ90" s="503"/>
      <c r="BSK90" s="497" t="s">
        <v>2</v>
      </c>
      <c r="BSL90" s="497" t="s">
        <v>3</v>
      </c>
      <c r="BSM90" s="497" t="s">
        <v>4</v>
      </c>
      <c r="BSN90" s="497" t="s">
        <v>5</v>
      </c>
      <c r="BSO90" s="497" t="s">
        <v>6</v>
      </c>
      <c r="BSP90" s="497" t="s">
        <v>7</v>
      </c>
      <c r="BSQ90" s="497" t="s">
        <v>11</v>
      </c>
      <c r="BSR90" s="503"/>
      <c r="BSS90" s="497" t="s">
        <v>2</v>
      </c>
      <c r="BST90" s="497" t="s">
        <v>3</v>
      </c>
      <c r="BSU90" s="497" t="s">
        <v>4</v>
      </c>
      <c r="BSV90" s="497" t="s">
        <v>5</v>
      </c>
      <c r="BSW90" s="497" t="s">
        <v>6</v>
      </c>
      <c r="BSX90" s="497" t="s">
        <v>7</v>
      </c>
      <c r="BSY90" s="497" t="s">
        <v>11</v>
      </c>
      <c r="BSZ90" s="503"/>
      <c r="BTA90" s="497" t="s">
        <v>2</v>
      </c>
      <c r="BTB90" s="497" t="s">
        <v>3</v>
      </c>
      <c r="BTC90" s="497" t="s">
        <v>4</v>
      </c>
      <c r="BTD90" s="497" t="s">
        <v>5</v>
      </c>
      <c r="BTE90" s="497" t="s">
        <v>6</v>
      </c>
      <c r="BTF90" s="497" t="s">
        <v>7</v>
      </c>
      <c r="BTG90" s="497" t="s">
        <v>11</v>
      </c>
      <c r="BTH90" s="503"/>
      <c r="BTI90" s="497" t="s">
        <v>2</v>
      </c>
      <c r="BTJ90" s="497" t="s">
        <v>3</v>
      </c>
      <c r="BTK90" s="497" t="s">
        <v>4</v>
      </c>
      <c r="BTL90" s="497" t="s">
        <v>5</v>
      </c>
      <c r="BTM90" s="497" t="s">
        <v>6</v>
      </c>
      <c r="BTN90" s="497" t="s">
        <v>7</v>
      </c>
      <c r="BTO90" s="497" t="s">
        <v>11</v>
      </c>
      <c r="BTP90" s="503"/>
      <c r="BTQ90" s="497" t="s">
        <v>2</v>
      </c>
      <c r="BTR90" s="497" t="s">
        <v>3</v>
      </c>
      <c r="BTS90" s="497" t="s">
        <v>4</v>
      </c>
      <c r="BTT90" s="497" t="s">
        <v>5</v>
      </c>
      <c r="BTU90" s="497" t="s">
        <v>6</v>
      </c>
      <c r="BTV90" s="497" t="s">
        <v>7</v>
      </c>
      <c r="BTW90" s="497" t="s">
        <v>11</v>
      </c>
      <c r="BTX90" s="503"/>
      <c r="BTY90" s="497" t="s">
        <v>2</v>
      </c>
      <c r="BTZ90" s="497" t="s">
        <v>3</v>
      </c>
      <c r="BUA90" s="497" t="s">
        <v>4</v>
      </c>
      <c r="BUB90" s="497" t="s">
        <v>5</v>
      </c>
      <c r="BUC90" s="497" t="s">
        <v>6</v>
      </c>
      <c r="BUD90" s="497" t="s">
        <v>7</v>
      </c>
      <c r="BUE90" s="497" t="s">
        <v>11</v>
      </c>
      <c r="BUF90" s="503"/>
      <c r="BUG90" s="497" t="s">
        <v>2</v>
      </c>
      <c r="BUH90" s="497" t="s">
        <v>3</v>
      </c>
      <c r="BUI90" s="497" t="s">
        <v>4</v>
      </c>
      <c r="BUJ90" s="497" t="s">
        <v>5</v>
      </c>
      <c r="BUK90" s="497" t="s">
        <v>6</v>
      </c>
      <c r="BUL90" s="497" t="s">
        <v>7</v>
      </c>
      <c r="BUM90" s="497" t="s">
        <v>11</v>
      </c>
      <c r="BUN90" s="503"/>
      <c r="BUO90" s="497" t="s">
        <v>2</v>
      </c>
      <c r="BUP90" s="497" t="s">
        <v>3</v>
      </c>
      <c r="BUQ90" s="497" t="s">
        <v>4</v>
      </c>
      <c r="BUR90" s="497" t="s">
        <v>5</v>
      </c>
      <c r="BUS90" s="497" t="s">
        <v>6</v>
      </c>
      <c r="BUT90" s="497" t="s">
        <v>7</v>
      </c>
      <c r="BUU90" s="497" t="s">
        <v>11</v>
      </c>
      <c r="BUV90" s="503"/>
      <c r="BUW90" s="497" t="s">
        <v>2</v>
      </c>
      <c r="BUX90" s="497" t="s">
        <v>3</v>
      </c>
      <c r="BUY90" s="497" t="s">
        <v>4</v>
      </c>
      <c r="BUZ90" s="497" t="s">
        <v>5</v>
      </c>
      <c r="BVA90" s="497" t="s">
        <v>6</v>
      </c>
      <c r="BVB90" s="497" t="s">
        <v>7</v>
      </c>
      <c r="BVC90" s="497" t="s">
        <v>11</v>
      </c>
      <c r="BVD90" s="503"/>
      <c r="BVE90" s="497" t="s">
        <v>2</v>
      </c>
      <c r="BVF90" s="497" t="s">
        <v>3</v>
      </c>
      <c r="BVG90" s="497" t="s">
        <v>4</v>
      </c>
      <c r="BVH90" s="497" t="s">
        <v>5</v>
      </c>
      <c r="BVI90" s="497" t="s">
        <v>6</v>
      </c>
      <c r="BVJ90" s="497" t="s">
        <v>7</v>
      </c>
      <c r="BVK90" s="497" t="s">
        <v>11</v>
      </c>
      <c r="BVL90" s="503"/>
      <c r="BVM90" s="497" t="s">
        <v>2</v>
      </c>
      <c r="BVN90" s="497" t="s">
        <v>3</v>
      </c>
      <c r="BVO90" s="497" t="s">
        <v>4</v>
      </c>
      <c r="BVP90" s="497" t="s">
        <v>5</v>
      </c>
      <c r="BVQ90" s="497" t="s">
        <v>6</v>
      </c>
      <c r="BVR90" s="497" t="s">
        <v>7</v>
      </c>
      <c r="BVS90" s="497" t="s">
        <v>11</v>
      </c>
      <c r="BVT90" s="503"/>
      <c r="BVU90" s="497" t="s">
        <v>2</v>
      </c>
      <c r="BVV90" s="497" t="s">
        <v>3</v>
      </c>
      <c r="BVW90" s="497" t="s">
        <v>4</v>
      </c>
      <c r="BVX90" s="497" t="s">
        <v>5</v>
      </c>
      <c r="BVY90" s="497" t="s">
        <v>6</v>
      </c>
      <c r="BVZ90" s="497" t="s">
        <v>7</v>
      </c>
      <c r="BWA90" s="497" t="s">
        <v>11</v>
      </c>
      <c r="BWB90" s="503"/>
      <c r="BWC90" s="497" t="s">
        <v>2</v>
      </c>
      <c r="BWD90" s="497" t="s">
        <v>3</v>
      </c>
      <c r="BWE90" s="497" t="s">
        <v>4</v>
      </c>
      <c r="BWF90" s="497" t="s">
        <v>5</v>
      </c>
      <c r="BWG90" s="497" t="s">
        <v>6</v>
      </c>
      <c r="BWH90" s="497" t="s">
        <v>7</v>
      </c>
      <c r="BWI90" s="497" t="s">
        <v>11</v>
      </c>
      <c r="BWJ90" s="503"/>
      <c r="BWK90" s="497" t="s">
        <v>2</v>
      </c>
      <c r="BWL90" s="497" t="s">
        <v>3</v>
      </c>
      <c r="BWM90" s="497" t="s">
        <v>4</v>
      </c>
      <c r="BWN90" s="497" t="s">
        <v>5</v>
      </c>
      <c r="BWO90" s="497" t="s">
        <v>6</v>
      </c>
      <c r="BWP90" s="497" t="s">
        <v>7</v>
      </c>
      <c r="BWQ90" s="497" t="s">
        <v>11</v>
      </c>
      <c r="BWR90" s="503"/>
      <c r="BWS90" s="497" t="s">
        <v>2</v>
      </c>
      <c r="BWT90" s="497" t="s">
        <v>3</v>
      </c>
      <c r="BWU90" s="497" t="s">
        <v>4</v>
      </c>
      <c r="BWV90" s="497" t="s">
        <v>5</v>
      </c>
      <c r="BWW90" s="497" t="s">
        <v>6</v>
      </c>
      <c r="BWX90" s="497" t="s">
        <v>7</v>
      </c>
      <c r="BWY90" s="497" t="s">
        <v>11</v>
      </c>
      <c r="BWZ90" s="503"/>
      <c r="BXA90" s="497" t="s">
        <v>2</v>
      </c>
      <c r="BXB90" s="497" t="s">
        <v>3</v>
      </c>
      <c r="BXC90" s="497" t="s">
        <v>4</v>
      </c>
      <c r="BXD90" s="497" t="s">
        <v>5</v>
      </c>
      <c r="BXE90" s="497" t="s">
        <v>6</v>
      </c>
      <c r="BXF90" s="497" t="s">
        <v>7</v>
      </c>
      <c r="BXG90" s="497" t="s">
        <v>11</v>
      </c>
      <c r="BXH90" s="503"/>
      <c r="BXI90" s="497" t="s">
        <v>2</v>
      </c>
      <c r="BXJ90" s="497" t="s">
        <v>3</v>
      </c>
      <c r="BXK90" s="497" t="s">
        <v>4</v>
      </c>
      <c r="BXL90" s="497" t="s">
        <v>5</v>
      </c>
      <c r="BXM90" s="497" t="s">
        <v>6</v>
      </c>
      <c r="BXN90" s="497" t="s">
        <v>7</v>
      </c>
      <c r="BXO90" s="497" t="s">
        <v>11</v>
      </c>
      <c r="BXP90" s="503"/>
      <c r="BXQ90" s="497" t="s">
        <v>2</v>
      </c>
      <c r="BXR90" s="497" t="s">
        <v>3</v>
      </c>
      <c r="BXS90" s="497" t="s">
        <v>4</v>
      </c>
      <c r="BXT90" s="497" t="s">
        <v>5</v>
      </c>
      <c r="BXU90" s="497" t="s">
        <v>6</v>
      </c>
      <c r="BXV90" s="497" t="s">
        <v>7</v>
      </c>
      <c r="BXW90" s="497" t="s">
        <v>11</v>
      </c>
      <c r="BXX90" s="503"/>
      <c r="BXY90" s="497" t="s">
        <v>2</v>
      </c>
      <c r="BXZ90" s="497" t="s">
        <v>3</v>
      </c>
      <c r="BYA90" s="497" t="s">
        <v>4</v>
      </c>
      <c r="BYB90" s="497" t="s">
        <v>5</v>
      </c>
      <c r="BYC90" s="497" t="s">
        <v>6</v>
      </c>
      <c r="BYD90" s="497" t="s">
        <v>7</v>
      </c>
      <c r="BYE90" s="497" t="s">
        <v>11</v>
      </c>
      <c r="BYF90" s="503"/>
      <c r="BYG90" s="497" t="s">
        <v>2</v>
      </c>
      <c r="BYH90" s="497" t="s">
        <v>3</v>
      </c>
      <c r="BYI90" s="497" t="s">
        <v>4</v>
      </c>
      <c r="BYJ90" s="497" t="s">
        <v>5</v>
      </c>
      <c r="BYK90" s="497" t="s">
        <v>6</v>
      </c>
      <c r="BYL90" s="497" t="s">
        <v>7</v>
      </c>
      <c r="BYM90" s="497" t="s">
        <v>11</v>
      </c>
      <c r="BYN90" s="503"/>
      <c r="BYO90" s="497" t="s">
        <v>2</v>
      </c>
      <c r="BYP90" s="497" t="s">
        <v>3</v>
      </c>
      <c r="BYQ90" s="497" t="s">
        <v>4</v>
      </c>
      <c r="BYR90" s="497" t="s">
        <v>5</v>
      </c>
      <c r="BYS90" s="497" t="s">
        <v>6</v>
      </c>
      <c r="BYT90" s="497" t="s">
        <v>7</v>
      </c>
      <c r="BYU90" s="497" t="s">
        <v>11</v>
      </c>
      <c r="BYV90" s="503"/>
      <c r="BYW90" s="497" t="s">
        <v>2</v>
      </c>
      <c r="BYX90" s="497" t="s">
        <v>3</v>
      </c>
      <c r="BYY90" s="497" t="s">
        <v>4</v>
      </c>
      <c r="BYZ90" s="497" t="s">
        <v>5</v>
      </c>
      <c r="BZA90" s="497" t="s">
        <v>6</v>
      </c>
      <c r="BZB90" s="497" t="s">
        <v>7</v>
      </c>
      <c r="BZC90" s="497" t="s">
        <v>11</v>
      </c>
      <c r="BZD90" s="503"/>
      <c r="BZE90" s="497" t="s">
        <v>2</v>
      </c>
      <c r="BZF90" s="497" t="s">
        <v>3</v>
      </c>
      <c r="BZG90" s="497" t="s">
        <v>4</v>
      </c>
      <c r="BZH90" s="497" t="s">
        <v>5</v>
      </c>
      <c r="BZI90" s="497" t="s">
        <v>6</v>
      </c>
      <c r="BZJ90" s="497" t="s">
        <v>7</v>
      </c>
      <c r="BZK90" s="497" t="s">
        <v>11</v>
      </c>
      <c r="BZL90" s="503"/>
      <c r="BZM90" s="497" t="s">
        <v>2</v>
      </c>
      <c r="BZN90" s="497" t="s">
        <v>3</v>
      </c>
      <c r="BZO90" s="497" t="s">
        <v>4</v>
      </c>
      <c r="BZP90" s="497" t="s">
        <v>5</v>
      </c>
      <c r="BZQ90" s="497" t="s">
        <v>6</v>
      </c>
      <c r="BZR90" s="497" t="s">
        <v>7</v>
      </c>
      <c r="BZS90" s="497" t="s">
        <v>11</v>
      </c>
      <c r="BZT90" s="503"/>
      <c r="BZU90" s="497" t="s">
        <v>2</v>
      </c>
      <c r="BZV90" s="497" t="s">
        <v>3</v>
      </c>
      <c r="BZW90" s="497" t="s">
        <v>4</v>
      </c>
      <c r="BZX90" s="497" t="s">
        <v>5</v>
      </c>
      <c r="BZY90" s="497" t="s">
        <v>6</v>
      </c>
      <c r="BZZ90" s="497" t="s">
        <v>7</v>
      </c>
      <c r="CAA90" s="497" t="s">
        <v>11</v>
      </c>
      <c r="CAB90" s="503"/>
      <c r="CAC90" s="497" t="s">
        <v>2</v>
      </c>
      <c r="CAD90" s="497" t="s">
        <v>3</v>
      </c>
      <c r="CAE90" s="497" t="s">
        <v>4</v>
      </c>
      <c r="CAF90" s="497" t="s">
        <v>5</v>
      </c>
      <c r="CAG90" s="497" t="s">
        <v>6</v>
      </c>
      <c r="CAH90" s="497" t="s">
        <v>7</v>
      </c>
      <c r="CAI90" s="497" t="s">
        <v>11</v>
      </c>
      <c r="CAJ90" s="503"/>
      <c r="CAK90" s="497" t="s">
        <v>2</v>
      </c>
      <c r="CAL90" s="497" t="s">
        <v>3</v>
      </c>
      <c r="CAM90" s="497" t="s">
        <v>4</v>
      </c>
      <c r="CAN90" s="497" t="s">
        <v>5</v>
      </c>
      <c r="CAO90" s="497" t="s">
        <v>6</v>
      </c>
      <c r="CAP90" s="497" t="s">
        <v>7</v>
      </c>
      <c r="CAQ90" s="497" t="s">
        <v>11</v>
      </c>
      <c r="CAR90" s="503"/>
      <c r="CAS90" s="497" t="s">
        <v>2</v>
      </c>
      <c r="CAT90" s="497" t="s">
        <v>3</v>
      </c>
      <c r="CAU90" s="497" t="s">
        <v>4</v>
      </c>
      <c r="CAV90" s="497" t="s">
        <v>5</v>
      </c>
      <c r="CAW90" s="497" t="s">
        <v>6</v>
      </c>
      <c r="CAX90" s="497" t="s">
        <v>7</v>
      </c>
      <c r="CAY90" s="497" t="s">
        <v>11</v>
      </c>
      <c r="CAZ90" s="503"/>
      <c r="CBA90" s="497" t="s">
        <v>2</v>
      </c>
      <c r="CBB90" s="497" t="s">
        <v>3</v>
      </c>
      <c r="CBC90" s="497" t="s">
        <v>4</v>
      </c>
      <c r="CBD90" s="497" t="s">
        <v>5</v>
      </c>
      <c r="CBE90" s="497" t="s">
        <v>6</v>
      </c>
      <c r="CBF90" s="497" t="s">
        <v>7</v>
      </c>
      <c r="CBG90" s="497" t="s">
        <v>11</v>
      </c>
      <c r="CBH90" s="503"/>
      <c r="CBI90" s="497" t="s">
        <v>2</v>
      </c>
      <c r="CBJ90" s="497" t="s">
        <v>3</v>
      </c>
      <c r="CBK90" s="497" t="s">
        <v>4</v>
      </c>
      <c r="CBL90" s="497" t="s">
        <v>5</v>
      </c>
      <c r="CBM90" s="497" t="s">
        <v>6</v>
      </c>
      <c r="CBN90" s="497" t="s">
        <v>7</v>
      </c>
      <c r="CBO90" s="497" t="s">
        <v>11</v>
      </c>
      <c r="CBP90" s="503"/>
      <c r="CBQ90" s="497" t="s">
        <v>2</v>
      </c>
      <c r="CBR90" s="497" t="s">
        <v>3</v>
      </c>
      <c r="CBS90" s="497" t="s">
        <v>4</v>
      </c>
      <c r="CBT90" s="497" t="s">
        <v>5</v>
      </c>
      <c r="CBU90" s="497" t="s">
        <v>6</v>
      </c>
      <c r="CBV90" s="497" t="s">
        <v>7</v>
      </c>
      <c r="CBW90" s="497" t="s">
        <v>11</v>
      </c>
      <c r="CBX90" s="503"/>
      <c r="CBY90" s="497" t="s">
        <v>2</v>
      </c>
      <c r="CBZ90" s="497" t="s">
        <v>3</v>
      </c>
      <c r="CCA90" s="497" t="s">
        <v>4</v>
      </c>
      <c r="CCB90" s="497" t="s">
        <v>5</v>
      </c>
      <c r="CCC90" s="497" t="s">
        <v>6</v>
      </c>
      <c r="CCD90" s="497" t="s">
        <v>7</v>
      </c>
      <c r="CCE90" s="497" t="s">
        <v>11</v>
      </c>
      <c r="CCF90" s="503"/>
      <c r="CCG90" s="497" t="s">
        <v>2</v>
      </c>
      <c r="CCH90" s="497" t="s">
        <v>3</v>
      </c>
      <c r="CCI90" s="497" t="s">
        <v>4</v>
      </c>
      <c r="CCJ90" s="497" t="s">
        <v>5</v>
      </c>
      <c r="CCK90" s="497" t="s">
        <v>6</v>
      </c>
      <c r="CCL90" s="497" t="s">
        <v>7</v>
      </c>
      <c r="CCM90" s="497" t="s">
        <v>11</v>
      </c>
      <c r="CCN90" s="503"/>
      <c r="CCO90" s="497" t="s">
        <v>2</v>
      </c>
      <c r="CCP90" s="497" t="s">
        <v>3</v>
      </c>
      <c r="CCQ90" s="497" t="s">
        <v>4</v>
      </c>
      <c r="CCR90" s="497" t="s">
        <v>5</v>
      </c>
      <c r="CCS90" s="497" t="s">
        <v>6</v>
      </c>
      <c r="CCT90" s="497" t="s">
        <v>7</v>
      </c>
      <c r="CCU90" s="497" t="s">
        <v>11</v>
      </c>
      <c r="CCV90" s="503"/>
      <c r="CCW90" s="497" t="s">
        <v>2</v>
      </c>
      <c r="CCX90" s="497" t="s">
        <v>3</v>
      </c>
      <c r="CCY90" s="497" t="s">
        <v>4</v>
      </c>
      <c r="CCZ90" s="497" t="s">
        <v>5</v>
      </c>
      <c r="CDA90" s="497" t="s">
        <v>6</v>
      </c>
      <c r="CDB90" s="497" t="s">
        <v>7</v>
      </c>
      <c r="CDC90" s="497" t="s">
        <v>11</v>
      </c>
      <c r="CDD90" s="503"/>
      <c r="CDE90" s="497" t="s">
        <v>2</v>
      </c>
      <c r="CDF90" s="497" t="s">
        <v>3</v>
      </c>
      <c r="CDG90" s="497" t="s">
        <v>4</v>
      </c>
      <c r="CDH90" s="497" t="s">
        <v>5</v>
      </c>
      <c r="CDI90" s="497" t="s">
        <v>6</v>
      </c>
      <c r="CDJ90" s="497" t="s">
        <v>7</v>
      </c>
      <c r="CDK90" s="497" t="s">
        <v>11</v>
      </c>
      <c r="CDL90" s="503"/>
      <c r="CDM90" s="497" t="s">
        <v>2</v>
      </c>
      <c r="CDN90" s="497" t="s">
        <v>3</v>
      </c>
      <c r="CDO90" s="497" t="s">
        <v>4</v>
      </c>
      <c r="CDP90" s="497" t="s">
        <v>5</v>
      </c>
      <c r="CDQ90" s="497" t="s">
        <v>6</v>
      </c>
      <c r="CDR90" s="497" t="s">
        <v>7</v>
      </c>
      <c r="CDS90" s="497" t="s">
        <v>11</v>
      </c>
      <c r="CDT90" s="503"/>
      <c r="CDU90" s="497" t="s">
        <v>2</v>
      </c>
      <c r="CDV90" s="497" t="s">
        <v>3</v>
      </c>
      <c r="CDW90" s="497" t="s">
        <v>4</v>
      </c>
      <c r="CDX90" s="497" t="s">
        <v>5</v>
      </c>
      <c r="CDY90" s="497" t="s">
        <v>6</v>
      </c>
      <c r="CDZ90" s="497" t="s">
        <v>7</v>
      </c>
      <c r="CEA90" s="497" t="s">
        <v>11</v>
      </c>
      <c r="CEB90" s="503"/>
      <c r="CEC90" s="497" t="s">
        <v>2</v>
      </c>
      <c r="CED90" s="497" t="s">
        <v>3</v>
      </c>
      <c r="CEE90" s="497" t="s">
        <v>4</v>
      </c>
      <c r="CEF90" s="497" t="s">
        <v>5</v>
      </c>
      <c r="CEG90" s="497" t="s">
        <v>6</v>
      </c>
      <c r="CEH90" s="497" t="s">
        <v>7</v>
      </c>
      <c r="CEI90" s="497" t="s">
        <v>11</v>
      </c>
      <c r="CEJ90" s="503"/>
      <c r="CEK90" s="497" t="s">
        <v>2</v>
      </c>
      <c r="CEL90" s="497" t="s">
        <v>3</v>
      </c>
      <c r="CEM90" s="497" t="s">
        <v>4</v>
      </c>
      <c r="CEN90" s="497" t="s">
        <v>5</v>
      </c>
      <c r="CEO90" s="497" t="s">
        <v>6</v>
      </c>
      <c r="CEP90" s="497" t="s">
        <v>7</v>
      </c>
      <c r="CEQ90" s="497" t="s">
        <v>11</v>
      </c>
      <c r="CER90" s="503"/>
      <c r="CES90" s="497" t="s">
        <v>2</v>
      </c>
      <c r="CET90" s="497" t="s">
        <v>3</v>
      </c>
      <c r="CEU90" s="497" t="s">
        <v>4</v>
      </c>
      <c r="CEV90" s="497" t="s">
        <v>5</v>
      </c>
      <c r="CEW90" s="497" t="s">
        <v>6</v>
      </c>
      <c r="CEX90" s="497" t="s">
        <v>7</v>
      </c>
      <c r="CEY90" s="497" t="s">
        <v>11</v>
      </c>
      <c r="CEZ90" s="503"/>
      <c r="CFA90" s="497" t="s">
        <v>2</v>
      </c>
      <c r="CFB90" s="497" t="s">
        <v>3</v>
      </c>
      <c r="CFC90" s="497" t="s">
        <v>4</v>
      </c>
      <c r="CFD90" s="497" t="s">
        <v>5</v>
      </c>
      <c r="CFE90" s="497" t="s">
        <v>6</v>
      </c>
      <c r="CFF90" s="497" t="s">
        <v>7</v>
      </c>
      <c r="CFG90" s="497" t="s">
        <v>11</v>
      </c>
      <c r="CFH90" s="503"/>
      <c r="CFI90" s="497" t="s">
        <v>2</v>
      </c>
      <c r="CFJ90" s="497" t="s">
        <v>3</v>
      </c>
      <c r="CFK90" s="497" t="s">
        <v>4</v>
      </c>
      <c r="CFL90" s="497" t="s">
        <v>5</v>
      </c>
      <c r="CFM90" s="497" t="s">
        <v>6</v>
      </c>
      <c r="CFN90" s="497" t="s">
        <v>7</v>
      </c>
      <c r="CFO90" s="497" t="s">
        <v>11</v>
      </c>
      <c r="CFP90" s="503"/>
      <c r="CFQ90" s="497" t="s">
        <v>2</v>
      </c>
      <c r="CFR90" s="497" t="s">
        <v>3</v>
      </c>
      <c r="CFS90" s="497" t="s">
        <v>4</v>
      </c>
      <c r="CFT90" s="497" t="s">
        <v>5</v>
      </c>
      <c r="CFU90" s="497" t="s">
        <v>6</v>
      </c>
      <c r="CFV90" s="497" t="s">
        <v>7</v>
      </c>
      <c r="CFW90" s="497" t="s">
        <v>11</v>
      </c>
      <c r="CFX90" s="503"/>
      <c r="CFY90" s="497" t="s">
        <v>2</v>
      </c>
      <c r="CFZ90" s="497" t="s">
        <v>3</v>
      </c>
      <c r="CGA90" s="497" t="s">
        <v>4</v>
      </c>
      <c r="CGB90" s="497" t="s">
        <v>5</v>
      </c>
      <c r="CGC90" s="497" t="s">
        <v>6</v>
      </c>
      <c r="CGD90" s="497" t="s">
        <v>7</v>
      </c>
      <c r="CGE90" s="497" t="s">
        <v>11</v>
      </c>
      <c r="CGF90" s="503"/>
      <c r="CGG90" s="497" t="s">
        <v>2</v>
      </c>
      <c r="CGH90" s="497" t="s">
        <v>3</v>
      </c>
      <c r="CGI90" s="497" t="s">
        <v>4</v>
      </c>
      <c r="CGJ90" s="497" t="s">
        <v>5</v>
      </c>
      <c r="CGK90" s="497" t="s">
        <v>6</v>
      </c>
      <c r="CGL90" s="497" t="s">
        <v>7</v>
      </c>
      <c r="CGM90" s="497" t="s">
        <v>11</v>
      </c>
      <c r="CGN90" s="503"/>
      <c r="CGO90" s="497" t="s">
        <v>2</v>
      </c>
      <c r="CGP90" s="497" t="s">
        <v>3</v>
      </c>
      <c r="CGQ90" s="497" t="s">
        <v>4</v>
      </c>
      <c r="CGR90" s="497" t="s">
        <v>5</v>
      </c>
      <c r="CGS90" s="497" t="s">
        <v>6</v>
      </c>
      <c r="CGT90" s="497" t="s">
        <v>7</v>
      </c>
      <c r="CGU90" s="497" t="s">
        <v>11</v>
      </c>
      <c r="CGV90" s="503"/>
      <c r="CGW90" s="497" t="s">
        <v>2</v>
      </c>
      <c r="CGX90" s="497" t="s">
        <v>3</v>
      </c>
      <c r="CGY90" s="497" t="s">
        <v>4</v>
      </c>
      <c r="CGZ90" s="497" t="s">
        <v>5</v>
      </c>
      <c r="CHA90" s="497" t="s">
        <v>6</v>
      </c>
      <c r="CHB90" s="497" t="s">
        <v>7</v>
      </c>
      <c r="CHC90" s="497" t="s">
        <v>11</v>
      </c>
      <c r="CHD90" s="503"/>
      <c r="CHE90" s="497" t="s">
        <v>2</v>
      </c>
      <c r="CHF90" s="497" t="s">
        <v>3</v>
      </c>
      <c r="CHG90" s="497" t="s">
        <v>4</v>
      </c>
      <c r="CHH90" s="497" t="s">
        <v>5</v>
      </c>
      <c r="CHI90" s="497" t="s">
        <v>6</v>
      </c>
      <c r="CHJ90" s="497" t="s">
        <v>7</v>
      </c>
      <c r="CHK90" s="497" t="s">
        <v>11</v>
      </c>
      <c r="CHL90" s="503"/>
      <c r="CHM90" s="497" t="s">
        <v>2</v>
      </c>
      <c r="CHN90" s="497" t="s">
        <v>3</v>
      </c>
      <c r="CHO90" s="497" t="s">
        <v>4</v>
      </c>
      <c r="CHP90" s="497" t="s">
        <v>5</v>
      </c>
      <c r="CHQ90" s="497" t="s">
        <v>6</v>
      </c>
      <c r="CHR90" s="497" t="s">
        <v>7</v>
      </c>
      <c r="CHS90" s="497" t="s">
        <v>11</v>
      </c>
      <c r="CHT90" s="503"/>
      <c r="CHU90" s="497" t="s">
        <v>2</v>
      </c>
      <c r="CHV90" s="497" t="s">
        <v>3</v>
      </c>
      <c r="CHW90" s="497" t="s">
        <v>4</v>
      </c>
      <c r="CHX90" s="497" t="s">
        <v>5</v>
      </c>
      <c r="CHY90" s="497" t="s">
        <v>6</v>
      </c>
      <c r="CHZ90" s="497" t="s">
        <v>7</v>
      </c>
      <c r="CIA90" s="497" t="s">
        <v>11</v>
      </c>
      <c r="CIB90" s="503"/>
      <c r="CIC90" s="497" t="s">
        <v>2</v>
      </c>
      <c r="CID90" s="497" t="s">
        <v>3</v>
      </c>
      <c r="CIE90" s="497" t="s">
        <v>4</v>
      </c>
      <c r="CIF90" s="497" t="s">
        <v>5</v>
      </c>
      <c r="CIG90" s="497" t="s">
        <v>6</v>
      </c>
      <c r="CIH90" s="497" t="s">
        <v>7</v>
      </c>
      <c r="CII90" s="497" t="s">
        <v>11</v>
      </c>
      <c r="CIJ90" s="503"/>
      <c r="CIK90" s="497" t="s">
        <v>2</v>
      </c>
      <c r="CIL90" s="497" t="s">
        <v>3</v>
      </c>
      <c r="CIM90" s="497" t="s">
        <v>4</v>
      </c>
      <c r="CIN90" s="497" t="s">
        <v>5</v>
      </c>
      <c r="CIO90" s="497" t="s">
        <v>6</v>
      </c>
      <c r="CIP90" s="497" t="s">
        <v>7</v>
      </c>
      <c r="CIQ90" s="497" t="s">
        <v>11</v>
      </c>
      <c r="CIR90" s="503"/>
      <c r="CIS90" s="497" t="s">
        <v>2</v>
      </c>
      <c r="CIT90" s="497" t="s">
        <v>3</v>
      </c>
      <c r="CIU90" s="497" t="s">
        <v>4</v>
      </c>
      <c r="CIV90" s="497" t="s">
        <v>5</v>
      </c>
      <c r="CIW90" s="497" t="s">
        <v>6</v>
      </c>
      <c r="CIX90" s="497" t="s">
        <v>7</v>
      </c>
      <c r="CIY90" s="497" t="s">
        <v>11</v>
      </c>
      <c r="CIZ90" s="503"/>
      <c r="CJA90" s="497" t="s">
        <v>2</v>
      </c>
      <c r="CJB90" s="497" t="s">
        <v>3</v>
      </c>
      <c r="CJC90" s="497" t="s">
        <v>4</v>
      </c>
      <c r="CJD90" s="497" t="s">
        <v>5</v>
      </c>
      <c r="CJE90" s="497" t="s">
        <v>6</v>
      </c>
      <c r="CJF90" s="497" t="s">
        <v>7</v>
      </c>
      <c r="CJG90" s="497" t="s">
        <v>11</v>
      </c>
      <c r="CJH90" s="503"/>
      <c r="CJI90" s="497" t="s">
        <v>2</v>
      </c>
      <c r="CJJ90" s="497" t="s">
        <v>3</v>
      </c>
      <c r="CJK90" s="497" t="s">
        <v>4</v>
      </c>
      <c r="CJL90" s="497" t="s">
        <v>5</v>
      </c>
      <c r="CJM90" s="497" t="s">
        <v>6</v>
      </c>
      <c r="CJN90" s="497" t="s">
        <v>7</v>
      </c>
      <c r="CJO90" s="497" t="s">
        <v>11</v>
      </c>
      <c r="CJP90" s="503"/>
      <c r="CJQ90" s="497" t="s">
        <v>2</v>
      </c>
      <c r="CJR90" s="497" t="s">
        <v>3</v>
      </c>
      <c r="CJS90" s="497" t="s">
        <v>4</v>
      </c>
      <c r="CJT90" s="497" t="s">
        <v>5</v>
      </c>
      <c r="CJU90" s="497" t="s">
        <v>6</v>
      </c>
      <c r="CJV90" s="497" t="s">
        <v>7</v>
      </c>
      <c r="CJW90" s="497" t="s">
        <v>11</v>
      </c>
      <c r="CJX90" s="503"/>
      <c r="CJY90" s="497" t="s">
        <v>2</v>
      </c>
      <c r="CJZ90" s="497" t="s">
        <v>3</v>
      </c>
      <c r="CKA90" s="497" t="s">
        <v>4</v>
      </c>
      <c r="CKB90" s="497" t="s">
        <v>5</v>
      </c>
      <c r="CKC90" s="497" t="s">
        <v>6</v>
      </c>
      <c r="CKD90" s="497" t="s">
        <v>7</v>
      </c>
      <c r="CKE90" s="497" t="s">
        <v>11</v>
      </c>
      <c r="CKF90" s="503"/>
      <c r="CKG90" s="497" t="s">
        <v>2</v>
      </c>
      <c r="CKH90" s="497" t="s">
        <v>3</v>
      </c>
      <c r="CKI90" s="497" t="s">
        <v>4</v>
      </c>
      <c r="CKJ90" s="497" t="s">
        <v>5</v>
      </c>
      <c r="CKK90" s="497" t="s">
        <v>6</v>
      </c>
      <c r="CKL90" s="497" t="s">
        <v>7</v>
      </c>
      <c r="CKM90" s="497" t="s">
        <v>11</v>
      </c>
      <c r="CKN90" s="503"/>
      <c r="CKO90" s="497" t="s">
        <v>2</v>
      </c>
      <c r="CKP90" s="497" t="s">
        <v>3</v>
      </c>
      <c r="CKQ90" s="497" t="s">
        <v>4</v>
      </c>
      <c r="CKR90" s="497" t="s">
        <v>5</v>
      </c>
      <c r="CKS90" s="497" t="s">
        <v>6</v>
      </c>
      <c r="CKT90" s="497" t="s">
        <v>7</v>
      </c>
      <c r="CKU90" s="497" t="s">
        <v>11</v>
      </c>
      <c r="CKV90" s="503"/>
      <c r="CKW90" s="497" t="s">
        <v>2</v>
      </c>
      <c r="CKX90" s="497" t="s">
        <v>3</v>
      </c>
      <c r="CKY90" s="497" t="s">
        <v>4</v>
      </c>
      <c r="CKZ90" s="497" t="s">
        <v>5</v>
      </c>
      <c r="CLA90" s="497" t="s">
        <v>6</v>
      </c>
      <c r="CLB90" s="497" t="s">
        <v>7</v>
      </c>
      <c r="CLC90" s="497" t="s">
        <v>11</v>
      </c>
      <c r="CLD90" s="503"/>
      <c r="CLE90" s="497" t="s">
        <v>2</v>
      </c>
      <c r="CLF90" s="497" t="s">
        <v>3</v>
      </c>
      <c r="CLG90" s="497" t="s">
        <v>4</v>
      </c>
      <c r="CLH90" s="497" t="s">
        <v>5</v>
      </c>
      <c r="CLI90" s="497" t="s">
        <v>6</v>
      </c>
      <c r="CLJ90" s="497" t="s">
        <v>7</v>
      </c>
      <c r="CLK90" s="497" t="s">
        <v>11</v>
      </c>
      <c r="CLL90" s="503"/>
      <c r="CLM90" s="497" t="s">
        <v>2</v>
      </c>
      <c r="CLN90" s="497" t="s">
        <v>3</v>
      </c>
      <c r="CLO90" s="497" t="s">
        <v>4</v>
      </c>
      <c r="CLP90" s="497" t="s">
        <v>5</v>
      </c>
      <c r="CLQ90" s="497" t="s">
        <v>6</v>
      </c>
      <c r="CLR90" s="497" t="s">
        <v>7</v>
      </c>
      <c r="CLS90" s="497" t="s">
        <v>11</v>
      </c>
      <c r="CLT90" s="503"/>
      <c r="CLU90" s="497" t="s">
        <v>2</v>
      </c>
      <c r="CLV90" s="497" t="s">
        <v>3</v>
      </c>
      <c r="CLW90" s="497" t="s">
        <v>4</v>
      </c>
      <c r="CLX90" s="497" t="s">
        <v>5</v>
      </c>
      <c r="CLY90" s="497" t="s">
        <v>6</v>
      </c>
      <c r="CLZ90" s="497" t="s">
        <v>7</v>
      </c>
      <c r="CMA90" s="497" t="s">
        <v>11</v>
      </c>
      <c r="CMB90" s="503"/>
      <c r="CMC90" s="497" t="s">
        <v>2</v>
      </c>
      <c r="CMD90" s="497" t="s">
        <v>3</v>
      </c>
      <c r="CME90" s="497" t="s">
        <v>4</v>
      </c>
      <c r="CMF90" s="497" t="s">
        <v>5</v>
      </c>
      <c r="CMG90" s="497" t="s">
        <v>6</v>
      </c>
      <c r="CMH90" s="497" t="s">
        <v>7</v>
      </c>
      <c r="CMI90" s="497" t="s">
        <v>11</v>
      </c>
      <c r="CMJ90" s="503"/>
      <c r="CMK90" s="497" t="s">
        <v>2</v>
      </c>
      <c r="CML90" s="497" t="s">
        <v>3</v>
      </c>
      <c r="CMM90" s="497" t="s">
        <v>4</v>
      </c>
      <c r="CMN90" s="497" t="s">
        <v>5</v>
      </c>
      <c r="CMO90" s="497" t="s">
        <v>6</v>
      </c>
      <c r="CMP90" s="497" t="s">
        <v>7</v>
      </c>
      <c r="CMQ90" s="497" t="s">
        <v>11</v>
      </c>
      <c r="CMR90" s="503"/>
      <c r="CMS90" s="497" t="s">
        <v>2</v>
      </c>
      <c r="CMT90" s="497" t="s">
        <v>3</v>
      </c>
      <c r="CMU90" s="497" t="s">
        <v>4</v>
      </c>
      <c r="CMV90" s="497" t="s">
        <v>5</v>
      </c>
      <c r="CMW90" s="497" t="s">
        <v>6</v>
      </c>
      <c r="CMX90" s="497" t="s">
        <v>7</v>
      </c>
      <c r="CMY90" s="497" t="s">
        <v>11</v>
      </c>
      <c r="CMZ90" s="503"/>
      <c r="CNA90" s="497" t="s">
        <v>2</v>
      </c>
      <c r="CNB90" s="497" t="s">
        <v>3</v>
      </c>
      <c r="CNC90" s="497" t="s">
        <v>4</v>
      </c>
      <c r="CND90" s="497" t="s">
        <v>5</v>
      </c>
      <c r="CNE90" s="497" t="s">
        <v>6</v>
      </c>
      <c r="CNF90" s="497" t="s">
        <v>7</v>
      </c>
      <c r="CNG90" s="497" t="s">
        <v>11</v>
      </c>
      <c r="CNH90" s="503"/>
      <c r="CNI90" s="497" t="s">
        <v>2</v>
      </c>
      <c r="CNJ90" s="497" t="s">
        <v>3</v>
      </c>
      <c r="CNK90" s="497" t="s">
        <v>4</v>
      </c>
      <c r="CNL90" s="497" t="s">
        <v>5</v>
      </c>
      <c r="CNM90" s="497" t="s">
        <v>6</v>
      </c>
      <c r="CNN90" s="497" t="s">
        <v>7</v>
      </c>
      <c r="CNO90" s="497" t="s">
        <v>11</v>
      </c>
      <c r="CNP90" s="503"/>
      <c r="CNQ90" s="497" t="s">
        <v>2</v>
      </c>
      <c r="CNR90" s="497" t="s">
        <v>3</v>
      </c>
      <c r="CNS90" s="497" t="s">
        <v>4</v>
      </c>
      <c r="CNT90" s="497" t="s">
        <v>5</v>
      </c>
      <c r="CNU90" s="497" t="s">
        <v>6</v>
      </c>
      <c r="CNV90" s="497" t="s">
        <v>7</v>
      </c>
      <c r="CNW90" s="497" t="s">
        <v>11</v>
      </c>
      <c r="CNX90" s="503"/>
      <c r="CNY90" s="497" t="s">
        <v>2</v>
      </c>
      <c r="CNZ90" s="497" t="s">
        <v>3</v>
      </c>
      <c r="COA90" s="497" t="s">
        <v>4</v>
      </c>
      <c r="COB90" s="497" t="s">
        <v>5</v>
      </c>
      <c r="COC90" s="497" t="s">
        <v>6</v>
      </c>
      <c r="COD90" s="497" t="s">
        <v>7</v>
      </c>
      <c r="COE90" s="497" t="s">
        <v>11</v>
      </c>
      <c r="COF90" s="503"/>
      <c r="COG90" s="497" t="s">
        <v>2</v>
      </c>
      <c r="COH90" s="497" t="s">
        <v>3</v>
      </c>
      <c r="COI90" s="497" t="s">
        <v>4</v>
      </c>
      <c r="COJ90" s="497" t="s">
        <v>5</v>
      </c>
      <c r="COK90" s="497" t="s">
        <v>6</v>
      </c>
      <c r="COL90" s="497" t="s">
        <v>7</v>
      </c>
      <c r="COM90" s="497" t="s">
        <v>11</v>
      </c>
      <c r="CON90" s="503"/>
      <c r="COO90" s="497" t="s">
        <v>2</v>
      </c>
      <c r="COP90" s="497" t="s">
        <v>3</v>
      </c>
      <c r="COQ90" s="497" t="s">
        <v>4</v>
      </c>
      <c r="COR90" s="497" t="s">
        <v>5</v>
      </c>
      <c r="COS90" s="497" t="s">
        <v>6</v>
      </c>
      <c r="COT90" s="497" t="s">
        <v>7</v>
      </c>
      <c r="COU90" s="497" t="s">
        <v>11</v>
      </c>
      <c r="COV90" s="503"/>
      <c r="COW90" s="497" t="s">
        <v>2</v>
      </c>
      <c r="COX90" s="497" t="s">
        <v>3</v>
      </c>
      <c r="COY90" s="497" t="s">
        <v>4</v>
      </c>
      <c r="COZ90" s="497" t="s">
        <v>5</v>
      </c>
      <c r="CPA90" s="497" t="s">
        <v>6</v>
      </c>
      <c r="CPB90" s="497" t="s">
        <v>7</v>
      </c>
      <c r="CPC90" s="497" t="s">
        <v>11</v>
      </c>
      <c r="CPD90" s="503"/>
      <c r="CPE90" s="497" t="s">
        <v>2</v>
      </c>
      <c r="CPF90" s="497" t="s">
        <v>3</v>
      </c>
      <c r="CPG90" s="497" t="s">
        <v>4</v>
      </c>
      <c r="CPH90" s="497" t="s">
        <v>5</v>
      </c>
      <c r="CPI90" s="497" t="s">
        <v>6</v>
      </c>
      <c r="CPJ90" s="497" t="s">
        <v>7</v>
      </c>
      <c r="CPK90" s="497" t="s">
        <v>11</v>
      </c>
      <c r="CPL90" s="503"/>
      <c r="CPM90" s="497" t="s">
        <v>2</v>
      </c>
      <c r="CPN90" s="497" t="s">
        <v>3</v>
      </c>
      <c r="CPO90" s="497" t="s">
        <v>4</v>
      </c>
      <c r="CPP90" s="497" t="s">
        <v>5</v>
      </c>
      <c r="CPQ90" s="497" t="s">
        <v>6</v>
      </c>
      <c r="CPR90" s="497" t="s">
        <v>7</v>
      </c>
      <c r="CPS90" s="497" t="s">
        <v>11</v>
      </c>
      <c r="CPT90" s="503"/>
      <c r="CPU90" s="497" t="s">
        <v>2</v>
      </c>
      <c r="CPV90" s="497" t="s">
        <v>3</v>
      </c>
      <c r="CPW90" s="497" t="s">
        <v>4</v>
      </c>
      <c r="CPX90" s="497" t="s">
        <v>5</v>
      </c>
      <c r="CPY90" s="497" t="s">
        <v>6</v>
      </c>
      <c r="CPZ90" s="497" t="s">
        <v>7</v>
      </c>
      <c r="CQA90" s="497" t="s">
        <v>11</v>
      </c>
      <c r="CQB90" s="503"/>
      <c r="CQC90" s="497" t="s">
        <v>2</v>
      </c>
      <c r="CQD90" s="497" t="s">
        <v>3</v>
      </c>
      <c r="CQE90" s="497" t="s">
        <v>4</v>
      </c>
      <c r="CQF90" s="497" t="s">
        <v>5</v>
      </c>
      <c r="CQG90" s="497" t="s">
        <v>6</v>
      </c>
      <c r="CQH90" s="497" t="s">
        <v>7</v>
      </c>
      <c r="CQI90" s="497" t="s">
        <v>11</v>
      </c>
      <c r="CQJ90" s="503"/>
      <c r="CQK90" s="497" t="s">
        <v>2</v>
      </c>
      <c r="CQL90" s="497" t="s">
        <v>3</v>
      </c>
      <c r="CQM90" s="497" t="s">
        <v>4</v>
      </c>
      <c r="CQN90" s="497" t="s">
        <v>5</v>
      </c>
      <c r="CQO90" s="497" t="s">
        <v>6</v>
      </c>
      <c r="CQP90" s="497" t="s">
        <v>7</v>
      </c>
      <c r="CQQ90" s="497" t="s">
        <v>11</v>
      </c>
      <c r="CQR90" s="503"/>
      <c r="CQS90" s="497" t="s">
        <v>2</v>
      </c>
      <c r="CQT90" s="497" t="s">
        <v>3</v>
      </c>
      <c r="CQU90" s="497" t="s">
        <v>4</v>
      </c>
      <c r="CQV90" s="497" t="s">
        <v>5</v>
      </c>
      <c r="CQW90" s="497" t="s">
        <v>6</v>
      </c>
      <c r="CQX90" s="497" t="s">
        <v>7</v>
      </c>
      <c r="CQY90" s="497" t="s">
        <v>11</v>
      </c>
      <c r="CQZ90" s="503"/>
      <c r="CRA90" s="497" t="s">
        <v>2</v>
      </c>
      <c r="CRB90" s="497" t="s">
        <v>3</v>
      </c>
      <c r="CRC90" s="497" t="s">
        <v>4</v>
      </c>
      <c r="CRD90" s="497" t="s">
        <v>5</v>
      </c>
      <c r="CRE90" s="497" t="s">
        <v>6</v>
      </c>
      <c r="CRF90" s="497" t="s">
        <v>7</v>
      </c>
      <c r="CRG90" s="497" t="s">
        <v>11</v>
      </c>
      <c r="CRH90" s="503"/>
      <c r="CRI90" s="497" t="s">
        <v>2</v>
      </c>
      <c r="CRJ90" s="497" t="s">
        <v>3</v>
      </c>
      <c r="CRK90" s="497" t="s">
        <v>4</v>
      </c>
      <c r="CRL90" s="497" t="s">
        <v>5</v>
      </c>
      <c r="CRM90" s="497" t="s">
        <v>6</v>
      </c>
      <c r="CRN90" s="497" t="s">
        <v>7</v>
      </c>
      <c r="CRO90" s="497" t="s">
        <v>11</v>
      </c>
      <c r="CRP90" s="503"/>
      <c r="CRQ90" s="497" t="s">
        <v>2</v>
      </c>
      <c r="CRR90" s="497" t="s">
        <v>3</v>
      </c>
      <c r="CRS90" s="497" t="s">
        <v>4</v>
      </c>
      <c r="CRT90" s="497" t="s">
        <v>5</v>
      </c>
      <c r="CRU90" s="497" t="s">
        <v>6</v>
      </c>
      <c r="CRV90" s="497" t="s">
        <v>7</v>
      </c>
      <c r="CRW90" s="497" t="s">
        <v>11</v>
      </c>
      <c r="CRX90" s="503"/>
      <c r="CRY90" s="497" t="s">
        <v>2</v>
      </c>
      <c r="CRZ90" s="497" t="s">
        <v>3</v>
      </c>
      <c r="CSA90" s="497" t="s">
        <v>4</v>
      </c>
      <c r="CSB90" s="497" t="s">
        <v>5</v>
      </c>
      <c r="CSC90" s="497" t="s">
        <v>6</v>
      </c>
      <c r="CSD90" s="497" t="s">
        <v>7</v>
      </c>
      <c r="CSE90" s="497" t="s">
        <v>11</v>
      </c>
      <c r="CSF90" s="503"/>
      <c r="CSG90" s="497" t="s">
        <v>2</v>
      </c>
      <c r="CSH90" s="497" t="s">
        <v>3</v>
      </c>
      <c r="CSI90" s="497" t="s">
        <v>4</v>
      </c>
      <c r="CSJ90" s="497" t="s">
        <v>5</v>
      </c>
      <c r="CSK90" s="497" t="s">
        <v>6</v>
      </c>
      <c r="CSL90" s="497" t="s">
        <v>7</v>
      </c>
      <c r="CSM90" s="497" t="s">
        <v>11</v>
      </c>
      <c r="CSN90" s="503"/>
      <c r="CSO90" s="497" t="s">
        <v>2</v>
      </c>
      <c r="CSP90" s="497" t="s">
        <v>3</v>
      </c>
      <c r="CSQ90" s="497" t="s">
        <v>4</v>
      </c>
      <c r="CSR90" s="497" t="s">
        <v>5</v>
      </c>
      <c r="CSS90" s="497" t="s">
        <v>6</v>
      </c>
      <c r="CST90" s="497" t="s">
        <v>7</v>
      </c>
      <c r="CSU90" s="497" t="s">
        <v>11</v>
      </c>
      <c r="CSV90" s="503"/>
      <c r="CSW90" s="497" t="s">
        <v>2</v>
      </c>
      <c r="CSX90" s="497" t="s">
        <v>3</v>
      </c>
      <c r="CSY90" s="497" t="s">
        <v>4</v>
      </c>
      <c r="CSZ90" s="497" t="s">
        <v>5</v>
      </c>
      <c r="CTA90" s="497" t="s">
        <v>6</v>
      </c>
      <c r="CTB90" s="497" t="s">
        <v>7</v>
      </c>
      <c r="CTC90" s="497" t="s">
        <v>11</v>
      </c>
      <c r="CTD90" s="503"/>
      <c r="CTE90" s="497" t="s">
        <v>2</v>
      </c>
      <c r="CTF90" s="497" t="s">
        <v>3</v>
      </c>
      <c r="CTG90" s="497" t="s">
        <v>4</v>
      </c>
      <c r="CTH90" s="497" t="s">
        <v>5</v>
      </c>
      <c r="CTI90" s="497" t="s">
        <v>6</v>
      </c>
      <c r="CTJ90" s="497" t="s">
        <v>7</v>
      </c>
      <c r="CTK90" s="497" t="s">
        <v>11</v>
      </c>
      <c r="CTL90" s="503"/>
      <c r="CTM90" s="497" t="s">
        <v>2</v>
      </c>
      <c r="CTN90" s="497" t="s">
        <v>3</v>
      </c>
      <c r="CTO90" s="497" t="s">
        <v>4</v>
      </c>
      <c r="CTP90" s="497" t="s">
        <v>5</v>
      </c>
      <c r="CTQ90" s="497" t="s">
        <v>6</v>
      </c>
      <c r="CTR90" s="497" t="s">
        <v>7</v>
      </c>
      <c r="CTS90" s="497" t="s">
        <v>11</v>
      </c>
      <c r="CTT90" s="503"/>
      <c r="CTU90" s="497" t="s">
        <v>2</v>
      </c>
      <c r="CTV90" s="497" t="s">
        <v>3</v>
      </c>
      <c r="CTW90" s="497" t="s">
        <v>4</v>
      </c>
      <c r="CTX90" s="497" t="s">
        <v>5</v>
      </c>
      <c r="CTY90" s="497" t="s">
        <v>6</v>
      </c>
      <c r="CTZ90" s="497" t="s">
        <v>7</v>
      </c>
      <c r="CUA90" s="497" t="s">
        <v>11</v>
      </c>
      <c r="CUB90" s="503"/>
      <c r="CUC90" s="497" t="s">
        <v>2</v>
      </c>
      <c r="CUD90" s="497" t="s">
        <v>3</v>
      </c>
      <c r="CUE90" s="497" t="s">
        <v>4</v>
      </c>
      <c r="CUF90" s="497" t="s">
        <v>5</v>
      </c>
      <c r="CUG90" s="497" t="s">
        <v>6</v>
      </c>
      <c r="CUH90" s="497" t="s">
        <v>7</v>
      </c>
      <c r="CUI90" s="497" t="s">
        <v>11</v>
      </c>
      <c r="CUJ90" s="503"/>
      <c r="CUK90" s="497" t="s">
        <v>2</v>
      </c>
      <c r="CUL90" s="497" t="s">
        <v>3</v>
      </c>
      <c r="CUM90" s="497" t="s">
        <v>4</v>
      </c>
      <c r="CUN90" s="497" t="s">
        <v>5</v>
      </c>
      <c r="CUO90" s="497" t="s">
        <v>6</v>
      </c>
      <c r="CUP90" s="497" t="s">
        <v>7</v>
      </c>
      <c r="CUQ90" s="497" t="s">
        <v>11</v>
      </c>
      <c r="CUR90" s="503"/>
      <c r="CUS90" s="497" t="s">
        <v>2</v>
      </c>
      <c r="CUT90" s="497" t="s">
        <v>3</v>
      </c>
      <c r="CUU90" s="497" t="s">
        <v>4</v>
      </c>
      <c r="CUV90" s="497" t="s">
        <v>5</v>
      </c>
      <c r="CUW90" s="497" t="s">
        <v>6</v>
      </c>
      <c r="CUX90" s="497" t="s">
        <v>7</v>
      </c>
      <c r="CUY90" s="497" t="s">
        <v>11</v>
      </c>
      <c r="CUZ90" s="503"/>
      <c r="CVA90" s="497" t="s">
        <v>2</v>
      </c>
      <c r="CVB90" s="497" t="s">
        <v>3</v>
      </c>
      <c r="CVC90" s="497" t="s">
        <v>4</v>
      </c>
      <c r="CVD90" s="497" t="s">
        <v>5</v>
      </c>
      <c r="CVE90" s="497" t="s">
        <v>6</v>
      </c>
      <c r="CVF90" s="497" t="s">
        <v>7</v>
      </c>
      <c r="CVG90" s="497" t="s">
        <v>11</v>
      </c>
      <c r="CVH90" s="503"/>
      <c r="CVI90" s="497" t="s">
        <v>2</v>
      </c>
      <c r="CVJ90" s="497" t="s">
        <v>3</v>
      </c>
      <c r="CVK90" s="497" t="s">
        <v>4</v>
      </c>
      <c r="CVL90" s="497" t="s">
        <v>5</v>
      </c>
      <c r="CVM90" s="497" t="s">
        <v>6</v>
      </c>
      <c r="CVN90" s="497" t="s">
        <v>7</v>
      </c>
      <c r="CVO90" s="497" t="s">
        <v>11</v>
      </c>
      <c r="CVP90" s="503"/>
      <c r="CVQ90" s="497" t="s">
        <v>2</v>
      </c>
      <c r="CVR90" s="497" t="s">
        <v>3</v>
      </c>
      <c r="CVS90" s="497" t="s">
        <v>4</v>
      </c>
      <c r="CVT90" s="497" t="s">
        <v>5</v>
      </c>
      <c r="CVU90" s="497" t="s">
        <v>6</v>
      </c>
      <c r="CVV90" s="497" t="s">
        <v>7</v>
      </c>
      <c r="CVW90" s="497" t="s">
        <v>11</v>
      </c>
      <c r="CVX90" s="503"/>
      <c r="CVY90" s="497" t="s">
        <v>2</v>
      </c>
      <c r="CVZ90" s="497" t="s">
        <v>3</v>
      </c>
      <c r="CWA90" s="497" t="s">
        <v>4</v>
      </c>
      <c r="CWB90" s="497" t="s">
        <v>5</v>
      </c>
      <c r="CWC90" s="497" t="s">
        <v>6</v>
      </c>
      <c r="CWD90" s="497" t="s">
        <v>7</v>
      </c>
      <c r="CWE90" s="497" t="s">
        <v>11</v>
      </c>
      <c r="CWF90" s="503"/>
      <c r="CWG90" s="497" t="s">
        <v>2</v>
      </c>
      <c r="CWH90" s="497" t="s">
        <v>3</v>
      </c>
      <c r="CWI90" s="497" t="s">
        <v>4</v>
      </c>
      <c r="CWJ90" s="497" t="s">
        <v>5</v>
      </c>
      <c r="CWK90" s="497" t="s">
        <v>6</v>
      </c>
      <c r="CWL90" s="497" t="s">
        <v>7</v>
      </c>
      <c r="CWM90" s="497" t="s">
        <v>11</v>
      </c>
      <c r="CWN90" s="503"/>
      <c r="CWO90" s="497" t="s">
        <v>2</v>
      </c>
      <c r="CWP90" s="497" t="s">
        <v>3</v>
      </c>
      <c r="CWQ90" s="497" t="s">
        <v>4</v>
      </c>
      <c r="CWR90" s="497" t="s">
        <v>5</v>
      </c>
      <c r="CWS90" s="497" t="s">
        <v>6</v>
      </c>
      <c r="CWT90" s="497" t="s">
        <v>7</v>
      </c>
      <c r="CWU90" s="497" t="s">
        <v>11</v>
      </c>
      <c r="CWV90" s="503"/>
      <c r="CWW90" s="497" t="s">
        <v>2</v>
      </c>
      <c r="CWX90" s="497" t="s">
        <v>3</v>
      </c>
      <c r="CWY90" s="497" t="s">
        <v>4</v>
      </c>
      <c r="CWZ90" s="497" t="s">
        <v>5</v>
      </c>
      <c r="CXA90" s="497" t="s">
        <v>6</v>
      </c>
      <c r="CXB90" s="497" t="s">
        <v>7</v>
      </c>
      <c r="CXC90" s="497" t="s">
        <v>11</v>
      </c>
      <c r="CXD90" s="503"/>
      <c r="CXE90" s="497" t="s">
        <v>2</v>
      </c>
      <c r="CXF90" s="497" t="s">
        <v>3</v>
      </c>
      <c r="CXG90" s="497" t="s">
        <v>4</v>
      </c>
      <c r="CXH90" s="497" t="s">
        <v>5</v>
      </c>
      <c r="CXI90" s="497" t="s">
        <v>6</v>
      </c>
      <c r="CXJ90" s="497" t="s">
        <v>7</v>
      </c>
      <c r="CXK90" s="497" t="s">
        <v>11</v>
      </c>
      <c r="CXL90" s="503"/>
      <c r="CXM90" s="497" t="s">
        <v>2</v>
      </c>
      <c r="CXN90" s="497" t="s">
        <v>3</v>
      </c>
      <c r="CXO90" s="497" t="s">
        <v>4</v>
      </c>
      <c r="CXP90" s="497" t="s">
        <v>5</v>
      </c>
      <c r="CXQ90" s="497" t="s">
        <v>6</v>
      </c>
      <c r="CXR90" s="497" t="s">
        <v>7</v>
      </c>
      <c r="CXS90" s="497" t="s">
        <v>11</v>
      </c>
      <c r="CXT90" s="503"/>
      <c r="CXU90" s="497" t="s">
        <v>2</v>
      </c>
      <c r="CXV90" s="497" t="s">
        <v>3</v>
      </c>
      <c r="CXW90" s="497" t="s">
        <v>4</v>
      </c>
      <c r="CXX90" s="497" t="s">
        <v>5</v>
      </c>
      <c r="CXY90" s="497" t="s">
        <v>6</v>
      </c>
      <c r="CXZ90" s="497" t="s">
        <v>7</v>
      </c>
      <c r="CYA90" s="497" t="s">
        <v>11</v>
      </c>
      <c r="CYB90" s="503"/>
      <c r="CYC90" s="497" t="s">
        <v>2</v>
      </c>
      <c r="CYD90" s="497" t="s">
        <v>3</v>
      </c>
      <c r="CYE90" s="497" t="s">
        <v>4</v>
      </c>
      <c r="CYF90" s="497" t="s">
        <v>5</v>
      </c>
      <c r="CYG90" s="497" t="s">
        <v>6</v>
      </c>
      <c r="CYH90" s="497" t="s">
        <v>7</v>
      </c>
      <c r="CYI90" s="497" t="s">
        <v>11</v>
      </c>
      <c r="CYJ90" s="503"/>
      <c r="CYK90" s="497" t="s">
        <v>2</v>
      </c>
      <c r="CYL90" s="497" t="s">
        <v>3</v>
      </c>
      <c r="CYM90" s="497" t="s">
        <v>4</v>
      </c>
      <c r="CYN90" s="497" t="s">
        <v>5</v>
      </c>
      <c r="CYO90" s="497" t="s">
        <v>6</v>
      </c>
      <c r="CYP90" s="497" t="s">
        <v>7</v>
      </c>
      <c r="CYQ90" s="497" t="s">
        <v>11</v>
      </c>
      <c r="CYR90" s="503"/>
      <c r="CYS90" s="497" t="s">
        <v>2</v>
      </c>
      <c r="CYT90" s="497" t="s">
        <v>3</v>
      </c>
      <c r="CYU90" s="497" t="s">
        <v>4</v>
      </c>
      <c r="CYV90" s="497" t="s">
        <v>5</v>
      </c>
      <c r="CYW90" s="497" t="s">
        <v>6</v>
      </c>
      <c r="CYX90" s="497" t="s">
        <v>7</v>
      </c>
      <c r="CYY90" s="497" t="s">
        <v>11</v>
      </c>
      <c r="CYZ90" s="503"/>
      <c r="CZA90" s="497" t="s">
        <v>2</v>
      </c>
      <c r="CZB90" s="497" t="s">
        <v>3</v>
      </c>
      <c r="CZC90" s="497" t="s">
        <v>4</v>
      </c>
      <c r="CZD90" s="497" t="s">
        <v>5</v>
      </c>
      <c r="CZE90" s="497" t="s">
        <v>6</v>
      </c>
      <c r="CZF90" s="497" t="s">
        <v>7</v>
      </c>
      <c r="CZG90" s="497" t="s">
        <v>11</v>
      </c>
      <c r="CZH90" s="503"/>
      <c r="CZI90" s="497" t="s">
        <v>2</v>
      </c>
      <c r="CZJ90" s="497" t="s">
        <v>3</v>
      </c>
      <c r="CZK90" s="497" t="s">
        <v>4</v>
      </c>
      <c r="CZL90" s="497" t="s">
        <v>5</v>
      </c>
      <c r="CZM90" s="497" t="s">
        <v>6</v>
      </c>
      <c r="CZN90" s="497" t="s">
        <v>7</v>
      </c>
      <c r="CZO90" s="497" t="s">
        <v>11</v>
      </c>
      <c r="CZP90" s="503"/>
      <c r="CZQ90" s="497" t="s">
        <v>2</v>
      </c>
      <c r="CZR90" s="497" t="s">
        <v>3</v>
      </c>
      <c r="CZS90" s="497" t="s">
        <v>4</v>
      </c>
      <c r="CZT90" s="497" t="s">
        <v>5</v>
      </c>
      <c r="CZU90" s="497" t="s">
        <v>6</v>
      </c>
      <c r="CZV90" s="497" t="s">
        <v>7</v>
      </c>
      <c r="CZW90" s="497" t="s">
        <v>11</v>
      </c>
      <c r="CZX90" s="503"/>
      <c r="CZY90" s="497" t="s">
        <v>2</v>
      </c>
      <c r="CZZ90" s="497" t="s">
        <v>3</v>
      </c>
      <c r="DAA90" s="497" t="s">
        <v>4</v>
      </c>
      <c r="DAB90" s="497" t="s">
        <v>5</v>
      </c>
      <c r="DAC90" s="497" t="s">
        <v>6</v>
      </c>
      <c r="DAD90" s="497" t="s">
        <v>7</v>
      </c>
      <c r="DAE90" s="497" t="s">
        <v>11</v>
      </c>
      <c r="DAF90" s="503"/>
      <c r="DAG90" s="497" t="s">
        <v>2</v>
      </c>
      <c r="DAH90" s="497" t="s">
        <v>3</v>
      </c>
      <c r="DAI90" s="497" t="s">
        <v>4</v>
      </c>
      <c r="DAJ90" s="497" t="s">
        <v>5</v>
      </c>
      <c r="DAK90" s="497" t="s">
        <v>6</v>
      </c>
      <c r="DAL90" s="497" t="s">
        <v>7</v>
      </c>
      <c r="DAM90" s="497" t="s">
        <v>11</v>
      </c>
      <c r="DAN90" s="503"/>
      <c r="DAO90" s="497" t="s">
        <v>2</v>
      </c>
      <c r="DAP90" s="497" t="s">
        <v>3</v>
      </c>
      <c r="DAQ90" s="497" t="s">
        <v>4</v>
      </c>
      <c r="DAR90" s="497" t="s">
        <v>5</v>
      </c>
      <c r="DAS90" s="497" t="s">
        <v>6</v>
      </c>
      <c r="DAT90" s="497" t="s">
        <v>7</v>
      </c>
      <c r="DAU90" s="497" t="s">
        <v>11</v>
      </c>
      <c r="DAV90" s="503"/>
      <c r="DAW90" s="497" t="s">
        <v>2</v>
      </c>
      <c r="DAX90" s="497" t="s">
        <v>3</v>
      </c>
      <c r="DAY90" s="497" t="s">
        <v>4</v>
      </c>
      <c r="DAZ90" s="497" t="s">
        <v>5</v>
      </c>
      <c r="DBA90" s="497" t="s">
        <v>6</v>
      </c>
      <c r="DBB90" s="497" t="s">
        <v>7</v>
      </c>
      <c r="DBC90" s="497" t="s">
        <v>11</v>
      </c>
      <c r="DBD90" s="503"/>
      <c r="DBE90" s="497" t="s">
        <v>2</v>
      </c>
      <c r="DBF90" s="497" t="s">
        <v>3</v>
      </c>
      <c r="DBG90" s="497" t="s">
        <v>4</v>
      </c>
      <c r="DBH90" s="497" t="s">
        <v>5</v>
      </c>
      <c r="DBI90" s="497" t="s">
        <v>6</v>
      </c>
      <c r="DBJ90" s="497" t="s">
        <v>7</v>
      </c>
      <c r="DBK90" s="497" t="s">
        <v>11</v>
      </c>
      <c r="DBL90" s="503"/>
      <c r="DBM90" s="497" t="s">
        <v>2</v>
      </c>
      <c r="DBN90" s="497" t="s">
        <v>3</v>
      </c>
      <c r="DBO90" s="497" t="s">
        <v>4</v>
      </c>
      <c r="DBP90" s="497" t="s">
        <v>5</v>
      </c>
      <c r="DBQ90" s="497" t="s">
        <v>6</v>
      </c>
      <c r="DBR90" s="497" t="s">
        <v>7</v>
      </c>
      <c r="DBS90" s="497" t="s">
        <v>11</v>
      </c>
      <c r="DBT90" s="503"/>
      <c r="DBU90" s="497" t="s">
        <v>2</v>
      </c>
      <c r="DBV90" s="497" t="s">
        <v>3</v>
      </c>
      <c r="DBW90" s="497" t="s">
        <v>4</v>
      </c>
      <c r="DBX90" s="497" t="s">
        <v>5</v>
      </c>
      <c r="DBY90" s="497" t="s">
        <v>6</v>
      </c>
      <c r="DBZ90" s="497" t="s">
        <v>7</v>
      </c>
      <c r="DCA90" s="497" t="s">
        <v>11</v>
      </c>
      <c r="DCB90" s="503"/>
      <c r="DCC90" s="497" t="s">
        <v>2</v>
      </c>
      <c r="DCD90" s="497" t="s">
        <v>3</v>
      </c>
      <c r="DCE90" s="497" t="s">
        <v>4</v>
      </c>
      <c r="DCF90" s="497" t="s">
        <v>5</v>
      </c>
      <c r="DCG90" s="497" t="s">
        <v>6</v>
      </c>
      <c r="DCH90" s="497" t="s">
        <v>7</v>
      </c>
      <c r="DCI90" s="497" t="s">
        <v>11</v>
      </c>
      <c r="DCJ90" s="503"/>
      <c r="DCK90" s="497" t="s">
        <v>2</v>
      </c>
      <c r="DCL90" s="497" t="s">
        <v>3</v>
      </c>
      <c r="DCM90" s="497" t="s">
        <v>4</v>
      </c>
      <c r="DCN90" s="497" t="s">
        <v>5</v>
      </c>
      <c r="DCO90" s="497" t="s">
        <v>6</v>
      </c>
      <c r="DCP90" s="497" t="s">
        <v>7</v>
      </c>
      <c r="DCQ90" s="497" t="s">
        <v>11</v>
      </c>
      <c r="DCR90" s="503"/>
      <c r="DCS90" s="497" t="s">
        <v>2</v>
      </c>
      <c r="DCT90" s="497" t="s">
        <v>3</v>
      </c>
      <c r="DCU90" s="497" t="s">
        <v>4</v>
      </c>
      <c r="DCV90" s="497" t="s">
        <v>5</v>
      </c>
      <c r="DCW90" s="497" t="s">
        <v>6</v>
      </c>
      <c r="DCX90" s="497" t="s">
        <v>7</v>
      </c>
      <c r="DCY90" s="497" t="s">
        <v>11</v>
      </c>
      <c r="DCZ90" s="503"/>
      <c r="DDA90" s="497" t="s">
        <v>2</v>
      </c>
      <c r="DDB90" s="497" t="s">
        <v>3</v>
      </c>
      <c r="DDC90" s="497" t="s">
        <v>4</v>
      </c>
      <c r="DDD90" s="497" t="s">
        <v>5</v>
      </c>
      <c r="DDE90" s="497" t="s">
        <v>6</v>
      </c>
      <c r="DDF90" s="497" t="s">
        <v>7</v>
      </c>
      <c r="DDG90" s="497" t="s">
        <v>11</v>
      </c>
      <c r="DDH90" s="503"/>
      <c r="DDI90" s="497" t="s">
        <v>2</v>
      </c>
      <c r="DDJ90" s="497" t="s">
        <v>3</v>
      </c>
      <c r="DDK90" s="497" t="s">
        <v>4</v>
      </c>
      <c r="DDL90" s="497" t="s">
        <v>5</v>
      </c>
      <c r="DDM90" s="497" t="s">
        <v>6</v>
      </c>
      <c r="DDN90" s="497" t="s">
        <v>7</v>
      </c>
      <c r="DDO90" s="497" t="s">
        <v>11</v>
      </c>
      <c r="DDP90" s="503"/>
      <c r="DDQ90" s="497" t="s">
        <v>2</v>
      </c>
      <c r="DDR90" s="497" t="s">
        <v>3</v>
      </c>
      <c r="DDS90" s="497" t="s">
        <v>4</v>
      </c>
      <c r="DDT90" s="497" t="s">
        <v>5</v>
      </c>
      <c r="DDU90" s="497" t="s">
        <v>6</v>
      </c>
      <c r="DDV90" s="497" t="s">
        <v>7</v>
      </c>
      <c r="DDW90" s="497" t="s">
        <v>11</v>
      </c>
      <c r="DDX90" s="503"/>
      <c r="DDY90" s="497" t="s">
        <v>2</v>
      </c>
      <c r="DDZ90" s="497" t="s">
        <v>3</v>
      </c>
      <c r="DEA90" s="497" t="s">
        <v>4</v>
      </c>
      <c r="DEB90" s="497" t="s">
        <v>5</v>
      </c>
      <c r="DEC90" s="497" t="s">
        <v>6</v>
      </c>
      <c r="DED90" s="497" t="s">
        <v>7</v>
      </c>
      <c r="DEE90" s="497" t="s">
        <v>11</v>
      </c>
      <c r="DEF90" s="503"/>
      <c r="DEG90" s="497" t="s">
        <v>2</v>
      </c>
      <c r="DEH90" s="497" t="s">
        <v>3</v>
      </c>
      <c r="DEI90" s="497" t="s">
        <v>4</v>
      </c>
      <c r="DEJ90" s="497" t="s">
        <v>5</v>
      </c>
      <c r="DEK90" s="497" t="s">
        <v>6</v>
      </c>
      <c r="DEL90" s="497" t="s">
        <v>7</v>
      </c>
      <c r="DEM90" s="497" t="s">
        <v>11</v>
      </c>
      <c r="DEN90" s="503"/>
      <c r="DEO90" s="497" t="s">
        <v>2</v>
      </c>
      <c r="DEP90" s="497" t="s">
        <v>3</v>
      </c>
      <c r="DEQ90" s="497" t="s">
        <v>4</v>
      </c>
      <c r="DER90" s="497" t="s">
        <v>5</v>
      </c>
      <c r="DES90" s="497" t="s">
        <v>6</v>
      </c>
      <c r="DET90" s="497" t="s">
        <v>7</v>
      </c>
      <c r="DEU90" s="497" t="s">
        <v>11</v>
      </c>
      <c r="DEV90" s="503"/>
      <c r="DEW90" s="497" t="s">
        <v>2</v>
      </c>
      <c r="DEX90" s="497" t="s">
        <v>3</v>
      </c>
      <c r="DEY90" s="497" t="s">
        <v>4</v>
      </c>
      <c r="DEZ90" s="497" t="s">
        <v>5</v>
      </c>
      <c r="DFA90" s="497" t="s">
        <v>6</v>
      </c>
      <c r="DFB90" s="497" t="s">
        <v>7</v>
      </c>
      <c r="DFC90" s="497" t="s">
        <v>11</v>
      </c>
      <c r="DFD90" s="503"/>
      <c r="DFE90" s="497" t="s">
        <v>2</v>
      </c>
      <c r="DFF90" s="497" t="s">
        <v>3</v>
      </c>
      <c r="DFG90" s="497" t="s">
        <v>4</v>
      </c>
      <c r="DFH90" s="497" t="s">
        <v>5</v>
      </c>
      <c r="DFI90" s="497" t="s">
        <v>6</v>
      </c>
      <c r="DFJ90" s="497" t="s">
        <v>7</v>
      </c>
      <c r="DFK90" s="497" t="s">
        <v>11</v>
      </c>
      <c r="DFL90" s="503"/>
      <c r="DFM90" s="497" t="s">
        <v>2</v>
      </c>
      <c r="DFN90" s="497" t="s">
        <v>3</v>
      </c>
      <c r="DFO90" s="497" t="s">
        <v>4</v>
      </c>
      <c r="DFP90" s="497" t="s">
        <v>5</v>
      </c>
      <c r="DFQ90" s="497" t="s">
        <v>6</v>
      </c>
      <c r="DFR90" s="497" t="s">
        <v>7</v>
      </c>
      <c r="DFS90" s="497" t="s">
        <v>11</v>
      </c>
      <c r="DFT90" s="503"/>
      <c r="DFU90" s="497" t="s">
        <v>2</v>
      </c>
      <c r="DFV90" s="497" t="s">
        <v>3</v>
      </c>
      <c r="DFW90" s="497" t="s">
        <v>4</v>
      </c>
      <c r="DFX90" s="497" t="s">
        <v>5</v>
      </c>
      <c r="DFY90" s="497" t="s">
        <v>6</v>
      </c>
      <c r="DFZ90" s="497" t="s">
        <v>7</v>
      </c>
      <c r="DGA90" s="497" t="s">
        <v>11</v>
      </c>
      <c r="DGB90" s="503"/>
      <c r="DGC90" s="497" t="s">
        <v>2</v>
      </c>
      <c r="DGD90" s="497" t="s">
        <v>3</v>
      </c>
      <c r="DGE90" s="497" t="s">
        <v>4</v>
      </c>
      <c r="DGF90" s="497" t="s">
        <v>5</v>
      </c>
      <c r="DGG90" s="497" t="s">
        <v>6</v>
      </c>
      <c r="DGH90" s="497" t="s">
        <v>7</v>
      </c>
      <c r="DGI90" s="497" t="s">
        <v>11</v>
      </c>
      <c r="DGJ90" s="503"/>
      <c r="DGK90" s="497" t="s">
        <v>2</v>
      </c>
      <c r="DGL90" s="497" t="s">
        <v>3</v>
      </c>
      <c r="DGM90" s="497" t="s">
        <v>4</v>
      </c>
      <c r="DGN90" s="497" t="s">
        <v>5</v>
      </c>
      <c r="DGO90" s="497" t="s">
        <v>6</v>
      </c>
      <c r="DGP90" s="497" t="s">
        <v>7</v>
      </c>
      <c r="DGQ90" s="497" t="s">
        <v>11</v>
      </c>
      <c r="DGR90" s="503"/>
      <c r="DGS90" s="497" t="s">
        <v>2</v>
      </c>
      <c r="DGT90" s="497" t="s">
        <v>3</v>
      </c>
      <c r="DGU90" s="497" t="s">
        <v>4</v>
      </c>
      <c r="DGV90" s="497" t="s">
        <v>5</v>
      </c>
      <c r="DGW90" s="497" t="s">
        <v>6</v>
      </c>
      <c r="DGX90" s="497" t="s">
        <v>7</v>
      </c>
      <c r="DGY90" s="497" t="s">
        <v>11</v>
      </c>
      <c r="DGZ90" s="503"/>
      <c r="DHA90" s="497" t="s">
        <v>2</v>
      </c>
      <c r="DHB90" s="497" t="s">
        <v>3</v>
      </c>
      <c r="DHC90" s="497" t="s">
        <v>4</v>
      </c>
      <c r="DHD90" s="497" t="s">
        <v>5</v>
      </c>
      <c r="DHE90" s="497" t="s">
        <v>6</v>
      </c>
      <c r="DHF90" s="497" t="s">
        <v>7</v>
      </c>
      <c r="DHG90" s="497" t="s">
        <v>11</v>
      </c>
      <c r="DHH90" s="503"/>
      <c r="DHI90" s="497" t="s">
        <v>2</v>
      </c>
      <c r="DHJ90" s="497" t="s">
        <v>3</v>
      </c>
      <c r="DHK90" s="497" t="s">
        <v>4</v>
      </c>
      <c r="DHL90" s="497" t="s">
        <v>5</v>
      </c>
      <c r="DHM90" s="497" t="s">
        <v>6</v>
      </c>
      <c r="DHN90" s="497" t="s">
        <v>7</v>
      </c>
      <c r="DHO90" s="497" t="s">
        <v>11</v>
      </c>
      <c r="DHP90" s="503"/>
      <c r="DHQ90" s="497" t="s">
        <v>2</v>
      </c>
      <c r="DHR90" s="497" t="s">
        <v>3</v>
      </c>
      <c r="DHS90" s="497" t="s">
        <v>4</v>
      </c>
      <c r="DHT90" s="497" t="s">
        <v>5</v>
      </c>
      <c r="DHU90" s="497" t="s">
        <v>6</v>
      </c>
      <c r="DHV90" s="497" t="s">
        <v>7</v>
      </c>
      <c r="DHW90" s="497" t="s">
        <v>11</v>
      </c>
      <c r="DHX90" s="503"/>
      <c r="DHY90" s="497" t="s">
        <v>2</v>
      </c>
      <c r="DHZ90" s="497" t="s">
        <v>3</v>
      </c>
      <c r="DIA90" s="497" t="s">
        <v>4</v>
      </c>
      <c r="DIB90" s="497" t="s">
        <v>5</v>
      </c>
      <c r="DIC90" s="497" t="s">
        <v>6</v>
      </c>
      <c r="DID90" s="497" t="s">
        <v>7</v>
      </c>
      <c r="DIE90" s="497" t="s">
        <v>11</v>
      </c>
      <c r="DIF90" s="503"/>
      <c r="DIG90" s="497" t="s">
        <v>2</v>
      </c>
      <c r="DIH90" s="497" t="s">
        <v>3</v>
      </c>
      <c r="DII90" s="497" t="s">
        <v>4</v>
      </c>
      <c r="DIJ90" s="497" t="s">
        <v>5</v>
      </c>
      <c r="DIK90" s="497" t="s">
        <v>6</v>
      </c>
      <c r="DIL90" s="497" t="s">
        <v>7</v>
      </c>
      <c r="DIM90" s="497" t="s">
        <v>11</v>
      </c>
      <c r="DIN90" s="503"/>
      <c r="DIO90" s="497" t="s">
        <v>2</v>
      </c>
      <c r="DIP90" s="497" t="s">
        <v>3</v>
      </c>
      <c r="DIQ90" s="497" t="s">
        <v>4</v>
      </c>
      <c r="DIR90" s="497" t="s">
        <v>5</v>
      </c>
      <c r="DIS90" s="497" t="s">
        <v>6</v>
      </c>
      <c r="DIT90" s="497" t="s">
        <v>7</v>
      </c>
      <c r="DIU90" s="497" t="s">
        <v>11</v>
      </c>
      <c r="DIV90" s="503"/>
      <c r="DIW90" s="497" t="s">
        <v>2</v>
      </c>
      <c r="DIX90" s="497" t="s">
        <v>3</v>
      </c>
      <c r="DIY90" s="497" t="s">
        <v>4</v>
      </c>
      <c r="DIZ90" s="497" t="s">
        <v>5</v>
      </c>
      <c r="DJA90" s="497" t="s">
        <v>6</v>
      </c>
      <c r="DJB90" s="497" t="s">
        <v>7</v>
      </c>
      <c r="DJC90" s="497" t="s">
        <v>11</v>
      </c>
      <c r="DJD90" s="503"/>
      <c r="DJE90" s="497" t="s">
        <v>2</v>
      </c>
      <c r="DJF90" s="497" t="s">
        <v>3</v>
      </c>
      <c r="DJG90" s="497" t="s">
        <v>4</v>
      </c>
      <c r="DJH90" s="497" t="s">
        <v>5</v>
      </c>
      <c r="DJI90" s="497" t="s">
        <v>6</v>
      </c>
      <c r="DJJ90" s="497" t="s">
        <v>7</v>
      </c>
      <c r="DJK90" s="497" t="s">
        <v>11</v>
      </c>
      <c r="DJL90" s="503"/>
      <c r="DJM90" s="497" t="s">
        <v>2</v>
      </c>
      <c r="DJN90" s="497" t="s">
        <v>3</v>
      </c>
      <c r="DJO90" s="497" t="s">
        <v>4</v>
      </c>
      <c r="DJP90" s="497" t="s">
        <v>5</v>
      </c>
      <c r="DJQ90" s="497" t="s">
        <v>6</v>
      </c>
      <c r="DJR90" s="497" t="s">
        <v>7</v>
      </c>
      <c r="DJS90" s="497" t="s">
        <v>11</v>
      </c>
      <c r="DJT90" s="503"/>
      <c r="DJU90" s="497" t="s">
        <v>2</v>
      </c>
      <c r="DJV90" s="497" t="s">
        <v>3</v>
      </c>
      <c r="DJW90" s="497" t="s">
        <v>4</v>
      </c>
      <c r="DJX90" s="497" t="s">
        <v>5</v>
      </c>
      <c r="DJY90" s="497" t="s">
        <v>6</v>
      </c>
      <c r="DJZ90" s="497" t="s">
        <v>7</v>
      </c>
      <c r="DKA90" s="497" t="s">
        <v>11</v>
      </c>
      <c r="DKB90" s="503"/>
      <c r="DKC90" s="497" t="s">
        <v>2</v>
      </c>
      <c r="DKD90" s="497" t="s">
        <v>3</v>
      </c>
      <c r="DKE90" s="497" t="s">
        <v>4</v>
      </c>
      <c r="DKF90" s="497" t="s">
        <v>5</v>
      </c>
      <c r="DKG90" s="497" t="s">
        <v>6</v>
      </c>
      <c r="DKH90" s="497" t="s">
        <v>7</v>
      </c>
      <c r="DKI90" s="497" t="s">
        <v>11</v>
      </c>
      <c r="DKJ90" s="503"/>
      <c r="DKK90" s="497" t="s">
        <v>2</v>
      </c>
      <c r="DKL90" s="497" t="s">
        <v>3</v>
      </c>
      <c r="DKM90" s="497" t="s">
        <v>4</v>
      </c>
      <c r="DKN90" s="497" t="s">
        <v>5</v>
      </c>
      <c r="DKO90" s="497" t="s">
        <v>6</v>
      </c>
      <c r="DKP90" s="497" t="s">
        <v>7</v>
      </c>
      <c r="DKQ90" s="497" t="s">
        <v>11</v>
      </c>
      <c r="DKR90" s="503"/>
      <c r="DKS90" s="497" t="s">
        <v>2</v>
      </c>
      <c r="DKT90" s="497" t="s">
        <v>3</v>
      </c>
      <c r="DKU90" s="497" t="s">
        <v>4</v>
      </c>
      <c r="DKV90" s="497" t="s">
        <v>5</v>
      </c>
      <c r="DKW90" s="497" t="s">
        <v>6</v>
      </c>
      <c r="DKX90" s="497" t="s">
        <v>7</v>
      </c>
      <c r="DKY90" s="497" t="s">
        <v>11</v>
      </c>
      <c r="DKZ90" s="503"/>
      <c r="DLA90" s="497" t="s">
        <v>2</v>
      </c>
      <c r="DLB90" s="497" t="s">
        <v>3</v>
      </c>
      <c r="DLC90" s="497" t="s">
        <v>4</v>
      </c>
      <c r="DLD90" s="497" t="s">
        <v>5</v>
      </c>
      <c r="DLE90" s="497" t="s">
        <v>6</v>
      </c>
      <c r="DLF90" s="497" t="s">
        <v>7</v>
      </c>
      <c r="DLG90" s="497" t="s">
        <v>11</v>
      </c>
      <c r="DLH90" s="503"/>
      <c r="DLI90" s="497" t="s">
        <v>2</v>
      </c>
      <c r="DLJ90" s="497" t="s">
        <v>3</v>
      </c>
      <c r="DLK90" s="497" t="s">
        <v>4</v>
      </c>
      <c r="DLL90" s="497" t="s">
        <v>5</v>
      </c>
      <c r="DLM90" s="497" t="s">
        <v>6</v>
      </c>
      <c r="DLN90" s="497" t="s">
        <v>7</v>
      </c>
      <c r="DLO90" s="497" t="s">
        <v>11</v>
      </c>
      <c r="DLP90" s="503"/>
      <c r="DLQ90" s="497" t="s">
        <v>2</v>
      </c>
      <c r="DLR90" s="497" t="s">
        <v>3</v>
      </c>
      <c r="DLS90" s="497" t="s">
        <v>4</v>
      </c>
      <c r="DLT90" s="497" t="s">
        <v>5</v>
      </c>
      <c r="DLU90" s="497" t="s">
        <v>6</v>
      </c>
      <c r="DLV90" s="497" t="s">
        <v>7</v>
      </c>
      <c r="DLW90" s="497" t="s">
        <v>11</v>
      </c>
      <c r="DLX90" s="503"/>
      <c r="DLY90" s="497" t="s">
        <v>2</v>
      </c>
      <c r="DLZ90" s="497" t="s">
        <v>3</v>
      </c>
      <c r="DMA90" s="497" t="s">
        <v>4</v>
      </c>
      <c r="DMB90" s="497" t="s">
        <v>5</v>
      </c>
      <c r="DMC90" s="497" t="s">
        <v>6</v>
      </c>
      <c r="DMD90" s="497" t="s">
        <v>7</v>
      </c>
      <c r="DME90" s="497" t="s">
        <v>11</v>
      </c>
      <c r="DMF90" s="503"/>
      <c r="DMG90" s="497" t="s">
        <v>2</v>
      </c>
      <c r="DMH90" s="497" t="s">
        <v>3</v>
      </c>
      <c r="DMI90" s="497" t="s">
        <v>4</v>
      </c>
      <c r="DMJ90" s="497" t="s">
        <v>5</v>
      </c>
      <c r="DMK90" s="497" t="s">
        <v>6</v>
      </c>
      <c r="DML90" s="497" t="s">
        <v>7</v>
      </c>
      <c r="DMM90" s="497" t="s">
        <v>11</v>
      </c>
      <c r="DMN90" s="503"/>
      <c r="DMO90" s="497" t="s">
        <v>2</v>
      </c>
      <c r="DMP90" s="497" t="s">
        <v>3</v>
      </c>
      <c r="DMQ90" s="497" t="s">
        <v>4</v>
      </c>
      <c r="DMR90" s="497" t="s">
        <v>5</v>
      </c>
      <c r="DMS90" s="497" t="s">
        <v>6</v>
      </c>
      <c r="DMT90" s="497" t="s">
        <v>7</v>
      </c>
      <c r="DMU90" s="497" t="s">
        <v>11</v>
      </c>
      <c r="DMV90" s="503"/>
      <c r="DMW90" s="497" t="s">
        <v>2</v>
      </c>
      <c r="DMX90" s="497" t="s">
        <v>3</v>
      </c>
      <c r="DMY90" s="497" t="s">
        <v>4</v>
      </c>
      <c r="DMZ90" s="497" t="s">
        <v>5</v>
      </c>
      <c r="DNA90" s="497" t="s">
        <v>6</v>
      </c>
      <c r="DNB90" s="497" t="s">
        <v>7</v>
      </c>
      <c r="DNC90" s="497" t="s">
        <v>11</v>
      </c>
      <c r="DND90" s="503"/>
      <c r="DNE90" s="497" t="s">
        <v>2</v>
      </c>
      <c r="DNF90" s="497" t="s">
        <v>3</v>
      </c>
      <c r="DNG90" s="497" t="s">
        <v>4</v>
      </c>
      <c r="DNH90" s="497" t="s">
        <v>5</v>
      </c>
      <c r="DNI90" s="497" t="s">
        <v>6</v>
      </c>
      <c r="DNJ90" s="497" t="s">
        <v>7</v>
      </c>
      <c r="DNK90" s="497" t="s">
        <v>11</v>
      </c>
      <c r="DNL90" s="503"/>
      <c r="DNM90" s="497" t="s">
        <v>2</v>
      </c>
      <c r="DNN90" s="497" t="s">
        <v>3</v>
      </c>
      <c r="DNO90" s="497" t="s">
        <v>4</v>
      </c>
      <c r="DNP90" s="497" t="s">
        <v>5</v>
      </c>
      <c r="DNQ90" s="497" t="s">
        <v>6</v>
      </c>
      <c r="DNR90" s="497" t="s">
        <v>7</v>
      </c>
      <c r="DNS90" s="497" t="s">
        <v>11</v>
      </c>
      <c r="DNT90" s="503"/>
      <c r="DNU90" s="497" t="s">
        <v>2</v>
      </c>
      <c r="DNV90" s="497" t="s">
        <v>3</v>
      </c>
      <c r="DNW90" s="497" t="s">
        <v>4</v>
      </c>
      <c r="DNX90" s="497" t="s">
        <v>5</v>
      </c>
      <c r="DNY90" s="497" t="s">
        <v>6</v>
      </c>
      <c r="DNZ90" s="497" t="s">
        <v>7</v>
      </c>
      <c r="DOA90" s="497" t="s">
        <v>11</v>
      </c>
      <c r="DOB90" s="503"/>
      <c r="DOC90" s="497" t="s">
        <v>2</v>
      </c>
      <c r="DOD90" s="497" t="s">
        <v>3</v>
      </c>
      <c r="DOE90" s="497" t="s">
        <v>4</v>
      </c>
      <c r="DOF90" s="497" t="s">
        <v>5</v>
      </c>
      <c r="DOG90" s="497" t="s">
        <v>6</v>
      </c>
      <c r="DOH90" s="497" t="s">
        <v>7</v>
      </c>
      <c r="DOI90" s="497" t="s">
        <v>11</v>
      </c>
      <c r="DOJ90" s="503"/>
      <c r="DOK90" s="497" t="s">
        <v>2</v>
      </c>
      <c r="DOL90" s="497" t="s">
        <v>3</v>
      </c>
      <c r="DOM90" s="497" t="s">
        <v>4</v>
      </c>
      <c r="DON90" s="497" t="s">
        <v>5</v>
      </c>
      <c r="DOO90" s="497" t="s">
        <v>6</v>
      </c>
      <c r="DOP90" s="497" t="s">
        <v>7</v>
      </c>
      <c r="DOQ90" s="497" t="s">
        <v>11</v>
      </c>
      <c r="DOR90" s="503"/>
      <c r="DOS90" s="497" t="s">
        <v>2</v>
      </c>
      <c r="DOT90" s="497" t="s">
        <v>3</v>
      </c>
      <c r="DOU90" s="497" t="s">
        <v>4</v>
      </c>
      <c r="DOV90" s="497" t="s">
        <v>5</v>
      </c>
      <c r="DOW90" s="497" t="s">
        <v>6</v>
      </c>
      <c r="DOX90" s="497" t="s">
        <v>7</v>
      </c>
      <c r="DOY90" s="497" t="s">
        <v>11</v>
      </c>
      <c r="DOZ90" s="503"/>
      <c r="DPA90" s="497" t="s">
        <v>2</v>
      </c>
      <c r="DPB90" s="497" t="s">
        <v>3</v>
      </c>
      <c r="DPC90" s="497" t="s">
        <v>4</v>
      </c>
      <c r="DPD90" s="497" t="s">
        <v>5</v>
      </c>
      <c r="DPE90" s="497" t="s">
        <v>6</v>
      </c>
      <c r="DPF90" s="497" t="s">
        <v>7</v>
      </c>
      <c r="DPG90" s="497" t="s">
        <v>11</v>
      </c>
      <c r="DPH90" s="503"/>
      <c r="DPI90" s="497" t="s">
        <v>2</v>
      </c>
      <c r="DPJ90" s="497" t="s">
        <v>3</v>
      </c>
      <c r="DPK90" s="497" t="s">
        <v>4</v>
      </c>
      <c r="DPL90" s="497" t="s">
        <v>5</v>
      </c>
      <c r="DPM90" s="497" t="s">
        <v>6</v>
      </c>
      <c r="DPN90" s="497" t="s">
        <v>7</v>
      </c>
      <c r="DPO90" s="497" t="s">
        <v>11</v>
      </c>
      <c r="DPP90" s="503"/>
      <c r="DPQ90" s="497" t="s">
        <v>2</v>
      </c>
      <c r="DPR90" s="497" t="s">
        <v>3</v>
      </c>
      <c r="DPS90" s="497" t="s">
        <v>4</v>
      </c>
      <c r="DPT90" s="497" t="s">
        <v>5</v>
      </c>
      <c r="DPU90" s="497" t="s">
        <v>6</v>
      </c>
      <c r="DPV90" s="497" t="s">
        <v>7</v>
      </c>
      <c r="DPW90" s="497" t="s">
        <v>11</v>
      </c>
      <c r="DPX90" s="503"/>
      <c r="DPY90" s="497" t="s">
        <v>2</v>
      </c>
      <c r="DPZ90" s="497" t="s">
        <v>3</v>
      </c>
      <c r="DQA90" s="497" t="s">
        <v>4</v>
      </c>
      <c r="DQB90" s="497" t="s">
        <v>5</v>
      </c>
      <c r="DQC90" s="497" t="s">
        <v>6</v>
      </c>
      <c r="DQD90" s="497" t="s">
        <v>7</v>
      </c>
      <c r="DQE90" s="497" t="s">
        <v>11</v>
      </c>
      <c r="DQF90" s="503"/>
      <c r="DQG90" s="497" t="s">
        <v>2</v>
      </c>
      <c r="DQH90" s="497" t="s">
        <v>3</v>
      </c>
      <c r="DQI90" s="497" t="s">
        <v>4</v>
      </c>
      <c r="DQJ90" s="497" t="s">
        <v>5</v>
      </c>
      <c r="DQK90" s="497" t="s">
        <v>6</v>
      </c>
      <c r="DQL90" s="497" t="s">
        <v>7</v>
      </c>
      <c r="DQM90" s="497" t="s">
        <v>11</v>
      </c>
      <c r="DQN90" s="503"/>
      <c r="DQO90" s="497" t="s">
        <v>2</v>
      </c>
      <c r="DQP90" s="497" t="s">
        <v>3</v>
      </c>
      <c r="DQQ90" s="497" t="s">
        <v>4</v>
      </c>
      <c r="DQR90" s="497" t="s">
        <v>5</v>
      </c>
      <c r="DQS90" s="497" t="s">
        <v>6</v>
      </c>
      <c r="DQT90" s="497" t="s">
        <v>7</v>
      </c>
      <c r="DQU90" s="497" t="s">
        <v>11</v>
      </c>
      <c r="DQV90" s="503"/>
      <c r="DQW90" s="497" t="s">
        <v>2</v>
      </c>
      <c r="DQX90" s="497" t="s">
        <v>3</v>
      </c>
      <c r="DQY90" s="497" t="s">
        <v>4</v>
      </c>
      <c r="DQZ90" s="497" t="s">
        <v>5</v>
      </c>
      <c r="DRA90" s="497" t="s">
        <v>6</v>
      </c>
      <c r="DRB90" s="497" t="s">
        <v>7</v>
      </c>
      <c r="DRC90" s="497" t="s">
        <v>11</v>
      </c>
      <c r="DRD90" s="503"/>
      <c r="DRE90" s="497" t="s">
        <v>2</v>
      </c>
      <c r="DRF90" s="497" t="s">
        <v>3</v>
      </c>
      <c r="DRG90" s="497" t="s">
        <v>4</v>
      </c>
      <c r="DRH90" s="497" t="s">
        <v>5</v>
      </c>
      <c r="DRI90" s="497" t="s">
        <v>6</v>
      </c>
      <c r="DRJ90" s="497" t="s">
        <v>7</v>
      </c>
      <c r="DRK90" s="497" t="s">
        <v>11</v>
      </c>
      <c r="DRL90" s="503"/>
      <c r="DRM90" s="497" t="s">
        <v>2</v>
      </c>
      <c r="DRN90" s="497" t="s">
        <v>3</v>
      </c>
      <c r="DRO90" s="497" t="s">
        <v>4</v>
      </c>
      <c r="DRP90" s="497" t="s">
        <v>5</v>
      </c>
      <c r="DRQ90" s="497" t="s">
        <v>6</v>
      </c>
      <c r="DRR90" s="497" t="s">
        <v>7</v>
      </c>
      <c r="DRS90" s="497" t="s">
        <v>11</v>
      </c>
      <c r="DRT90" s="503"/>
      <c r="DRU90" s="497" t="s">
        <v>2</v>
      </c>
      <c r="DRV90" s="497" t="s">
        <v>3</v>
      </c>
      <c r="DRW90" s="497" t="s">
        <v>4</v>
      </c>
      <c r="DRX90" s="497" t="s">
        <v>5</v>
      </c>
      <c r="DRY90" s="497" t="s">
        <v>6</v>
      </c>
      <c r="DRZ90" s="497" t="s">
        <v>7</v>
      </c>
      <c r="DSA90" s="497" t="s">
        <v>11</v>
      </c>
      <c r="DSB90" s="503"/>
      <c r="DSC90" s="497" t="s">
        <v>2</v>
      </c>
      <c r="DSD90" s="497" t="s">
        <v>3</v>
      </c>
      <c r="DSE90" s="497" t="s">
        <v>4</v>
      </c>
      <c r="DSF90" s="497" t="s">
        <v>5</v>
      </c>
      <c r="DSG90" s="497" t="s">
        <v>6</v>
      </c>
      <c r="DSH90" s="497" t="s">
        <v>7</v>
      </c>
      <c r="DSI90" s="497" t="s">
        <v>11</v>
      </c>
      <c r="DSJ90" s="503"/>
      <c r="DSK90" s="497" t="s">
        <v>2</v>
      </c>
      <c r="DSL90" s="497" t="s">
        <v>3</v>
      </c>
      <c r="DSM90" s="497" t="s">
        <v>4</v>
      </c>
      <c r="DSN90" s="497" t="s">
        <v>5</v>
      </c>
      <c r="DSO90" s="497" t="s">
        <v>6</v>
      </c>
      <c r="DSP90" s="497" t="s">
        <v>7</v>
      </c>
      <c r="DSQ90" s="497" t="s">
        <v>11</v>
      </c>
      <c r="DSR90" s="503"/>
      <c r="DSS90" s="497" t="s">
        <v>2</v>
      </c>
      <c r="DST90" s="497" t="s">
        <v>3</v>
      </c>
      <c r="DSU90" s="497" t="s">
        <v>4</v>
      </c>
      <c r="DSV90" s="497" t="s">
        <v>5</v>
      </c>
      <c r="DSW90" s="497" t="s">
        <v>6</v>
      </c>
      <c r="DSX90" s="497" t="s">
        <v>7</v>
      </c>
      <c r="DSY90" s="497" t="s">
        <v>11</v>
      </c>
      <c r="DSZ90" s="503"/>
      <c r="DTA90" s="497" t="s">
        <v>2</v>
      </c>
      <c r="DTB90" s="497" t="s">
        <v>3</v>
      </c>
      <c r="DTC90" s="497" t="s">
        <v>4</v>
      </c>
      <c r="DTD90" s="497" t="s">
        <v>5</v>
      </c>
      <c r="DTE90" s="497" t="s">
        <v>6</v>
      </c>
      <c r="DTF90" s="497" t="s">
        <v>7</v>
      </c>
      <c r="DTG90" s="497" t="s">
        <v>11</v>
      </c>
      <c r="DTH90" s="503"/>
      <c r="DTI90" s="497" t="s">
        <v>2</v>
      </c>
      <c r="DTJ90" s="497" t="s">
        <v>3</v>
      </c>
      <c r="DTK90" s="497" t="s">
        <v>4</v>
      </c>
      <c r="DTL90" s="497" t="s">
        <v>5</v>
      </c>
      <c r="DTM90" s="497" t="s">
        <v>6</v>
      </c>
      <c r="DTN90" s="497" t="s">
        <v>7</v>
      </c>
      <c r="DTO90" s="497" t="s">
        <v>11</v>
      </c>
      <c r="DTP90" s="503"/>
      <c r="DTQ90" s="497" t="s">
        <v>2</v>
      </c>
      <c r="DTR90" s="497" t="s">
        <v>3</v>
      </c>
      <c r="DTS90" s="497" t="s">
        <v>4</v>
      </c>
      <c r="DTT90" s="497" t="s">
        <v>5</v>
      </c>
      <c r="DTU90" s="497" t="s">
        <v>6</v>
      </c>
      <c r="DTV90" s="497" t="s">
        <v>7</v>
      </c>
      <c r="DTW90" s="497" t="s">
        <v>11</v>
      </c>
      <c r="DTX90" s="503"/>
      <c r="DTY90" s="497" t="s">
        <v>2</v>
      </c>
      <c r="DTZ90" s="497" t="s">
        <v>3</v>
      </c>
      <c r="DUA90" s="497" t="s">
        <v>4</v>
      </c>
      <c r="DUB90" s="497" t="s">
        <v>5</v>
      </c>
      <c r="DUC90" s="497" t="s">
        <v>6</v>
      </c>
      <c r="DUD90" s="497" t="s">
        <v>7</v>
      </c>
      <c r="DUE90" s="497" t="s">
        <v>11</v>
      </c>
      <c r="DUF90" s="503"/>
      <c r="DUG90" s="497" t="s">
        <v>2</v>
      </c>
      <c r="DUH90" s="497" t="s">
        <v>3</v>
      </c>
      <c r="DUI90" s="497" t="s">
        <v>4</v>
      </c>
      <c r="DUJ90" s="497" t="s">
        <v>5</v>
      </c>
      <c r="DUK90" s="497" t="s">
        <v>6</v>
      </c>
      <c r="DUL90" s="497" t="s">
        <v>7</v>
      </c>
      <c r="DUM90" s="497" t="s">
        <v>11</v>
      </c>
      <c r="DUN90" s="503"/>
      <c r="DUO90" s="497" t="s">
        <v>2</v>
      </c>
      <c r="DUP90" s="497" t="s">
        <v>3</v>
      </c>
      <c r="DUQ90" s="497" t="s">
        <v>4</v>
      </c>
      <c r="DUR90" s="497" t="s">
        <v>5</v>
      </c>
      <c r="DUS90" s="497" t="s">
        <v>6</v>
      </c>
      <c r="DUT90" s="497" t="s">
        <v>7</v>
      </c>
      <c r="DUU90" s="497" t="s">
        <v>11</v>
      </c>
      <c r="DUV90" s="503"/>
      <c r="DUW90" s="497" t="s">
        <v>2</v>
      </c>
      <c r="DUX90" s="497" t="s">
        <v>3</v>
      </c>
      <c r="DUY90" s="497" t="s">
        <v>4</v>
      </c>
      <c r="DUZ90" s="497" t="s">
        <v>5</v>
      </c>
      <c r="DVA90" s="497" t="s">
        <v>6</v>
      </c>
      <c r="DVB90" s="497" t="s">
        <v>7</v>
      </c>
      <c r="DVC90" s="497" t="s">
        <v>11</v>
      </c>
      <c r="DVD90" s="503"/>
      <c r="DVE90" s="497" t="s">
        <v>2</v>
      </c>
      <c r="DVF90" s="497" t="s">
        <v>3</v>
      </c>
      <c r="DVG90" s="497" t="s">
        <v>4</v>
      </c>
      <c r="DVH90" s="497" t="s">
        <v>5</v>
      </c>
      <c r="DVI90" s="497" t="s">
        <v>6</v>
      </c>
      <c r="DVJ90" s="497" t="s">
        <v>7</v>
      </c>
      <c r="DVK90" s="497" t="s">
        <v>11</v>
      </c>
      <c r="DVL90" s="503"/>
      <c r="DVM90" s="497" t="s">
        <v>2</v>
      </c>
      <c r="DVN90" s="497" t="s">
        <v>3</v>
      </c>
      <c r="DVO90" s="497" t="s">
        <v>4</v>
      </c>
      <c r="DVP90" s="497" t="s">
        <v>5</v>
      </c>
      <c r="DVQ90" s="497" t="s">
        <v>6</v>
      </c>
      <c r="DVR90" s="497" t="s">
        <v>7</v>
      </c>
      <c r="DVS90" s="497" t="s">
        <v>11</v>
      </c>
      <c r="DVT90" s="503"/>
      <c r="DVU90" s="497" t="s">
        <v>2</v>
      </c>
      <c r="DVV90" s="497" t="s">
        <v>3</v>
      </c>
      <c r="DVW90" s="497" t="s">
        <v>4</v>
      </c>
      <c r="DVX90" s="497" t="s">
        <v>5</v>
      </c>
      <c r="DVY90" s="497" t="s">
        <v>6</v>
      </c>
      <c r="DVZ90" s="497" t="s">
        <v>7</v>
      </c>
      <c r="DWA90" s="497" t="s">
        <v>11</v>
      </c>
      <c r="DWB90" s="503"/>
      <c r="DWC90" s="497" t="s">
        <v>2</v>
      </c>
      <c r="DWD90" s="497" t="s">
        <v>3</v>
      </c>
      <c r="DWE90" s="497" t="s">
        <v>4</v>
      </c>
      <c r="DWF90" s="497" t="s">
        <v>5</v>
      </c>
      <c r="DWG90" s="497" t="s">
        <v>6</v>
      </c>
      <c r="DWH90" s="497" t="s">
        <v>7</v>
      </c>
      <c r="DWI90" s="497" t="s">
        <v>11</v>
      </c>
      <c r="DWJ90" s="503"/>
      <c r="DWK90" s="497" t="s">
        <v>2</v>
      </c>
      <c r="DWL90" s="497" t="s">
        <v>3</v>
      </c>
      <c r="DWM90" s="497" t="s">
        <v>4</v>
      </c>
      <c r="DWN90" s="497" t="s">
        <v>5</v>
      </c>
      <c r="DWO90" s="497" t="s">
        <v>6</v>
      </c>
      <c r="DWP90" s="497" t="s">
        <v>7</v>
      </c>
      <c r="DWQ90" s="497" t="s">
        <v>11</v>
      </c>
      <c r="DWR90" s="503"/>
      <c r="DWS90" s="497" t="s">
        <v>2</v>
      </c>
      <c r="DWT90" s="497" t="s">
        <v>3</v>
      </c>
      <c r="DWU90" s="497" t="s">
        <v>4</v>
      </c>
      <c r="DWV90" s="497" t="s">
        <v>5</v>
      </c>
      <c r="DWW90" s="497" t="s">
        <v>6</v>
      </c>
      <c r="DWX90" s="497" t="s">
        <v>7</v>
      </c>
      <c r="DWY90" s="497" t="s">
        <v>11</v>
      </c>
      <c r="DWZ90" s="503"/>
      <c r="DXA90" s="497" t="s">
        <v>2</v>
      </c>
      <c r="DXB90" s="497" t="s">
        <v>3</v>
      </c>
      <c r="DXC90" s="497" t="s">
        <v>4</v>
      </c>
      <c r="DXD90" s="497" t="s">
        <v>5</v>
      </c>
      <c r="DXE90" s="497" t="s">
        <v>6</v>
      </c>
      <c r="DXF90" s="497" t="s">
        <v>7</v>
      </c>
      <c r="DXG90" s="497" t="s">
        <v>11</v>
      </c>
      <c r="DXH90" s="503"/>
      <c r="DXI90" s="497" t="s">
        <v>2</v>
      </c>
      <c r="DXJ90" s="497" t="s">
        <v>3</v>
      </c>
      <c r="DXK90" s="497" t="s">
        <v>4</v>
      </c>
      <c r="DXL90" s="497" t="s">
        <v>5</v>
      </c>
      <c r="DXM90" s="497" t="s">
        <v>6</v>
      </c>
      <c r="DXN90" s="497" t="s">
        <v>7</v>
      </c>
      <c r="DXO90" s="497" t="s">
        <v>11</v>
      </c>
      <c r="DXP90" s="503"/>
      <c r="DXQ90" s="497" t="s">
        <v>2</v>
      </c>
      <c r="DXR90" s="497" t="s">
        <v>3</v>
      </c>
      <c r="DXS90" s="497" t="s">
        <v>4</v>
      </c>
      <c r="DXT90" s="497" t="s">
        <v>5</v>
      </c>
      <c r="DXU90" s="497" t="s">
        <v>6</v>
      </c>
      <c r="DXV90" s="497" t="s">
        <v>7</v>
      </c>
      <c r="DXW90" s="497" t="s">
        <v>11</v>
      </c>
      <c r="DXX90" s="503"/>
      <c r="DXY90" s="497" t="s">
        <v>2</v>
      </c>
      <c r="DXZ90" s="497" t="s">
        <v>3</v>
      </c>
      <c r="DYA90" s="497" t="s">
        <v>4</v>
      </c>
      <c r="DYB90" s="497" t="s">
        <v>5</v>
      </c>
      <c r="DYC90" s="497" t="s">
        <v>6</v>
      </c>
      <c r="DYD90" s="497" t="s">
        <v>7</v>
      </c>
      <c r="DYE90" s="497" t="s">
        <v>11</v>
      </c>
      <c r="DYF90" s="503"/>
      <c r="DYG90" s="497" t="s">
        <v>2</v>
      </c>
      <c r="DYH90" s="497" t="s">
        <v>3</v>
      </c>
      <c r="DYI90" s="497" t="s">
        <v>4</v>
      </c>
      <c r="DYJ90" s="497" t="s">
        <v>5</v>
      </c>
      <c r="DYK90" s="497" t="s">
        <v>6</v>
      </c>
      <c r="DYL90" s="497" t="s">
        <v>7</v>
      </c>
      <c r="DYM90" s="497" t="s">
        <v>11</v>
      </c>
      <c r="DYN90" s="503"/>
      <c r="DYO90" s="497" t="s">
        <v>2</v>
      </c>
      <c r="DYP90" s="497" t="s">
        <v>3</v>
      </c>
      <c r="DYQ90" s="497" t="s">
        <v>4</v>
      </c>
      <c r="DYR90" s="497" t="s">
        <v>5</v>
      </c>
      <c r="DYS90" s="497" t="s">
        <v>6</v>
      </c>
      <c r="DYT90" s="497" t="s">
        <v>7</v>
      </c>
      <c r="DYU90" s="497" t="s">
        <v>11</v>
      </c>
      <c r="DYV90" s="503"/>
      <c r="DYW90" s="497" t="s">
        <v>2</v>
      </c>
      <c r="DYX90" s="497" t="s">
        <v>3</v>
      </c>
      <c r="DYY90" s="497" t="s">
        <v>4</v>
      </c>
      <c r="DYZ90" s="497" t="s">
        <v>5</v>
      </c>
      <c r="DZA90" s="497" t="s">
        <v>6</v>
      </c>
      <c r="DZB90" s="497" t="s">
        <v>7</v>
      </c>
      <c r="DZC90" s="497" t="s">
        <v>11</v>
      </c>
      <c r="DZD90" s="503"/>
      <c r="DZE90" s="497" t="s">
        <v>2</v>
      </c>
      <c r="DZF90" s="497" t="s">
        <v>3</v>
      </c>
      <c r="DZG90" s="497" t="s">
        <v>4</v>
      </c>
      <c r="DZH90" s="497" t="s">
        <v>5</v>
      </c>
      <c r="DZI90" s="497" t="s">
        <v>6</v>
      </c>
      <c r="DZJ90" s="497" t="s">
        <v>7</v>
      </c>
      <c r="DZK90" s="497" t="s">
        <v>11</v>
      </c>
      <c r="DZL90" s="503"/>
      <c r="DZM90" s="497" t="s">
        <v>2</v>
      </c>
      <c r="DZN90" s="497" t="s">
        <v>3</v>
      </c>
      <c r="DZO90" s="497" t="s">
        <v>4</v>
      </c>
      <c r="DZP90" s="497" t="s">
        <v>5</v>
      </c>
      <c r="DZQ90" s="497" t="s">
        <v>6</v>
      </c>
      <c r="DZR90" s="497" t="s">
        <v>7</v>
      </c>
      <c r="DZS90" s="497" t="s">
        <v>11</v>
      </c>
      <c r="DZT90" s="503"/>
      <c r="DZU90" s="497" t="s">
        <v>2</v>
      </c>
      <c r="DZV90" s="497" t="s">
        <v>3</v>
      </c>
      <c r="DZW90" s="497" t="s">
        <v>4</v>
      </c>
      <c r="DZX90" s="497" t="s">
        <v>5</v>
      </c>
      <c r="DZY90" s="497" t="s">
        <v>6</v>
      </c>
      <c r="DZZ90" s="497" t="s">
        <v>7</v>
      </c>
      <c r="EAA90" s="497" t="s">
        <v>11</v>
      </c>
      <c r="EAB90" s="503"/>
      <c r="EAC90" s="497" t="s">
        <v>2</v>
      </c>
      <c r="EAD90" s="497" t="s">
        <v>3</v>
      </c>
      <c r="EAE90" s="497" t="s">
        <v>4</v>
      </c>
      <c r="EAF90" s="497" t="s">
        <v>5</v>
      </c>
      <c r="EAG90" s="497" t="s">
        <v>6</v>
      </c>
      <c r="EAH90" s="497" t="s">
        <v>7</v>
      </c>
      <c r="EAI90" s="497" t="s">
        <v>11</v>
      </c>
      <c r="EAJ90" s="503"/>
      <c r="EAK90" s="497" t="s">
        <v>2</v>
      </c>
      <c r="EAL90" s="497" t="s">
        <v>3</v>
      </c>
      <c r="EAM90" s="497" t="s">
        <v>4</v>
      </c>
      <c r="EAN90" s="497" t="s">
        <v>5</v>
      </c>
      <c r="EAO90" s="497" t="s">
        <v>6</v>
      </c>
      <c r="EAP90" s="497" t="s">
        <v>7</v>
      </c>
      <c r="EAQ90" s="497" t="s">
        <v>11</v>
      </c>
      <c r="EAR90" s="503"/>
      <c r="EAS90" s="497" t="s">
        <v>2</v>
      </c>
      <c r="EAT90" s="497" t="s">
        <v>3</v>
      </c>
      <c r="EAU90" s="497" t="s">
        <v>4</v>
      </c>
      <c r="EAV90" s="497" t="s">
        <v>5</v>
      </c>
      <c r="EAW90" s="497" t="s">
        <v>6</v>
      </c>
      <c r="EAX90" s="497" t="s">
        <v>7</v>
      </c>
      <c r="EAY90" s="497" t="s">
        <v>11</v>
      </c>
      <c r="EAZ90" s="503"/>
      <c r="EBA90" s="497" t="s">
        <v>2</v>
      </c>
      <c r="EBB90" s="497" t="s">
        <v>3</v>
      </c>
      <c r="EBC90" s="497" t="s">
        <v>4</v>
      </c>
      <c r="EBD90" s="497" t="s">
        <v>5</v>
      </c>
      <c r="EBE90" s="497" t="s">
        <v>6</v>
      </c>
      <c r="EBF90" s="497" t="s">
        <v>7</v>
      </c>
      <c r="EBG90" s="497" t="s">
        <v>11</v>
      </c>
      <c r="EBH90" s="503"/>
      <c r="EBI90" s="497" t="s">
        <v>2</v>
      </c>
      <c r="EBJ90" s="497" t="s">
        <v>3</v>
      </c>
      <c r="EBK90" s="497" t="s">
        <v>4</v>
      </c>
      <c r="EBL90" s="497" t="s">
        <v>5</v>
      </c>
      <c r="EBM90" s="497" t="s">
        <v>6</v>
      </c>
      <c r="EBN90" s="497" t="s">
        <v>7</v>
      </c>
      <c r="EBO90" s="497" t="s">
        <v>11</v>
      </c>
      <c r="EBP90" s="503"/>
      <c r="EBQ90" s="497" t="s">
        <v>2</v>
      </c>
      <c r="EBR90" s="497" t="s">
        <v>3</v>
      </c>
      <c r="EBS90" s="497" t="s">
        <v>4</v>
      </c>
      <c r="EBT90" s="497" t="s">
        <v>5</v>
      </c>
      <c r="EBU90" s="497" t="s">
        <v>6</v>
      </c>
      <c r="EBV90" s="497" t="s">
        <v>7</v>
      </c>
      <c r="EBW90" s="497" t="s">
        <v>11</v>
      </c>
      <c r="EBX90" s="503"/>
      <c r="EBY90" s="497" t="s">
        <v>2</v>
      </c>
      <c r="EBZ90" s="497" t="s">
        <v>3</v>
      </c>
      <c r="ECA90" s="497" t="s">
        <v>4</v>
      </c>
      <c r="ECB90" s="497" t="s">
        <v>5</v>
      </c>
      <c r="ECC90" s="497" t="s">
        <v>6</v>
      </c>
      <c r="ECD90" s="497" t="s">
        <v>7</v>
      </c>
      <c r="ECE90" s="497" t="s">
        <v>11</v>
      </c>
      <c r="ECF90" s="503"/>
      <c r="ECG90" s="497" t="s">
        <v>2</v>
      </c>
      <c r="ECH90" s="497" t="s">
        <v>3</v>
      </c>
      <c r="ECI90" s="497" t="s">
        <v>4</v>
      </c>
      <c r="ECJ90" s="497" t="s">
        <v>5</v>
      </c>
      <c r="ECK90" s="497" t="s">
        <v>6</v>
      </c>
      <c r="ECL90" s="497" t="s">
        <v>7</v>
      </c>
      <c r="ECM90" s="497" t="s">
        <v>11</v>
      </c>
      <c r="ECN90" s="503"/>
      <c r="ECO90" s="497" t="s">
        <v>2</v>
      </c>
      <c r="ECP90" s="497" t="s">
        <v>3</v>
      </c>
      <c r="ECQ90" s="497" t="s">
        <v>4</v>
      </c>
      <c r="ECR90" s="497" t="s">
        <v>5</v>
      </c>
      <c r="ECS90" s="497" t="s">
        <v>6</v>
      </c>
      <c r="ECT90" s="497" t="s">
        <v>7</v>
      </c>
      <c r="ECU90" s="497" t="s">
        <v>11</v>
      </c>
      <c r="ECV90" s="503"/>
      <c r="ECW90" s="497" t="s">
        <v>2</v>
      </c>
      <c r="ECX90" s="497" t="s">
        <v>3</v>
      </c>
      <c r="ECY90" s="497" t="s">
        <v>4</v>
      </c>
      <c r="ECZ90" s="497" t="s">
        <v>5</v>
      </c>
      <c r="EDA90" s="497" t="s">
        <v>6</v>
      </c>
      <c r="EDB90" s="497" t="s">
        <v>7</v>
      </c>
      <c r="EDC90" s="497" t="s">
        <v>11</v>
      </c>
      <c r="EDD90" s="503"/>
      <c r="EDE90" s="497" t="s">
        <v>2</v>
      </c>
      <c r="EDF90" s="497" t="s">
        <v>3</v>
      </c>
      <c r="EDG90" s="497" t="s">
        <v>4</v>
      </c>
      <c r="EDH90" s="497" t="s">
        <v>5</v>
      </c>
      <c r="EDI90" s="497" t="s">
        <v>6</v>
      </c>
      <c r="EDJ90" s="497" t="s">
        <v>7</v>
      </c>
      <c r="EDK90" s="497" t="s">
        <v>11</v>
      </c>
      <c r="EDL90" s="503"/>
      <c r="EDM90" s="497" t="s">
        <v>2</v>
      </c>
      <c r="EDN90" s="497" t="s">
        <v>3</v>
      </c>
      <c r="EDO90" s="497" t="s">
        <v>4</v>
      </c>
      <c r="EDP90" s="497" t="s">
        <v>5</v>
      </c>
      <c r="EDQ90" s="497" t="s">
        <v>6</v>
      </c>
      <c r="EDR90" s="497" t="s">
        <v>7</v>
      </c>
      <c r="EDS90" s="497" t="s">
        <v>11</v>
      </c>
      <c r="EDT90" s="503"/>
      <c r="EDU90" s="497" t="s">
        <v>2</v>
      </c>
      <c r="EDV90" s="497" t="s">
        <v>3</v>
      </c>
      <c r="EDW90" s="497" t="s">
        <v>4</v>
      </c>
      <c r="EDX90" s="497" t="s">
        <v>5</v>
      </c>
      <c r="EDY90" s="497" t="s">
        <v>6</v>
      </c>
      <c r="EDZ90" s="497" t="s">
        <v>7</v>
      </c>
      <c r="EEA90" s="497" t="s">
        <v>11</v>
      </c>
      <c r="EEB90" s="503"/>
      <c r="EEC90" s="497" t="s">
        <v>2</v>
      </c>
      <c r="EED90" s="497" t="s">
        <v>3</v>
      </c>
      <c r="EEE90" s="497" t="s">
        <v>4</v>
      </c>
      <c r="EEF90" s="497" t="s">
        <v>5</v>
      </c>
      <c r="EEG90" s="497" t="s">
        <v>6</v>
      </c>
      <c r="EEH90" s="497" t="s">
        <v>7</v>
      </c>
      <c r="EEI90" s="497" t="s">
        <v>11</v>
      </c>
      <c r="EEJ90" s="503"/>
      <c r="EEK90" s="497" t="s">
        <v>2</v>
      </c>
      <c r="EEL90" s="497" t="s">
        <v>3</v>
      </c>
      <c r="EEM90" s="497" t="s">
        <v>4</v>
      </c>
      <c r="EEN90" s="497" t="s">
        <v>5</v>
      </c>
      <c r="EEO90" s="497" t="s">
        <v>6</v>
      </c>
      <c r="EEP90" s="497" t="s">
        <v>7</v>
      </c>
      <c r="EEQ90" s="497" t="s">
        <v>11</v>
      </c>
      <c r="EER90" s="503"/>
      <c r="EES90" s="497" t="s">
        <v>2</v>
      </c>
      <c r="EET90" s="497" t="s">
        <v>3</v>
      </c>
      <c r="EEU90" s="497" t="s">
        <v>4</v>
      </c>
      <c r="EEV90" s="497" t="s">
        <v>5</v>
      </c>
      <c r="EEW90" s="497" t="s">
        <v>6</v>
      </c>
      <c r="EEX90" s="497" t="s">
        <v>7</v>
      </c>
      <c r="EEY90" s="497" t="s">
        <v>11</v>
      </c>
      <c r="EEZ90" s="503"/>
      <c r="EFA90" s="497" t="s">
        <v>2</v>
      </c>
      <c r="EFB90" s="497" t="s">
        <v>3</v>
      </c>
      <c r="EFC90" s="497" t="s">
        <v>4</v>
      </c>
      <c r="EFD90" s="497" t="s">
        <v>5</v>
      </c>
      <c r="EFE90" s="497" t="s">
        <v>6</v>
      </c>
      <c r="EFF90" s="497" t="s">
        <v>7</v>
      </c>
      <c r="EFG90" s="497" t="s">
        <v>11</v>
      </c>
      <c r="EFH90" s="503"/>
      <c r="EFI90" s="497" t="s">
        <v>2</v>
      </c>
      <c r="EFJ90" s="497" t="s">
        <v>3</v>
      </c>
      <c r="EFK90" s="497" t="s">
        <v>4</v>
      </c>
      <c r="EFL90" s="497" t="s">
        <v>5</v>
      </c>
      <c r="EFM90" s="497" t="s">
        <v>6</v>
      </c>
      <c r="EFN90" s="497" t="s">
        <v>7</v>
      </c>
      <c r="EFO90" s="497" t="s">
        <v>11</v>
      </c>
      <c r="EFP90" s="503"/>
      <c r="EFQ90" s="497" t="s">
        <v>2</v>
      </c>
      <c r="EFR90" s="497" t="s">
        <v>3</v>
      </c>
      <c r="EFS90" s="497" t="s">
        <v>4</v>
      </c>
      <c r="EFT90" s="497" t="s">
        <v>5</v>
      </c>
      <c r="EFU90" s="497" t="s">
        <v>6</v>
      </c>
      <c r="EFV90" s="497" t="s">
        <v>7</v>
      </c>
      <c r="EFW90" s="497" t="s">
        <v>11</v>
      </c>
      <c r="EFX90" s="503"/>
      <c r="EFY90" s="497" t="s">
        <v>2</v>
      </c>
      <c r="EFZ90" s="497" t="s">
        <v>3</v>
      </c>
      <c r="EGA90" s="497" t="s">
        <v>4</v>
      </c>
      <c r="EGB90" s="497" t="s">
        <v>5</v>
      </c>
      <c r="EGC90" s="497" t="s">
        <v>6</v>
      </c>
      <c r="EGD90" s="497" t="s">
        <v>7</v>
      </c>
      <c r="EGE90" s="497" t="s">
        <v>11</v>
      </c>
      <c r="EGF90" s="503"/>
      <c r="EGG90" s="497" t="s">
        <v>2</v>
      </c>
      <c r="EGH90" s="497" t="s">
        <v>3</v>
      </c>
      <c r="EGI90" s="497" t="s">
        <v>4</v>
      </c>
      <c r="EGJ90" s="497" t="s">
        <v>5</v>
      </c>
      <c r="EGK90" s="497" t="s">
        <v>6</v>
      </c>
      <c r="EGL90" s="497" t="s">
        <v>7</v>
      </c>
      <c r="EGM90" s="497" t="s">
        <v>11</v>
      </c>
      <c r="EGN90" s="503"/>
      <c r="EGO90" s="497" t="s">
        <v>2</v>
      </c>
      <c r="EGP90" s="497" t="s">
        <v>3</v>
      </c>
      <c r="EGQ90" s="497" t="s">
        <v>4</v>
      </c>
      <c r="EGR90" s="497" t="s">
        <v>5</v>
      </c>
      <c r="EGS90" s="497" t="s">
        <v>6</v>
      </c>
      <c r="EGT90" s="497" t="s">
        <v>7</v>
      </c>
      <c r="EGU90" s="497" t="s">
        <v>11</v>
      </c>
      <c r="EGV90" s="503"/>
      <c r="EGW90" s="497" t="s">
        <v>2</v>
      </c>
      <c r="EGX90" s="497" t="s">
        <v>3</v>
      </c>
      <c r="EGY90" s="497" t="s">
        <v>4</v>
      </c>
      <c r="EGZ90" s="497" t="s">
        <v>5</v>
      </c>
      <c r="EHA90" s="497" t="s">
        <v>6</v>
      </c>
      <c r="EHB90" s="497" t="s">
        <v>7</v>
      </c>
      <c r="EHC90" s="497" t="s">
        <v>11</v>
      </c>
      <c r="EHD90" s="503"/>
      <c r="EHE90" s="497" t="s">
        <v>2</v>
      </c>
      <c r="EHF90" s="497" t="s">
        <v>3</v>
      </c>
      <c r="EHG90" s="497" t="s">
        <v>4</v>
      </c>
      <c r="EHH90" s="497" t="s">
        <v>5</v>
      </c>
      <c r="EHI90" s="497" t="s">
        <v>6</v>
      </c>
      <c r="EHJ90" s="497" t="s">
        <v>7</v>
      </c>
      <c r="EHK90" s="497" t="s">
        <v>11</v>
      </c>
      <c r="EHL90" s="503"/>
      <c r="EHM90" s="497" t="s">
        <v>2</v>
      </c>
      <c r="EHN90" s="497" t="s">
        <v>3</v>
      </c>
      <c r="EHO90" s="497" t="s">
        <v>4</v>
      </c>
      <c r="EHP90" s="497" t="s">
        <v>5</v>
      </c>
      <c r="EHQ90" s="497" t="s">
        <v>6</v>
      </c>
      <c r="EHR90" s="497" t="s">
        <v>7</v>
      </c>
      <c r="EHS90" s="497" t="s">
        <v>11</v>
      </c>
      <c r="EHT90" s="503"/>
      <c r="EHU90" s="497" t="s">
        <v>2</v>
      </c>
      <c r="EHV90" s="497" t="s">
        <v>3</v>
      </c>
      <c r="EHW90" s="497" t="s">
        <v>4</v>
      </c>
      <c r="EHX90" s="497" t="s">
        <v>5</v>
      </c>
      <c r="EHY90" s="497" t="s">
        <v>6</v>
      </c>
      <c r="EHZ90" s="497" t="s">
        <v>7</v>
      </c>
      <c r="EIA90" s="497" t="s">
        <v>11</v>
      </c>
      <c r="EIB90" s="503"/>
      <c r="EIC90" s="497" t="s">
        <v>2</v>
      </c>
      <c r="EID90" s="497" t="s">
        <v>3</v>
      </c>
      <c r="EIE90" s="497" t="s">
        <v>4</v>
      </c>
      <c r="EIF90" s="497" t="s">
        <v>5</v>
      </c>
      <c r="EIG90" s="497" t="s">
        <v>6</v>
      </c>
      <c r="EIH90" s="497" t="s">
        <v>7</v>
      </c>
      <c r="EII90" s="497" t="s">
        <v>11</v>
      </c>
      <c r="EIJ90" s="503"/>
      <c r="EIK90" s="497" t="s">
        <v>2</v>
      </c>
      <c r="EIL90" s="497" t="s">
        <v>3</v>
      </c>
      <c r="EIM90" s="497" t="s">
        <v>4</v>
      </c>
      <c r="EIN90" s="497" t="s">
        <v>5</v>
      </c>
      <c r="EIO90" s="497" t="s">
        <v>6</v>
      </c>
      <c r="EIP90" s="497" t="s">
        <v>7</v>
      </c>
      <c r="EIQ90" s="497" t="s">
        <v>11</v>
      </c>
      <c r="EIR90" s="503"/>
      <c r="EIS90" s="497" t="s">
        <v>2</v>
      </c>
      <c r="EIT90" s="497" t="s">
        <v>3</v>
      </c>
      <c r="EIU90" s="497" t="s">
        <v>4</v>
      </c>
      <c r="EIV90" s="497" t="s">
        <v>5</v>
      </c>
      <c r="EIW90" s="497" t="s">
        <v>6</v>
      </c>
      <c r="EIX90" s="497" t="s">
        <v>7</v>
      </c>
      <c r="EIY90" s="497" t="s">
        <v>11</v>
      </c>
      <c r="EIZ90" s="503"/>
      <c r="EJA90" s="497" t="s">
        <v>2</v>
      </c>
      <c r="EJB90" s="497" t="s">
        <v>3</v>
      </c>
      <c r="EJC90" s="497" t="s">
        <v>4</v>
      </c>
      <c r="EJD90" s="497" t="s">
        <v>5</v>
      </c>
      <c r="EJE90" s="497" t="s">
        <v>6</v>
      </c>
      <c r="EJF90" s="497" t="s">
        <v>7</v>
      </c>
      <c r="EJG90" s="497" t="s">
        <v>11</v>
      </c>
      <c r="EJH90" s="503"/>
      <c r="EJI90" s="497" t="s">
        <v>2</v>
      </c>
      <c r="EJJ90" s="497" t="s">
        <v>3</v>
      </c>
      <c r="EJK90" s="497" t="s">
        <v>4</v>
      </c>
      <c r="EJL90" s="497" t="s">
        <v>5</v>
      </c>
      <c r="EJM90" s="497" t="s">
        <v>6</v>
      </c>
      <c r="EJN90" s="497" t="s">
        <v>7</v>
      </c>
      <c r="EJO90" s="497" t="s">
        <v>11</v>
      </c>
      <c r="EJP90" s="503"/>
      <c r="EJQ90" s="497" t="s">
        <v>2</v>
      </c>
      <c r="EJR90" s="497" t="s">
        <v>3</v>
      </c>
      <c r="EJS90" s="497" t="s">
        <v>4</v>
      </c>
      <c r="EJT90" s="497" t="s">
        <v>5</v>
      </c>
      <c r="EJU90" s="497" t="s">
        <v>6</v>
      </c>
      <c r="EJV90" s="497" t="s">
        <v>7</v>
      </c>
      <c r="EJW90" s="497" t="s">
        <v>11</v>
      </c>
      <c r="EJX90" s="503"/>
      <c r="EJY90" s="497" t="s">
        <v>2</v>
      </c>
      <c r="EJZ90" s="497" t="s">
        <v>3</v>
      </c>
      <c r="EKA90" s="497" t="s">
        <v>4</v>
      </c>
      <c r="EKB90" s="497" t="s">
        <v>5</v>
      </c>
      <c r="EKC90" s="497" t="s">
        <v>6</v>
      </c>
      <c r="EKD90" s="497" t="s">
        <v>7</v>
      </c>
      <c r="EKE90" s="497" t="s">
        <v>11</v>
      </c>
      <c r="EKF90" s="503"/>
      <c r="EKG90" s="497" t="s">
        <v>2</v>
      </c>
      <c r="EKH90" s="497" t="s">
        <v>3</v>
      </c>
      <c r="EKI90" s="497" t="s">
        <v>4</v>
      </c>
      <c r="EKJ90" s="497" t="s">
        <v>5</v>
      </c>
      <c r="EKK90" s="497" t="s">
        <v>6</v>
      </c>
      <c r="EKL90" s="497" t="s">
        <v>7</v>
      </c>
      <c r="EKM90" s="497" t="s">
        <v>11</v>
      </c>
      <c r="EKN90" s="503"/>
      <c r="EKO90" s="497" t="s">
        <v>2</v>
      </c>
      <c r="EKP90" s="497" t="s">
        <v>3</v>
      </c>
      <c r="EKQ90" s="497" t="s">
        <v>4</v>
      </c>
      <c r="EKR90" s="497" t="s">
        <v>5</v>
      </c>
      <c r="EKS90" s="497" t="s">
        <v>6</v>
      </c>
      <c r="EKT90" s="497" t="s">
        <v>7</v>
      </c>
      <c r="EKU90" s="497" t="s">
        <v>11</v>
      </c>
      <c r="EKV90" s="503"/>
      <c r="EKW90" s="497" t="s">
        <v>2</v>
      </c>
      <c r="EKX90" s="497" t="s">
        <v>3</v>
      </c>
      <c r="EKY90" s="497" t="s">
        <v>4</v>
      </c>
      <c r="EKZ90" s="497" t="s">
        <v>5</v>
      </c>
      <c r="ELA90" s="497" t="s">
        <v>6</v>
      </c>
      <c r="ELB90" s="497" t="s">
        <v>7</v>
      </c>
      <c r="ELC90" s="497" t="s">
        <v>11</v>
      </c>
      <c r="ELD90" s="503"/>
      <c r="ELE90" s="497" t="s">
        <v>2</v>
      </c>
      <c r="ELF90" s="497" t="s">
        <v>3</v>
      </c>
      <c r="ELG90" s="497" t="s">
        <v>4</v>
      </c>
      <c r="ELH90" s="497" t="s">
        <v>5</v>
      </c>
      <c r="ELI90" s="497" t="s">
        <v>6</v>
      </c>
      <c r="ELJ90" s="497" t="s">
        <v>7</v>
      </c>
      <c r="ELK90" s="497" t="s">
        <v>11</v>
      </c>
      <c r="ELL90" s="503"/>
      <c r="ELM90" s="497" t="s">
        <v>2</v>
      </c>
      <c r="ELN90" s="497" t="s">
        <v>3</v>
      </c>
      <c r="ELO90" s="497" t="s">
        <v>4</v>
      </c>
      <c r="ELP90" s="497" t="s">
        <v>5</v>
      </c>
      <c r="ELQ90" s="497" t="s">
        <v>6</v>
      </c>
      <c r="ELR90" s="497" t="s">
        <v>7</v>
      </c>
      <c r="ELS90" s="497" t="s">
        <v>11</v>
      </c>
      <c r="ELT90" s="503"/>
      <c r="ELU90" s="497" t="s">
        <v>2</v>
      </c>
      <c r="ELV90" s="497" t="s">
        <v>3</v>
      </c>
      <c r="ELW90" s="497" t="s">
        <v>4</v>
      </c>
      <c r="ELX90" s="497" t="s">
        <v>5</v>
      </c>
      <c r="ELY90" s="497" t="s">
        <v>6</v>
      </c>
      <c r="ELZ90" s="497" t="s">
        <v>7</v>
      </c>
      <c r="EMA90" s="497" t="s">
        <v>11</v>
      </c>
      <c r="EMB90" s="503"/>
      <c r="EMC90" s="497" t="s">
        <v>2</v>
      </c>
      <c r="EMD90" s="497" t="s">
        <v>3</v>
      </c>
      <c r="EME90" s="497" t="s">
        <v>4</v>
      </c>
      <c r="EMF90" s="497" t="s">
        <v>5</v>
      </c>
      <c r="EMG90" s="497" t="s">
        <v>6</v>
      </c>
      <c r="EMH90" s="497" t="s">
        <v>7</v>
      </c>
      <c r="EMI90" s="497" t="s">
        <v>11</v>
      </c>
      <c r="EMJ90" s="503"/>
      <c r="EMK90" s="497" t="s">
        <v>2</v>
      </c>
      <c r="EML90" s="497" t="s">
        <v>3</v>
      </c>
      <c r="EMM90" s="497" t="s">
        <v>4</v>
      </c>
      <c r="EMN90" s="497" t="s">
        <v>5</v>
      </c>
      <c r="EMO90" s="497" t="s">
        <v>6</v>
      </c>
      <c r="EMP90" s="497" t="s">
        <v>7</v>
      </c>
      <c r="EMQ90" s="497" t="s">
        <v>11</v>
      </c>
      <c r="EMR90" s="503"/>
      <c r="EMS90" s="497" t="s">
        <v>2</v>
      </c>
      <c r="EMT90" s="497" t="s">
        <v>3</v>
      </c>
      <c r="EMU90" s="497" t="s">
        <v>4</v>
      </c>
      <c r="EMV90" s="497" t="s">
        <v>5</v>
      </c>
      <c r="EMW90" s="497" t="s">
        <v>6</v>
      </c>
      <c r="EMX90" s="497" t="s">
        <v>7</v>
      </c>
      <c r="EMY90" s="497" t="s">
        <v>11</v>
      </c>
      <c r="EMZ90" s="503"/>
      <c r="ENA90" s="497" t="s">
        <v>2</v>
      </c>
      <c r="ENB90" s="497" t="s">
        <v>3</v>
      </c>
      <c r="ENC90" s="497" t="s">
        <v>4</v>
      </c>
      <c r="END90" s="497" t="s">
        <v>5</v>
      </c>
      <c r="ENE90" s="497" t="s">
        <v>6</v>
      </c>
      <c r="ENF90" s="497" t="s">
        <v>7</v>
      </c>
      <c r="ENG90" s="497" t="s">
        <v>11</v>
      </c>
      <c r="ENH90" s="503"/>
      <c r="ENI90" s="497" t="s">
        <v>2</v>
      </c>
      <c r="ENJ90" s="497" t="s">
        <v>3</v>
      </c>
      <c r="ENK90" s="497" t="s">
        <v>4</v>
      </c>
      <c r="ENL90" s="497" t="s">
        <v>5</v>
      </c>
      <c r="ENM90" s="497" t="s">
        <v>6</v>
      </c>
      <c r="ENN90" s="497" t="s">
        <v>7</v>
      </c>
      <c r="ENO90" s="497" t="s">
        <v>11</v>
      </c>
      <c r="ENP90" s="503"/>
      <c r="ENQ90" s="497" t="s">
        <v>2</v>
      </c>
      <c r="ENR90" s="497" t="s">
        <v>3</v>
      </c>
      <c r="ENS90" s="497" t="s">
        <v>4</v>
      </c>
      <c r="ENT90" s="497" t="s">
        <v>5</v>
      </c>
      <c r="ENU90" s="497" t="s">
        <v>6</v>
      </c>
      <c r="ENV90" s="497" t="s">
        <v>7</v>
      </c>
      <c r="ENW90" s="497" t="s">
        <v>11</v>
      </c>
      <c r="ENX90" s="503"/>
      <c r="ENY90" s="497" t="s">
        <v>2</v>
      </c>
      <c r="ENZ90" s="497" t="s">
        <v>3</v>
      </c>
      <c r="EOA90" s="497" t="s">
        <v>4</v>
      </c>
      <c r="EOB90" s="497" t="s">
        <v>5</v>
      </c>
      <c r="EOC90" s="497" t="s">
        <v>6</v>
      </c>
      <c r="EOD90" s="497" t="s">
        <v>7</v>
      </c>
      <c r="EOE90" s="497" t="s">
        <v>11</v>
      </c>
      <c r="EOF90" s="503"/>
      <c r="EOG90" s="497" t="s">
        <v>2</v>
      </c>
      <c r="EOH90" s="497" t="s">
        <v>3</v>
      </c>
      <c r="EOI90" s="497" t="s">
        <v>4</v>
      </c>
      <c r="EOJ90" s="497" t="s">
        <v>5</v>
      </c>
      <c r="EOK90" s="497" t="s">
        <v>6</v>
      </c>
      <c r="EOL90" s="497" t="s">
        <v>7</v>
      </c>
      <c r="EOM90" s="497" t="s">
        <v>11</v>
      </c>
      <c r="EON90" s="503"/>
      <c r="EOO90" s="497" t="s">
        <v>2</v>
      </c>
      <c r="EOP90" s="497" t="s">
        <v>3</v>
      </c>
      <c r="EOQ90" s="497" t="s">
        <v>4</v>
      </c>
      <c r="EOR90" s="497" t="s">
        <v>5</v>
      </c>
      <c r="EOS90" s="497" t="s">
        <v>6</v>
      </c>
      <c r="EOT90" s="497" t="s">
        <v>7</v>
      </c>
      <c r="EOU90" s="497" t="s">
        <v>11</v>
      </c>
      <c r="EOV90" s="503"/>
      <c r="EOW90" s="497" t="s">
        <v>2</v>
      </c>
      <c r="EOX90" s="497" t="s">
        <v>3</v>
      </c>
      <c r="EOY90" s="497" t="s">
        <v>4</v>
      </c>
      <c r="EOZ90" s="497" t="s">
        <v>5</v>
      </c>
      <c r="EPA90" s="497" t="s">
        <v>6</v>
      </c>
      <c r="EPB90" s="497" t="s">
        <v>7</v>
      </c>
      <c r="EPC90" s="497" t="s">
        <v>11</v>
      </c>
      <c r="EPD90" s="503"/>
      <c r="EPE90" s="497" t="s">
        <v>2</v>
      </c>
      <c r="EPF90" s="497" t="s">
        <v>3</v>
      </c>
      <c r="EPG90" s="497" t="s">
        <v>4</v>
      </c>
      <c r="EPH90" s="497" t="s">
        <v>5</v>
      </c>
      <c r="EPI90" s="497" t="s">
        <v>6</v>
      </c>
      <c r="EPJ90" s="497" t="s">
        <v>7</v>
      </c>
      <c r="EPK90" s="497" t="s">
        <v>11</v>
      </c>
      <c r="EPL90" s="503"/>
      <c r="EPM90" s="497" t="s">
        <v>2</v>
      </c>
      <c r="EPN90" s="497" t="s">
        <v>3</v>
      </c>
      <c r="EPO90" s="497" t="s">
        <v>4</v>
      </c>
      <c r="EPP90" s="497" t="s">
        <v>5</v>
      </c>
      <c r="EPQ90" s="497" t="s">
        <v>6</v>
      </c>
      <c r="EPR90" s="497" t="s">
        <v>7</v>
      </c>
      <c r="EPS90" s="497" t="s">
        <v>11</v>
      </c>
      <c r="EPT90" s="503"/>
      <c r="EPU90" s="497" t="s">
        <v>2</v>
      </c>
      <c r="EPV90" s="497" t="s">
        <v>3</v>
      </c>
      <c r="EPW90" s="497" t="s">
        <v>4</v>
      </c>
      <c r="EPX90" s="497" t="s">
        <v>5</v>
      </c>
      <c r="EPY90" s="497" t="s">
        <v>6</v>
      </c>
      <c r="EPZ90" s="497" t="s">
        <v>7</v>
      </c>
      <c r="EQA90" s="497" t="s">
        <v>11</v>
      </c>
      <c r="EQB90" s="503"/>
      <c r="EQC90" s="497" t="s">
        <v>2</v>
      </c>
      <c r="EQD90" s="497" t="s">
        <v>3</v>
      </c>
      <c r="EQE90" s="497" t="s">
        <v>4</v>
      </c>
      <c r="EQF90" s="497" t="s">
        <v>5</v>
      </c>
      <c r="EQG90" s="497" t="s">
        <v>6</v>
      </c>
      <c r="EQH90" s="497" t="s">
        <v>7</v>
      </c>
      <c r="EQI90" s="497" t="s">
        <v>11</v>
      </c>
      <c r="EQJ90" s="503"/>
      <c r="EQK90" s="497" t="s">
        <v>2</v>
      </c>
      <c r="EQL90" s="497" t="s">
        <v>3</v>
      </c>
      <c r="EQM90" s="497" t="s">
        <v>4</v>
      </c>
      <c r="EQN90" s="497" t="s">
        <v>5</v>
      </c>
      <c r="EQO90" s="497" t="s">
        <v>6</v>
      </c>
      <c r="EQP90" s="497" t="s">
        <v>7</v>
      </c>
      <c r="EQQ90" s="497" t="s">
        <v>11</v>
      </c>
      <c r="EQR90" s="503"/>
      <c r="EQS90" s="497" t="s">
        <v>2</v>
      </c>
      <c r="EQT90" s="497" t="s">
        <v>3</v>
      </c>
      <c r="EQU90" s="497" t="s">
        <v>4</v>
      </c>
      <c r="EQV90" s="497" t="s">
        <v>5</v>
      </c>
      <c r="EQW90" s="497" t="s">
        <v>6</v>
      </c>
      <c r="EQX90" s="497" t="s">
        <v>7</v>
      </c>
      <c r="EQY90" s="497" t="s">
        <v>11</v>
      </c>
      <c r="EQZ90" s="503"/>
      <c r="ERA90" s="497" t="s">
        <v>2</v>
      </c>
      <c r="ERB90" s="497" t="s">
        <v>3</v>
      </c>
      <c r="ERC90" s="497" t="s">
        <v>4</v>
      </c>
      <c r="ERD90" s="497" t="s">
        <v>5</v>
      </c>
      <c r="ERE90" s="497" t="s">
        <v>6</v>
      </c>
      <c r="ERF90" s="497" t="s">
        <v>7</v>
      </c>
      <c r="ERG90" s="497" t="s">
        <v>11</v>
      </c>
      <c r="ERH90" s="503"/>
      <c r="ERI90" s="497" t="s">
        <v>2</v>
      </c>
      <c r="ERJ90" s="497" t="s">
        <v>3</v>
      </c>
      <c r="ERK90" s="497" t="s">
        <v>4</v>
      </c>
      <c r="ERL90" s="497" t="s">
        <v>5</v>
      </c>
      <c r="ERM90" s="497" t="s">
        <v>6</v>
      </c>
      <c r="ERN90" s="497" t="s">
        <v>7</v>
      </c>
      <c r="ERO90" s="497" t="s">
        <v>11</v>
      </c>
      <c r="ERP90" s="503"/>
      <c r="ERQ90" s="497" t="s">
        <v>2</v>
      </c>
      <c r="ERR90" s="497" t="s">
        <v>3</v>
      </c>
      <c r="ERS90" s="497" t="s">
        <v>4</v>
      </c>
      <c r="ERT90" s="497" t="s">
        <v>5</v>
      </c>
      <c r="ERU90" s="497" t="s">
        <v>6</v>
      </c>
      <c r="ERV90" s="497" t="s">
        <v>7</v>
      </c>
      <c r="ERW90" s="497" t="s">
        <v>11</v>
      </c>
      <c r="ERX90" s="503"/>
      <c r="ERY90" s="497" t="s">
        <v>2</v>
      </c>
      <c r="ERZ90" s="497" t="s">
        <v>3</v>
      </c>
      <c r="ESA90" s="497" t="s">
        <v>4</v>
      </c>
      <c r="ESB90" s="497" t="s">
        <v>5</v>
      </c>
      <c r="ESC90" s="497" t="s">
        <v>6</v>
      </c>
      <c r="ESD90" s="497" t="s">
        <v>7</v>
      </c>
      <c r="ESE90" s="497" t="s">
        <v>11</v>
      </c>
      <c r="ESF90" s="503"/>
      <c r="ESG90" s="497" t="s">
        <v>2</v>
      </c>
      <c r="ESH90" s="497" t="s">
        <v>3</v>
      </c>
      <c r="ESI90" s="497" t="s">
        <v>4</v>
      </c>
      <c r="ESJ90" s="497" t="s">
        <v>5</v>
      </c>
      <c r="ESK90" s="497" t="s">
        <v>6</v>
      </c>
      <c r="ESL90" s="497" t="s">
        <v>7</v>
      </c>
      <c r="ESM90" s="497" t="s">
        <v>11</v>
      </c>
      <c r="ESN90" s="503"/>
      <c r="ESO90" s="497" t="s">
        <v>2</v>
      </c>
      <c r="ESP90" s="497" t="s">
        <v>3</v>
      </c>
      <c r="ESQ90" s="497" t="s">
        <v>4</v>
      </c>
      <c r="ESR90" s="497" t="s">
        <v>5</v>
      </c>
      <c r="ESS90" s="497" t="s">
        <v>6</v>
      </c>
      <c r="EST90" s="497" t="s">
        <v>7</v>
      </c>
      <c r="ESU90" s="497" t="s">
        <v>11</v>
      </c>
      <c r="ESV90" s="503"/>
      <c r="ESW90" s="497" t="s">
        <v>2</v>
      </c>
      <c r="ESX90" s="497" t="s">
        <v>3</v>
      </c>
      <c r="ESY90" s="497" t="s">
        <v>4</v>
      </c>
      <c r="ESZ90" s="497" t="s">
        <v>5</v>
      </c>
      <c r="ETA90" s="497" t="s">
        <v>6</v>
      </c>
      <c r="ETB90" s="497" t="s">
        <v>7</v>
      </c>
      <c r="ETC90" s="497" t="s">
        <v>11</v>
      </c>
      <c r="ETD90" s="503"/>
      <c r="ETE90" s="497" t="s">
        <v>2</v>
      </c>
      <c r="ETF90" s="497" t="s">
        <v>3</v>
      </c>
      <c r="ETG90" s="497" t="s">
        <v>4</v>
      </c>
      <c r="ETH90" s="497" t="s">
        <v>5</v>
      </c>
      <c r="ETI90" s="497" t="s">
        <v>6</v>
      </c>
      <c r="ETJ90" s="497" t="s">
        <v>7</v>
      </c>
      <c r="ETK90" s="497" t="s">
        <v>11</v>
      </c>
      <c r="ETL90" s="503"/>
      <c r="ETM90" s="497" t="s">
        <v>2</v>
      </c>
      <c r="ETN90" s="497" t="s">
        <v>3</v>
      </c>
      <c r="ETO90" s="497" t="s">
        <v>4</v>
      </c>
      <c r="ETP90" s="497" t="s">
        <v>5</v>
      </c>
      <c r="ETQ90" s="497" t="s">
        <v>6</v>
      </c>
      <c r="ETR90" s="497" t="s">
        <v>7</v>
      </c>
      <c r="ETS90" s="497" t="s">
        <v>11</v>
      </c>
      <c r="ETT90" s="503"/>
      <c r="ETU90" s="497" t="s">
        <v>2</v>
      </c>
      <c r="ETV90" s="497" t="s">
        <v>3</v>
      </c>
      <c r="ETW90" s="497" t="s">
        <v>4</v>
      </c>
      <c r="ETX90" s="497" t="s">
        <v>5</v>
      </c>
      <c r="ETY90" s="497" t="s">
        <v>6</v>
      </c>
      <c r="ETZ90" s="497" t="s">
        <v>7</v>
      </c>
      <c r="EUA90" s="497" t="s">
        <v>11</v>
      </c>
      <c r="EUB90" s="503"/>
      <c r="EUC90" s="497" t="s">
        <v>2</v>
      </c>
      <c r="EUD90" s="497" t="s">
        <v>3</v>
      </c>
      <c r="EUE90" s="497" t="s">
        <v>4</v>
      </c>
      <c r="EUF90" s="497" t="s">
        <v>5</v>
      </c>
      <c r="EUG90" s="497" t="s">
        <v>6</v>
      </c>
      <c r="EUH90" s="497" t="s">
        <v>7</v>
      </c>
      <c r="EUI90" s="497" t="s">
        <v>11</v>
      </c>
      <c r="EUJ90" s="503"/>
      <c r="EUK90" s="497" t="s">
        <v>2</v>
      </c>
      <c r="EUL90" s="497" t="s">
        <v>3</v>
      </c>
      <c r="EUM90" s="497" t="s">
        <v>4</v>
      </c>
      <c r="EUN90" s="497" t="s">
        <v>5</v>
      </c>
      <c r="EUO90" s="497" t="s">
        <v>6</v>
      </c>
      <c r="EUP90" s="497" t="s">
        <v>7</v>
      </c>
      <c r="EUQ90" s="497" t="s">
        <v>11</v>
      </c>
      <c r="EUR90" s="503"/>
      <c r="EUS90" s="497" t="s">
        <v>2</v>
      </c>
      <c r="EUT90" s="497" t="s">
        <v>3</v>
      </c>
      <c r="EUU90" s="497" t="s">
        <v>4</v>
      </c>
      <c r="EUV90" s="497" t="s">
        <v>5</v>
      </c>
      <c r="EUW90" s="497" t="s">
        <v>6</v>
      </c>
      <c r="EUX90" s="497" t="s">
        <v>7</v>
      </c>
      <c r="EUY90" s="497" t="s">
        <v>11</v>
      </c>
      <c r="EUZ90" s="503"/>
      <c r="EVA90" s="497" t="s">
        <v>2</v>
      </c>
      <c r="EVB90" s="497" t="s">
        <v>3</v>
      </c>
      <c r="EVC90" s="497" t="s">
        <v>4</v>
      </c>
      <c r="EVD90" s="497" t="s">
        <v>5</v>
      </c>
      <c r="EVE90" s="497" t="s">
        <v>6</v>
      </c>
      <c r="EVF90" s="497" t="s">
        <v>7</v>
      </c>
      <c r="EVG90" s="497" t="s">
        <v>11</v>
      </c>
      <c r="EVH90" s="503"/>
      <c r="EVI90" s="497" t="s">
        <v>2</v>
      </c>
      <c r="EVJ90" s="497" t="s">
        <v>3</v>
      </c>
      <c r="EVK90" s="497" t="s">
        <v>4</v>
      </c>
      <c r="EVL90" s="497" t="s">
        <v>5</v>
      </c>
      <c r="EVM90" s="497" t="s">
        <v>6</v>
      </c>
      <c r="EVN90" s="497" t="s">
        <v>7</v>
      </c>
      <c r="EVO90" s="497" t="s">
        <v>11</v>
      </c>
      <c r="EVP90" s="503"/>
      <c r="EVQ90" s="497" t="s">
        <v>2</v>
      </c>
      <c r="EVR90" s="497" t="s">
        <v>3</v>
      </c>
      <c r="EVS90" s="497" t="s">
        <v>4</v>
      </c>
      <c r="EVT90" s="497" t="s">
        <v>5</v>
      </c>
      <c r="EVU90" s="497" t="s">
        <v>6</v>
      </c>
      <c r="EVV90" s="497" t="s">
        <v>7</v>
      </c>
      <c r="EVW90" s="497" t="s">
        <v>11</v>
      </c>
      <c r="EVX90" s="503"/>
      <c r="EVY90" s="497" t="s">
        <v>2</v>
      </c>
      <c r="EVZ90" s="497" t="s">
        <v>3</v>
      </c>
      <c r="EWA90" s="497" t="s">
        <v>4</v>
      </c>
      <c r="EWB90" s="497" t="s">
        <v>5</v>
      </c>
      <c r="EWC90" s="497" t="s">
        <v>6</v>
      </c>
      <c r="EWD90" s="497" t="s">
        <v>7</v>
      </c>
      <c r="EWE90" s="497" t="s">
        <v>11</v>
      </c>
      <c r="EWF90" s="503"/>
      <c r="EWG90" s="497" t="s">
        <v>2</v>
      </c>
      <c r="EWH90" s="497" t="s">
        <v>3</v>
      </c>
      <c r="EWI90" s="497" t="s">
        <v>4</v>
      </c>
      <c r="EWJ90" s="497" t="s">
        <v>5</v>
      </c>
      <c r="EWK90" s="497" t="s">
        <v>6</v>
      </c>
      <c r="EWL90" s="497" t="s">
        <v>7</v>
      </c>
      <c r="EWM90" s="497" t="s">
        <v>11</v>
      </c>
      <c r="EWN90" s="503"/>
      <c r="EWO90" s="497" t="s">
        <v>2</v>
      </c>
      <c r="EWP90" s="497" t="s">
        <v>3</v>
      </c>
      <c r="EWQ90" s="497" t="s">
        <v>4</v>
      </c>
      <c r="EWR90" s="497" t="s">
        <v>5</v>
      </c>
      <c r="EWS90" s="497" t="s">
        <v>6</v>
      </c>
      <c r="EWT90" s="497" t="s">
        <v>7</v>
      </c>
      <c r="EWU90" s="497" t="s">
        <v>11</v>
      </c>
      <c r="EWV90" s="503"/>
      <c r="EWW90" s="497" t="s">
        <v>2</v>
      </c>
      <c r="EWX90" s="497" t="s">
        <v>3</v>
      </c>
      <c r="EWY90" s="497" t="s">
        <v>4</v>
      </c>
      <c r="EWZ90" s="497" t="s">
        <v>5</v>
      </c>
      <c r="EXA90" s="497" t="s">
        <v>6</v>
      </c>
      <c r="EXB90" s="497" t="s">
        <v>7</v>
      </c>
      <c r="EXC90" s="497" t="s">
        <v>11</v>
      </c>
      <c r="EXD90" s="503"/>
      <c r="EXE90" s="497" t="s">
        <v>2</v>
      </c>
      <c r="EXF90" s="497" t="s">
        <v>3</v>
      </c>
      <c r="EXG90" s="497" t="s">
        <v>4</v>
      </c>
      <c r="EXH90" s="497" t="s">
        <v>5</v>
      </c>
      <c r="EXI90" s="497" t="s">
        <v>6</v>
      </c>
      <c r="EXJ90" s="497" t="s">
        <v>7</v>
      </c>
      <c r="EXK90" s="497" t="s">
        <v>11</v>
      </c>
      <c r="EXL90" s="503"/>
      <c r="EXM90" s="497" t="s">
        <v>2</v>
      </c>
      <c r="EXN90" s="497" t="s">
        <v>3</v>
      </c>
      <c r="EXO90" s="497" t="s">
        <v>4</v>
      </c>
      <c r="EXP90" s="497" t="s">
        <v>5</v>
      </c>
      <c r="EXQ90" s="497" t="s">
        <v>6</v>
      </c>
      <c r="EXR90" s="497" t="s">
        <v>7</v>
      </c>
      <c r="EXS90" s="497" t="s">
        <v>11</v>
      </c>
      <c r="EXT90" s="503"/>
      <c r="EXU90" s="497" t="s">
        <v>2</v>
      </c>
      <c r="EXV90" s="497" t="s">
        <v>3</v>
      </c>
      <c r="EXW90" s="497" t="s">
        <v>4</v>
      </c>
      <c r="EXX90" s="497" t="s">
        <v>5</v>
      </c>
      <c r="EXY90" s="497" t="s">
        <v>6</v>
      </c>
      <c r="EXZ90" s="497" t="s">
        <v>7</v>
      </c>
      <c r="EYA90" s="497" t="s">
        <v>11</v>
      </c>
      <c r="EYB90" s="503"/>
      <c r="EYC90" s="497" t="s">
        <v>2</v>
      </c>
      <c r="EYD90" s="497" t="s">
        <v>3</v>
      </c>
      <c r="EYE90" s="497" t="s">
        <v>4</v>
      </c>
      <c r="EYF90" s="497" t="s">
        <v>5</v>
      </c>
      <c r="EYG90" s="497" t="s">
        <v>6</v>
      </c>
      <c r="EYH90" s="497" t="s">
        <v>7</v>
      </c>
      <c r="EYI90" s="497" t="s">
        <v>11</v>
      </c>
      <c r="EYJ90" s="503"/>
      <c r="EYK90" s="497" t="s">
        <v>2</v>
      </c>
      <c r="EYL90" s="497" t="s">
        <v>3</v>
      </c>
      <c r="EYM90" s="497" t="s">
        <v>4</v>
      </c>
      <c r="EYN90" s="497" t="s">
        <v>5</v>
      </c>
      <c r="EYO90" s="497" t="s">
        <v>6</v>
      </c>
      <c r="EYP90" s="497" t="s">
        <v>7</v>
      </c>
      <c r="EYQ90" s="497" t="s">
        <v>11</v>
      </c>
      <c r="EYR90" s="503"/>
      <c r="EYS90" s="497" t="s">
        <v>2</v>
      </c>
      <c r="EYT90" s="497" t="s">
        <v>3</v>
      </c>
      <c r="EYU90" s="497" t="s">
        <v>4</v>
      </c>
      <c r="EYV90" s="497" t="s">
        <v>5</v>
      </c>
      <c r="EYW90" s="497" t="s">
        <v>6</v>
      </c>
      <c r="EYX90" s="497" t="s">
        <v>7</v>
      </c>
      <c r="EYY90" s="497" t="s">
        <v>11</v>
      </c>
      <c r="EYZ90" s="503"/>
      <c r="EZA90" s="497" t="s">
        <v>2</v>
      </c>
      <c r="EZB90" s="497" t="s">
        <v>3</v>
      </c>
      <c r="EZC90" s="497" t="s">
        <v>4</v>
      </c>
      <c r="EZD90" s="497" t="s">
        <v>5</v>
      </c>
      <c r="EZE90" s="497" t="s">
        <v>6</v>
      </c>
      <c r="EZF90" s="497" t="s">
        <v>7</v>
      </c>
      <c r="EZG90" s="497" t="s">
        <v>11</v>
      </c>
      <c r="EZH90" s="503"/>
      <c r="EZI90" s="497" t="s">
        <v>2</v>
      </c>
      <c r="EZJ90" s="497" t="s">
        <v>3</v>
      </c>
      <c r="EZK90" s="497" t="s">
        <v>4</v>
      </c>
      <c r="EZL90" s="497" t="s">
        <v>5</v>
      </c>
      <c r="EZM90" s="497" t="s">
        <v>6</v>
      </c>
      <c r="EZN90" s="497" t="s">
        <v>7</v>
      </c>
      <c r="EZO90" s="497" t="s">
        <v>11</v>
      </c>
      <c r="EZP90" s="503"/>
      <c r="EZQ90" s="497" t="s">
        <v>2</v>
      </c>
      <c r="EZR90" s="497" t="s">
        <v>3</v>
      </c>
      <c r="EZS90" s="497" t="s">
        <v>4</v>
      </c>
      <c r="EZT90" s="497" t="s">
        <v>5</v>
      </c>
      <c r="EZU90" s="497" t="s">
        <v>6</v>
      </c>
      <c r="EZV90" s="497" t="s">
        <v>7</v>
      </c>
      <c r="EZW90" s="497" t="s">
        <v>11</v>
      </c>
      <c r="EZX90" s="503"/>
      <c r="EZY90" s="497" t="s">
        <v>2</v>
      </c>
      <c r="EZZ90" s="497" t="s">
        <v>3</v>
      </c>
      <c r="FAA90" s="497" t="s">
        <v>4</v>
      </c>
      <c r="FAB90" s="497" t="s">
        <v>5</v>
      </c>
      <c r="FAC90" s="497" t="s">
        <v>6</v>
      </c>
      <c r="FAD90" s="497" t="s">
        <v>7</v>
      </c>
      <c r="FAE90" s="497" t="s">
        <v>11</v>
      </c>
      <c r="FAF90" s="503"/>
      <c r="FAG90" s="497" t="s">
        <v>2</v>
      </c>
      <c r="FAH90" s="497" t="s">
        <v>3</v>
      </c>
      <c r="FAI90" s="497" t="s">
        <v>4</v>
      </c>
      <c r="FAJ90" s="497" t="s">
        <v>5</v>
      </c>
      <c r="FAK90" s="497" t="s">
        <v>6</v>
      </c>
      <c r="FAL90" s="497" t="s">
        <v>7</v>
      </c>
      <c r="FAM90" s="497" t="s">
        <v>11</v>
      </c>
      <c r="FAN90" s="503"/>
      <c r="FAO90" s="497" t="s">
        <v>2</v>
      </c>
      <c r="FAP90" s="497" t="s">
        <v>3</v>
      </c>
      <c r="FAQ90" s="497" t="s">
        <v>4</v>
      </c>
      <c r="FAR90" s="497" t="s">
        <v>5</v>
      </c>
      <c r="FAS90" s="497" t="s">
        <v>6</v>
      </c>
      <c r="FAT90" s="497" t="s">
        <v>7</v>
      </c>
      <c r="FAU90" s="497" t="s">
        <v>11</v>
      </c>
      <c r="FAV90" s="503"/>
      <c r="FAW90" s="497" t="s">
        <v>2</v>
      </c>
      <c r="FAX90" s="497" t="s">
        <v>3</v>
      </c>
      <c r="FAY90" s="497" t="s">
        <v>4</v>
      </c>
      <c r="FAZ90" s="497" t="s">
        <v>5</v>
      </c>
      <c r="FBA90" s="497" t="s">
        <v>6</v>
      </c>
      <c r="FBB90" s="497" t="s">
        <v>7</v>
      </c>
      <c r="FBC90" s="497" t="s">
        <v>11</v>
      </c>
      <c r="FBD90" s="503"/>
      <c r="FBE90" s="497" t="s">
        <v>2</v>
      </c>
      <c r="FBF90" s="497" t="s">
        <v>3</v>
      </c>
      <c r="FBG90" s="497" t="s">
        <v>4</v>
      </c>
      <c r="FBH90" s="497" t="s">
        <v>5</v>
      </c>
      <c r="FBI90" s="497" t="s">
        <v>6</v>
      </c>
      <c r="FBJ90" s="497" t="s">
        <v>7</v>
      </c>
      <c r="FBK90" s="497" t="s">
        <v>11</v>
      </c>
      <c r="FBL90" s="503"/>
      <c r="FBM90" s="497" t="s">
        <v>2</v>
      </c>
      <c r="FBN90" s="497" t="s">
        <v>3</v>
      </c>
      <c r="FBO90" s="497" t="s">
        <v>4</v>
      </c>
      <c r="FBP90" s="497" t="s">
        <v>5</v>
      </c>
      <c r="FBQ90" s="497" t="s">
        <v>6</v>
      </c>
      <c r="FBR90" s="497" t="s">
        <v>7</v>
      </c>
      <c r="FBS90" s="497" t="s">
        <v>11</v>
      </c>
      <c r="FBT90" s="503"/>
      <c r="FBU90" s="497" t="s">
        <v>2</v>
      </c>
      <c r="FBV90" s="497" t="s">
        <v>3</v>
      </c>
      <c r="FBW90" s="497" t="s">
        <v>4</v>
      </c>
      <c r="FBX90" s="497" t="s">
        <v>5</v>
      </c>
      <c r="FBY90" s="497" t="s">
        <v>6</v>
      </c>
      <c r="FBZ90" s="497" t="s">
        <v>7</v>
      </c>
      <c r="FCA90" s="497" t="s">
        <v>11</v>
      </c>
      <c r="FCB90" s="503"/>
      <c r="FCC90" s="497" t="s">
        <v>2</v>
      </c>
      <c r="FCD90" s="497" t="s">
        <v>3</v>
      </c>
      <c r="FCE90" s="497" t="s">
        <v>4</v>
      </c>
      <c r="FCF90" s="497" t="s">
        <v>5</v>
      </c>
      <c r="FCG90" s="497" t="s">
        <v>6</v>
      </c>
      <c r="FCH90" s="497" t="s">
        <v>7</v>
      </c>
      <c r="FCI90" s="497" t="s">
        <v>11</v>
      </c>
      <c r="FCJ90" s="503"/>
      <c r="FCK90" s="497" t="s">
        <v>2</v>
      </c>
      <c r="FCL90" s="497" t="s">
        <v>3</v>
      </c>
      <c r="FCM90" s="497" t="s">
        <v>4</v>
      </c>
      <c r="FCN90" s="497" t="s">
        <v>5</v>
      </c>
      <c r="FCO90" s="497" t="s">
        <v>6</v>
      </c>
      <c r="FCP90" s="497" t="s">
        <v>7</v>
      </c>
      <c r="FCQ90" s="497" t="s">
        <v>11</v>
      </c>
      <c r="FCR90" s="503"/>
      <c r="FCS90" s="497" t="s">
        <v>2</v>
      </c>
      <c r="FCT90" s="497" t="s">
        <v>3</v>
      </c>
      <c r="FCU90" s="497" t="s">
        <v>4</v>
      </c>
      <c r="FCV90" s="497" t="s">
        <v>5</v>
      </c>
      <c r="FCW90" s="497" t="s">
        <v>6</v>
      </c>
      <c r="FCX90" s="497" t="s">
        <v>7</v>
      </c>
      <c r="FCY90" s="497" t="s">
        <v>11</v>
      </c>
      <c r="FCZ90" s="503"/>
      <c r="FDA90" s="497" t="s">
        <v>2</v>
      </c>
      <c r="FDB90" s="497" t="s">
        <v>3</v>
      </c>
      <c r="FDC90" s="497" t="s">
        <v>4</v>
      </c>
      <c r="FDD90" s="497" t="s">
        <v>5</v>
      </c>
      <c r="FDE90" s="497" t="s">
        <v>6</v>
      </c>
      <c r="FDF90" s="497" t="s">
        <v>7</v>
      </c>
      <c r="FDG90" s="497" t="s">
        <v>11</v>
      </c>
      <c r="FDH90" s="503"/>
      <c r="FDI90" s="497" t="s">
        <v>2</v>
      </c>
      <c r="FDJ90" s="497" t="s">
        <v>3</v>
      </c>
      <c r="FDK90" s="497" t="s">
        <v>4</v>
      </c>
      <c r="FDL90" s="497" t="s">
        <v>5</v>
      </c>
      <c r="FDM90" s="497" t="s">
        <v>6</v>
      </c>
      <c r="FDN90" s="497" t="s">
        <v>7</v>
      </c>
      <c r="FDO90" s="497" t="s">
        <v>11</v>
      </c>
      <c r="FDP90" s="503"/>
      <c r="FDQ90" s="497" t="s">
        <v>2</v>
      </c>
      <c r="FDR90" s="497" t="s">
        <v>3</v>
      </c>
      <c r="FDS90" s="497" t="s">
        <v>4</v>
      </c>
      <c r="FDT90" s="497" t="s">
        <v>5</v>
      </c>
      <c r="FDU90" s="497" t="s">
        <v>6</v>
      </c>
      <c r="FDV90" s="497" t="s">
        <v>7</v>
      </c>
      <c r="FDW90" s="497" t="s">
        <v>11</v>
      </c>
      <c r="FDX90" s="503"/>
      <c r="FDY90" s="497" t="s">
        <v>2</v>
      </c>
      <c r="FDZ90" s="497" t="s">
        <v>3</v>
      </c>
      <c r="FEA90" s="497" t="s">
        <v>4</v>
      </c>
      <c r="FEB90" s="497" t="s">
        <v>5</v>
      </c>
      <c r="FEC90" s="497" t="s">
        <v>6</v>
      </c>
      <c r="FED90" s="497" t="s">
        <v>7</v>
      </c>
      <c r="FEE90" s="497" t="s">
        <v>11</v>
      </c>
      <c r="FEF90" s="503"/>
      <c r="FEG90" s="497" t="s">
        <v>2</v>
      </c>
      <c r="FEH90" s="497" t="s">
        <v>3</v>
      </c>
      <c r="FEI90" s="497" t="s">
        <v>4</v>
      </c>
      <c r="FEJ90" s="497" t="s">
        <v>5</v>
      </c>
      <c r="FEK90" s="497" t="s">
        <v>6</v>
      </c>
      <c r="FEL90" s="497" t="s">
        <v>7</v>
      </c>
      <c r="FEM90" s="497" t="s">
        <v>11</v>
      </c>
      <c r="FEN90" s="503"/>
      <c r="FEO90" s="497" t="s">
        <v>2</v>
      </c>
      <c r="FEP90" s="497" t="s">
        <v>3</v>
      </c>
      <c r="FEQ90" s="497" t="s">
        <v>4</v>
      </c>
      <c r="FER90" s="497" t="s">
        <v>5</v>
      </c>
      <c r="FES90" s="497" t="s">
        <v>6</v>
      </c>
      <c r="FET90" s="497" t="s">
        <v>7</v>
      </c>
      <c r="FEU90" s="497" t="s">
        <v>11</v>
      </c>
      <c r="FEV90" s="503"/>
      <c r="FEW90" s="497" t="s">
        <v>2</v>
      </c>
      <c r="FEX90" s="497" t="s">
        <v>3</v>
      </c>
      <c r="FEY90" s="497" t="s">
        <v>4</v>
      </c>
      <c r="FEZ90" s="497" t="s">
        <v>5</v>
      </c>
      <c r="FFA90" s="497" t="s">
        <v>6</v>
      </c>
      <c r="FFB90" s="497" t="s">
        <v>7</v>
      </c>
      <c r="FFC90" s="497" t="s">
        <v>11</v>
      </c>
      <c r="FFD90" s="503"/>
      <c r="FFE90" s="497" t="s">
        <v>2</v>
      </c>
      <c r="FFF90" s="497" t="s">
        <v>3</v>
      </c>
      <c r="FFG90" s="497" t="s">
        <v>4</v>
      </c>
      <c r="FFH90" s="497" t="s">
        <v>5</v>
      </c>
      <c r="FFI90" s="497" t="s">
        <v>6</v>
      </c>
      <c r="FFJ90" s="497" t="s">
        <v>7</v>
      </c>
      <c r="FFK90" s="497" t="s">
        <v>11</v>
      </c>
      <c r="FFL90" s="503"/>
      <c r="FFM90" s="497" t="s">
        <v>2</v>
      </c>
      <c r="FFN90" s="497" t="s">
        <v>3</v>
      </c>
      <c r="FFO90" s="497" t="s">
        <v>4</v>
      </c>
      <c r="FFP90" s="497" t="s">
        <v>5</v>
      </c>
      <c r="FFQ90" s="497" t="s">
        <v>6</v>
      </c>
      <c r="FFR90" s="497" t="s">
        <v>7</v>
      </c>
      <c r="FFS90" s="497" t="s">
        <v>11</v>
      </c>
      <c r="FFT90" s="503"/>
      <c r="FFU90" s="497" t="s">
        <v>2</v>
      </c>
      <c r="FFV90" s="497" t="s">
        <v>3</v>
      </c>
      <c r="FFW90" s="497" t="s">
        <v>4</v>
      </c>
      <c r="FFX90" s="497" t="s">
        <v>5</v>
      </c>
      <c r="FFY90" s="497" t="s">
        <v>6</v>
      </c>
      <c r="FFZ90" s="497" t="s">
        <v>7</v>
      </c>
      <c r="FGA90" s="497" t="s">
        <v>11</v>
      </c>
      <c r="FGB90" s="503"/>
      <c r="FGC90" s="497" t="s">
        <v>2</v>
      </c>
      <c r="FGD90" s="497" t="s">
        <v>3</v>
      </c>
      <c r="FGE90" s="497" t="s">
        <v>4</v>
      </c>
      <c r="FGF90" s="497" t="s">
        <v>5</v>
      </c>
      <c r="FGG90" s="497" t="s">
        <v>6</v>
      </c>
      <c r="FGH90" s="497" t="s">
        <v>7</v>
      </c>
      <c r="FGI90" s="497" t="s">
        <v>11</v>
      </c>
      <c r="FGJ90" s="503"/>
      <c r="FGK90" s="497" t="s">
        <v>2</v>
      </c>
      <c r="FGL90" s="497" t="s">
        <v>3</v>
      </c>
      <c r="FGM90" s="497" t="s">
        <v>4</v>
      </c>
      <c r="FGN90" s="497" t="s">
        <v>5</v>
      </c>
      <c r="FGO90" s="497" t="s">
        <v>6</v>
      </c>
      <c r="FGP90" s="497" t="s">
        <v>7</v>
      </c>
      <c r="FGQ90" s="497" t="s">
        <v>11</v>
      </c>
      <c r="FGR90" s="503"/>
      <c r="FGS90" s="497" t="s">
        <v>2</v>
      </c>
      <c r="FGT90" s="497" t="s">
        <v>3</v>
      </c>
      <c r="FGU90" s="497" t="s">
        <v>4</v>
      </c>
      <c r="FGV90" s="497" t="s">
        <v>5</v>
      </c>
      <c r="FGW90" s="497" t="s">
        <v>6</v>
      </c>
      <c r="FGX90" s="497" t="s">
        <v>7</v>
      </c>
      <c r="FGY90" s="497" t="s">
        <v>11</v>
      </c>
      <c r="FGZ90" s="503"/>
      <c r="FHA90" s="497" t="s">
        <v>2</v>
      </c>
      <c r="FHB90" s="497" t="s">
        <v>3</v>
      </c>
      <c r="FHC90" s="497" t="s">
        <v>4</v>
      </c>
      <c r="FHD90" s="497" t="s">
        <v>5</v>
      </c>
      <c r="FHE90" s="497" t="s">
        <v>6</v>
      </c>
      <c r="FHF90" s="497" t="s">
        <v>7</v>
      </c>
      <c r="FHG90" s="497" t="s">
        <v>11</v>
      </c>
      <c r="FHH90" s="503"/>
      <c r="FHI90" s="497" t="s">
        <v>2</v>
      </c>
      <c r="FHJ90" s="497" t="s">
        <v>3</v>
      </c>
      <c r="FHK90" s="497" t="s">
        <v>4</v>
      </c>
      <c r="FHL90" s="497" t="s">
        <v>5</v>
      </c>
      <c r="FHM90" s="497" t="s">
        <v>6</v>
      </c>
      <c r="FHN90" s="497" t="s">
        <v>7</v>
      </c>
      <c r="FHO90" s="497" t="s">
        <v>11</v>
      </c>
      <c r="FHP90" s="503"/>
      <c r="FHQ90" s="497" t="s">
        <v>2</v>
      </c>
      <c r="FHR90" s="497" t="s">
        <v>3</v>
      </c>
      <c r="FHS90" s="497" t="s">
        <v>4</v>
      </c>
      <c r="FHT90" s="497" t="s">
        <v>5</v>
      </c>
      <c r="FHU90" s="497" t="s">
        <v>6</v>
      </c>
      <c r="FHV90" s="497" t="s">
        <v>7</v>
      </c>
      <c r="FHW90" s="497" t="s">
        <v>11</v>
      </c>
      <c r="FHX90" s="503"/>
      <c r="FHY90" s="497" t="s">
        <v>2</v>
      </c>
      <c r="FHZ90" s="497" t="s">
        <v>3</v>
      </c>
      <c r="FIA90" s="497" t="s">
        <v>4</v>
      </c>
      <c r="FIB90" s="497" t="s">
        <v>5</v>
      </c>
      <c r="FIC90" s="497" t="s">
        <v>6</v>
      </c>
      <c r="FID90" s="497" t="s">
        <v>7</v>
      </c>
      <c r="FIE90" s="497" t="s">
        <v>11</v>
      </c>
      <c r="FIF90" s="503"/>
      <c r="FIG90" s="497" t="s">
        <v>2</v>
      </c>
      <c r="FIH90" s="497" t="s">
        <v>3</v>
      </c>
      <c r="FII90" s="497" t="s">
        <v>4</v>
      </c>
      <c r="FIJ90" s="497" t="s">
        <v>5</v>
      </c>
      <c r="FIK90" s="497" t="s">
        <v>6</v>
      </c>
      <c r="FIL90" s="497" t="s">
        <v>7</v>
      </c>
      <c r="FIM90" s="497" t="s">
        <v>11</v>
      </c>
      <c r="FIN90" s="503"/>
      <c r="FIO90" s="497" t="s">
        <v>2</v>
      </c>
      <c r="FIP90" s="497" t="s">
        <v>3</v>
      </c>
      <c r="FIQ90" s="497" t="s">
        <v>4</v>
      </c>
      <c r="FIR90" s="497" t="s">
        <v>5</v>
      </c>
      <c r="FIS90" s="497" t="s">
        <v>6</v>
      </c>
      <c r="FIT90" s="497" t="s">
        <v>7</v>
      </c>
      <c r="FIU90" s="497" t="s">
        <v>11</v>
      </c>
      <c r="FIV90" s="503"/>
      <c r="FIW90" s="497" t="s">
        <v>2</v>
      </c>
      <c r="FIX90" s="497" t="s">
        <v>3</v>
      </c>
      <c r="FIY90" s="497" t="s">
        <v>4</v>
      </c>
      <c r="FIZ90" s="497" t="s">
        <v>5</v>
      </c>
      <c r="FJA90" s="497" t="s">
        <v>6</v>
      </c>
      <c r="FJB90" s="497" t="s">
        <v>7</v>
      </c>
      <c r="FJC90" s="497" t="s">
        <v>11</v>
      </c>
      <c r="FJD90" s="503"/>
      <c r="FJE90" s="497" t="s">
        <v>2</v>
      </c>
      <c r="FJF90" s="497" t="s">
        <v>3</v>
      </c>
      <c r="FJG90" s="497" t="s">
        <v>4</v>
      </c>
      <c r="FJH90" s="497" t="s">
        <v>5</v>
      </c>
      <c r="FJI90" s="497" t="s">
        <v>6</v>
      </c>
      <c r="FJJ90" s="497" t="s">
        <v>7</v>
      </c>
      <c r="FJK90" s="497" t="s">
        <v>11</v>
      </c>
      <c r="FJL90" s="503"/>
      <c r="FJM90" s="497" t="s">
        <v>2</v>
      </c>
      <c r="FJN90" s="497" t="s">
        <v>3</v>
      </c>
      <c r="FJO90" s="497" t="s">
        <v>4</v>
      </c>
      <c r="FJP90" s="497" t="s">
        <v>5</v>
      </c>
      <c r="FJQ90" s="497" t="s">
        <v>6</v>
      </c>
      <c r="FJR90" s="497" t="s">
        <v>7</v>
      </c>
      <c r="FJS90" s="497" t="s">
        <v>11</v>
      </c>
      <c r="FJT90" s="503"/>
      <c r="FJU90" s="497" t="s">
        <v>2</v>
      </c>
      <c r="FJV90" s="497" t="s">
        <v>3</v>
      </c>
      <c r="FJW90" s="497" t="s">
        <v>4</v>
      </c>
      <c r="FJX90" s="497" t="s">
        <v>5</v>
      </c>
      <c r="FJY90" s="497" t="s">
        <v>6</v>
      </c>
      <c r="FJZ90" s="497" t="s">
        <v>7</v>
      </c>
      <c r="FKA90" s="497" t="s">
        <v>11</v>
      </c>
      <c r="FKB90" s="503"/>
      <c r="FKC90" s="497" t="s">
        <v>2</v>
      </c>
      <c r="FKD90" s="497" t="s">
        <v>3</v>
      </c>
      <c r="FKE90" s="497" t="s">
        <v>4</v>
      </c>
      <c r="FKF90" s="497" t="s">
        <v>5</v>
      </c>
      <c r="FKG90" s="497" t="s">
        <v>6</v>
      </c>
      <c r="FKH90" s="497" t="s">
        <v>7</v>
      </c>
      <c r="FKI90" s="497" t="s">
        <v>11</v>
      </c>
      <c r="FKJ90" s="503"/>
      <c r="FKK90" s="497" t="s">
        <v>2</v>
      </c>
      <c r="FKL90" s="497" t="s">
        <v>3</v>
      </c>
      <c r="FKM90" s="497" t="s">
        <v>4</v>
      </c>
      <c r="FKN90" s="497" t="s">
        <v>5</v>
      </c>
      <c r="FKO90" s="497" t="s">
        <v>6</v>
      </c>
      <c r="FKP90" s="497" t="s">
        <v>7</v>
      </c>
      <c r="FKQ90" s="497" t="s">
        <v>11</v>
      </c>
      <c r="FKR90" s="503"/>
      <c r="FKS90" s="497" t="s">
        <v>2</v>
      </c>
      <c r="FKT90" s="497" t="s">
        <v>3</v>
      </c>
      <c r="FKU90" s="497" t="s">
        <v>4</v>
      </c>
      <c r="FKV90" s="497" t="s">
        <v>5</v>
      </c>
      <c r="FKW90" s="497" t="s">
        <v>6</v>
      </c>
      <c r="FKX90" s="497" t="s">
        <v>7</v>
      </c>
      <c r="FKY90" s="497" t="s">
        <v>11</v>
      </c>
      <c r="FKZ90" s="503"/>
      <c r="FLA90" s="497" t="s">
        <v>2</v>
      </c>
      <c r="FLB90" s="497" t="s">
        <v>3</v>
      </c>
      <c r="FLC90" s="497" t="s">
        <v>4</v>
      </c>
      <c r="FLD90" s="497" t="s">
        <v>5</v>
      </c>
      <c r="FLE90" s="497" t="s">
        <v>6</v>
      </c>
      <c r="FLF90" s="497" t="s">
        <v>7</v>
      </c>
      <c r="FLG90" s="497" t="s">
        <v>11</v>
      </c>
      <c r="FLH90" s="503"/>
      <c r="FLI90" s="497" t="s">
        <v>2</v>
      </c>
      <c r="FLJ90" s="497" t="s">
        <v>3</v>
      </c>
      <c r="FLK90" s="497" t="s">
        <v>4</v>
      </c>
      <c r="FLL90" s="497" t="s">
        <v>5</v>
      </c>
      <c r="FLM90" s="497" t="s">
        <v>6</v>
      </c>
      <c r="FLN90" s="497" t="s">
        <v>7</v>
      </c>
      <c r="FLO90" s="497" t="s">
        <v>11</v>
      </c>
      <c r="FLP90" s="503"/>
      <c r="FLQ90" s="497" t="s">
        <v>2</v>
      </c>
      <c r="FLR90" s="497" t="s">
        <v>3</v>
      </c>
      <c r="FLS90" s="497" t="s">
        <v>4</v>
      </c>
      <c r="FLT90" s="497" t="s">
        <v>5</v>
      </c>
      <c r="FLU90" s="497" t="s">
        <v>6</v>
      </c>
      <c r="FLV90" s="497" t="s">
        <v>7</v>
      </c>
      <c r="FLW90" s="497" t="s">
        <v>11</v>
      </c>
      <c r="FLX90" s="503"/>
      <c r="FLY90" s="497" t="s">
        <v>2</v>
      </c>
      <c r="FLZ90" s="497" t="s">
        <v>3</v>
      </c>
      <c r="FMA90" s="497" t="s">
        <v>4</v>
      </c>
      <c r="FMB90" s="497" t="s">
        <v>5</v>
      </c>
      <c r="FMC90" s="497" t="s">
        <v>6</v>
      </c>
      <c r="FMD90" s="497" t="s">
        <v>7</v>
      </c>
      <c r="FME90" s="497" t="s">
        <v>11</v>
      </c>
      <c r="FMF90" s="503"/>
      <c r="FMG90" s="497" t="s">
        <v>2</v>
      </c>
      <c r="FMH90" s="497" t="s">
        <v>3</v>
      </c>
      <c r="FMI90" s="497" t="s">
        <v>4</v>
      </c>
      <c r="FMJ90" s="497" t="s">
        <v>5</v>
      </c>
      <c r="FMK90" s="497" t="s">
        <v>6</v>
      </c>
      <c r="FML90" s="497" t="s">
        <v>7</v>
      </c>
      <c r="FMM90" s="497" t="s">
        <v>11</v>
      </c>
      <c r="FMN90" s="503"/>
      <c r="FMO90" s="497" t="s">
        <v>2</v>
      </c>
      <c r="FMP90" s="497" t="s">
        <v>3</v>
      </c>
      <c r="FMQ90" s="497" t="s">
        <v>4</v>
      </c>
      <c r="FMR90" s="497" t="s">
        <v>5</v>
      </c>
      <c r="FMS90" s="497" t="s">
        <v>6</v>
      </c>
      <c r="FMT90" s="497" t="s">
        <v>7</v>
      </c>
      <c r="FMU90" s="497" t="s">
        <v>11</v>
      </c>
      <c r="FMV90" s="503"/>
      <c r="FMW90" s="497" t="s">
        <v>2</v>
      </c>
      <c r="FMX90" s="497" t="s">
        <v>3</v>
      </c>
      <c r="FMY90" s="497" t="s">
        <v>4</v>
      </c>
      <c r="FMZ90" s="497" t="s">
        <v>5</v>
      </c>
      <c r="FNA90" s="497" t="s">
        <v>6</v>
      </c>
      <c r="FNB90" s="497" t="s">
        <v>7</v>
      </c>
      <c r="FNC90" s="497" t="s">
        <v>11</v>
      </c>
      <c r="FND90" s="503"/>
      <c r="FNE90" s="497" t="s">
        <v>2</v>
      </c>
      <c r="FNF90" s="497" t="s">
        <v>3</v>
      </c>
      <c r="FNG90" s="497" t="s">
        <v>4</v>
      </c>
      <c r="FNH90" s="497" t="s">
        <v>5</v>
      </c>
      <c r="FNI90" s="497" t="s">
        <v>6</v>
      </c>
      <c r="FNJ90" s="497" t="s">
        <v>7</v>
      </c>
      <c r="FNK90" s="497" t="s">
        <v>11</v>
      </c>
      <c r="FNL90" s="503"/>
      <c r="FNM90" s="497" t="s">
        <v>2</v>
      </c>
      <c r="FNN90" s="497" t="s">
        <v>3</v>
      </c>
      <c r="FNO90" s="497" t="s">
        <v>4</v>
      </c>
      <c r="FNP90" s="497" t="s">
        <v>5</v>
      </c>
      <c r="FNQ90" s="497" t="s">
        <v>6</v>
      </c>
      <c r="FNR90" s="497" t="s">
        <v>7</v>
      </c>
      <c r="FNS90" s="497" t="s">
        <v>11</v>
      </c>
      <c r="FNT90" s="503"/>
      <c r="FNU90" s="497" t="s">
        <v>2</v>
      </c>
      <c r="FNV90" s="497" t="s">
        <v>3</v>
      </c>
      <c r="FNW90" s="497" t="s">
        <v>4</v>
      </c>
      <c r="FNX90" s="497" t="s">
        <v>5</v>
      </c>
      <c r="FNY90" s="497" t="s">
        <v>6</v>
      </c>
      <c r="FNZ90" s="497" t="s">
        <v>7</v>
      </c>
      <c r="FOA90" s="497" t="s">
        <v>11</v>
      </c>
      <c r="FOB90" s="503"/>
      <c r="FOC90" s="497" t="s">
        <v>2</v>
      </c>
      <c r="FOD90" s="497" t="s">
        <v>3</v>
      </c>
      <c r="FOE90" s="497" t="s">
        <v>4</v>
      </c>
      <c r="FOF90" s="497" t="s">
        <v>5</v>
      </c>
      <c r="FOG90" s="497" t="s">
        <v>6</v>
      </c>
      <c r="FOH90" s="497" t="s">
        <v>7</v>
      </c>
      <c r="FOI90" s="497" t="s">
        <v>11</v>
      </c>
      <c r="FOJ90" s="503"/>
      <c r="FOK90" s="497" t="s">
        <v>2</v>
      </c>
      <c r="FOL90" s="497" t="s">
        <v>3</v>
      </c>
      <c r="FOM90" s="497" t="s">
        <v>4</v>
      </c>
      <c r="FON90" s="497" t="s">
        <v>5</v>
      </c>
      <c r="FOO90" s="497" t="s">
        <v>6</v>
      </c>
      <c r="FOP90" s="497" t="s">
        <v>7</v>
      </c>
      <c r="FOQ90" s="497" t="s">
        <v>11</v>
      </c>
      <c r="FOR90" s="503"/>
      <c r="FOS90" s="497" t="s">
        <v>2</v>
      </c>
      <c r="FOT90" s="497" t="s">
        <v>3</v>
      </c>
      <c r="FOU90" s="497" t="s">
        <v>4</v>
      </c>
      <c r="FOV90" s="497" t="s">
        <v>5</v>
      </c>
      <c r="FOW90" s="497" t="s">
        <v>6</v>
      </c>
      <c r="FOX90" s="497" t="s">
        <v>7</v>
      </c>
      <c r="FOY90" s="497" t="s">
        <v>11</v>
      </c>
      <c r="FOZ90" s="503"/>
      <c r="FPA90" s="497" t="s">
        <v>2</v>
      </c>
      <c r="FPB90" s="497" t="s">
        <v>3</v>
      </c>
      <c r="FPC90" s="497" t="s">
        <v>4</v>
      </c>
      <c r="FPD90" s="497" t="s">
        <v>5</v>
      </c>
      <c r="FPE90" s="497" t="s">
        <v>6</v>
      </c>
      <c r="FPF90" s="497" t="s">
        <v>7</v>
      </c>
      <c r="FPG90" s="497" t="s">
        <v>11</v>
      </c>
      <c r="FPH90" s="503"/>
      <c r="FPI90" s="497" t="s">
        <v>2</v>
      </c>
      <c r="FPJ90" s="497" t="s">
        <v>3</v>
      </c>
      <c r="FPK90" s="497" t="s">
        <v>4</v>
      </c>
      <c r="FPL90" s="497" t="s">
        <v>5</v>
      </c>
      <c r="FPM90" s="497" t="s">
        <v>6</v>
      </c>
      <c r="FPN90" s="497" t="s">
        <v>7</v>
      </c>
      <c r="FPO90" s="497" t="s">
        <v>11</v>
      </c>
      <c r="FPP90" s="503"/>
      <c r="FPQ90" s="497" t="s">
        <v>2</v>
      </c>
      <c r="FPR90" s="497" t="s">
        <v>3</v>
      </c>
      <c r="FPS90" s="497" t="s">
        <v>4</v>
      </c>
      <c r="FPT90" s="497" t="s">
        <v>5</v>
      </c>
      <c r="FPU90" s="497" t="s">
        <v>6</v>
      </c>
      <c r="FPV90" s="497" t="s">
        <v>7</v>
      </c>
      <c r="FPW90" s="497" t="s">
        <v>11</v>
      </c>
      <c r="FPX90" s="503"/>
      <c r="FPY90" s="497" t="s">
        <v>2</v>
      </c>
      <c r="FPZ90" s="497" t="s">
        <v>3</v>
      </c>
      <c r="FQA90" s="497" t="s">
        <v>4</v>
      </c>
      <c r="FQB90" s="497" t="s">
        <v>5</v>
      </c>
      <c r="FQC90" s="497" t="s">
        <v>6</v>
      </c>
      <c r="FQD90" s="497" t="s">
        <v>7</v>
      </c>
      <c r="FQE90" s="497" t="s">
        <v>11</v>
      </c>
      <c r="FQF90" s="503"/>
      <c r="FQG90" s="497" t="s">
        <v>2</v>
      </c>
      <c r="FQH90" s="497" t="s">
        <v>3</v>
      </c>
      <c r="FQI90" s="497" t="s">
        <v>4</v>
      </c>
      <c r="FQJ90" s="497" t="s">
        <v>5</v>
      </c>
      <c r="FQK90" s="497" t="s">
        <v>6</v>
      </c>
      <c r="FQL90" s="497" t="s">
        <v>7</v>
      </c>
      <c r="FQM90" s="497" t="s">
        <v>11</v>
      </c>
      <c r="FQN90" s="503"/>
      <c r="FQO90" s="497" t="s">
        <v>2</v>
      </c>
      <c r="FQP90" s="497" t="s">
        <v>3</v>
      </c>
      <c r="FQQ90" s="497" t="s">
        <v>4</v>
      </c>
      <c r="FQR90" s="497" t="s">
        <v>5</v>
      </c>
      <c r="FQS90" s="497" t="s">
        <v>6</v>
      </c>
      <c r="FQT90" s="497" t="s">
        <v>7</v>
      </c>
      <c r="FQU90" s="497" t="s">
        <v>11</v>
      </c>
      <c r="FQV90" s="503"/>
      <c r="FQW90" s="497" t="s">
        <v>2</v>
      </c>
      <c r="FQX90" s="497" t="s">
        <v>3</v>
      </c>
      <c r="FQY90" s="497" t="s">
        <v>4</v>
      </c>
      <c r="FQZ90" s="497" t="s">
        <v>5</v>
      </c>
      <c r="FRA90" s="497" t="s">
        <v>6</v>
      </c>
      <c r="FRB90" s="497" t="s">
        <v>7</v>
      </c>
      <c r="FRC90" s="497" t="s">
        <v>11</v>
      </c>
      <c r="FRD90" s="503"/>
      <c r="FRE90" s="497" t="s">
        <v>2</v>
      </c>
      <c r="FRF90" s="497" t="s">
        <v>3</v>
      </c>
      <c r="FRG90" s="497" t="s">
        <v>4</v>
      </c>
      <c r="FRH90" s="497" t="s">
        <v>5</v>
      </c>
      <c r="FRI90" s="497" t="s">
        <v>6</v>
      </c>
      <c r="FRJ90" s="497" t="s">
        <v>7</v>
      </c>
      <c r="FRK90" s="497" t="s">
        <v>11</v>
      </c>
      <c r="FRL90" s="503"/>
      <c r="FRM90" s="497" t="s">
        <v>2</v>
      </c>
      <c r="FRN90" s="497" t="s">
        <v>3</v>
      </c>
      <c r="FRO90" s="497" t="s">
        <v>4</v>
      </c>
      <c r="FRP90" s="497" t="s">
        <v>5</v>
      </c>
      <c r="FRQ90" s="497" t="s">
        <v>6</v>
      </c>
      <c r="FRR90" s="497" t="s">
        <v>7</v>
      </c>
      <c r="FRS90" s="497" t="s">
        <v>11</v>
      </c>
      <c r="FRT90" s="503"/>
      <c r="FRU90" s="497" t="s">
        <v>2</v>
      </c>
      <c r="FRV90" s="497" t="s">
        <v>3</v>
      </c>
      <c r="FRW90" s="497" t="s">
        <v>4</v>
      </c>
      <c r="FRX90" s="497" t="s">
        <v>5</v>
      </c>
      <c r="FRY90" s="497" t="s">
        <v>6</v>
      </c>
      <c r="FRZ90" s="497" t="s">
        <v>7</v>
      </c>
      <c r="FSA90" s="497" t="s">
        <v>11</v>
      </c>
      <c r="FSB90" s="503"/>
      <c r="FSC90" s="497" t="s">
        <v>2</v>
      </c>
      <c r="FSD90" s="497" t="s">
        <v>3</v>
      </c>
      <c r="FSE90" s="497" t="s">
        <v>4</v>
      </c>
      <c r="FSF90" s="497" t="s">
        <v>5</v>
      </c>
      <c r="FSG90" s="497" t="s">
        <v>6</v>
      </c>
      <c r="FSH90" s="497" t="s">
        <v>7</v>
      </c>
      <c r="FSI90" s="497" t="s">
        <v>11</v>
      </c>
      <c r="FSJ90" s="503"/>
      <c r="FSK90" s="497" t="s">
        <v>2</v>
      </c>
      <c r="FSL90" s="497" t="s">
        <v>3</v>
      </c>
      <c r="FSM90" s="497" t="s">
        <v>4</v>
      </c>
      <c r="FSN90" s="497" t="s">
        <v>5</v>
      </c>
      <c r="FSO90" s="497" t="s">
        <v>6</v>
      </c>
      <c r="FSP90" s="497" t="s">
        <v>7</v>
      </c>
      <c r="FSQ90" s="497" t="s">
        <v>11</v>
      </c>
      <c r="FSR90" s="503"/>
      <c r="FSS90" s="497" t="s">
        <v>2</v>
      </c>
      <c r="FST90" s="497" t="s">
        <v>3</v>
      </c>
      <c r="FSU90" s="497" t="s">
        <v>4</v>
      </c>
      <c r="FSV90" s="497" t="s">
        <v>5</v>
      </c>
      <c r="FSW90" s="497" t="s">
        <v>6</v>
      </c>
      <c r="FSX90" s="497" t="s">
        <v>7</v>
      </c>
      <c r="FSY90" s="497" t="s">
        <v>11</v>
      </c>
      <c r="FSZ90" s="503"/>
      <c r="FTA90" s="497" t="s">
        <v>2</v>
      </c>
      <c r="FTB90" s="497" t="s">
        <v>3</v>
      </c>
      <c r="FTC90" s="497" t="s">
        <v>4</v>
      </c>
      <c r="FTD90" s="497" t="s">
        <v>5</v>
      </c>
      <c r="FTE90" s="497" t="s">
        <v>6</v>
      </c>
      <c r="FTF90" s="497" t="s">
        <v>7</v>
      </c>
      <c r="FTG90" s="497" t="s">
        <v>11</v>
      </c>
      <c r="FTH90" s="503"/>
      <c r="FTI90" s="497" t="s">
        <v>2</v>
      </c>
      <c r="FTJ90" s="497" t="s">
        <v>3</v>
      </c>
      <c r="FTK90" s="497" t="s">
        <v>4</v>
      </c>
      <c r="FTL90" s="497" t="s">
        <v>5</v>
      </c>
      <c r="FTM90" s="497" t="s">
        <v>6</v>
      </c>
      <c r="FTN90" s="497" t="s">
        <v>7</v>
      </c>
      <c r="FTO90" s="497" t="s">
        <v>11</v>
      </c>
      <c r="FTP90" s="503"/>
      <c r="FTQ90" s="497" t="s">
        <v>2</v>
      </c>
      <c r="FTR90" s="497" t="s">
        <v>3</v>
      </c>
      <c r="FTS90" s="497" t="s">
        <v>4</v>
      </c>
      <c r="FTT90" s="497" t="s">
        <v>5</v>
      </c>
      <c r="FTU90" s="497" t="s">
        <v>6</v>
      </c>
      <c r="FTV90" s="497" t="s">
        <v>7</v>
      </c>
      <c r="FTW90" s="497" t="s">
        <v>11</v>
      </c>
      <c r="FTX90" s="503"/>
      <c r="FTY90" s="497" t="s">
        <v>2</v>
      </c>
      <c r="FTZ90" s="497" t="s">
        <v>3</v>
      </c>
      <c r="FUA90" s="497" t="s">
        <v>4</v>
      </c>
      <c r="FUB90" s="497" t="s">
        <v>5</v>
      </c>
      <c r="FUC90" s="497" t="s">
        <v>6</v>
      </c>
      <c r="FUD90" s="497" t="s">
        <v>7</v>
      </c>
      <c r="FUE90" s="497" t="s">
        <v>11</v>
      </c>
      <c r="FUF90" s="503"/>
      <c r="FUG90" s="497" t="s">
        <v>2</v>
      </c>
      <c r="FUH90" s="497" t="s">
        <v>3</v>
      </c>
      <c r="FUI90" s="497" t="s">
        <v>4</v>
      </c>
      <c r="FUJ90" s="497" t="s">
        <v>5</v>
      </c>
      <c r="FUK90" s="497" t="s">
        <v>6</v>
      </c>
      <c r="FUL90" s="497" t="s">
        <v>7</v>
      </c>
      <c r="FUM90" s="497" t="s">
        <v>11</v>
      </c>
      <c r="FUN90" s="503"/>
      <c r="FUO90" s="497" t="s">
        <v>2</v>
      </c>
      <c r="FUP90" s="497" t="s">
        <v>3</v>
      </c>
      <c r="FUQ90" s="497" t="s">
        <v>4</v>
      </c>
      <c r="FUR90" s="497" t="s">
        <v>5</v>
      </c>
      <c r="FUS90" s="497" t="s">
        <v>6</v>
      </c>
      <c r="FUT90" s="497" t="s">
        <v>7</v>
      </c>
      <c r="FUU90" s="497" t="s">
        <v>11</v>
      </c>
      <c r="FUV90" s="503"/>
      <c r="FUW90" s="497" t="s">
        <v>2</v>
      </c>
      <c r="FUX90" s="497" t="s">
        <v>3</v>
      </c>
      <c r="FUY90" s="497" t="s">
        <v>4</v>
      </c>
      <c r="FUZ90" s="497" t="s">
        <v>5</v>
      </c>
      <c r="FVA90" s="497" t="s">
        <v>6</v>
      </c>
      <c r="FVB90" s="497" t="s">
        <v>7</v>
      </c>
      <c r="FVC90" s="497" t="s">
        <v>11</v>
      </c>
      <c r="FVD90" s="503"/>
      <c r="FVE90" s="497" t="s">
        <v>2</v>
      </c>
      <c r="FVF90" s="497" t="s">
        <v>3</v>
      </c>
      <c r="FVG90" s="497" t="s">
        <v>4</v>
      </c>
      <c r="FVH90" s="497" t="s">
        <v>5</v>
      </c>
      <c r="FVI90" s="497" t="s">
        <v>6</v>
      </c>
      <c r="FVJ90" s="497" t="s">
        <v>7</v>
      </c>
      <c r="FVK90" s="497" t="s">
        <v>11</v>
      </c>
      <c r="FVL90" s="503"/>
      <c r="FVM90" s="497" t="s">
        <v>2</v>
      </c>
      <c r="FVN90" s="497" t="s">
        <v>3</v>
      </c>
      <c r="FVO90" s="497" t="s">
        <v>4</v>
      </c>
      <c r="FVP90" s="497" t="s">
        <v>5</v>
      </c>
      <c r="FVQ90" s="497" t="s">
        <v>6</v>
      </c>
      <c r="FVR90" s="497" t="s">
        <v>7</v>
      </c>
      <c r="FVS90" s="497" t="s">
        <v>11</v>
      </c>
      <c r="FVT90" s="503"/>
      <c r="FVU90" s="497" t="s">
        <v>2</v>
      </c>
      <c r="FVV90" s="497" t="s">
        <v>3</v>
      </c>
      <c r="FVW90" s="497" t="s">
        <v>4</v>
      </c>
      <c r="FVX90" s="497" t="s">
        <v>5</v>
      </c>
      <c r="FVY90" s="497" t="s">
        <v>6</v>
      </c>
      <c r="FVZ90" s="497" t="s">
        <v>7</v>
      </c>
      <c r="FWA90" s="497" t="s">
        <v>11</v>
      </c>
      <c r="FWB90" s="503"/>
      <c r="FWC90" s="497" t="s">
        <v>2</v>
      </c>
      <c r="FWD90" s="497" t="s">
        <v>3</v>
      </c>
      <c r="FWE90" s="497" t="s">
        <v>4</v>
      </c>
      <c r="FWF90" s="497" t="s">
        <v>5</v>
      </c>
      <c r="FWG90" s="497" t="s">
        <v>6</v>
      </c>
      <c r="FWH90" s="497" t="s">
        <v>7</v>
      </c>
      <c r="FWI90" s="497" t="s">
        <v>11</v>
      </c>
      <c r="FWJ90" s="503"/>
      <c r="FWK90" s="497" t="s">
        <v>2</v>
      </c>
      <c r="FWL90" s="497" t="s">
        <v>3</v>
      </c>
      <c r="FWM90" s="497" t="s">
        <v>4</v>
      </c>
      <c r="FWN90" s="497" t="s">
        <v>5</v>
      </c>
      <c r="FWO90" s="497" t="s">
        <v>6</v>
      </c>
      <c r="FWP90" s="497" t="s">
        <v>7</v>
      </c>
      <c r="FWQ90" s="497" t="s">
        <v>11</v>
      </c>
      <c r="FWR90" s="503"/>
      <c r="FWS90" s="497" t="s">
        <v>2</v>
      </c>
      <c r="FWT90" s="497" t="s">
        <v>3</v>
      </c>
      <c r="FWU90" s="497" t="s">
        <v>4</v>
      </c>
      <c r="FWV90" s="497" t="s">
        <v>5</v>
      </c>
      <c r="FWW90" s="497" t="s">
        <v>6</v>
      </c>
      <c r="FWX90" s="497" t="s">
        <v>7</v>
      </c>
      <c r="FWY90" s="497" t="s">
        <v>11</v>
      </c>
      <c r="FWZ90" s="503"/>
      <c r="FXA90" s="497" t="s">
        <v>2</v>
      </c>
      <c r="FXB90" s="497" t="s">
        <v>3</v>
      </c>
      <c r="FXC90" s="497" t="s">
        <v>4</v>
      </c>
      <c r="FXD90" s="497" t="s">
        <v>5</v>
      </c>
      <c r="FXE90" s="497" t="s">
        <v>6</v>
      </c>
      <c r="FXF90" s="497" t="s">
        <v>7</v>
      </c>
      <c r="FXG90" s="497" t="s">
        <v>11</v>
      </c>
      <c r="FXH90" s="503"/>
      <c r="FXI90" s="497" t="s">
        <v>2</v>
      </c>
      <c r="FXJ90" s="497" t="s">
        <v>3</v>
      </c>
      <c r="FXK90" s="497" t="s">
        <v>4</v>
      </c>
      <c r="FXL90" s="497" t="s">
        <v>5</v>
      </c>
      <c r="FXM90" s="497" t="s">
        <v>6</v>
      </c>
      <c r="FXN90" s="497" t="s">
        <v>7</v>
      </c>
      <c r="FXO90" s="497" t="s">
        <v>11</v>
      </c>
      <c r="FXP90" s="503"/>
      <c r="FXQ90" s="497" t="s">
        <v>2</v>
      </c>
      <c r="FXR90" s="497" t="s">
        <v>3</v>
      </c>
      <c r="FXS90" s="497" t="s">
        <v>4</v>
      </c>
      <c r="FXT90" s="497" t="s">
        <v>5</v>
      </c>
      <c r="FXU90" s="497" t="s">
        <v>6</v>
      </c>
      <c r="FXV90" s="497" t="s">
        <v>7</v>
      </c>
      <c r="FXW90" s="497" t="s">
        <v>11</v>
      </c>
      <c r="FXX90" s="503"/>
      <c r="FXY90" s="497" t="s">
        <v>2</v>
      </c>
      <c r="FXZ90" s="497" t="s">
        <v>3</v>
      </c>
      <c r="FYA90" s="497" t="s">
        <v>4</v>
      </c>
      <c r="FYB90" s="497" t="s">
        <v>5</v>
      </c>
      <c r="FYC90" s="497" t="s">
        <v>6</v>
      </c>
      <c r="FYD90" s="497" t="s">
        <v>7</v>
      </c>
      <c r="FYE90" s="497" t="s">
        <v>11</v>
      </c>
      <c r="FYF90" s="503"/>
      <c r="FYG90" s="497" t="s">
        <v>2</v>
      </c>
      <c r="FYH90" s="497" t="s">
        <v>3</v>
      </c>
      <c r="FYI90" s="497" t="s">
        <v>4</v>
      </c>
      <c r="FYJ90" s="497" t="s">
        <v>5</v>
      </c>
      <c r="FYK90" s="497" t="s">
        <v>6</v>
      </c>
      <c r="FYL90" s="497" t="s">
        <v>7</v>
      </c>
      <c r="FYM90" s="497" t="s">
        <v>11</v>
      </c>
      <c r="FYN90" s="503"/>
      <c r="FYO90" s="497" t="s">
        <v>2</v>
      </c>
      <c r="FYP90" s="497" t="s">
        <v>3</v>
      </c>
      <c r="FYQ90" s="497" t="s">
        <v>4</v>
      </c>
      <c r="FYR90" s="497" t="s">
        <v>5</v>
      </c>
      <c r="FYS90" s="497" t="s">
        <v>6</v>
      </c>
      <c r="FYT90" s="497" t="s">
        <v>7</v>
      </c>
      <c r="FYU90" s="497" t="s">
        <v>11</v>
      </c>
      <c r="FYV90" s="503"/>
      <c r="FYW90" s="497" t="s">
        <v>2</v>
      </c>
      <c r="FYX90" s="497" t="s">
        <v>3</v>
      </c>
      <c r="FYY90" s="497" t="s">
        <v>4</v>
      </c>
      <c r="FYZ90" s="497" t="s">
        <v>5</v>
      </c>
      <c r="FZA90" s="497" t="s">
        <v>6</v>
      </c>
      <c r="FZB90" s="497" t="s">
        <v>7</v>
      </c>
      <c r="FZC90" s="497" t="s">
        <v>11</v>
      </c>
      <c r="FZD90" s="503"/>
      <c r="FZE90" s="497" t="s">
        <v>2</v>
      </c>
      <c r="FZF90" s="497" t="s">
        <v>3</v>
      </c>
      <c r="FZG90" s="497" t="s">
        <v>4</v>
      </c>
      <c r="FZH90" s="497" t="s">
        <v>5</v>
      </c>
      <c r="FZI90" s="497" t="s">
        <v>6</v>
      </c>
      <c r="FZJ90" s="497" t="s">
        <v>7</v>
      </c>
      <c r="FZK90" s="497" t="s">
        <v>11</v>
      </c>
      <c r="FZL90" s="503"/>
      <c r="FZM90" s="497" t="s">
        <v>2</v>
      </c>
      <c r="FZN90" s="497" t="s">
        <v>3</v>
      </c>
      <c r="FZO90" s="497" t="s">
        <v>4</v>
      </c>
      <c r="FZP90" s="497" t="s">
        <v>5</v>
      </c>
      <c r="FZQ90" s="497" t="s">
        <v>6</v>
      </c>
      <c r="FZR90" s="497" t="s">
        <v>7</v>
      </c>
      <c r="FZS90" s="497" t="s">
        <v>11</v>
      </c>
      <c r="FZT90" s="503"/>
      <c r="FZU90" s="497" t="s">
        <v>2</v>
      </c>
      <c r="FZV90" s="497" t="s">
        <v>3</v>
      </c>
      <c r="FZW90" s="497" t="s">
        <v>4</v>
      </c>
      <c r="FZX90" s="497" t="s">
        <v>5</v>
      </c>
      <c r="FZY90" s="497" t="s">
        <v>6</v>
      </c>
      <c r="FZZ90" s="497" t="s">
        <v>7</v>
      </c>
      <c r="GAA90" s="497" t="s">
        <v>11</v>
      </c>
      <c r="GAB90" s="503"/>
      <c r="GAC90" s="497" t="s">
        <v>2</v>
      </c>
      <c r="GAD90" s="497" t="s">
        <v>3</v>
      </c>
      <c r="GAE90" s="497" t="s">
        <v>4</v>
      </c>
      <c r="GAF90" s="497" t="s">
        <v>5</v>
      </c>
      <c r="GAG90" s="497" t="s">
        <v>6</v>
      </c>
      <c r="GAH90" s="497" t="s">
        <v>7</v>
      </c>
      <c r="GAI90" s="497" t="s">
        <v>11</v>
      </c>
      <c r="GAJ90" s="503"/>
      <c r="GAK90" s="497" t="s">
        <v>2</v>
      </c>
      <c r="GAL90" s="497" t="s">
        <v>3</v>
      </c>
      <c r="GAM90" s="497" t="s">
        <v>4</v>
      </c>
      <c r="GAN90" s="497" t="s">
        <v>5</v>
      </c>
      <c r="GAO90" s="497" t="s">
        <v>6</v>
      </c>
      <c r="GAP90" s="497" t="s">
        <v>7</v>
      </c>
      <c r="GAQ90" s="497" t="s">
        <v>11</v>
      </c>
      <c r="GAR90" s="503"/>
      <c r="GAS90" s="497" t="s">
        <v>2</v>
      </c>
      <c r="GAT90" s="497" t="s">
        <v>3</v>
      </c>
      <c r="GAU90" s="497" t="s">
        <v>4</v>
      </c>
      <c r="GAV90" s="497" t="s">
        <v>5</v>
      </c>
      <c r="GAW90" s="497" t="s">
        <v>6</v>
      </c>
      <c r="GAX90" s="497" t="s">
        <v>7</v>
      </c>
      <c r="GAY90" s="497" t="s">
        <v>11</v>
      </c>
      <c r="GAZ90" s="503"/>
      <c r="GBA90" s="497" t="s">
        <v>2</v>
      </c>
      <c r="GBB90" s="497" t="s">
        <v>3</v>
      </c>
      <c r="GBC90" s="497" t="s">
        <v>4</v>
      </c>
      <c r="GBD90" s="497" t="s">
        <v>5</v>
      </c>
      <c r="GBE90" s="497" t="s">
        <v>6</v>
      </c>
      <c r="GBF90" s="497" t="s">
        <v>7</v>
      </c>
      <c r="GBG90" s="497" t="s">
        <v>11</v>
      </c>
      <c r="GBH90" s="503"/>
      <c r="GBI90" s="497" t="s">
        <v>2</v>
      </c>
      <c r="GBJ90" s="497" t="s">
        <v>3</v>
      </c>
      <c r="GBK90" s="497" t="s">
        <v>4</v>
      </c>
      <c r="GBL90" s="497" t="s">
        <v>5</v>
      </c>
      <c r="GBM90" s="497" t="s">
        <v>6</v>
      </c>
      <c r="GBN90" s="497" t="s">
        <v>7</v>
      </c>
      <c r="GBO90" s="497" t="s">
        <v>11</v>
      </c>
      <c r="GBP90" s="503"/>
      <c r="GBQ90" s="497" t="s">
        <v>2</v>
      </c>
      <c r="GBR90" s="497" t="s">
        <v>3</v>
      </c>
      <c r="GBS90" s="497" t="s">
        <v>4</v>
      </c>
      <c r="GBT90" s="497" t="s">
        <v>5</v>
      </c>
      <c r="GBU90" s="497" t="s">
        <v>6</v>
      </c>
      <c r="GBV90" s="497" t="s">
        <v>7</v>
      </c>
      <c r="GBW90" s="497" t="s">
        <v>11</v>
      </c>
      <c r="GBX90" s="503"/>
      <c r="GBY90" s="497" t="s">
        <v>2</v>
      </c>
      <c r="GBZ90" s="497" t="s">
        <v>3</v>
      </c>
      <c r="GCA90" s="497" t="s">
        <v>4</v>
      </c>
      <c r="GCB90" s="497" t="s">
        <v>5</v>
      </c>
      <c r="GCC90" s="497" t="s">
        <v>6</v>
      </c>
      <c r="GCD90" s="497" t="s">
        <v>7</v>
      </c>
      <c r="GCE90" s="497" t="s">
        <v>11</v>
      </c>
      <c r="GCF90" s="503"/>
      <c r="GCG90" s="497" t="s">
        <v>2</v>
      </c>
      <c r="GCH90" s="497" t="s">
        <v>3</v>
      </c>
      <c r="GCI90" s="497" t="s">
        <v>4</v>
      </c>
      <c r="GCJ90" s="497" t="s">
        <v>5</v>
      </c>
      <c r="GCK90" s="497" t="s">
        <v>6</v>
      </c>
      <c r="GCL90" s="497" t="s">
        <v>7</v>
      </c>
      <c r="GCM90" s="497" t="s">
        <v>11</v>
      </c>
      <c r="GCN90" s="503"/>
      <c r="GCO90" s="497" t="s">
        <v>2</v>
      </c>
      <c r="GCP90" s="497" t="s">
        <v>3</v>
      </c>
      <c r="GCQ90" s="497" t="s">
        <v>4</v>
      </c>
      <c r="GCR90" s="497" t="s">
        <v>5</v>
      </c>
      <c r="GCS90" s="497" t="s">
        <v>6</v>
      </c>
      <c r="GCT90" s="497" t="s">
        <v>7</v>
      </c>
      <c r="GCU90" s="497" t="s">
        <v>11</v>
      </c>
      <c r="GCV90" s="503"/>
      <c r="GCW90" s="497" t="s">
        <v>2</v>
      </c>
      <c r="GCX90" s="497" t="s">
        <v>3</v>
      </c>
      <c r="GCY90" s="497" t="s">
        <v>4</v>
      </c>
      <c r="GCZ90" s="497" t="s">
        <v>5</v>
      </c>
      <c r="GDA90" s="497" t="s">
        <v>6</v>
      </c>
      <c r="GDB90" s="497" t="s">
        <v>7</v>
      </c>
      <c r="GDC90" s="497" t="s">
        <v>11</v>
      </c>
      <c r="GDD90" s="503"/>
      <c r="GDE90" s="497" t="s">
        <v>2</v>
      </c>
      <c r="GDF90" s="497" t="s">
        <v>3</v>
      </c>
      <c r="GDG90" s="497" t="s">
        <v>4</v>
      </c>
      <c r="GDH90" s="497" t="s">
        <v>5</v>
      </c>
      <c r="GDI90" s="497" t="s">
        <v>6</v>
      </c>
      <c r="GDJ90" s="497" t="s">
        <v>7</v>
      </c>
      <c r="GDK90" s="497" t="s">
        <v>11</v>
      </c>
      <c r="GDL90" s="503"/>
      <c r="GDM90" s="497" t="s">
        <v>2</v>
      </c>
      <c r="GDN90" s="497" t="s">
        <v>3</v>
      </c>
      <c r="GDO90" s="497" t="s">
        <v>4</v>
      </c>
      <c r="GDP90" s="497" t="s">
        <v>5</v>
      </c>
      <c r="GDQ90" s="497" t="s">
        <v>6</v>
      </c>
      <c r="GDR90" s="497" t="s">
        <v>7</v>
      </c>
      <c r="GDS90" s="497" t="s">
        <v>11</v>
      </c>
      <c r="GDT90" s="503"/>
      <c r="GDU90" s="497" t="s">
        <v>2</v>
      </c>
      <c r="GDV90" s="497" t="s">
        <v>3</v>
      </c>
      <c r="GDW90" s="497" t="s">
        <v>4</v>
      </c>
      <c r="GDX90" s="497" t="s">
        <v>5</v>
      </c>
      <c r="GDY90" s="497" t="s">
        <v>6</v>
      </c>
      <c r="GDZ90" s="497" t="s">
        <v>7</v>
      </c>
      <c r="GEA90" s="497" t="s">
        <v>11</v>
      </c>
      <c r="GEB90" s="503"/>
      <c r="GEC90" s="497" t="s">
        <v>2</v>
      </c>
      <c r="GED90" s="497" t="s">
        <v>3</v>
      </c>
      <c r="GEE90" s="497" t="s">
        <v>4</v>
      </c>
      <c r="GEF90" s="497" t="s">
        <v>5</v>
      </c>
      <c r="GEG90" s="497" t="s">
        <v>6</v>
      </c>
      <c r="GEH90" s="497" t="s">
        <v>7</v>
      </c>
      <c r="GEI90" s="497" t="s">
        <v>11</v>
      </c>
      <c r="GEJ90" s="503"/>
      <c r="GEK90" s="497" t="s">
        <v>2</v>
      </c>
      <c r="GEL90" s="497" t="s">
        <v>3</v>
      </c>
      <c r="GEM90" s="497" t="s">
        <v>4</v>
      </c>
      <c r="GEN90" s="497" t="s">
        <v>5</v>
      </c>
      <c r="GEO90" s="497" t="s">
        <v>6</v>
      </c>
      <c r="GEP90" s="497" t="s">
        <v>7</v>
      </c>
      <c r="GEQ90" s="497" t="s">
        <v>11</v>
      </c>
      <c r="GER90" s="503"/>
      <c r="GES90" s="497" t="s">
        <v>2</v>
      </c>
      <c r="GET90" s="497" t="s">
        <v>3</v>
      </c>
      <c r="GEU90" s="497" t="s">
        <v>4</v>
      </c>
      <c r="GEV90" s="497" t="s">
        <v>5</v>
      </c>
      <c r="GEW90" s="497" t="s">
        <v>6</v>
      </c>
      <c r="GEX90" s="497" t="s">
        <v>7</v>
      </c>
      <c r="GEY90" s="497" t="s">
        <v>11</v>
      </c>
      <c r="GEZ90" s="503"/>
      <c r="GFA90" s="497" t="s">
        <v>2</v>
      </c>
      <c r="GFB90" s="497" t="s">
        <v>3</v>
      </c>
      <c r="GFC90" s="497" t="s">
        <v>4</v>
      </c>
      <c r="GFD90" s="497" t="s">
        <v>5</v>
      </c>
      <c r="GFE90" s="497" t="s">
        <v>6</v>
      </c>
      <c r="GFF90" s="497" t="s">
        <v>7</v>
      </c>
      <c r="GFG90" s="497" t="s">
        <v>11</v>
      </c>
      <c r="GFH90" s="503"/>
      <c r="GFI90" s="497" t="s">
        <v>2</v>
      </c>
      <c r="GFJ90" s="497" t="s">
        <v>3</v>
      </c>
      <c r="GFK90" s="497" t="s">
        <v>4</v>
      </c>
      <c r="GFL90" s="497" t="s">
        <v>5</v>
      </c>
      <c r="GFM90" s="497" t="s">
        <v>6</v>
      </c>
      <c r="GFN90" s="497" t="s">
        <v>7</v>
      </c>
      <c r="GFO90" s="497" t="s">
        <v>11</v>
      </c>
      <c r="GFP90" s="503"/>
      <c r="GFQ90" s="497" t="s">
        <v>2</v>
      </c>
      <c r="GFR90" s="497" t="s">
        <v>3</v>
      </c>
      <c r="GFS90" s="497" t="s">
        <v>4</v>
      </c>
      <c r="GFT90" s="497" t="s">
        <v>5</v>
      </c>
      <c r="GFU90" s="497" t="s">
        <v>6</v>
      </c>
      <c r="GFV90" s="497" t="s">
        <v>7</v>
      </c>
      <c r="GFW90" s="497" t="s">
        <v>11</v>
      </c>
      <c r="GFX90" s="503"/>
      <c r="GFY90" s="497" t="s">
        <v>2</v>
      </c>
      <c r="GFZ90" s="497" t="s">
        <v>3</v>
      </c>
      <c r="GGA90" s="497" t="s">
        <v>4</v>
      </c>
      <c r="GGB90" s="497" t="s">
        <v>5</v>
      </c>
      <c r="GGC90" s="497" t="s">
        <v>6</v>
      </c>
      <c r="GGD90" s="497" t="s">
        <v>7</v>
      </c>
      <c r="GGE90" s="497" t="s">
        <v>11</v>
      </c>
      <c r="GGF90" s="503"/>
      <c r="GGG90" s="497" t="s">
        <v>2</v>
      </c>
      <c r="GGH90" s="497" t="s">
        <v>3</v>
      </c>
      <c r="GGI90" s="497" t="s">
        <v>4</v>
      </c>
      <c r="GGJ90" s="497" t="s">
        <v>5</v>
      </c>
      <c r="GGK90" s="497" t="s">
        <v>6</v>
      </c>
      <c r="GGL90" s="497" t="s">
        <v>7</v>
      </c>
      <c r="GGM90" s="497" t="s">
        <v>11</v>
      </c>
      <c r="GGN90" s="503"/>
      <c r="GGO90" s="497" t="s">
        <v>2</v>
      </c>
      <c r="GGP90" s="497" t="s">
        <v>3</v>
      </c>
      <c r="GGQ90" s="497" t="s">
        <v>4</v>
      </c>
      <c r="GGR90" s="497" t="s">
        <v>5</v>
      </c>
      <c r="GGS90" s="497" t="s">
        <v>6</v>
      </c>
      <c r="GGT90" s="497" t="s">
        <v>7</v>
      </c>
      <c r="GGU90" s="497" t="s">
        <v>11</v>
      </c>
      <c r="GGV90" s="503"/>
      <c r="GGW90" s="497" t="s">
        <v>2</v>
      </c>
      <c r="GGX90" s="497" t="s">
        <v>3</v>
      </c>
      <c r="GGY90" s="497" t="s">
        <v>4</v>
      </c>
      <c r="GGZ90" s="497" t="s">
        <v>5</v>
      </c>
      <c r="GHA90" s="497" t="s">
        <v>6</v>
      </c>
      <c r="GHB90" s="497" t="s">
        <v>7</v>
      </c>
      <c r="GHC90" s="497" t="s">
        <v>11</v>
      </c>
      <c r="GHD90" s="503"/>
      <c r="GHE90" s="497" t="s">
        <v>2</v>
      </c>
      <c r="GHF90" s="497" t="s">
        <v>3</v>
      </c>
      <c r="GHG90" s="497" t="s">
        <v>4</v>
      </c>
      <c r="GHH90" s="497" t="s">
        <v>5</v>
      </c>
      <c r="GHI90" s="497" t="s">
        <v>6</v>
      </c>
      <c r="GHJ90" s="497" t="s">
        <v>7</v>
      </c>
      <c r="GHK90" s="497" t="s">
        <v>11</v>
      </c>
      <c r="GHL90" s="503"/>
      <c r="GHM90" s="497" t="s">
        <v>2</v>
      </c>
      <c r="GHN90" s="497" t="s">
        <v>3</v>
      </c>
      <c r="GHO90" s="497" t="s">
        <v>4</v>
      </c>
      <c r="GHP90" s="497" t="s">
        <v>5</v>
      </c>
      <c r="GHQ90" s="497" t="s">
        <v>6</v>
      </c>
      <c r="GHR90" s="497" t="s">
        <v>7</v>
      </c>
      <c r="GHS90" s="497" t="s">
        <v>11</v>
      </c>
      <c r="GHT90" s="503"/>
      <c r="GHU90" s="497" t="s">
        <v>2</v>
      </c>
      <c r="GHV90" s="497" t="s">
        <v>3</v>
      </c>
      <c r="GHW90" s="497" t="s">
        <v>4</v>
      </c>
      <c r="GHX90" s="497" t="s">
        <v>5</v>
      </c>
      <c r="GHY90" s="497" t="s">
        <v>6</v>
      </c>
      <c r="GHZ90" s="497" t="s">
        <v>7</v>
      </c>
      <c r="GIA90" s="497" t="s">
        <v>11</v>
      </c>
      <c r="GIB90" s="503"/>
      <c r="GIC90" s="497" t="s">
        <v>2</v>
      </c>
      <c r="GID90" s="497" t="s">
        <v>3</v>
      </c>
      <c r="GIE90" s="497" t="s">
        <v>4</v>
      </c>
      <c r="GIF90" s="497" t="s">
        <v>5</v>
      </c>
      <c r="GIG90" s="497" t="s">
        <v>6</v>
      </c>
      <c r="GIH90" s="497" t="s">
        <v>7</v>
      </c>
      <c r="GII90" s="497" t="s">
        <v>11</v>
      </c>
      <c r="GIJ90" s="503"/>
      <c r="GIK90" s="497" t="s">
        <v>2</v>
      </c>
      <c r="GIL90" s="497" t="s">
        <v>3</v>
      </c>
      <c r="GIM90" s="497" t="s">
        <v>4</v>
      </c>
      <c r="GIN90" s="497" t="s">
        <v>5</v>
      </c>
      <c r="GIO90" s="497" t="s">
        <v>6</v>
      </c>
      <c r="GIP90" s="497" t="s">
        <v>7</v>
      </c>
      <c r="GIQ90" s="497" t="s">
        <v>11</v>
      </c>
      <c r="GIR90" s="503"/>
      <c r="GIS90" s="497" t="s">
        <v>2</v>
      </c>
      <c r="GIT90" s="497" t="s">
        <v>3</v>
      </c>
      <c r="GIU90" s="497" t="s">
        <v>4</v>
      </c>
      <c r="GIV90" s="497" t="s">
        <v>5</v>
      </c>
      <c r="GIW90" s="497" t="s">
        <v>6</v>
      </c>
      <c r="GIX90" s="497" t="s">
        <v>7</v>
      </c>
      <c r="GIY90" s="497" t="s">
        <v>11</v>
      </c>
      <c r="GIZ90" s="503"/>
      <c r="GJA90" s="497" t="s">
        <v>2</v>
      </c>
      <c r="GJB90" s="497" t="s">
        <v>3</v>
      </c>
      <c r="GJC90" s="497" t="s">
        <v>4</v>
      </c>
      <c r="GJD90" s="497" t="s">
        <v>5</v>
      </c>
      <c r="GJE90" s="497" t="s">
        <v>6</v>
      </c>
      <c r="GJF90" s="497" t="s">
        <v>7</v>
      </c>
      <c r="GJG90" s="497" t="s">
        <v>11</v>
      </c>
      <c r="GJH90" s="503"/>
      <c r="GJI90" s="497" t="s">
        <v>2</v>
      </c>
      <c r="GJJ90" s="497" t="s">
        <v>3</v>
      </c>
      <c r="GJK90" s="497" t="s">
        <v>4</v>
      </c>
      <c r="GJL90" s="497" t="s">
        <v>5</v>
      </c>
      <c r="GJM90" s="497" t="s">
        <v>6</v>
      </c>
      <c r="GJN90" s="497" t="s">
        <v>7</v>
      </c>
      <c r="GJO90" s="497" t="s">
        <v>11</v>
      </c>
      <c r="GJP90" s="503"/>
      <c r="GJQ90" s="497" t="s">
        <v>2</v>
      </c>
      <c r="GJR90" s="497" t="s">
        <v>3</v>
      </c>
      <c r="GJS90" s="497" t="s">
        <v>4</v>
      </c>
      <c r="GJT90" s="497" t="s">
        <v>5</v>
      </c>
      <c r="GJU90" s="497" t="s">
        <v>6</v>
      </c>
      <c r="GJV90" s="497" t="s">
        <v>7</v>
      </c>
      <c r="GJW90" s="497" t="s">
        <v>11</v>
      </c>
      <c r="GJX90" s="503"/>
      <c r="GJY90" s="497" t="s">
        <v>2</v>
      </c>
      <c r="GJZ90" s="497" t="s">
        <v>3</v>
      </c>
      <c r="GKA90" s="497" t="s">
        <v>4</v>
      </c>
      <c r="GKB90" s="497" t="s">
        <v>5</v>
      </c>
      <c r="GKC90" s="497" t="s">
        <v>6</v>
      </c>
      <c r="GKD90" s="497" t="s">
        <v>7</v>
      </c>
      <c r="GKE90" s="497" t="s">
        <v>11</v>
      </c>
      <c r="GKF90" s="503"/>
      <c r="GKG90" s="497" t="s">
        <v>2</v>
      </c>
      <c r="GKH90" s="497" t="s">
        <v>3</v>
      </c>
      <c r="GKI90" s="497" t="s">
        <v>4</v>
      </c>
      <c r="GKJ90" s="497" t="s">
        <v>5</v>
      </c>
      <c r="GKK90" s="497" t="s">
        <v>6</v>
      </c>
      <c r="GKL90" s="497" t="s">
        <v>7</v>
      </c>
      <c r="GKM90" s="497" t="s">
        <v>11</v>
      </c>
      <c r="GKN90" s="503"/>
      <c r="GKO90" s="497" t="s">
        <v>2</v>
      </c>
      <c r="GKP90" s="497" t="s">
        <v>3</v>
      </c>
      <c r="GKQ90" s="497" t="s">
        <v>4</v>
      </c>
      <c r="GKR90" s="497" t="s">
        <v>5</v>
      </c>
      <c r="GKS90" s="497" t="s">
        <v>6</v>
      </c>
      <c r="GKT90" s="497" t="s">
        <v>7</v>
      </c>
      <c r="GKU90" s="497" t="s">
        <v>11</v>
      </c>
      <c r="GKV90" s="503"/>
      <c r="GKW90" s="497" t="s">
        <v>2</v>
      </c>
      <c r="GKX90" s="497" t="s">
        <v>3</v>
      </c>
      <c r="GKY90" s="497" t="s">
        <v>4</v>
      </c>
      <c r="GKZ90" s="497" t="s">
        <v>5</v>
      </c>
      <c r="GLA90" s="497" t="s">
        <v>6</v>
      </c>
      <c r="GLB90" s="497" t="s">
        <v>7</v>
      </c>
      <c r="GLC90" s="497" t="s">
        <v>11</v>
      </c>
      <c r="GLD90" s="503"/>
      <c r="GLE90" s="497" t="s">
        <v>2</v>
      </c>
      <c r="GLF90" s="497" t="s">
        <v>3</v>
      </c>
      <c r="GLG90" s="497" t="s">
        <v>4</v>
      </c>
      <c r="GLH90" s="497" t="s">
        <v>5</v>
      </c>
      <c r="GLI90" s="497" t="s">
        <v>6</v>
      </c>
      <c r="GLJ90" s="497" t="s">
        <v>7</v>
      </c>
      <c r="GLK90" s="497" t="s">
        <v>11</v>
      </c>
      <c r="GLL90" s="503"/>
      <c r="GLM90" s="497" t="s">
        <v>2</v>
      </c>
      <c r="GLN90" s="497" t="s">
        <v>3</v>
      </c>
      <c r="GLO90" s="497" t="s">
        <v>4</v>
      </c>
      <c r="GLP90" s="497" t="s">
        <v>5</v>
      </c>
      <c r="GLQ90" s="497" t="s">
        <v>6</v>
      </c>
      <c r="GLR90" s="497" t="s">
        <v>7</v>
      </c>
      <c r="GLS90" s="497" t="s">
        <v>11</v>
      </c>
      <c r="GLT90" s="503"/>
      <c r="GLU90" s="497" t="s">
        <v>2</v>
      </c>
      <c r="GLV90" s="497" t="s">
        <v>3</v>
      </c>
      <c r="GLW90" s="497" t="s">
        <v>4</v>
      </c>
      <c r="GLX90" s="497" t="s">
        <v>5</v>
      </c>
      <c r="GLY90" s="497" t="s">
        <v>6</v>
      </c>
      <c r="GLZ90" s="497" t="s">
        <v>7</v>
      </c>
      <c r="GMA90" s="497" t="s">
        <v>11</v>
      </c>
      <c r="GMB90" s="503"/>
      <c r="GMC90" s="497" t="s">
        <v>2</v>
      </c>
      <c r="GMD90" s="497" t="s">
        <v>3</v>
      </c>
      <c r="GME90" s="497" t="s">
        <v>4</v>
      </c>
      <c r="GMF90" s="497" t="s">
        <v>5</v>
      </c>
      <c r="GMG90" s="497" t="s">
        <v>6</v>
      </c>
      <c r="GMH90" s="497" t="s">
        <v>7</v>
      </c>
      <c r="GMI90" s="497" t="s">
        <v>11</v>
      </c>
      <c r="GMJ90" s="503"/>
      <c r="GMK90" s="497" t="s">
        <v>2</v>
      </c>
      <c r="GML90" s="497" t="s">
        <v>3</v>
      </c>
      <c r="GMM90" s="497" t="s">
        <v>4</v>
      </c>
      <c r="GMN90" s="497" t="s">
        <v>5</v>
      </c>
      <c r="GMO90" s="497" t="s">
        <v>6</v>
      </c>
      <c r="GMP90" s="497" t="s">
        <v>7</v>
      </c>
      <c r="GMQ90" s="497" t="s">
        <v>11</v>
      </c>
      <c r="GMR90" s="503"/>
      <c r="GMS90" s="497" t="s">
        <v>2</v>
      </c>
      <c r="GMT90" s="497" t="s">
        <v>3</v>
      </c>
      <c r="GMU90" s="497" t="s">
        <v>4</v>
      </c>
      <c r="GMV90" s="497" t="s">
        <v>5</v>
      </c>
      <c r="GMW90" s="497" t="s">
        <v>6</v>
      </c>
      <c r="GMX90" s="497" t="s">
        <v>7</v>
      </c>
      <c r="GMY90" s="497" t="s">
        <v>11</v>
      </c>
      <c r="GMZ90" s="503"/>
      <c r="GNA90" s="497" t="s">
        <v>2</v>
      </c>
      <c r="GNB90" s="497" t="s">
        <v>3</v>
      </c>
      <c r="GNC90" s="497" t="s">
        <v>4</v>
      </c>
      <c r="GND90" s="497" t="s">
        <v>5</v>
      </c>
      <c r="GNE90" s="497" t="s">
        <v>6</v>
      </c>
      <c r="GNF90" s="497" t="s">
        <v>7</v>
      </c>
      <c r="GNG90" s="497" t="s">
        <v>11</v>
      </c>
      <c r="GNH90" s="503"/>
      <c r="GNI90" s="497" t="s">
        <v>2</v>
      </c>
      <c r="GNJ90" s="497" t="s">
        <v>3</v>
      </c>
      <c r="GNK90" s="497" t="s">
        <v>4</v>
      </c>
      <c r="GNL90" s="497" t="s">
        <v>5</v>
      </c>
      <c r="GNM90" s="497" t="s">
        <v>6</v>
      </c>
      <c r="GNN90" s="497" t="s">
        <v>7</v>
      </c>
      <c r="GNO90" s="497" t="s">
        <v>11</v>
      </c>
      <c r="GNP90" s="503"/>
      <c r="GNQ90" s="497" t="s">
        <v>2</v>
      </c>
      <c r="GNR90" s="497" t="s">
        <v>3</v>
      </c>
      <c r="GNS90" s="497" t="s">
        <v>4</v>
      </c>
      <c r="GNT90" s="497" t="s">
        <v>5</v>
      </c>
      <c r="GNU90" s="497" t="s">
        <v>6</v>
      </c>
      <c r="GNV90" s="497" t="s">
        <v>7</v>
      </c>
      <c r="GNW90" s="497" t="s">
        <v>11</v>
      </c>
      <c r="GNX90" s="503"/>
      <c r="GNY90" s="497" t="s">
        <v>2</v>
      </c>
      <c r="GNZ90" s="497" t="s">
        <v>3</v>
      </c>
      <c r="GOA90" s="497" t="s">
        <v>4</v>
      </c>
      <c r="GOB90" s="497" t="s">
        <v>5</v>
      </c>
      <c r="GOC90" s="497" t="s">
        <v>6</v>
      </c>
      <c r="GOD90" s="497" t="s">
        <v>7</v>
      </c>
      <c r="GOE90" s="497" t="s">
        <v>11</v>
      </c>
      <c r="GOF90" s="503"/>
      <c r="GOG90" s="497" t="s">
        <v>2</v>
      </c>
      <c r="GOH90" s="497" t="s">
        <v>3</v>
      </c>
      <c r="GOI90" s="497" t="s">
        <v>4</v>
      </c>
      <c r="GOJ90" s="497" t="s">
        <v>5</v>
      </c>
      <c r="GOK90" s="497" t="s">
        <v>6</v>
      </c>
      <c r="GOL90" s="497" t="s">
        <v>7</v>
      </c>
      <c r="GOM90" s="497" t="s">
        <v>11</v>
      </c>
      <c r="GON90" s="503"/>
      <c r="GOO90" s="497" t="s">
        <v>2</v>
      </c>
      <c r="GOP90" s="497" t="s">
        <v>3</v>
      </c>
      <c r="GOQ90" s="497" t="s">
        <v>4</v>
      </c>
      <c r="GOR90" s="497" t="s">
        <v>5</v>
      </c>
      <c r="GOS90" s="497" t="s">
        <v>6</v>
      </c>
      <c r="GOT90" s="497" t="s">
        <v>7</v>
      </c>
      <c r="GOU90" s="497" t="s">
        <v>11</v>
      </c>
      <c r="GOV90" s="503"/>
      <c r="GOW90" s="497" t="s">
        <v>2</v>
      </c>
      <c r="GOX90" s="497" t="s">
        <v>3</v>
      </c>
      <c r="GOY90" s="497" t="s">
        <v>4</v>
      </c>
      <c r="GOZ90" s="497" t="s">
        <v>5</v>
      </c>
      <c r="GPA90" s="497" t="s">
        <v>6</v>
      </c>
      <c r="GPB90" s="497" t="s">
        <v>7</v>
      </c>
      <c r="GPC90" s="497" t="s">
        <v>11</v>
      </c>
      <c r="GPD90" s="503"/>
      <c r="GPE90" s="497" t="s">
        <v>2</v>
      </c>
      <c r="GPF90" s="497" t="s">
        <v>3</v>
      </c>
      <c r="GPG90" s="497" t="s">
        <v>4</v>
      </c>
      <c r="GPH90" s="497" t="s">
        <v>5</v>
      </c>
      <c r="GPI90" s="497" t="s">
        <v>6</v>
      </c>
      <c r="GPJ90" s="497" t="s">
        <v>7</v>
      </c>
      <c r="GPK90" s="497" t="s">
        <v>11</v>
      </c>
      <c r="GPL90" s="503"/>
      <c r="GPM90" s="497" t="s">
        <v>2</v>
      </c>
      <c r="GPN90" s="497" t="s">
        <v>3</v>
      </c>
      <c r="GPO90" s="497" t="s">
        <v>4</v>
      </c>
      <c r="GPP90" s="497" t="s">
        <v>5</v>
      </c>
      <c r="GPQ90" s="497" t="s">
        <v>6</v>
      </c>
      <c r="GPR90" s="497" t="s">
        <v>7</v>
      </c>
      <c r="GPS90" s="497" t="s">
        <v>11</v>
      </c>
      <c r="GPT90" s="503"/>
      <c r="GPU90" s="497" t="s">
        <v>2</v>
      </c>
      <c r="GPV90" s="497" t="s">
        <v>3</v>
      </c>
      <c r="GPW90" s="497" t="s">
        <v>4</v>
      </c>
      <c r="GPX90" s="497" t="s">
        <v>5</v>
      </c>
      <c r="GPY90" s="497" t="s">
        <v>6</v>
      </c>
      <c r="GPZ90" s="497" t="s">
        <v>7</v>
      </c>
      <c r="GQA90" s="497" t="s">
        <v>11</v>
      </c>
      <c r="GQB90" s="503"/>
      <c r="GQC90" s="497" t="s">
        <v>2</v>
      </c>
      <c r="GQD90" s="497" t="s">
        <v>3</v>
      </c>
      <c r="GQE90" s="497" t="s">
        <v>4</v>
      </c>
      <c r="GQF90" s="497" t="s">
        <v>5</v>
      </c>
      <c r="GQG90" s="497" t="s">
        <v>6</v>
      </c>
      <c r="GQH90" s="497" t="s">
        <v>7</v>
      </c>
      <c r="GQI90" s="497" t="s">
        <v>11</v>
      </c>
      <c r="GQJ90" s="503"/>
      <c r="GQK90" s="497" t="s">
        <v>2</v>
      </c>
      <c r="GQL90" s="497" t="s">
        <v>3</v>
      </c>
      <c r="GQM90" s="497" t="s">
        <v>4</v>
      </c>
      <c r="GQN90" s="497" t="s">
        <v>5</v>
      </c>
      <c r="GQO90" s="497" t="s">
        <v>6</v>
      </c>
      <c r="GQP90" s="497" t="s">
        <v>7</v>
      </c>
      <c r="GQQ90" s="497" t="s">
        <v>11</v>
      </c>
      <c r="GQR90" s="503"/>
      <c r="GQS90" s="497" t="s">
        <v>2</v>
      </c>
      <c r="GQT90" s="497" t="s">
        <v>3</v>
      </c>
      <c r="GQU90" s="497" t="s">
        <v>4</v>
      </c>
      <c r="GQV90" s="497" t="s">
        <v>5</v>
      </c>
      <c r="GQW90" s="497" t="s">
        <v>6</v>
      </c>
      <c r="GQX90" s="497" t="s">
        <v>7</v>
      </c>
      <c r="GQY90" s="497" t="s">
        <v>11</v>
      </c>
      <c r="GQZ90" s="503"/>
      <c r="GRA90" s="497" t="s">
        <v>2</v>
      </c>
      <c r="GRB90" s="497" t="s">
        <v>3</v>
      </c>
      <c r="GRC90" s="497" t="s">
        <v>4</v>
      </c>
      <c r="GRD90" s="497" t="s">
        <v>5</v>
      </c>
      <c r="GRE90" s="497" t="s">
        <v>6</v>
      </c>
      <c r="GRF90" s="497" t="s">
        <v>7</v>
      </c>
      <c r="GRG90" s="497" t="s">
        <v>11</v>
      </c>
      <c r="GRH90" s="503"/>
      <c r="GRI90" s="497" t="s">
        <v>2</v>
      </c>
      <c r="GRJ90" s="497" t="s">
        <v>3</v>
      </c>
      <c r="GRK90" s="497" t="s">
        <v>4</v>
      </c>
      <c r="GRL90" s="497" t="s">
        <v>5</v>
      </c>
      <c r="GRM90" s="497" t="s">
        <v>6</v>
      </c>
      <c r="GRN90" s="497" t="s">
        <v>7</v>
      </c>
      <c r="GRO90" s="497" t="s">
        <v>11</v>
      </c>
      <c r="GRP90" s="503"/>
      <c r="GRQ90" s="497" t="s">
        <v>2</v>
      </c>
      <c r="GRR90" s="497" t="s">
        <v>3</v>
      </c>
      <c r="GRS90" s="497" t="s">
        <v>4</v>
      </c>
      <c r="GRT90" s="497" t="s">
        <v>5</v>
      </c>
      <c r="GRU90" s="497" t="s">
        <v>6</v>
      </c>
      <c r="GRV90" s="497" t="s">
        <v>7</v>
      </c>
      <c r="GRW90" s="497" t="s">
        <v>11</v>
      </c>
      <c r="GRX90" s="503"/>
      <c r="GRY90" s="497" t="s">
        <v>2</v>
      </c>
      <c r="GRZ90" s="497" t="s">
        <v>3</v>
      </c>
      <c r="GSA90" s="497" t="s">
        <v>4</v>
      </c>
      <c r="GSB90" s="497" t="s">
        <v>5</v>
      </c>
      <c r="GSC90" s="497" t="s">
        <v>6</v>
      </c>
      <c r="GSD90" s="497" t="s">
        <v>7</v>
      </c>
      <c r="GSE90" s="497" t="s">
        <v>11</v>
      </c>
      <c r="GSF90" s="503"/>
      <c r="GSG90" s="497" t="s">
        <v>2</v>
      </c>
      <c r="GSH90" s="497" t="s">
        <v>3</v>
      </c>
      <c r="GSI90" s="497" t="s">
        <v>4</v>
      </c>
      <c r="GSJ90" s="497" t="s">
        <v>5</v>
      </c>
      <c r="GSK90" s="497" t="s">
        <v>6</v>
      </c>
      <c r="GSL90" s="497" t="s">
        <v>7</v>
      </c>
      <c r="GSM90" s="497" t="s">
        <v>11</v>
      </c>
      <c r="GSN90" s="503"/>
      <c r="GSO90" s="497" t="s">
        <v>2</v>
      </c>
      <c r="GSP90" s="497" t="s">
        <v>3</v>
      </c>
      <c r="GSQ90" s="497" t="s">
        <v>4</v>
      </c>
      <c r="GSR90" s="497" t="s">
        <v>5</v>
      </c>
      <c r="GSS90" s="497" t="s">
        <v>6</v>
      </c>
      <c r="GST90" s="497" t="s">
        <v>7</v>
      </c>
      <c r="GSU90" s="497" t="s">
        <v>11</v>
      </c>
      <c r="GSV90" s="503"/>
      <c r="GSW90" s="497" t="s">
        <v>2</v>
      </c>
      <c r="GSX90" s="497" t="s">
        <v>3</v>
      </c>
      <c r="GSY90" s="497" t="s">
        <v>4</v>
      </c>
      <c r="GSZ90" s="497" t="s">
        <v>5</v>
      </c>
      <c r="GTA90" s="497" t="s">
        <v>6</v>
      </c>
      <c r="GTB90" s="497" t="s">
        <v>7</v>
      </c>
      <c r="GTC90" s="497" t="s">
        <v>11</v>
      </c>
      <c r="GTD90" s="503"/>
      <c r="GTE90" s="497" t="s">
        <v>2</v>
      </c>
      <c r="GTF90" s="497" t="s">
        <v>3</v>
      </c>
      <c r="GTG90" s="497" t="s">
        <v>4</v>
      </c>
      <c r="GTH90" s="497" t="s">
        <v>5</v>
      </c>
      <c r="GTI90" s="497" t="s">
        <v>6</v>
      </c>
      <c r="GTJ90" s="497" t="s">
        <v>7</v>
      </c>
      <c r="GTK90" s="497" t="s">
        <v>11</v>
      </c>
      <c r="GTL90" s="503"/>
      <c r="GTM90" s="497" t="s">
        <v>2</v>
      </c>
      <c r="GTN90" s="497" t="s">
        <v>3</v>
      </c>
      <c r="GTO90" s="497" t="s">
        <v>4</v>
      </c>
      <c r="GTP90" s="497" t="s">
        <v>5</v>
      </c>
      <c r="GTQ90" s="497" t="s">
        <v>6</v>
      </c>
      <c r="GTR90" s="497" t="s">
        <v>7</v>
      </c>
      <c r="GTS90" s="497" t="s">
        <v>11</v>
      </c>
      <c r="GTT90" s="503"/>
      <c r="GTU90" s="497" t="s">
        <v>2</v>
      </c>
      <c r="GTV90" s="497" t="s">
        <v>3</v>
      </c>
      <c r="GTW90" s="497" t="s">
        <v>4</v>
      </c>
      <c r="GTX90" s="497" t="s">
        <v>5</v>
      </c>
      <c r="GTY90" s="497" t="s">
        <v>6</v>
      </c>
      <c r="GTZ90" s="497" t="s">
        <v>7</v>
      </c>
      <c r="GUA90" s="497" t="s">
        <v>11</v>
      </c>
      <c r="GUB90" s="503"/>
      <c r="GUC90" s="497" t="s">
        <v>2</v>
      </c>
      <c r="GUD90" s="497" t="s">
        <v>3</v>
      </c>
      <c r="GUE90" s="497" t="s">
        <v>4</v>
      </c>
      <c r="GUF90" s="497" t="s">
        <v>5</v>
      </c>
      <c r="GUG90" s="497" t="s">
        <v>6</v>
      </c>
      <c r="GUH90" s="497" t="s">
        <v>7</v>
      </c>
      <c r="GUI90" s="497" t="s">
        <v>11</v>
      </c>
      <c r="GUJ90" s="503"/>
      <c r="GUK90" s="497" t="s">
        <v>2</v>
      </c>
      <c r="GUL90" s="497" t="s">
        <v>3</v>
      </c>
      <c r="GUM90" s="497" t="s">
        <v>4</v>
      </c>
      <c r="GUN90" s="497" t="s">
        <v>5</v>
      </c>
      <c r="GUO90" s="497" t="s">
        <v>6</v>
      </c>
      <c r="GUP90" s="497" t="s">
        <v>7</v>
      </c>
      <c r="GUQ90" s="497" t="s">
        <v>11</v>
      </c>
      <c r="GUR90" s="503"/>
      <c r="GUS90" s="497" t="s">
        <v>2</v>
      </c>
      <c r="GUT90" s="497" t="s">
        <v>3</v>
      </c>
      <c r="GUU90" s="497" t="s">
        <v>4</v>
      </c>
      <c r="GUV90" s="497" t="s">
        <v>5</v>
      </c>
      <c r="GUW90" s="497" t="s">
        <v>6</v>
      </c>
      <c r="GUX90" s="497" t="s">
        <v>7</v>
      </c>
      <c r="GUY90" s="497" t="s">
        <v>11</v>
      </c>
      <c r="GUZ90" s="503"/>
      <c r="GVA90" s="497" t="s">
        <v>2</v>
      </c>
      <c r="GVB90" s="497" t="s">
        <v>3</v>
      </c>
      <c r="GVC90" s="497" t="s">
        <v>4</v>
      </c>
      <c r="GVD90" s="497" t="s">
        <v>5</v>
      </c>
      <c r="GVE90" s="497" t="s">
        <v>6</v>
      </c>
      <c r="GVF90" s="497" t="s">
        <v>7</v>
      </c>
      <c r="GVG90" s="497" t="s">
        <v>11</v>
      </c>
      <c r="GVH90" s="503"/>
      <c r="GVI90" s="497" t="s">
        <v>2</v>
      </c>
      <c r="GVJ90" s="497" t="s">
        <v>3</v>
      </c>
      <c r="GVK90" s="497" t="s">
        <v>4</v>
      </c>
      <c r="GVL90" s="497" t="s">
        <v>5</v>
      </c>
      <c r="GVM90" s="497" t="s">
        <v>6</v>
      </c>
      <c r="GVN90" s="497" t="s">
        <v>7</v>
      </c>
      <c r="GVO90" s="497" t="s">
        <v>11</v>
      </c>
      <c r="GVP90" s="503"/>
      <c r="GVQ90" s="497" t="s">
        <v>2</v>
      </c>
      <c r="GVR90" s="497" t="s">
        <v>3</v>
      </c>
      <c r="GVS90" s="497" t="s">
        <v>4</v>
      </c>
      <c r="GVT90" s="497" t="s">
        <v>5</v>
      </c>
      <c r="GVU90" s="497" t="s">
        <v>6</v>
      </c>
      <c r="GVV90" s="497" t="s">
        <v>7</v>
      </c>
      <c r="GVW90" s="497" t="s">
        <v>11</v>
      </c>
      <c r="GVX90" s="503"/>
      <c r="GVY90" s="497" t="s">
        <v>2</v>
      </c>
      <c r="GVZ90" s="497" t="s">
        <v>3</v>
      </c>
      <c r="GWA90" s="497" t="s">
        <v>4</v>
      </c>
      <c r="GWB90" s="497" t="s">
        <v>5</v>
      </c>
      <c r="GWC90" s="497" t="s">
        <v>6</v>
      </c>
      <c r="GWD90" s="497" t="s">
        <v>7</v>
      </c>
      <c r="GWE90" s="497" t="s">
        <v>11</v>
      </c>
      <c r="GWF90" s="503"/>
      <c r="GWG90" s="497" t="s">
        <v>2</v>
      </c>
      <c r="GWH90" s="497" t="s">
        <v>3</v>
      </c>
      <c r="GWI90" s="497" t="s">
        <v>4</v>
      </c>
      <c r="GWJ90" s="497" t="s">
        <v>5</v>
      </c>
      <c r="GWK90" s="497" t="s">
        <v>6</v>
      </c>
      <c r="GWL90" s="497" t="s">
        <v>7</v>
      </c>
      <c r="GWM90" s="497" t="s">
        <v>11</v>
      </c>
      <c r="GWN90" s="503"/>
      <c r="GWO90" s="497" t="s">
        <v>2</v>
      </c>
      <c r="GWP90" s="497" t="s">
        <v>3</v>
      </c>
      <c r="GWQ90" s="497" t="s">
        <v>4</v>
      </c>
      <c r="GWR90" s="497" t="s">
        <v>5</v>
      </c>
      <c r="GWS90" s="497" t="s">
        <v>6</v>
      </c>
      <c r="GWT90" s="497" t="s">
        <v>7</v>
      </c>
      <c r="GWU90" s="497" t="s">
        <v>11</v>
      </c>
      <c r="GWV90" s="503"/>
      <c r="GWW90" s="497" t="s">
        <v>2</v>
      </c>
      <c r="GWX90" s="497" t="s">
        <v>3</v>
      </c>
      <c r="GWY90" s="497" t="s">
        <v>4</v>
      </c>
      <c r="GWZ90" s="497" t="s">
        <v>5</v>
      </c>
      <c r="GXA90" s="497" t="s">
        <v>6</v>
      </c>
      <c r="GXB90" s="497" t="s">
        <v>7</v>
      </c>
      <c r="GXC90" s="497" t="s">
        <v>11</v>
      </c>
      <c r="GXD90" s="503"/>
      <c r="GXE90" s="497" t="s">
        <v>2</v>
      </c>
      <c r="GXF90" s="497" t="s">
        <v>3</v>
      </c>
      <c r="GXG90" s="497" t="s">
        <v>4</v>
      </c>
      <c r="GXH90" s="497" t="s">
        <v>5</v>
      </c>
      <c r="GXI90" s="497" t="s">
        <v>6</v>
      </c>
      <c r="GXJ90" s="497" t="s">
        <v>7</v>
      </c>
      <c r="GXK90" s="497" t="s">
        <v>11</v>
      </c>
      <c r="GXL90" s="503"/>
      <c r="GXM90" s="497" t="s">
        <v>2</v>
      </c>
      <c r="GXN90" s="497" t="s">
        <v>3</v>
      </c>
      <c r="GXO90" s="497" t="s">
        <v>4</v>
      </c>
      <c r="GXP90" s="497" t="s">
        <v>5</v>
      </c>
      <c r="GXQ90" s="497" t="s">
        <v>6</v>
      </c>
      <c r="GXR90" s="497" t="s">
        <v>7</v>
      </c>
      <c r="GXS90" s="497" t="s">
        <v>11</v>
      </c>
      <c r="GXT90" s="503"/>
      <c r="GXU90" s="497" t="s">
        <v>2</v>
      </c>
      <c r="GXV90" s="497" t="s">
        <v>3</v>
      </c>
      <c r="GXW90" s="497" t="s">
        <v>4</v>
      </c>
      <c r="GXX90" s="497" t="s">
        <v>5</v>
      </c>
      <c r="GXY90" s="497" t="s">
        <v>6</v>
      </c>
      <c r="GXZ90" s="497" t="s">
        <v>7</v>
      </c>
      <c r="GYA90" s="497" t="s">
        <v>11</v>
      </c>
      <c r="GYB90" s="503"/>
      <c r="GYC90" s="497" t="s">
        <v>2</v>
      </c>
      <c r="GYD90" s="497" t="s">
        <v>3</v>
      </c>
      <c r="GYE90" s="497" t="s">
        <v>4</v>
      </c>
      <c r="GYF90" s="497" t="s">
        <v>5</v>
      </c>
      <c r="GYG90" s="497" t="s">
        <v>6</v>
      </c>
      <c r="GYH90" s="497" t="s">
        <v>7</v>
      </c>
      <c r="GYI90" s="497" t="s">
        <v>11</v>
      </c>
      <c r="GYJ90" s="503"/>
      <c r="GYK90" s="497" t="s">
        <v>2</v>
      </c>
      <c r="GYL90" s="497" t="s">
        <v>3</v>
      </c>
      <c r="GYM90" s="497" t="s">
        <v>4</v>
      </c>
      <c r="GYN90" s="497" t="s">
        <v>5</v>
      </c>
      <c r="GYO90" s="497" t="s">
        <v>6</v>
      </c>
      <c r="GYP90" s="497" t="s">
        <v>7</v>
      </c>
      <c r="GYQ90" s="497" t="s">
        <v>11</v>
      </c>
      <c r="GYR90" s="503"/>
      <c r="GYS90" s="497" t="s">
        <v>2</v>
      </c>
      <c r="GYT90" s="497" t="s">
        <v>3</v>
      </c>
      <c r="GYU90" s="497" t="s">
        <v>4</v>
      </c>
      <c r="GYV90" s="497" t="s">
        <v>5</v>
      </c>
      <c r="GYW90" s="497" t="s">
        <v>6</v>
      </c>
      <c r="GYX90" s="497" t="s">
        <v>7</v>
      </c>
      <c r="GYY90" s="497" t="s">
        <v>11</v>
      </c>
      <c r="GYZ90" s="503"/>
      <c r="GZA90" s="497" t="s">
        <v>2</v>
      </c>
      <c r="GZB90" s="497" t="s">
        <v>3</v>
      </c>
      <c r="GZC90" s="497" t="s">
        <v>4</v>
      </c>
      <c r="GZD90" s="497" t="s">
        <v>5</v>
      </c>
      <c r="GZE90" s="497" t="s">
        <v>6</v>
      </c>
      <c r="GZF90" s="497" t="s">
        <v>7</v>
      </c>
      <c r="GZG90" s="497" t="s">
        <v>11</v>
      </c>
      <c r="GZH90" s="503"/>
      <c r="GZI90" s="497" t="s">
        <v>2</v>
      </c>
      <c r="GZJ90" s="497" t="s">
        <v>3</v>
      </c>
      <c r="GZK90" s="497" t="s">
        <v>4</v>
      </c>
      <c r="GZL90" s="497" t="s">
        <v>5</v>
      </c>
      <c r="GZM90" s="497" t="s">
        <v>6</v>
      </c>
      <c r="GZN90" s="497" t="s">
        <v>7</v>
      </c>
      <c r="GZO90" s="497" t="s">
        <v>11</v>
      </c>
      <c r="GZP90" s="503"/>
      <c r="GZQ90" s="497" t="s">
        <v>2</v>
      </c>
      <c r="GZR90" s="497" t="s">
        <v>3</v>
      </c>
      <c r="GZS90" s="497" t="s">
        <v>4</v>
      </c>
      <c r="GZT90" s="497" t="s">
        <v>5</v>
      </c>
      <c r="GZU90" s="497" t="s">
        <v>6</v>
      </c>
      <c r="GZV90" s="497" t="s">
        <v>7</v>
      </c>
      <c r="GZW90" s="497" t="s">
        <v>11</v>
      </c>
      <c r="GZX90" s="503"/>
      <c r="GZY90" s="497" t="s">
        <v>2</v>
      </c>
      <c r="GZZ90" s="497" t="s">
        <v>3</v>
      </c>
      <c r="HAA90" s="497" t="s">
        <v>4</v>
      </c>
      <c r="HAB90" s="497" t="s">
        <v>5</v>
      </c>
      <c r="HAC90" s="497" t="s">
        <v>6</v>
      </c>
      <c r="HAD90" s="497" t="s">
        <v>7</v>
      </c>
      <c r="HAE90" s="497" t="s">
        <v>11</v>
      </c>
      <c r="HAF90" s="503"/>
      <c r="HAG90" s="497" t="s">
        <v>2</v>
      </c>
      <c r="HAH90" s="497" t="s">
        <v>3</v>
      </c>
      <c r="HAI90" s="497" t="s">
        <v>4</v>
      </c>
      <c r="HAJ90" s="497" t="s">
        <v>5</v>
      </c>
      <c r="HAK90" s="497" t="s">
        <v>6</v>
      </c>
      <c r="HAL90" s="497" t="s">
        <v>7</v>
      </c>
      <c r="HAM90" s="497" t="s">
        <v>11</v>
      </c>
      <c r="HAN90" s="503"/>
      <c r="HAO90" s="497" t="s">
        <v>2</v>
      </c>
      <c r="HAP90" s="497" t="s">
        <v>3</v>
      </c>
      <c r="HAQ90" s="497" t="s">
        <v>4</v>
      </c>
      <c r="HAR90" s="497" t="s">
        <v>5</v>
      </c>
      <c r="HAS90" s="497" t="s">
        <v>6</v>
      </c>
      <c r="HAT90" s="497" t="s">
        <v>7</v>
      </c>
      <c r="HAU90" s="497" t="s">
        <v>11</v>
      </c>
      <c r="HAV90" s="503"/>
      <c r="HAW90" s="497" t="s">
        <v>2</v>
      </c>
      <c r="HAX90" s="497" t="s">
        <v>3</v>
      </c>
      <c r="HAY90" s="497" t="s">
        <v>4</v>
      </c>
      <c r="HAZ90" s="497" t="s">
        <v>5</v>
      </c>
      <c r="HBA90" s="497" t="s">
        <v>6</v>
      </c>
      <c r="HBB90" s="497" t="s">
        <v>7</v>
      </c>
      <c r="HBC90" s="497" t="s">
        <v>11</v>
      </c>
      <c r="HBD90" s="503"/>
      <c r="HBE90" s="497" t="s">
        <v>2</v>
      </c>
      <c r="HBF90" s="497" t="s">
        <v>3</v>
      </c>
      <c r="HBG90" s="497" t="s">
        <v>4</v>
      </c>
      <c r="HBH90" s="497" t="s">
        <v>5</v>
      </c>
      <c r="HBI90" s="497" t="s">
        <v>6</v>
      </c>
      <c r="HBJ90" s="497" t="s">
        <v>7</v>
      </c>
      <c r="HBK90" s="497" t="s">
        <v>11</v>
      </c>
      <c r="HBL90" s="503"/>
      <c r="HBM90" s="497" t="s">
        <v>2</v>
      </c>
      <c r="HBN90" s="497" t="s">
        <v>3</v>
      </c>
      <c r="HBO90" s="497" t="s">
        <v>4</v>
      </c>
      <c r="HBP90" s="497" t="s">
        <v>5</v>
      </c>
      <c r="HBQ90" s="497" t="s">
        <v>6</v>
      </c>
      <c r="HBR90" s="497" t="s">
        <v>7</v>
      </c>
      <c r="HBS90" s="497" t="s">
        <v>11</v>
      </c>
      <c r="HBT90" s="503"/>
      <c r="HBU90" s="497" t="s">
        <v>2</v>
      </c>
      <c r="HBV90" s="497" t="s">
        <v>3</v>
      </c>
      <c r="HBW90" s="497" t="s">
        <v>4</v>
      </c>
      <c r="HBX90" s="497" t="s">
        <v>5</v>
      </c>
      <c r="HBY90" s="497" t="s">
        <v>6</v>
      </c>
      <c r="HBZ90" s="497" t="s">
        <v>7</v>
      </c>
      <c r="HCA90" s="497" t="s">
        <v>11</v>
      </c>
      <c r="HCB90" s="503"/>
      <c r="HCC90" s="497" t="s">
        <v>2</v>
      </c>
      <c r="HCD90" s="497" t="s">
        <v>3</v>
      </c>
      <c r="HCE90" s="497" t="s">
        <v>4</v>
      </c>
      <c r="HCF90" s="497" t="s">
        <v>5</v>
      </c>
      <c r="HCG90" s="497" t="s">
        <v>6</v>
      </c>
      <c r="HCH90" s="497" t="s">
        <v>7</v>
      </c>
      <c r="HCI90" s="497" t="s">
        <v>11</v>
      </c>
      <c r="HCJ90" s="503"/>
      <c r="HCK90" s="497" t="s">
        <v>2</v>
      </c>
      <c r="HCL90" s="497" t="s">
        <v>3</v>
      </c>
      <c r="HCM90" s="497" t="s">
        <v>4</v>
      </c>
      <c r="HCN90" s="497" t="s">
        <v>5</v>
      </c>
      <c r="HCO90" s="497" t="s">
        <v>6</v>
      </c>
      <c r="HCP90" s="497" t="s">
        <v>7</v>
      </c>
      <c r="HCQ90" s="497" t="s">
        <v>11</v>
      </c>
      <c r="HCR90" s="503"/>
      <c r="HCS90" s="497" t="s">
        <v>2</v>
      </c>
      <c r="HCT90" s="497" t="s">
        <v>3</v>
      </c>
      <c r="HCU90" s="497" t="s">
        <v>4</v>
      </c>
      <c r="HCV90" s="497" t="s">
        <v>5</v>
      </c>
      <c r="HCW90" s="497" t="s">
        <v>6</v>
      </c>
      <c r="HCX90" s="497" t="s">
        <v>7</v>
      </c>
      <c r="HCY90" s="497" t="s">
        <v>11</v>
      </c>
      <c r="HCZ90" s="503"/>
      <c r="HDA90" s="497" t="s">
        <v>2</v>
      </c>
      <c r="HDB90" s="497" t="s">
        <v>3</v>
      </c>
      <c r="HDC90" s="497" t="s">
        <v>4</v>
      </c>
      <c r="HDD90" s="497" t="s">
        <v>5</v>
      </c>
      <c r="HDE90" s="497" t="s">
        <v>6</v>
      </c>
      <c r="HDF90" s="497" t="s">
        <v>7</v>
      </c>
      <c r="HDG90" s="497" t="s">
        <v>11</v>
      </c>
      <c r="HDH90" s="503"/>
      <c r="HDI90" s="497" t="s">
        <v>2</v>
      </c>
      <c r="HDJ90" s="497" t="s">
        <v>3</v>
      </c>
      <c r="HDK90" s="497" t="s">
        <v>4</v>
      </c>
      <c r="HDL90" s="497" t="s">
        <v>5</v>
      </c>
      <c r="HDM90" s="497" t="s">
        <v>6</v>
      </c>
      <c r="HDN90" s="497" t="s">
        <v>7</v>
      </c>
      <c r="HDO90" s="497" t="s">
        <v>11</v>
      </c>
      <c r="HDP90" s="503"/>
      <c r="HDQ90" s="497" t="s">
        <v>2</v>
      </c>
      <c r="HDR90" s="497" t="s">
        <v>3</v>
      </c>
      <c r="HDS90" s="497" t="s">
        <v>4</v>
      </c>
      <c r="HDT90" s="497" t="s">
        <v>5</v>
      </c>
      <c r="HDU90" s="497" t="s">
        <v>6</v>
      </c>
      <c r="HDV90" s="497" t="s">
        <v>7</v>
      </c>
      <c r="HDW90" s="497" t="s">
        <v>11</v>
      </c>
      <c r="HDX90" s="503"/>
      <c r="HDY90" s="497" t="s">
        <v>2</v>
      </c>
      <c r="HDZ90" s="497" t="s">
        <v>3</v>
      </c>
      <c r="HEA90" s="497" t="s">
        <v>4</v>
      </c>
      <c r="HEB90" s="497" t="s">
        <v>5</v>
      </c>
      <c r="HEC90" s="497" t="s">
        <v>6</v>
      </c>
      <c r="HED90" s="497" t="s">
        <v>7</v>
      </c>
      <c r="HEE90" s="497" t="s">
        <v>11</v>
      </c>
      <c r="HEF90" s="503"/>
      <c r="HEG90" s="497" t="s">
        <v>2</v>
      </c>
      <c r="HEH90" s="497" t="s">
        <v>3</v>
      </c>
      <c r="HEI90" s="497" t="s">
        <v>4</v>
      </c>
      <c r="HEJ90" s="497" t="s">
        <v>5</v>
      </c>
      <c r="HEK90" s="497" t="s">
        <v>6</v>
      </c>
      <c r="HEL90" s="497" t="s">
        <v>7</v>
      </c>
      <c r="HEM90" s="497" t="s">
        <v>11</v>
      </c>
      <c r="HEN90" s="503"/>
      <c r="HEO90" s="497" t="s">
        <v>2</v>
      </c>
      <c r="HEP90" s="497" t="s">
        <v>3</v>
      </c>
      <c r="HEQ90" s="497" t="s">
        <v>4</v>
      </c>
      <c r="HER90" s="497" t="s">
        <v>5</v>
      </c>
      <c r="HES90" s="497" t="s">
        <v>6</v>
      </c>
      <c r="HET90" s="497" t="s">
        <v>7</v>
      </c>
      <c r="HEU90" s="497" t="s">
        <v>11</v>
      </c>
      <c r="HEV90" s="503"/>
      <c r="HEW90" s="497" t="s">
        <v>2</v>
      </c>
      <c r="HEX90" s="497" t="s">
        <v>3</v>
      </c>
      <c r="HEY90" s="497" t="s">
        <v>4</v>
      </c>
      <c r="HEZ90" s="497" t="s">
        <v>5</v>
      </c>
      <c r="HFA90" s="497" t="s">
        <v>6</v>
      </c>
      <c r="HFB90" s="497" t="s">
        <v>7</v>
      </c>
      <c r="HFC90" s="497" t="s">
        <v>11</v>
      </c>
      <c r="HFD90" s="503"/>
      <c r="HFE90" s="497" t="s">
        <v>2</v>
      </c>
      <c r="HFF90" s="497" t="s">
        <v>3</v>
      </c>
      <c r="HFG90" s="497" t="s">
        <v>4</v>
      </c>
      <c r="HFH90" s="497" t="s">
        <v>5</v>
      </c>
      <c r="HFI90" s="497" t="s">
        <v>6</v>
      </c>
      <c r="HFJ90" s="497" t="s">
        <v>7</v>
      </c>
      <c r="HFK90" s="497" t="s">
        <v>11</v>
      </c>
      <c r="HFL90" s="503"/>
      <c r="HFM90" s="497" t="s">
        <v>2</v>
      </c>
      <c r="HFN90" s="497" t="s">
        <v>3</v>
      </c>
      <c r="HFO90" s="497" t="s">
        <v>4</v>
      </c>
      <c r="HFP90" s="497" t="s">
        <v>5</v>
      </c>
      <c r="HFQ90" s="497" t="s">
        <v>6</v>
      </c>
      <c r="HFR90" s="497" t="s">
        <v>7</v>
      </c>
      <c r="HFS90" s="497" t="s">
        <v>11</v>
      </c>
      <c r="HFT90" s="503"/>
      <c r="HFU90" s="497" t="s">
        <v>2</v>
      </c>
      <c r="HFV90" s="497" t="s">
        <v>3</v>
      </c>
      <c r="HFW90" s="497" t="s">
        <v>4</v>
      </c>
      <c r="HFX90" s="497" t="s">
        <v>5</v>
      </c>
      <c r="HFY90" s="497" t="s">
        <v>6</v>
      </c>
      <c r="HFZ90" s="497" t="s">
        <v>7</v>
      </c>
      <c r="HGA90" s="497" t="s">
        <v>11</v>
      </c>
      <c r="HGB90" s="503"/>
      <c r="HGC90" s="497" t="s">
        <v>2</v>
      </c>
      <c r="HGD90" s="497" t="s">
        <v>3</v>
      </c>
      <c r="HGE90" s="497" t="s">
        <v>4</v>
      </c>
      <c r="HGF90" s="497" t="s">
        <v>5</v>
      </c>
      <c r="HGG90" s="497" t="s">
        <v>6</v>
      </c>
      <c r="HGH90" s="497" t="s">
        <v>7</v>
      </c>
      <c r="HGI90" s="497" t="s">
        <v>11</v>
      </c>
      <c r="HGJ90" s="503"/>
      <c r="HGK90" s="497" t="s">
        <v>2</v>
      </c>
      <c r="HGL90" s="497" t="s">
        <v>3</v>
      </c>
      <c r="HGM90" s="497" t="s">
        <v>4</v>
      </c>
      <c r="HGN90" s="497" t="s">
        <v>5</v>
      </c>
      <c r="HGO90" s="497" t="s">
        <v>6</v>
      </c>
      <c r="HGP90" s="497" t="s">
        <v>7</v>
      </c>
      <c r="HGQ90" s="497" t="s">
        <v>11</v>
      </c>
      <c r="HGR90" s="503"/>
      <c r="HGS90" s="497" t="s">
        <v>2</v>
      </c>
      <c r="HGT90" s="497" t="s">
        <v>3</v>
      </c>
      <c r="HGU90" s="497" t="s">
        <v>4</v>
      </c>
      <c r="HGV90" s="497" t="s">
        <v>5</v>
      </c>
      <c r="HGW90" s="497" t="s">
        <v>6</v>
      </c>
      <c r="HGX90" s="497" t="s">
        <v>7</v>
      </c>
      <c r="HGY90" s="497" t="s">
        <v>11</v>
      </c>
      <c r="HGZ90" s="503"/>
      <c r="HHA90" s="497" t="s">
        <v>2</v>
      </c>
      <c r="HHB90" s="497" t="s">
        <v>3</v>
      </c>
      <c r="HHC90" s="497" t="s">
        <v>4</v>
      </c>
      <c r="HHD90" s="497" t="s">
        <v>5</v>
      </c>
      <c r="HHE90" s="497" t="s">
        <v>6</v>
      </c>
      <c r="HHF90" s="497" t="s">
        <v>7</v>
      </c>
      <c r="HHG90" s="497" t="s">
        <v>11</v>
      </c>
      <c r="HHH90" s="503"/>
      <c r="HHI90" s="497" t="s">
        <v>2</v>
      </c>
      <c r="HHJ90" s="497" t="s">
        <v>3</v>
      </c>
      <c r="HHK90" s="497" t="s">
        <v>4</v>
      </c>
      <c r="HHL90" s="497" t="s">
        <v>5</v>
      </c>
      <c r="HHM90" s="497" t="s">
        <v>6</v>
      </c>
      <c r="HHN90" s="497" t="s">
        <v>7</v>
      </c>
      <c r="HHO90" s="497" t="s">
        <v>11</v>
      </c>
      <c r="HHP90" s="503"/>
      <c r="HHQ90" s="497" t="s">
        <v>2</v>
      </c>
      <c r="HHR90" s="497" t="s">
        <v>3</v>
      </c>
      <c r="HHS90" s="497" t="s">
        <v>4</v>
      </c>
      <c r="HHT90" s="497" t="s">
        <v>5</v>
      </c>
      <c r="HHU90" s="497" t="s">
        <v>6</v>
      </c>
      <c r="HHV90" s="497" t="s">
        <v>7</v>
      </c>
      <c r="HHW90" s="497" t="s">
        <v>11</v>
      </c>
      <c r="HHX90" s="503"/>
      <c r="HHY90" s="497" t="s">
        <v>2</v>
      </c>
      <c r="HHZ90" s="497" t="s">
        <v>3</v>
      </c>
      <c r="HIA90" s="497" t="s">
        <v>4</v>
      </c>
      <c r="HIB90" s="497" t="s">
        <v>5</v>
      </c>
      <c r="HIC90" s="497" t="s">
        <v>6</v>
      </c>
      <c r="HID90" s="497" t="s">
        <v>7</v>
      </c>
      <c r="HIE90" s="497" t="s">
        <v>11</v>
      </c>
      <c r="HIF90" s="503"/>
      <c r="HIG90" s="497" t="s">
        <v>2</v>
      </c>
      <c r="HIH90" s="497" t="s">
        <v>3</v>
      </c>
      <c r="HII90" s="497" t="s">
        <v>4</v>
      </c>
      <c r="HIJ90" s="497" t="s">
        <v>5</v>
      </c>
      <c r="HIK90" s="497" t="s">
        <v>6</v>
      </c>
      <c r="HIL90" s="497" t="s">
        <v>7</v>
      </c>
      <c r="HIM90" s="497" t="s">
        <v>11</v>
      </c>
      <c r="HIN90" s="503"/>
      <c r="HIO90" s="497" t="s">
        <v>2</v>
      </c>
      <c r="HIP90" s="497" t="s">
        <v>3</v>
      </c>
      <c r="HIQ90" s="497" t="s">
        <v>4</v>
      </c>
      <c r="HIR90" s="497" t="s">
        <v>5</v>
      </c>
      <c r="HIS90" s="497" t="s">
        <v>6</v>
      </c>
      <c r="HIT90" s="497" t="s">
        <v>7</v>
      </c>
      <c r="HIU90" s="497" t="s">
        <v>11</v>
      </c>
      <c r="HIV90" s="503"/>
      <c r="HIW90" s="497" t="s">
        <v>2</v>
      </c>
      <c r="HIX90" s="497" t="s">
        <v>3</v>
      </c>
      <c r="HIY90" s="497" t="s">
        <v>4</v>
      </c>
      <c r="HIZ90" s="497" t="s">
        <v>5</v>
      </c>
      <c r="HJA90" s="497" t="s">
        <v>6</v>
      </c>
      <c r="HJB90" s="497" t="s">
        <v>7</v>
      </c>
      <c r="HJC90" s="497" t="s">
        <v>11</v>
      </c>
      <c r="HJD90" s="503"/>
      <c r="HJE90" s="497" t="s">
        <v>2</v>
      </c>
      <c r="HJF90" s="497" t="s">
        <v>3</v>
      </c>
      <c r="HJG90" s="497" t="s">
        <v>4</v>
      </c>
      <c r="HJH90" s="497" t="s">
        <v>5</v>
      </c>
      <c r="HJI90" s="497" t="s">
        <v>6</v>
      </c>
      <c r="HJJ90" s="497" t="s">
        <v>7</v>
      </c>
      <c r="HJK90" s="497" t="s">
        <v>11</v>
      </c>
      <c r="HJL90" s="503"/>
      <c r="HJM90" s="497" t="s">
        <v>2</v>
      </c>
      <c r="HJN90" s="497" t="s">
        <v>3</v>
      </c>
      <c r="HJO90" s="497" t="s">
        <v>4</v>
      </c>
      <c r="HJP90" s="497" t="s">
        <v>5</v>
      </c>
      <c r="HJQ90" s="497" t="s">
        <v>6</v>
      </c>
      <c r="HJR90" s="497" t="s">
        <v>7</v>
      </c>
      <c r="HJS90" s="497" t="s">
        <v>11</v>
      </c>
      <c r="HJT90" s="503"/>
      <c r="HJU90" s="497" t="s">
        <v>2</v>
      </c>
      <c r="HJV90" s="497" t="s">
        <v>3</v>
      </c>
      <c r="HJW90" s="497" t="s">
        <v>4</v>
      </c>
      <c r="HJX90" s="497" t="s">
        <v>5</v>
      </c>
      <c r="HJY90" s="497" t="s">
        <v>6</v>
      </c>
      <c r="HJZ90" s="497" t="s">
        <v>7</v>
      </c>
      <c r="HKA90" s="497" t="s">
        <v>11</v>
      </c>
      <c r="HKB90" s="503"/>
      <c r="HKC90" s="497" t="s">
        <v>2</v>
      </c>
      <c r="HKD90" s="497" t="s">
        <v>3</v>
      </c>
      <c r="HKE90" s="497" t="s">
        <v>4</v>
      </c>
      <c r="HKF90" s="497" t="s">
        <v>5</v>
      </c>
      <c r="HKG90" s="497" t="s">
        <v>6</v>
      </c>
      <c r="HKH90" s="497" t="s">
        <v>7</v>
      </c>
      <c r="HKI90" s="497" t="s">
        <v>11</v>
      </c>
      <c r="HKJ90" s="503"/>
      <c r="HKK90" s="497" t="s">
        <v>2</v>
      </c>
      <c r="HKL90" s="497" t="s">
        <v>3</v>
      </c>
      <c r="HKM90" s="497" t="s">
        <v>4</v>
      </c>
      <c r="HKN90" s="497" t="s">
        <v>5</v>
      </c>
      <c r="HKO90" s="497" t="s">
        <v>6</v>
      </c>
      <c r="HKP90" s="497" t="s">
        <v>7</v>
      </c>
      <c r="HKQ90" s="497" t="s">
        <v>11</v>
      </c>
      <c r="HKR90" s="503"/>
      <c r="HKS90" s="497" t="s">
        <v>2</v>
      </c>
      <c r="HKT90" s="497" t="s">
        <v>3</v>
      </c>
      <c r="HKU90" s="497" t="s">
        <v>4</v>
      </c>
      <c r="HKV90" s="497" t="s">
        <v>5</v>
      </c>
      <c r="HKW90" s="497" t="s">
        <v>6</v>
      </c>
      <c r="HKX90" s="497" t="s">
        <v>7</v>
      </c>
      <c r="HKY90" s="497" t="s">
        <v>11</v>
      </c>
      <c r="HKZ90" s="503"/>
      <c r="HLA90" s="497" t="s">
        <v>2</v>
      </c>
      <c r="HLB90" s="497" t="s">
        <v>3</v>
      </c>
      <c r="HLC90" s="497" t="s">
        <v>4</v>
      </c>
      <c r="HLD90" s="497" t="s">
        <v>5</v>
      </c>
      <c r="HLE90" s="497" t="s">
        <v>6</v>
      </c>
      <c r="HLF90" s="497" t="s">
        <v>7</v>
      </c>
      <c r="HLG90" s="497" t="s">
        <v>11</v>
      </c>
      <c r="HLH90" s="503"/>
      <c r="HLI90" s="497" t="s">
        <v>2</v>
      </c>
      <c r="HLJ90" s="497" t="s">
        <v>3</v>
      </c>
      <c r="HLK90" s="497" t="s">
        <v>4</v>
      </c>
      <c r="HLL90" s="497" t="s">
        <v>5</v>
      </c>
      <c r="HLM90" s="497" t="s">
        <v>6</v>
      </c>
      <c r="HLN90" s="497" t="s">
        <v>7</v>
      </c>
      <c r="HLO90" s="497" t="s">
        <v>11</v>
      </c>
      <c r="HLP90" s="503"/>
      <c r="HLQ90" s="497" t="s">
        <v>2</v>
      </c>
      <c r="HLR90" s="497" t="s">
        <v>3</v>
      </c>
      <c r="HLS90" s="497" t="s">
        <v>4</v>
      </c>
      <c r="HLT90" s="497" t="s">
        <v>5</v>
      </c>
      <c r="HLU90" s="497" t="s">
        <v>6</v>
      </c>
      <c r="HLV90" s="497" t="s">
        <v>7</v>
      </c>
      <c r="HLW90" s="497" t="s">
        <v>11</v>
      </c>
      <c r="HLX90" s="503"/>
      <c r="HLY90" s="497" t="s">
        <v>2</v>
      </c>
      <c r="HLZ90" s="497" t="s">
        <v>3</v>
      </c>
      <c r="HMA90" s="497" t="s">
        <v>4</v>
      </c>
      <c r="HMB90" s="497" t="s">
        <v>5</v>
      </c>
      <c r="HMC90" s="497" t="s">
        <v>6</v>
      </c>
      <c r="HMD90" s="497" t="s">
        <v>7</v>
      </c>
      <c r="HME90" s="497" t="s">
        <v>11</v>
      </c>
      <c r="HMF90" s="503"/>
      <c r="HMG90" s="497" t="s">
        <v>2</v>
      </c>
      <c r="HMH90" s="497" t="s">
        <v>3</v>
      </c>
      <c r="HMI90" s="497" t="s">
        <v>4</v>
      </c>
      <c r="HMJ90" s="497" t="s">
        <v>5</v>
      </c>
      <c r="HMK90" s="497" t="s">
        <v>6</v>
      </c>
      <c r="HML90" s="497" t="s">
        <v>7</v>
      </c>
      <c r="HMM90" s="497" t="s">
        <v>11</v>
      </c>
      <c r="HMN90" s="503"/>
      <c r="HMO90" s="497" t="s">
        <v>2</v>
      </c>
      <c r="HMP90" s="497" t="s">
        <v>3</v>
      </c>
      <c r="HMQ90" s="497" t="s">
        <v>4</v>
      </c>
      <c r="HMR90" s="497" t="s">
        <v>5</v>
      </c>
      <c r="HMS90" s="497" t="s">
        <v>6</v>
      </c>
      <c r="HMT90" s="497" t="s">
        <v>7</v>
      </c>
      <c r="HMU90" s="497" t="s">
        <v>11</v>
      </c>
      <c r="HMV90" s="503"/>
      <c r="HMW90" s="497" t="s">
        <v>2</v>
      </c>
      <c r="HMX90" s="497" t="s">
        <v>3</v>
      </c>
      <c r="HMY90" s="497" t="s">
        <v>4</v>
      </c>
      <c r="HMZ90" s="497" t="s">
        <v>5</v>
      </c>
      <c r="HNA90" s="497" t="s">
        <v>6</v>
      </c>
      <c r="HNB90" s="497" t="s">
        <v>7</v>
      </c>
      <c r="HNC90" s="497" t="s">
        <v>11</v>
      </c>
      <c r="HND90" s="503"/>
      <c r="HNE90" s="497" t="s">
        <v>2</v>
      </c>
      <c r="HNF90" s="497" t="s">
        <v>3</v>
      </c>
      <c r="HNG90" s="497" t="s">
        <v>4</v>
      </c>
      <c r="HNH90" s="497" t="s">
        <v>5</v>
      </c>
      <c r="HNI90" s="497" t="s">
        <v>6</v>
      </c>
      <c r="HNJ90" s="497" t="s">
        <v>7</v>
      </c>
      <c r="HNK90" s="497" t="s">
        <v>11</v>
      </c>
      <c r="HNL90" s="503"/>
      <c r="HNM90" s="497" t="s">
        <v>2</v>
      </c>
      <c r="HNN90" s="497" t="s">
        <v>3</v>
      </c>
      <c r="HNO90" s="497" t="s">
        <v>4</v>
      </c>
      <c r="HNP90" s="497" t="s">
        <v>5</v>
      </c>
      <c r="HNQ90" s="497" t="s">
        <v>6</v>
      </c>
      <c r="HNR90" s="497" t="s">
        <v>7</v>
      </c>
      <c r="HNS90" s="497" t="s">
        <v>11</v>
      </c>
      <c r="HNT90" s="503"/>
      <c r="HNU90" s="497" t="s">
        <v>2</v>
      </c>
      <c r="HNV90" s="497" t="s">
        <v>3</v>
      </c>
      <c r="HNW90" s="497" t="s">
        <v>4</v>
      </c>
      <c r="HNX90" s="497" t="s">
        <v>5</v>
      </c>
      <c r="HNY90" s="497" t="s">
        <v>6</v>
      </c>
      <c r="HNZ90" s="497" t="s">
        <v>7</v>
      </c>
      <c r="HOA90" s="497" t="s">
        <v>11</v>
      </c>
      <c r="HOB90" s="503"/>
      <c r="HOC90" s="497" t="s">
        <v>2</v>
      </c>
      <c r="HOD90" s="497" t="s">
        <v>3</v>
      </c>
      <c r="HOE90" s="497" t="s">
        <v>4</v>
      </c>
      <c r="HOF90" s="497" t="s">
        <v>5</v>
      </c>
      <c r="HOG90" s="497" t="s">
        <v>6</v>
      </c>
      <c r="HOH90" s="497" t="s">
        <v>7</v>
      </c>
      <c r="HOI90" s="497" t="s">
        <v>11</v>
      </c>
      <c r="HOJ90" s="503"/>
      <c r="HOK90" s="497" t="s">
        <v>2</v>
      </c>
      <c r="HOL90" s="497" t="s">
        <v>3</v>
      </c>
      <c r="HOM90" s="497" t="s">
        <v>4</v>
      </c>
      <c r="HON90" s="497" t="s">
        <v>5</v>
      </c>
      <c r="HOO90" s="497" t="s">
        <v>6</v>
      </c>
      <c r="HOP90" s="497" t="s">
        <v>7</v>
      </c>
      <c r="HOQ90" s="497" t="s">
        <v>11</v>
      </c>
      <c r="HOR90" s="503"/>
      <c r="HOS90" s="497" t="s">
        <v>2</v>
      </c>
      <c r="HOT90" s="497" t="s">
        <v>3</v>
      </c>
      <c r="HOU90" s="497" t="s">
        <v>4</v>
      </c>
      <c r="HOV90" s="497" t="s">
        <v>5</v>
      </c>
      <c r="HOW90" s="497" t="s">
        <v>6</v>
      </c>
      <c r="HOX90" s="497" t="s">
        <v>7</v>
      </c>
      <c r="HOY90" s="497" t="s">
        <v>11</v>
      </c>
      <c r="HOZ90" s="503"/>
      <c r="HPA90" s="497" t="s">
        <v>2</v>
      </c>
      <c r="HPB90" s="497" t="s">
        <v>3</v>
      </c>
      <c r="HPC90" s="497" t="s">
        <v>4</v>
      </c>
      <c r="HPD90" s="497" t="s">
        <v>5</v>
      </c>
      <c r="HPE90" s="497" t="s">
        <v>6</v>
      </c>
      <c r="HPF90" s="497" t="s">
        <v>7</v>
      </c>
      <c r="HPG90" s="497" t="s">
        <v>11</v>
      </c>
      <c r="HPH90" s="503"/>
      <c r="HPI90" s="497" t="s">
        <v>2</v>
      </c>
      <c r="HPJ90" s="497" t="s">
        <v>3</v>
      </c>
      <c r="HPK90" s="497" t="s">
        <v>4</v>
      </c>
      <c r="HPL90" s="497" t="s">
        <v>5</v>
      </c>
      <c r="HPM90" s="497" t="s">
        <v>6</v>
      </c>
      <c r="HPN90" s="497" t="s">
        <v>7</v>
      </c>
      <c r="HPO90" s="497" t="s">
        <v>11</v>
      </c>
      <c r="HPP90" s="503"/>
      <c r="HPQ90" s="497" t="s">
        <v>2</v>
      </c>
      <c r="HPR90" s="497" t="s">
        <v>3</v>
      </c>
      <c r="HPS90" s="497" t="s">
        <v>4</v>
      </c>
      <c r="HPT90" s="497" t="s">
        <v>5</v>
      </c>
      <c r="HPU90" s="497" t="s">
        <v>6</v>
      </c>
      <c r="HPV90" s="497" t="s">
        <v>7</v>
      </c>
      <c r="HPW90" s="497" t="s">
        <v>11</v>
      </c>
      <c r="HPX90" s="503"/>
      <c r="HPY90" s="497" t="s">
        <v>2</v>
      </c>
      <c r="HPZ90" s="497" t="s">
        <v>3</v>
      </c>
      <c r="HQA90" s="497" t="s">
        <v>4</v>
      </c>
      <c r="HQB90" s="497" t="s">
        <v>5</v>
      </c>
      <c r="HQC90" s="497" t="s">
        <v>6</v>
      </c>
      <c r="HQD90" s="497" t="s">
        <v>7</v>
      </c>
      <c r="HQE90" s="497" t="s">
        <v>11</v>
      </c>
      <c r="HQF90" s="503"/>
      <c r="HQG90" s="497" t="s">
        <v>2</v>
      </c>
      <c r="HQH90" s="497" t="s">
        <v>3</v>
      </c>
      <c r="HQI90" s="497" t="s">
        <v>4</v>
      </c>
      <c r="HQJ90" s="497" t="s">
        <v>5</v>
      </c>
      <c r="HQK90" s="497" t="s">
        <v>6</v>
      </c>
      <c r="HQL90" s="497" t="s">
        <v>7</v>
      </c>
      <c r="HQM90" s="497" t="s">
        <v>11</v>
      </c>
      <c r="HQN90" s="503"/>
      <c r="HQO90" s="497" t="s">
        <v>2</v>
      </c>
      <c r="HQP90" s="497" t="s">
        <v>3</v>
      </c>
      <c r="HQQ90" s="497" t="s">
        <v>4</v>
      </c>
      <c r="HQR90" s="497" t="s">
        <v>5</v>
      </c>
      <c r="HQS90" s="497" t="s">
        <v>6</v>
      </c>
      <c r="HQT90" s="497" t="s">
        <v>7</v>
      </c>
      <c r="HQU90" s="497" t="s">
        <v>11</v>
      </c>
      <c r="HQV90" s="503"/>
      <c r="HQW90" s="497" t="s">
        <v>2</v>
      </c>
      <c r="HQX90" s="497" t="s">
        <v>3</v>
      </c>
      <c r="HQY90" s="497" t="s">
        <v>4</v>
      </c>
      <c r="HQZ90" s="497" t="s">
        <v>5</v>
      </c>
      <c r="HRA90" s="497" t="s">
        <v>6</v>
      </c>
      <c r="HRB90" s="497" t="s">
        <v>7</v>
      </c>
      <c r="HRC90" s="497" t="s">
        <v>11</v>
      </c>
      <c r="HRD90" s="503"/>
      <c r="HRE90" s="497" t="s">
        <v>2</v>
      </c>
      <c r="HRF90" s="497" t="s">
        <v>3</v>
      </c>
      <c r="HRG90" s="497" t="s">
        <v>4</v>
      </c>
      <c r="HRH90" s="497" t="s">
        <v>5</v>
      </c>
      <c r="HRI90" s="497" t="s">
        <v>6</v>
      </c>
      <c r="HRJ90" s="497" t="s">
        <v>7</v>
      </c>
      <c r="HRK90" s="497" t="s">
        <v>11</v>
      </c>
      <c r="HRL90" s="503"/>
      <c r="HRM90" s="497" t="s">
        <v>2</v>
      </c>
      <c r="HRN90" s="497" t="s">
        <v>3</v>
      </c>
      <c r="HRO90" s="497" t="s">
        <v>4</v>
      </c>
      <c r="HRP90" s="497" t="s">
        <v>5</v>
      </c>
      <c r="HRQ90" s="497" t="s">
        <v>6</v>
      </c>
      <c r="HRR90" s="497" t="s">
        <v>7</v>
      </c>
      <c r="HRS90" s="497" t="s">
        <v>11</v>
      </c>
      <c r="HRT90" s="503"/>
      <c r="HRU90" s="497" t="s">
        <v>2</v>
      </c>
      <c r="HRV90" s="497" t="s">
        <v>3</v>
      </c>
      <c r="HRW90" s="497" t="s">
        <v>4</v>
      </c>
      <c r="HRX90" s="497" t="s">
        <v>5</v>
      </c>
      <c r="HRY90" s="497" t="s">
        <v>6</v>
      </c>
      <c r="HRZ90" s="497" t="s">
        <v>7</v>
      </c>
      <c r="HSA90" s="497" t="s">
        <v>11</v>
      </c>
      <c r="HSB90" s="503"/>
      <c r="HSC90" s="497" t="s">
        <v>2</v>
      </c>
      <c r="HSD90" s="497" t="s">
        <v>3</v>
      </c>
      <c r="HSE90" s="497" t="s">
        <v>4</v>
      </c>
      <c r="HSF90" s="497" t="s">
        <v>5</v>
      </c>
      <c r="HSG90" s="497" t="s">
        <v>6</v>
      </c>
      <c r="HSH90" s="497" t="s">
        <v>7</v>
      </c>
      <c r="HSI90" s="497" t="s">
        <v>11</v>
      </c>
      <c r="HSJ90" s="503"/>
      <c r="HSK90" s="497" t="s">
        <v>2</v>
      </c>
      <c r="HSL90" s="497" t="s">
        <v>3</v>
      </c>
      <c r="HSM90" s="497" t="s">
        <v>4</v>
      </c>
      <c r="HSN90" s="497" t="s">
        <v>5</v>
      </c>
      <c r="HSO90" s="497" t="s">
        <v>6</v>
      </c>
      <c r="HSP90" s="497" t="s">
        <v>7</v>
      </c>
      <c r="HSQ90" s="497" t="s">
        <v>11</v>
      </c>
      <c r="HSR90" s="503"/>
      <c r="HSS90" s="497" t="s">
        <v>2</v>
      </c>
      <c r="HST90" s="497" t="s">
        <v>3</v>
      </c>
      <c r="HSU90" s="497" t="s">
        <v>4</v>
      </c>
      <c r="HSV90" s="497" t="s">
        <v>5</v>
      </c>
      <c r="HSW90" s="497" t="s">
        <v>6</v>
      </c>
      <c r="HSX90" s="497" t="s">
        <v>7</v>
      </c>
      <c r="HSY90" s="497" t="s">
        <v>11</v>
      </c>
      <c r="HSZ90" s="503"/>
      <c r="HTA90" s="497" t="s">
        <v>2</v>
      </c>
      <c r="HTB90" s="497" t="s">
        <v>3</v>
      </c>
      <c r="HTC90" s="497" t="s">
        <v>4</v>
      </c>
      <c r="HTD90" s="497" t="s">
        <v>5</v>
      </c>
      <c r="HTE90" s="497" t="s">
        <v>6</v>
      </c>
      <c r="HTF90" s="497" t="s">
        <v>7</v>
      </c>
      <c r="HTG90" s="497" t="s">
        <v>11</v>
      </c>
      <c r="HTH90" s="503"/>
      <c r="HTI90" s="497" t="s">
        <v>2</v>
      </c>
      <c r="HTJ90" s="497" t="s">
        <v>3</v>
      </c>
      <c r="HTK90" s="497" t="s">
        <v>4</v>
      </c>
      <c r="HTL90" s="497" t="s">
        <v>5</v>
      </c>
      <c r="HTM90" s="497" t="s">
        <v>6</v>
      </c>
      <c r="HTN90" s="497" t="s">
        <v>7</v>
      </c>
      <c r="HTO90" s="497" t="s">
        <v>11</v>
      </c>
      <c r="HTP90" s="503"/>
      <c r="HTQ90" s="497" t="s">
        <v>2</v>
      </c>
      <c r="HTR90" s="497" t="s">
        <v>3</v>
      </c>
      <c r="HTS90" s="497" t="s">
        <v>4</v>
      </c>
      <c r="HTT90" s="497" t="s">
        <v>5</v>
      </c>
      <c r="HTU90" s="497" t="s">
        <v>6</v>
      </c>
      <c r="HTV90" s="497" t="s">
        <v>7</v>
      </c>
      <c r="HTW90" s="497" t="s">
        <v>11</v>
      </c>
      <c r="HTX90" s="503"/>
      <c r="HTY90" s="497" t="s">
        <v>2</v>
      </c>
      <c r="HTZ90" s="497" t="s">
        <v>3</v>
      </c>
      <c r="HUA90" s="497" t="s">
        <v>4</v>
      </c>
      <c r="HUB90" s="497" t="s">
        <v>5</v>
      </c>
      <c r="HUC90" s="497" t="s">
        <v>6</v>
      </c>
      <c r="HUD90" s="497" t="s">
        <v>7</v>
      </c>
      <c r="HUE90" s="497" t="s">
        <v>11</v>
      </c>
      <c r="HUF90" s="503"/>
      <c r="HUG90" s="497" t="s">
        <v>2</v>
      </c>
      <c r="HUH90" s="497" t="s">
        <v>3</v>
      </c>
      <c r="HUI90" s="497" t="s">
        <v>4</v>
      </c>
      <c r="HUJ90" s="497" t="s">
        <v>5</v>
      </c>
      <c r="HUK90" s="497" t="s">
        <v>6</v>
      </c>
      <c r="HUL90" s="497" t="s">
        <v>7</v>
      </c>
      <c r="HUM90" s="497" t="s">
        <v>11</v>
      </c>
      <c r="HUN90" s="503"/>
      <c r="HUO90" s="497" t="s">
        <v>2</v>
      </c>
      <c r="HUP90" s="497" t="s">
        <v>3</v>
      </c>
      <c r="HUQ90" s="497" t="s">
        <v>4</v>
      </c>
      <c r="HUR90" s="497" t="s">
        <v>5</v>
      </c>
      <c r="HUS90" s="497" t="s">
        <v>6</v>
      </c>
      <c r="HUT90" s="497" t="s">
        <v>7</v>
      </c>
      <c r="HUU90" s="497" t="s">
        <v>11</v>
      </c>
      <c r="HUV90" s="503"/>
      <c r="HUW90" s="497" t="s">
        <v>2</v>
      </c>
      <c r="HUX90" s="497" t="s">
        <v>3</v>
      </c>
      <c r="HUY90" s="497" t="s">
        <v>4</v>
      </c>
      <c r="HUZ90" s="497" t="s">
        <v>5</v>
      </c>
      <c r="HVA90" s="497" t="s">
        <v>6</v>
      </c>
      <c r="HVB90" s="497" t="s">
        <v>7</v>
      </c>
      <c r="HVC90" s="497" t="s">
        <v>11</v>
      </c>
      <c r="HVD90" s="503"/>
      <c r="HVE90" s="497" t="s">
        <v>2</v>
      </c>
      <c r="HVF90" s="497" t="s">
        <v>3</v>
      </c>
      <c r="HVG90" s="497" t="s">
        <v>4</v>
      </c>
      <c r="HVH90" s="497" t="s">
        <v>5</v>
      </c>
      <c r="HVI90" s="497" t="s">
        <v>6</v>
      </c>
      <c r="HVJ90" s="497" t="s">
        <v>7</v>
      </c>
      <c r="HVK90" s="497" t="s">
        <v>11</v>
      </c>
      <c r="HVL90" s="503"/>
      <c r="HVM90" s="497" t="s">
        <v>2</v>
      </c>
      <c r="HVN90" s="497" t="s">
        <v>3</v>
      </c>
      <c r="HVO90" s="497" t="s">
        <v>4</v>
      </c>
      <c r="HVP90" s="497" t="s">
        <v>5</v>
      </c>
      <c r="HVQ90" s="497" t="s">
        <v>6</v>
      </c>
      <c r="HVR90" s="497" t="s">
        <v>7</v>
      </c>
      <c r="HVS90" s="497" t="s">
        <v>11</v>
      </c>
      <c r="HVT90" s="503"/>
      <c r="HVU90" s="497" t="s">
        <v>2</v>
      </c>
      <c r="HVV90" s="497" t="s">
        <v>3</v>
      </c>
      <c r="HVW90" s="497" t="s">
        <v>4</v>
      </c>
      <c r="HVX90" s="497" t="s">
        <v>5</v>
      </c>
      <c r="HVY90" s="497" t="s">
        <v>6</v>
      </c>
      <c r="HVZ90" s="497" t="s">
        <v>7</v>
      </c>
      <c r="HWA90" s="497" t="s">
        <v>11</v>
      </c>
      <c r="HWB90" s="503"/>
      <c r="HWC90" s="497" t="s">
        <v>2</v>
      </c>
      <c r="HWD90" s="497" t="s">
        <v>3</v>
      </c>
      <c r="HWE90" s="497" t="s">
        <v>4</v>
      </c>
      <c r="HWF90" s="497" t="s">
        <v>5</v>
      </c>
      <c r="HWG90" s="497" t="s">
        <v>6</v>
      </c>
      <c r="HWH90" s="497" t="s">
        <v>7</v>
      </c>
      <c r="HWI90" s="497" t="s">
        <v>11</v>
      </c>
      <c r="HWJ90" s="503"/>
      <c r="HWK90" s="497" t="s">
        <v>2</v>
      </c>
      <c r="HWL90" s="497" t="s">
        <v>3</v>
      </c>
      <c r="HWM90" s="497" t="s">
        <v>4</v>
      </c>
      <c r="HWN90" s="497" t="s">
        <v>5</v>
      </c>
      <c r="HWO90" s="497" t="s">
        <v>6</v>
      </c>
      <c r="HWP90" s="497" t="s">
        <v>7</v>
      </c>
      <c r="HWQ90" s="497" t="s">
        <v>11</v>
      </c>
      <c r="HWR90" s="503"/>
      <c r="HWS90" s="497" t="s">
        <v>2</v>
      </c>
      <c r="HWT90" s="497" t="s">
        <v>3</v>
      </c>
      <c r="HWU90" s="497" t="s">
        <v>4</v>
      </c>
      <c r="HWV90" s="497" t="s">
        <v>5</v>
      </c>
      <c r="HWW90" s="497" t="s">
        <v>6</v>
      </c>
      <c r="HWX90" s="497" t="s">
        <v>7</v>
      </c>
      <c r="HWY90" s="497" t="s">
        <v>11</v>
      </c>
      <c r="HWZ90" s="503"/>
      <c r="HXA90" s="497" t="s">
        <v>2</v>
      </c>
      <c r="HXB90" s="497" t="s">
        <v>3</v>
      </c>
      <c r="HXC90" s="497" t="s">
        <v>4</v>
      </c>
      <c r="HXD90" s="497" t="s">
        <v>5</v>
      </c>
      <c r="HXE90" s="497" t="s">
        <v>6</v>
      </c>
      <c r="HXF90" s="497" t="s">
        <v>7</v>
      </c>
      <c r="HXG90" s="497" t="s">
        <v>11</v>
      </c>
      <c r="HXH90" s="503"/>
      <c r="HXI90" s="497" t="s">
        <v>2</v>
      </c>
      <c r="HXJ90" s="497" t="s">
        <v>3</v>
      </c>
      <c r="HXK90" s="497" t="s">
        <v>4</v>
      </c>
      <c r="HXL90" s="497" t="s">
        <v>5</v>
      </c>
      <c r="HXM90" s="497" t="s">
        <v>6</v>
      </c>
      <c r="HXN90" s="497" t="s">
        <v>7</v>
      </c>
      <c r="HXO90" s="497" t="s">
        <v>11</v>
      </c>
      <c r="HXP90" s="503"/>
      <c r="HXQ90" s="497" t="s">
        <v>2</v>
      </c>
      <c r="HXR90" s="497" t="s">
        <v>3</v>
      </c>
      <c r="HXS90" s="497" t="s">
        <v>4</v>
      </c>
      <c r="HXT90" s="497" t="s">
        <v>5</v>
      </c>
      <c r="HXU90" s="497" t="s">
        <v>6</v>
      </c>
      <c r="HXV90" s="497" t="s">
        <v>7</v>
      </c>
      <c r="HXW90" s="497" t="s">
        <v>11</v>
      </c>
      <c r="HXX90" s="503"/>
      <c r="HXY90" s="497" t="s">
        <v>2</v>
      </c>
      <c r="HXZ90" s="497" t="s">
        <v>3</v>
      </c>
      <c r="HYA90" s="497" t="s">
        <v>4</v>
      </c>
      <c r="HYB90" s="497" t="s">
        <v>5</v>
      </c>
      <c r="HYC90" s="497" t="s">
        <v>6</v>
      </c>
      <c r="HYD90" s="497" t="s">
        <v>7</v>
      </c>
      <c r="HYE90" s="497" t="s">
        <v>11</v>
      </c>
      <c r="HYF90" s="503"/>
      <c r="HYG90" s="497" t="s">
        <v>2</v>
      </c>
      <c r="HYH90" s="497" t="s">
        <v>3</v>
      </c>
      <c r="HYI90" s="497" t="s">
        <v>4</v>
      </c>
      <c r="HYJ90" s="497" t="s">
        <v>5</v>
      </c>
      <c r="HYK90" s="497" t="s">
        <v>6</v>
      </c>
      <c r="HYL90" s="497" t="s">
        <v>7</v>
      </c>
      <c r="HYM90" s="497" t="s">
        <v>11</v>
      </c>
      <c r="HYN90" s="503"/>
      <c r="HYO90" s="497" t="s">
        <v>2</v>
      </c>
      <c r="HYP90" s="497" t="s">
        <v>3</v>
      </c>
      <c r="HYQ90" s="497" t="s">
        <v>4</v>
      </c>
      <c r="HYR90" s="497" t="s">
        <v>5</v>
      </c>
      <c r="HYS90" s="497" t="s">
        <v>6</v>
      </c>
      <c r="HYT90" s="497" t="s">
        <v>7</v>
      </c>
      <c r="HYU90" s="497" t="s">
        <v>11</v>
      </c>
      <c r="HYV90" s="503"/>
      <c r="HYW90" s="497" t="s">
        <v>2</v>
      </c>
      <c r="HYX90" s="497" t="s">
        <v>3</v>
      </c>
      <c r="HYY90" s="497" t="s">
        <v>4</v>
      </c>
      <c r="HYZ90" s="497" t="s">
        <v>5</v>
      </c>
      <c r="HZA90" s="497" t="s">
        <v>6</v>
      </c>
      <c r="HZB90" s="497" t="s">
        <v>7</v>
      </c>
      <c r="HZC90" s="497" t="s">
        <v>11</v>
      </c>
      <c r="HZD90" s="503"/>
      <c r="HZE90" s="497" t="s">
        <v>2</v>
      </c>
      <c r="HZF90" s="497" t="s">
        <v>3</v>
      </c>
      <c r="HZG90" s="497" t="s">
        <v>4</v>
      </c>
      <c r="HZH90" s="497" t="s">
        <v>5</v>
      </c>
      <c r="HZI90" s="497" t="s">
        <v>6</v>
      </c>
      <c r="HZJ90" s="497" t="s">
        <v>7</v>
      </c>
      <c r="HZK90" s="497" t="s">
        <v>11</v>
      </c>
      <c r="HZL90" s="503"/>
      <c r="HZM90" s="497" t="s">
        <v>2</v>
      </c>
      <c r="HZN90" s="497" t="s">
        <v>3</v>
      </c>
      <c r="HZO90" s="497" t="s">
        <v>4</v>
      </c>
      <c r="HZP90" s="497" t="s">
        <v>5</v>
      </c>
      <c r="HZQ90" s="497" t="s">
        <v>6</v>
      </c>
      <c r="HZR90" s="497" t="s">
        <v>7</v>
      </c>
      <c r="HZS90" s="497" t="s">
        <v>11</v>
      </c>
      <c r="HZT90" s="503"/>
      <c r="HZU90" s="497" t="s">
        <v>2</v>
      </c>
      <c r="HZV90" s="497" t="s">
        <v>3</v>
      </c>
      <c r="HZW90" s="497" t="s">
        <v>4</v>
      </c>
      <c r="HZX90" s="497" t="s">
        <v>5</v>
      </c>
      <c r="HZY90" s="497" t="s">
        <v>6</v>
      </c>
      <c r="HZZ90" s="497" t="s">
        <v>7</v>
      </c>
      <c r="IAA90" s="497" t="s">
        <v>11</v>
      </c>
      <c r="IAB90" s="503"/>
      <c r="IAC90" s="497" t="s">
        <v>2</v>
      </c>
      <c r="IAD90" s="497" t="s">
        <v>3</v>
      </c>
      <c r="IAE90" s="497" t="s">
        <v>4</v>
      </c>
      <c r="IAF90" s="497" t="s">
        <v>5</v>
      </c>
      <c r="IAG90" s="497" t="s">
        <v>6</v>
      </c>
      <c r="IAH90" s="497" t="s">
        <v>7</v>
      </c>
      <c r="IAI90" s="497" t="s">
        <v>11</v>
      </c>
      <c r="IAJ90" s="503"/>
      <c r="IAK90" s="497" t="s">
        <v>2</v>
      </c>
      <c r="IAL90" s="497" t="s">
        <v>3</v>
      </c>
      <c r="IAM90" s="497" t="s">
        <v>4</v>
      </c>
      <c r="IAN90" s="497" t="s">
        <v>5</v>
      </c>
      <c r="IAO90" s="497" t="s">
        <v>6</v>
      </c>
      <c r="IAP90" s="497" t="s">
        <v>7</v>
      </c>
      <c r="IAQ90" s="497" t="s">
        <v>11</v>
      </c>
      <c r="IAR90" s="503"/>
      <c r="IAS90" s="497" t="s">
        <v>2</v>
      </c>
      <c r="IAT90" s="497" t="s">
        <v>3</v>
      </c>
      <c r="IAU90" s="497" t="s">
        <v>4</v>
      </c>
      <c r="IAV90" s="497" t="s">
        <v>5</v>
      </c>
      <c r="IAW90" s="497" t="s">
        <v>6</v>
      </c>
      <c r="IAX90" s="497" t="s">
        <v>7</v>
      </c>
      <c r="IAY90" s="497" t="s">
        <v>11</v>
      </c>
      <c r="IAZ90" s="503"/>
      <c r="IBA90" s="497" t="s">
        <v>2</v>
      </c>
      <c r="IBB90" s="497" t="s">
        <v>3</v>
      </c>
      <c r="IBC90" s="497" t="s">
        <v>4</v>
      </c>
      <c r="IBD90" s="497" t="s">
        <v>5</v>
      </c>
      <c r="IBE90" s="497" t="s">
        <v>6</v>
      </c>
      <c r="IBF90" s="497" t="s">
        <v>7</v>
      </c>
      <c r="IBG90" s="497" t="s">
        <v>11</v>
      </c>
      <c r="IBH90" s="503"/>
      <c r="IBI90" s="497" t="s">
        <v>2</v>
      </c>
      <c r="IBJ90" s="497" t="s">
        <v>3</v>
      </c>
      <c r="IBK90" s="497" t="s">
        <v>4</v>
      </c>
      <c r="IBL90" s="497" t="s">
        <v>5</v>
      </c>
      <c r="IBM90" s="497" t="s">
        <v>6</v>
      </c>
      <c r="IBN90" s="497" t="s">
        <v>7</v>
      </c>
      <c r="IBO90" s="497" t="s">
        <v>11</v>
      </c>
      <c r="IBP90" s="503"/>
      <c r="IBQ90" s="497" t="s">
        <v>2</v>
      </c>
      <c r="IBR90" s="497" t="s">
        <v>3</v>
      </c>
      <c r="IBS90" s="497" t="s">
        <v>4</v>
      </c>
      <c r="IBT90" s="497" t="s">
        <v>5</v>
      </c>
      <c r="IBU90" s="497" t="s">
        <v>6</v>
      </c>
      <c r="IBV90" s="497" t="s">
        <v>7</v>
      </c>
      <c r="IBW90" s="497" t="s">
        <v>11</v>
      </c>
      <c r="IBX90" s="503"/>
      <c r="IBY90" s="497" t="s">
        <v>2</v>
      </c>
      <c r="IBZ90" s="497" t="s">
        <v>3</v>
      </c>
      <c r="ICA90" s="497" t="s">
        <v>4</v>
      </c>
      <c r="ICB90" s="497" t="s">
        <v>5</v>
      </c>
      <c r="ICC90" s="497" t="s">
        <v>6</v>
      </c>
      <c r="ICD90" s="497" t="s">
        <v>7</v>
      </c>
      <c r="ICE90" s="497" t="s">
        <v>11</v>
      </c>
      <c r="ICF90" s="503"/>
      <c r="ICG90" s="497" t="s">
        <v>2</v>
      </c>
      <c r="ICH90" s="497" t="s">
        <v>3</v>
      </c>
      <c r="ICI90" s="497" t="s">
        <v>4</v>
      </c>
      <c r="ICJ90" s="497" t="s">
        <v>5</v>
      </c>
      <c r="ICK90" s="497" t="s">
        <v>6</v>
      </c>
      <c r="ICL90" s="497" t="s">
        <v>7</v>
      </c>
      <c r="ICM90" s="497" t="s">
        <v>11</v>
      </c>
      <c r="ICN90" s="503"/>
      <c r="ICO90" s="497" t="s">
        <v>2</v>
      </c>
      <c r="ICP90" s="497" t="s">
        <v>3</v>
      </c>
      <c r="ICQ90" s="497" t="s">
        <v>4</v>
      </c>
      <c r="ICR90" s="497" t="s">
        <v>5</v>
      </c>
      <c r="ICS90" s="497" t="s">
        <v>6</v>
      </c>
      <c r="ICT90" s="497" t="s">
        <v>7</v>
      </c>
      <c r="ICU90" s="497" t="s">
        <v>11</v>
      </c>
      <c r="ICV90" s="503"/>
      <c r="ICW90" s="497" t="s">
        <v>2</v>
      </c>
      <c r="ICX90" s="497" t="s">
        <v>3</v>
      </c>
      <c r="ICY90" s="497" t="s">
        <v>4</v>
      </c>
      <c r="ICZ90" s="497" t="s">
        <v>5</v>
      </c>
      <c r="IDA90" s="497" t="s">
        <v>6</v>
      </c>
      <c r="IDB90" s="497" t="s">
        <v>7</v>
      </c>
      <c r="IDC90" s="497" t="s">
        <v>11</v>
      </c>
      <c r="IDD90" s="503"/>
      <c r="IDE90" s="497" t="s">
        <v>2</v>
      </c>
      <c r="IDF90" s="497" t="s">
        <v>3</v>
      </c>
      <c r="IDG90" s="497" t="s">
        <v>4</v>
      </c>
      <c r="IDH90" s="497" t="s">
        <v>5</v>
      </c>
      <c r="IDI90" s="497" t="s">
        <v>6</v>
      </c>
      <c r="IDJ90" s="497" t="s">
        <v>7</v>
      </c>
      <c r="IDK90" s="497" t="s">
        <v>11</v>
      </c>
      <c r="IDL90" s="503"/>
      <c r="IDM90" s="497" t="s">
        <v>2</v>
      </c>
      <c r="IDN90" s="497" t="s">
        <v>3</v>
      </c>
      <c r="IDO90" s="497" t="s">
        <v>4</v>
      </c>
      <c r="IDP90" s="497" t="s">
        <v>5</v>
      </c>
      <c r="IDQ90" s="497" t="s">
        <v>6</v>
      </c>
      <c r="IDR90" s="497" t="s">
        <v>7</v>
      </c>
      <c r="IDS90" s="497" t="s">
        <v>11</v>
      </c>
      <c r="IDT90" s="503"/>
      <c r="IDU90" s="497" t="s">
        <v>2</v>
      </c>
      <c r="IDV90" s="497" t="s">
        <v>3</v>
      </c>
      <c r="IDW90" s="497" t="s">
        <v>4</v>
      </c>
      <c r="IDX90" s="497" t="s">
        <v>5</v>
      </c>
      <c r="IDY90" s="497" t="s">
        <v>6</v>
      </c>
      <c r="IDZ90" s="497" t="s">
        <v>7</v>
      </c>
      <c r="IEA90" s="497" t="s">
        <v>11</v>
      </c>
      <c r="IEB90" s="503"/>
      <c r="IEC90" s="497" t="s">
        <v>2</v>
      </c>
      <c r="IED90" s="497" t="s">
        <v>3</v>
      </c>
      <c r="IEE90" s="497" t="s">
        <v>4</v>
      </c>
      <c r="IEF90" s="497" t="s">
        <v>5</v>
      </c>
      <c r="IEG90" s="497" t="s">
        <v>6</v>
      </c>
      <c r="IEH90" s="497" t="s">
        <v>7</v>
      </c>
      <c r="IEI90" s="497" t="s">
        <v>11</v>
      </c>
      <c r="IEJ90" s="503"/>
      <c r="IEK90" s="497" t="s">
        <v>2</v>
      </c>
      <c r="IEL90" s="497" t="s">
        <v>3</v>
      </c>
      <c r="IEM90" s="497" t="s">
        <v>4</v>
      </c>
      <c r="IEN90" s="497" t="s">
        <v>5</v>
      </c>
      <c r="IEO90" s="497" t="s">
        <v>6</v>
      </c>
      <c r="IEP90" s="497" t="s">
        <v>7</v>
      </c>
      <c r="IEQ90" s="497" t="s">
        <v>11</v>
      </c>
      <c r="IER90" s="503"/>
      <c r="IES90" s="497" t="s">
        <v>2</v>
      </c>
      <c r="IET90" s="497" t="s">
        <v>3</v>
      </c>
      <c r="IEU90" s="497" t="s">
        <v>4</v>
      </c>
      <c r="IEV90" s="497" t="s">
        <v>5</v>
      </c>
      <c r="IEW90" s="497" t="s">
        <v>6</v>
      </c>
      <c r="IEX90" s="497" t="s">
        <v>7</v>
      </c>
      <c r="IEY90" s="497" t="s">
        <v>11</v>
      </c>
      <c r="IEZ90" s="503"/>
      <c r="IFA90" s="497" t="s">
        <v>2</v>
      </c>
      <c r="IFB90" s="497" t="s">
        <v>3</v>
      </c>
      <c r="IFC90" s="497" t="s">
        <v>4</v>
      </c>
      <c r="IFD90" s="497" t="s">
        <v>5</v>
      </c>
      <c r="IFE90" s="497" t="s">
        <v>6</v>
      </c>
      <c r="IFF90" s="497" t="s">
        <v>7</v>
      </c>
      <c r="IFG90" s="497" t="s">
        <v>11</v>
      </c>
      <c r="IFH90" s="503"/>
      <c r="IFI90" s="497" t="s">
        <v>2</v>
      </c>
      <c r="IFJ90" s="497" t="s">
        <v>3</v>
      </c>
      <c r="IFK90" s="497" t="s">
        <v>4</v>
      </c>
      <c r="IFL90" s="497" t="s">
        <v>5</v>
      </c>
      <c r="IFM90" s="497" t="s">
        <v>6</v>
      </c>
      <c r="IFN90" s="497" t="s">
        <v>7</v>
      </c>
      <c r="IFO90" s="497" t="s">
        <v>11</v>
      </c>
      <c r="IFP90" s="503"/>
      <c r="IFQ90" s="497" t="s">
        <v>2</v>
      </c>
      <c r="IFR90" s="497" t="s">
        <v>3</v>
      </c>
      <c r="IFS90" s="497" t="s">
        <v>4</v>
      </c>
      <c r="IFT90" s="497" t="s">
        <v>5</v>
      </c>
      <c r="IFU90" s="497" t="s">
        <v>6</v>
      </c>
      <c r="IFV90" s="497" t="s">
        <v>7</v>
      </c>
      <c r="IFW90" s="497" t="s">
        <v>11</v>
      </c>
      <c r="IFX90" s="503"/>
      <c r="IFY90" s="497" t="s">
        <v>2</v>
      </c>
      <c r="IFZ90" s="497" t="s">
        <v>3</v>
      </c>
      <c r="IGA90" s="497" t="s">
        <v>4</v>
      </c>
      <c r="IGB90" s="497" t="s">
        <v>5</v>
      </c>
      <c r="IGC90" s="497" t="s">
        <v>6</v>
      </c>
      <c r="IGD90" s="497" t="s">
        <v>7</v>
      </c>
      <c r="IGE90" s="497" t="s">
        <v>11</v>
      </c>
      <c r="IGF90" s="503"/>
      <c r="IGG90" s="497" t="s">
        <v>2</v>
      </c>
      <c r="IGH90" s="497" t="s">
        <v>3</v>
      </c>
      <c r="IGI90" s="497" t="s">
        <v>4</v>
      </c>
      <c r="IGJ90" s="497" t="s">
        <v>5</v>
      </c>
      <c r="IGK90" s="497" t="s">
        <v>6</v>
      </c>
      <c r="IGL90" s="497" t="s">
        <v>7</v>
      </c>
      <c r="IGM90" s="497" t="s">
        <v>11</v>
      </c>
      <c r="IGN90" s="503"/>
      <c r="IGO90" s="497" t="s">
        <v>2</v>
      </c>
      <c r="IGP90" s="497" t="s">
        <v>3</v>
      </c>
      <c r="IGQ90" s="497" t="s">
        <v>4</v>
      </c>
      <c r="IGR90" s="497" t="s">
        <v>5</v>
      </c>
      <c r="IGS90" s="497" t="s">
        <v>6</v>
      </c>
      <c r="IGT90" s="497" t="s">
        <v>7</v>
      </c>
      <c r="IGU90" s="497" t="s">
        <v>11</v>
      </c>
      <c r="IGV90" s="503"/>
      <c r="IGW90" s="497" t="s">
        <v>2</v>
      </c>
      <c r="IGX90" s="497" t="s">
        <v>3</v>
      </c>
      <c r="IGY90" s="497" t="s">
        <v>4</v>
      </c>
      <c r="IGZ90" s="497" t="s">
        <v>5</v>
      </c>
      <c r="IHA90" s="497" t="s">
        <v>6</v>
      </c>
      <c r="IHB90" s="497" t="s">
        <v>7</v>
      </c>
      <c r="IHC90" s="497" t="s">
        <v>11</v>
      </c>
      <c r="IHD90" s="503"/>
      <c r="IHE90" s="497" t="s">
        <v>2</v>
      </c>
      <c r="IHF90" s="497" t="s">
        <v>3</v>
      </c>
      <c r="IHG90" s="497" t="s">
        <v>4</v>
      </c>
      <c r="IHH90" s="497" t="s">
        <v>5</v>
      </c>
      <c r="IHI90" s="497" t="s">
        <v>6</v>
      </c>
      <c r="IHJ90" s="497" t="s">
        <v>7</v>
      </c>
      <c r="IHK90" s="497" t="s">
        <v>11</v>
      </c>
      <c r="IHL90" s="503"/>
      <c r="IHM90" s="497" t="s">
        <v>2</v>
      </c>
      <c r="IHN90" s="497" t="s">
        <v>3</v>
      </c>
      <c r="IHO90" s="497" t="s">
        <v>4</v>
      </c>
      <c r="IHP90" s="497" t="s">
        <v>5</v>
      </c>
      <c r="IHQ90" s="497" t="s">
        <v>6</v>
      </c>
      <c r="IHR90" s="497" t="s">
        <v>7</v>
      </c>
      <c r="IHS90" s="497" t="s">
        <v>11</v>
      </c>
      <c r="IHT90" s="503"/>
      <c r="IHU90" s="497" t="s">
        <v>2</v>
      </c>
      <c r="IHV90" s="497" t="s">
        <v>3</v>
      </c>
      <c r="IHW90" s="497" t="s">
        <v>4</v>
      </c>
      <c r="IHX90" s="497" t="s">
        <v>5</v>
      </c>
      <c r="IHY90" s="497" t="s">
        <v>6</v>
      </c>
      <c r="IHZ90" s="497" t="s">
        <v>7</v>
      </c>
      <c r="IIA90" s="497" t="s">
        <v>11</v>
      </c>
      <c r="IIB90" s="503"/>
      <c r="IIC90" s="497" t="s">
        <v>2</v>
      </c>
      <c r="IID90" s="497" t="s">
        <v>3</v>
      </c>
      <c r="IIE90" s="497" t="s">
        <v>4</v>
      </c>
      <c r="IIF90" s="497" t="s">
        <v>5</v>
      </c>
      <c r="IIG90" s="497" t="s">
        <v>6</v>
      </c>
      <c r="IIH90" s="497" t="s">
        <v>7</v>
      </c>
      <c r="III90" s="497" t="s">
        <v>11</v>
      </c>
      <c r="IIJ90" s="503"/>
      <c r="IIK90" s="497" t="s">
        <v>2</v>
      </c>
      <c r="IIL90" s="497" t="s">
        <v>3</v>
      </c>
      <c r="IIM90" s="497" t="s">
        <v>4</v>
      </c>
      <c r="IIN90" s="497" t="s">
        <v>5</v>
      </c>
      <c r="IIO90" s="497" t="s">
        <v>6</v>
      </c>
      <c r="IIP90" s="497" t="s">
        <v>7</v>
      </c>
      <c r="IIQ90" s="497" t="s">
        <v>11</v>
      </c>
      <c r="IIR90" s="503"/>
      <c r="IIS90" s="497" t="s">
        <v>2</v>
      </c>
      <c r="IIT90" s="497" t="s">
        <v>3</v>
      </c>
      <c r="IIU90" s="497" t="s">
        <v>4</v>
      </c>
      <c r="IIV90" s="497" t="s">
        <v>5</v>
      </c>
      <c r="IIW90" s="497" t="s">
        <v>6</v>
      </c>
      <c r="IIX90" s="497" t="s">
        <v>7</v>
      </c>
      <c r="IIY90" s="497" t="s">
        <v>11</v>
      </c>
      <c r="IIZ90" s="503"/>
      <c r="IJA90" s="497" t="s">
        <v>2</v>
      </c>
      <c r="IJB90" s="497" t="s">
        <v>3</v>
      </c>
      <c r="IJC90" s="497" t="s">
        <v>4</v>
      </c>
      <c r="IJD90" s="497" t="s">
        <v>5</v>
      </c>
      <c r="IJE90" s="497" t="s">
        <v>6</v>
      </c>
      <c r="IJF90" s="497" t="s">
        <v>7</v>
      </c>
      <c r="IJG90" s="497" t="s">
        <v>11</v>
      </c>
      <c r="IJH90" s="503"/>
      <c r="IJI90" s="497" t="s">
        <v>2</v>
      </c>
      <c r="IJJ90" s="497" t="s">
        <v>3</v>
      </c>
      <c r="IJK90" s="497" t="s">
        <v>4</v>
      </c>
      <c r="IJL90" s="497" t="s">
        <v>5</v>
      </c>
      <c r="IJM90" s="497" t="s">
        <v>6</v>
      </c>
      <c r="IJN90" s="497" t="s">
        <v>7</v>
      </c>
      <c r="IJO90" s="497" t="s">
        <v>11</v>
      </c>
      <c r="IJP90" s="503"/>
      <c r="IJQ90" s="497" t="s">
        <v>2</v>
      </c>
      <c r="IJR90" s="497" t="s">
        <v>3</v>
      </c>
      <c r="IJS90" s="497" t="s">
        <v>4</v>
      </c>
      <c r="IJT90" s="497" t="s">
        <v>5</v>
      </c>
      <c r="IJU90" s="497" t="s">
        <v>6</v>
      </c>
      <c r="IJV90" s="497" t="s">
        <v>7</v>
      </c>
      <c r="IJW90" s="497" t="s">
        <v>11</v>
      </c>
      <c r="IJX90" s="503"/>
      <c r="IJY90" s="497" t="s">
        <v>2</v>
      </c>
      <c r="IJZ90" s="497" t="s">
        <v>3</v>
      </c>
      <c r="IKA90" s="497" t="s">
        <v>4</v>
      </c>
      <c r="IKB90" s="497" t="s">
        <v>5</v>
      </c>
      <c r="IKC90" s="497" t="s">
        <v>6</v>
      </c>
      <c r="IKD90" s="497" t="s">
        <v>7</v>
      </c>
      <c r="IKE90" s="497" t="s">
        <v>11</v>
      </c>
      <c r="IKF90" s="503"/>
      <c r="IKG90" s="497" t="s">
        <v>2</v>
      </c>
      <c r="IKH90" s="497" t="s">
        <v>3</v>
      </c>
      <c r="IKI90" s="497" t="s">
        <v>4</v>
      </c>
      <c r="IKJ90" s="497" t="s">
        <v>5</v>
      </c>
      <c r="IKK90" s="497" t="s">
        <v>6</v>
      </c>
      <c r="IKL90" s="497" t="s">
        <v>7</v>
      </c>
      <c r="IKM90" s="497" t="s">
        <v>11</v>
      </c>
      <c r="IKN90" s="503"/>
      <c r="IKO90" s="497" t="s">
        <v>2</v>
      </c>
      <c r="IKP90" s="497" t="s">
        <v>3</v>
      </c>
      <c r="IKQ90" s="497" t="s">
        <v>4</v>
      </c>
      <c r="IKR90" s="497" t="s">
        <v>5</v>
      </c>
      <c r="IKS90" s="497" t="s">
        <v>6</v>
      </c>
      <c r="IKT90" s="497" t="s">
        <v>7</v>
      </c>
      <c r="IKU90" s="497" t="s">
        <v>11</v>
      </c>
      <c r="IKV90" s="503"/>
      <c r="IKW90" s="497" t="s">
        <v>2</v>
      </c>
      <c r="IKX90" s="497" t="s">
        <v>3</v>
      </c>
      <c r="IKY90" s="497" t="s">
        <v>4</v>
      </c>
      <c r="IKZ90" s="497" t="s">
        <v>5</v>
      </c>
      <c r="ILA90" s="497" t="s">
        <v>6</v>
      </c>
      <c r="ILB90" s="497" t="s">
        <v>7</v>
      </c>
      <c r="ILC90" s="497" t="s">
        <v>11</v>
      </c>
      <c r="ILD90" s="503"/>
      <c r="ILE90" s="497" t="s">
        <v>2</v>
      </c>
      <c r="ILF90" s="497" t="s">
        <v>3</v>
      </c>
      <c r="ILG90" s="497" t="s">
        <v>4</v>
      </c>
      <c r="ILH90" s="497" t="s">
        <v>5</v>
      </c>
      <c r="ILI90" s="497" t="s">
        <v>6</v>
      </c>
      <c r="ILJ90" s="497" t="s">
        <v>7</v>
      </c>
      <c r="ILK90" s="497" t="s">
        <v>11</v>
      </c>
      <c r="ILL90" s="503"/>
      <c r="ILM90" s="497" t="s">
        <v>2</v>
      </c>
      <c r="ILN90" s="497" t="s">
        <v>3</v>
      </c>
      <c r="ILO90" s="497" t="s">
        <v>4</v>
      </c>
      <c r="ILP90" s="497" t="s">
        <v>5</v>
      </c>
      <c r="ILQ90" s="497" t="s">
        <v>6</v>
      </c>
      <c r="ILR90" s="497" t="s">
        <v>7</v>
      </c>
      <c r="ILS90" s="497" t="s">
        <v>11</v>
      </c>
      <c r="ILT90" s="503"/>
      <c r="ILU90" s="497" t="s">
        <v>2</v>
      </c>
      <c r="ILV90" s="497" t="s">
        <v>3</v>
      </c>
      <c r="ILW90" s="497" t="s">
        <v>4</v>
      </c>
      <c r="ILX90" s="497" t="s">
        <v>5</v>
      </c>
      <c r="ILY90" s="497" t="s">
        <v>6</v>
      </c>
      <c r="ILZ90" s="497" t="s">
        <v>7</v>
      </c>
      <c r="IMA90" s="497" t="s">
        <v>11</v>
      </c>
      <c r="IMB90" s="503"/>
      <c r="IMC90" s="497" t="s">
        <v>2</v>
      </c>
      <c r="IMD90" s="497" t="s">
        <v>3</v>
      </c>
      <c r="IME90" s="497" t="s">
        <v>4</v>
      </c>
      <c r="IMF90" s="497" t="s">
        <v>5</v>
      </c>
      <c r="IMG90" s="497" t="s">
        <v>6</v>
      </c>
      <c r="IMH90" s="497" t="s">
        <v>7</v>
      </c>
      <c r="IMI90" s="497" t="s">
        <v>11</v>
      </c>
      <c r="IMJ90" s="503"/>
      <c r="IMK90" s="497" t="s">
        <v>2</v>
      </c>
      <c r="IML90" s="497" t="s">
        <v>3</v>
      </c>
      <c r="IMM90" s="497" t="s">
        <v>4</v>
      </c>
      <c r="IMN90" s="497" t="s">
        <v>5</v>
      </c>
      <c r="IMO90" s="497" t="s">
        <v>6</v>
      </c>
      <c r="IMP90" s="497" t="s">
        <v>7</v>
      </c>
      <c r="IMQ90" s="497" t="s">
        <v>11</v>
      </c>
      <c r="IMR90" s="503"/>
      <c r="IMS90" s="497" t="s">
        <v>2</v>
      </c>
      <c r="IMT90" s="497" t="s">
        <v>3</v>
      </c>
      <c r="IMU90" s="497" t="s">
        <v>4</v>
      </c>
      <c r="IMV90" s="497" t="s">
        <v>5</v>
      </c>
      <c r="IMW90" s="497" t="s">
        <v>6</v>
      </c>
      <c r="IMX90" s="497" t="s">
        <v>7</v>
      </c>
      <c r="IMY90" s="497" t="s">
        <v>11</v>
      </c>
      <c r="IMZ90" s="503"/>
      <c r="INA90" s="497" t="s">
        <v>2</v>
      </c>
      <c r="INB90" s="497" t="s">
        <v>3</v>
      </c>
      <c r="INC90" s="497" t="s">
        <v>4</v>
      </c>
      <c r="IND90" s="497" t="s">
        <v>5</v>
      </c>
      <c r="INE90" s="497" t="s">
        <v>6</v>
      </c>
      <c r="INF90" s="497" t="s">
        <v>7</v>
      </c>
      <c r="ING90" s="497" t="s">
        <v>11</v>
      </c>
      <c r="INH90" s="503"/>
      <c r="INI90" s="497" t="s">
        <v>2</v>
      </c>
      <c r="INJ90" s="497" t="s">
        <v>3</v>
      </c>
      <c r="INK90" s="497" t="s">
        <v>4</v>
      </c>
      <c r="INL90" s="497" t="s">
        <v>5</v>
      </c>
      <c r="INM90" s="497" t="s">
        <v>6</v>
      </c>
      <c r="INN90" s="497" t="s">
        <v>7</v>
      </c>
      <c r="INO90" s="497" t="s">
        <v>11</v>
      </c>
      <c r="INP90" s="503"/>
      <c r="INQ90" s="497" t="s">
        <v>2</v>
      </c>
      <c r="INR90" s="497" t="s">
        <v>3</v>
      </c>
      <c r="INS90" s="497" t="s">
        <v>4</v>
      </c>
      <c r="INT90" s="497" t="s">
        <v>5</v>
      </c>
      <c r="INU90" s="497" t="s">
        <v>6</v>
      </c>
      <c r="INV90" s="497" t="s">
        <v>7</v>
      </c>
      <c r="INW90" s="497" t="s">
        <v>11</v>
      </c>
      <c r="INX90" s="503"/>
      <c r="INY90" s="497" t="s">
        <v>2</v>
      </c>
      <c r="INZ90" s="497" t="s">
        <v>3</v>
      </c>
      <c r="IOA90" s="497" t="s">
        <v>4</v>
      </c>
      <c r="IOB90" s="497" t="s">
        <v>5</v>
      </c>
      <c r="IOC90" s="497" t="s">
        <v>6</v>
      </c>
      <c r="IOD90" s="497" t="s">
        <v>7</v>
      </c>
      <c r="IOE90" s="497" t="s">
        <v>11</v>
      </c>
      <c r="IOF90" s="503"/>
      <c r="IOG90" s="497" t="s">
        <v>2</v>
      </c>
      <c r="IOH90" s="497" t="s">
        <v>3</v>
      </c>
      <c r="IOI90" s="497" t="s">
        <v>4</v>
      </c>
      <c r="IOJ90" s="497" t="s">
        <v>5</v>
      </c>
      <c r="IOK90" s="497" t="s">
        <v>6</v>
      </c>
      <c r="IOL90" s="497" t="s">
        <v>7</v>
      </c>
      <c r="IOM90" s="497" t="s">
        <v>11</v>
      </c>
      <c r="ION90" s="503"/>
      <c r="IOO90" s="497" t="s">
        <v>2</v>
      </c>
      <c r="IOP90" s="497" t="s">
        <v>3</v>
      </c>
      <c r="IOQ90" s="497" t="s">
        <v>4</v>
      </c>
      <c r="IOR90" s="497" t="s">
        <v>5</v>
      </c>
      <c r="IOS90" s="497" t="s">
        <v>6</v>
      </c>
      <c r="IOT90" s="497" t="s">
        <v>7</v>
      </c>
      <c r="IOU90" s="497" t="s">
        <v>11</v>
      </c>
      <c r="IOV90" s="503"/>
      <c r="IOW90" s="497" t="s">
        <v>2</v>
      </c>
      <c r="IOX90" s="497" t="s">
        <v>3</v>
      </c>
      <c r="IOY90" s="497" t="s">
        <v>4</v>
      </c>
      <c r="IOZ90" s="497" t="s">
        <v>5</v>
      </c>
      <c r="IPA90" s="497" t="s">
        <v>6</v>
      </c>
      <c r="IPB90" s="497" t="s">
        <v>7</v>
      </c>
      <c r="IPC90" s="497" t="s">
        <v>11</v>
      </c>
      <c r="IPD90" s="503"/>
      <c r="IPE90" s="497" t="s">
        <v>2</v>
      </c>
      <c r="IPF90" s="497" t="s">
        <v>3</v>
      </c>
      <c r="IPG90" s="497" t="s">
        <v>4</v>
      </c>
      <c r="IPH90" s="497" t="s">
        <v>5</v>
      </c>
      <c r="IPI90" s="497" t="s">
        <v>6</v>
      </c>
      <c r="IPJ90" s="497" t="s">
        <v>7</v>
      </c>
      <c r="IPK90" s="497" t="s">
        <v>11</v>
      </c>
      <c r="IPL90" s="503"/>
      <c r="IPM90" s="497" t="s">
        <v>2</v>
      </c>
      <c r="IPN90" s="497" t="s">
        <v>3</v>
      </c>
      <c r="IPO90" s="497" t="s">
        <v>4</v>
      </c>
      <c r="IPP90" s="497" t="s">
        <v>5</v>
      </c>
      <c r="IPQ90" s="497" t="s">
        <v>6</v>
      </c>
      <c r="IPR90" s="497" t="s">
        <v>7</v>
      </c>
      <c r="IPS90" s="497" t="s">
        <v>11</v>
      </c>
      <c r="IPT90" s="503"/>
      <c r="IPU90" s="497" t="s">
        <v>2</v>
      </c>
      <c r="IPV90" s="497" t="s">
        <v>3</v>
      </c>
      <c r="IPW90" s="497" t="s">
        <v>4</v>
      </c>
      <c r="IPX90" s="497" t="s">
        <v>5</v>
      </c>
      <c r="IPY90" s="497" t="s">
        <v>6</v>
      </c>
      <c r="IPZ90" s="497" t="s">
        <v>7</v>
      </c>
      <c r="IQA90" s="497" t="s">
        <v>11</v>
      </c>
      <c r="IQB90" s="503"/>
      <c r="IQC90" s="497" t="s">
        <v>2</v>
      </c>
      <c r="IQD90" s="497" t="s">
        <v>3</v>
      </c>
      <c r="IQE90" s="497" t="s">
        <v>4</v>
      </c>
      <c r="IQF90" s="497" t="s">
        <v>5</v>
      </c>
      <c r="IQG90" s="497" t="s">
        <v>6</v>
      </c>
      <c r="IQH90" s="497" t="s">
        <v>7</v>
      </c>
      <c r="IQI90" s="497" t="s">
        <v>11</v>
      </c>
      <c r="IQJ90" s="503"/>
      <c r="IQK90" s="497" t="s">
        <v>2</v>
      </c>
      <c r="IQL90" s="497" t="s">
        <v>3</v>
      </c>
      <c r="IQM90" s="497" t="s">
        <v>4</v>
      </c>
      <c r="IQN90" s="497" t="s">
        <v>5</v>
      </c>
      <c r="IQO90" s="497" t="s">
        <v>6</v>
      </c>
      <c r="IQP90" s="497" t="s">
        <v>7</v>
      </c>
      <c r="IQQ90" s="497" t="s">
        <v>11</v>
      </c>
      <c r="IQR90" s="503"/>
      <c r="IQS90" s="497" t="s">
        <v>2</v>
      </c>
      <c r="IQT90" s="497" t="s">
        <v>3</v>
      </c>
      <c r="IQU90" s="497" t="s">
        <v>4</v>
      </c>
      <c r="IQV90" s="497" t="s">
        <v>5</v>
      </c>
      <c r="IQW90" s="497" t="s">
        <v>6</v>
      </c>
      <c r="IQX90" s="497" t="s">
        <v>7</v>
      </c>
      <c r="IQY90" s="497" t="s">
        <v>11</v>
      </c>
      <c r="IQZ90" s="503"/>
      <c r="IRA90" s="497" t="s">
        <v>2</v>
      </c>
      <c r="IRB90" s="497" t="s">
        <v>3</v>
      </c>
      <c r="IRC90" s="497" t="s">
        <v>4</v>
      </c>
      <c r="IRD90" s="497" t="s">
        <v>5</v>
      </c>
      <c r="IRE90" s="497" t="s">
        <v>6</v>
      </c>
      <c r="IRF90" s="497" t="s">
        <v>7</v>
      </c>
      <c r="IRG90" s="497" t="s">
        <v>11</v>
      </c>
      <c r="IRH90" s="503"/>
      <c r="IRI90" s="497" t="s">
        <v>2</v>
      </c>
      <c r="IRJ90" s="497" t="s">
        <v>3</v>
      </c>
      <c r="IRK90" s="497" t="s">
        <v>4</v>
      </c>
      <c r="IRL90" s="497" t="s">
        <v>5</v>
      </c>
      <c r="IRM90" s="497" t="s">
        <v>6</v>
      </c>
      <c r="IRN90" s="497" t="s">
        <v>7</v>
      </c>
      <c r="IRO90" s="497" t="s">
        <v>11</v>
      </c>
      <c r="IRP90" s="503"/>
      <c r="IRQ90" s="497" t="s">
        <v>2</v>
      </c>
      <c r="IRR90" s="497" t="s">
        <v>3</v>
      </c>
      <c r="IRS90" s="497" t="s">
        <v>4</v>
      </c>
      <c r="IRT90" s="497" t="s">
        <v>5</v>
      </c>
      <c r="IRU90" s="497" t="s">
        <v>6</v>
      </c>
      <c r="IRV90" s="497" t="s">
        <v>7</v>
      </c>
      <c r="IRW90" s="497" t="s">
        <v>11</v>
      </c>
      <c r="IRX90" s="503"/>
      <c r="IRY90" s="497" t="s">
        <v>2</v>
      </c>
      <c r="IRZ90" s="497" t="s">
        <v>3</v>
      </c>
      <c r="ISA90" s="497" t="s">
        <v>4</v>
      </c>
      <c r="ISB90" s="497" t="s">
        <v>5</v>
      </c>
      <c r="ISC90" s="497" t="s">
        <v>6</v>
      </c>
      <c r="ISD90" s="497" t="s">
        <v>7</v>
      </c>
      <c r="ISE90" s="497" t="s">
        <v>11</v>
      </c>
      <c r="ISF90" s="503"/>
      <c r="ISG90" s="497" t="s">
        <v>2</v>
      </c>
      <c r="ISH90" s="497" t="s">
        <v>3</v>
      </c>
      <c r="ISI90" s="497" t="s">
        <v>4</v>
      </c>
      <c r="ISJ90" s="497" t="s">
        <v>5</v>
      </c>
      <c r="ISK90" s="497" t="s">
        <v>6</v>
      </c>
      <c r="ISL90" s="497" t="s">
        <v>7</v>
      </c>
      <c r="ISM90" s="497" t="s">
        <v>11</v>
      </c>
      <c r="ISN90" s="503"/>
      <c r="ISO90" s="497" t="s">
        <v>2</v>
      </c>
      <c r="ISP90" s="497" t="s">
        <v>3</v>
      </c>
      <c r="ISQ90" s="497" t="s">
        <v>4</v>
      </c>
      <c r="ISR90" s="497" t="s">
        <v>5</v>
      </c>
      <c r="ISS90" s="497" t="s">
        <v>6</v>
      </c>
      <c r="IST90" s="497" t="s">
        <v>7</v>
      </c>
      <c r="ISU90" s="497" t="s">
        <v>11</v>
      </c>
      <c r="ISV90" s="503"/>
      <c r="ISW90" s="497" t="s">
        <v>2</v>
      </c>
      <c r="ISX90" s="497" t="s">
        <v>3</v>
      </c>
      <c r="ISY90" s="497" t="s">
        <v>4</v>
      </c>
      <c r="ISZ90" s="497" t="s">
        <v>5</v>
      </c>
      <c r="ITA90" s="497" t="s">
        <v>6</v>
      </c>
      <c r="ITB90" s="497" t="s">
        <v>7</v>
      </c>
      <c r="ITC90" s="497" t="s">
        <v>11</v>
      </c>
      <c r="ITD90" s="503"/>
      <c r="ITE90" s="497" t="s">
        <v>2</v>
      </c>
      <c r="ITF90" s="497" t="s">
        <v>3</v>
      </c>
      <c r="ITG90" s="497" t="s">
        <v>4</v>
      </c>
      <c r="ITH90" s="497" t="s">
        <v>5</v>
      </c>
      <c r="ITI90" s="497" t="s">
        <v>6</v>
      </c>
      <c r="ITJ90" s="497" t="s">
        <v>7</v>
      </c>
      <c r="ITK90" s="497" t="s">
        <v>11</v>
      </c>
      <c r="ITL90" s="503"/>
      <c r="ITM90" s="497" t="s">
        <v>2</v>
      </c>
      <c r="ITN90" s="497" t="s">
        <v>3</v>
      </c>
      <c r="ITO90" s="497" t="s">
        <v>4</v>
      </c>
      <c r="ITP90" s="497" t="s">
        <v>5</v>
      </c>
      <c r="ITQ90" s="497" t="s">
        <v>6</v>
      </c>
      <c r="ITR90" s="497" t="s">
        <v>7</v>
      </c>
      <c r="ITS90" s="497" t="s">
        <v>11</v>
      </c>
      <c r="ITT90" s="503"/>
      <c r="ITU90" s="497" t="s">
        <v>2</v>
      </c>
      <c r="ITV90" s="497" t="s">
        <v>3</v>
      </c>
      <c r="ITW90" s="497" t="s">
        <v>4</v>
      </c>
      <c r="ITX90" s="497" t="s">
        <v>5</v>
      </c>
      <c r="ITY90" s="497" t="s">
        <v>6</v>
      </c>
      <c r="ITZ90" s="497" t="s">
        <v>7</v>
      </c>
      <c r="IUA90" s="497" t="s">
        <v>11</v>
      </c>
      <c r="IUB90" s="503"/>
      <c r="IUC90" s="497" t="s">
        <v>2</v>
      </c>
      <c r="IUD90" s="497" t="s">
        <v>3</v>
      </c>
      <c r="IUE90" s="497" t="s">
        <v>4</v>
      </c>
      <c r="IUF90" s="497" t="s">
        <v>5</v>
      </c>
      <c r="IUG90" s="497" t="s">
        <v>6</v>
      </c>
      <c r="IUH90" s="497" t="s">
        <v>7</v>
      </c>
      <c r="IUI90" s="497" t="s">
        <v>11</v>
      </c>
      <c r="IUJ90" s="503"/>
      <c r="IUK90" s="497" t="s">
        <v>2</v>
      </c>
      <c r="IUL90" s="497" t="s">
        <v>3</v>
      </c>
      <c r="IUM90" s="497" t="s">
        <v>4</v>
      </c>
      <c r="IUN90" s="497" t="s">
        <v>5</v>
      </c>
      <c r="IUO90" s="497" t="s">
        <v>6</v>
      </c>
      <c r="IUP90" s="497" t="s">
        <v>7</v>
      </c>
      <c r="IUQ90" s="497" t="s">
        <v>11</v>
      </c>
      <c r="IUR90" s="503"/>
      <c r="IUS90" s="497" t="s">
        <v>2</v>
      </c>
      <c r="IUT90" s="497" t="s">
        <v>3</v>
      </c>
      <c r="IUU90" s="497" t="s">
        <v>4</v>
      </c>
      <c r="IUV90" s="497" t="s">
        <v>5</v>
      </c>
      <c r="IUW90" s="497" t="s">
        <v>6</v>
      </c>
      <c r="IUX90" s="497" t="s">
        <v>7</v>
      </c>
      <c r="IUY90" s="497" t="s">
        <v>11</v>
      </c>
      <c r="IUZ90" s="503"/>
      <c r="IVA90" s="497" t="s">
        <v>2</v>
      </c>
      <c r="IVB90" s="497" t="s">
        <v>3</v>
      </c>
      <c r="IVC90" s="497" t="s">
        <v>4</v>
      </c>
      <c r="IVD90" s="497" t="s">
        <v>5</v>
      </c>
      <c r="IVE90" s="497" t="s">
        <v>6</v>
      </c>
      <c r="IVF90" s="497" t="s">
        <v>7</v>
      </c>
      <c r="IVG90" s="497" t="s">
        <v>11</v>
      </c>
      <c r="IVH90" s="503"/>
      <c r="IVI90" s="497" t="s">
        <v>2</v>
      </c>
      <c r="IVJ90" s="497" t="s">
        <v>3</v>
      </c>
      <c r="IVK90" s="497" t="s">
        <v>4</v>
      </c>
      <c r="IVL90" s="497" t="s">
        <v>5</v>
      </c>
      <c r="IVM90" s="497" t="s">
        <v>6</v>
      </c>
      <c r="IVN90" s="497" t="s">
        <v>7</v>
      </c>
      <c r="IVO90" s="497" t="s">
        <v>11</v>
      </c>
      <c r="IVP90" s="503"/>
      <c r="IVQ90" s="497" t="s">
        <v>2</v>
      </c>
      <c r="IVR90" s="497" t="s">
        <v>3</v>
      </c>
      <c r="IVS90" s="497" t="s">
        <v>4</v>
      </c>
      <c r="IVT90" s="497" t="s">
        <v>5</v>
      </c>
      <c r="IVU90" s="497" t="s">
        <v>6</v>
      </c>
      <c r="IVV90" s="497" t="s">
        <v>7</v>
      </c>
      <c r="IVW90" s="497" t="s">
        <v>11</v>
      </c>
      <c r="IVX90" s="503"/>
      <c r="IVY90" s="497" t="s">
        <v>2</v>
      </c>
      <c r="IVZ90" s="497" t="s">
        <v>3</v>
      </c>
      <c r="IWA90" s="497" t="s">
        <v>4</v>
      </c>
      <c r="IWB90" s="497" t="s">
        <v>5</v>
      </c>
      <c r="IWC90" s="497" t="s">
        <v>6</v>
      </c>
      <c r="IWD90" s="497" t="s">
        <v>7</v>
      </c>
      <c r="IWE90" s="497" t="s">
        <v>11</v>
      </c>
      <c r="IWF90" s="503"/>
      <c r="IWG90" s="497" t="s">
        <v>2</v>
      </c>
      <c r="IWH90" s="497" t="s">
        <v>3</v>
      </c>
      <c r="IWI90" s="497" t="s">
        <v>4</v>
      </c>
      <c r="IWJ90" s="497" t="s">
        <v>5</v>
      </c>
      <c r="IWK90" s="497" t="s">
        <v>6</v>
      </c>
      <c r="IWL90" s="497" t="s">
        <v>7</v>
      </c>
      <c r="IWM90" s="497" t="s">
        <v>11</v>
      </c>
      <c r="IWN90" s="503"/>
      <c r="IWO90" s="497" t="s">
        <v>2</v>
      </c>
      <c r="IWP90" s="497" t="s">
        <v>3</v>
      </c>
      <c r="IWQ90" s="497" t="s">
        <v>4</v>
      </c>
      <c r="IWR90" s="497" t="s">
        <v>5</v>
      </c>
      <c r="IWS90" s="497" t="s">
        <v>6</v>
      </c>
      <c r="IWT90" s="497" t="s">
        <v>7</v>
      </c>
      <c r="IWU90" s="497" t="s">
        <v>11</v>
      </c>
      <c r="IWV90" s="503"/>
      <c r="IWW90" s="497" t="s">
        <v>2</v>
      </c>
      <c r="IWX90" s="497" t="s">
        <v>3</v>
      </c>
      <c r="IWY90" s="497" t="s">
        <v>4</v>
      </c>
      <c r="IWZ90" s="497" t="s">
        <v>5</v>
      </c>
      <c r="IXA90" s="497" t="s">
        <v>6</v>
      </c>
      <c r="IXB90" s="497" t="s">
        <v>7</v>
      </c>
      <c r="IXC90" s="497" t="s">
        <v>11</v>
      </c>
      <c r="IXD90" s="503"/>
      <c r="IXE90" s="497" t="s">
        <v>2</v>
      </c>
      <c r="IXF90" s="497" t="s">
        <v>3</v>
      </c>
      <c r="IXG90" s="497" t="s">
        <v>4</v>
      </c>
      <c r="IXH90" s="497" t="s">
        <v>5</v>
      </c>
      <c r="IXI90" s="497" t="s">
        <v>6</v>
      </c>
      <c r="IXJ90" s="497" t="s">
        <v>7</v>
      </c>
      <c r="IXK90" s="497" t="s">
        <v>11</v>
      </c>
      <c r="IXL90" s="503"/>
      <c r="IXM90" s="497" t="s">
        <v>2</v>
      </c>
      <c r="IXN90" s="497" t="s">
        <v>3</v>
      </c>
      <c r="IXO90" s="497" t="s">
        <v>4</v>
      </c>
      <c r="IXP90" s="497" t="s">
        <v>5</v>
      </c>
      <c r="IXQ90" s="497" t="s">
        <v>6</v>
      </c>
      <c r="IXR90" s="497" t="s">
        <v>7</v>
      </c>
      <c r="IXS90" s="497" t="s">
        <v>11</v>
      </c>
      <c r="IXT90" s="503"/>
      <c r="IXU90" s="497" t="s">
        <v>2</v>
      </c>
      <c r="IXV90" s="497" t="s">
        <v>3</v>
      </c>
      <c r="IXW90" s="497" t="s">
        <v>4</v>
      </c>
      <c r="IXX90" s="497" t="s">
        <v>5</v>
      </c>
      <c r="IXY90" s="497" t="s">
        <v>6</v>
      </c>
      <c r="IXZ90" s="497" t="s">
        <v>7</v>
      </c>
      <c r="IYA90" s="497" t="s">
        <v>11</v>
      </c>
      <c r="IYB90" s="503"/>
      <c r="IYC90" s="497" t="s">
        <v>2</v>
      </c>
      <c r="IYD90" s="497" t="s">
        <v>3</v>
      </c>
      <c r="IYE90" s="497" t="s">
        <v>4</v>
      </c>
      <c r="IYF90" s="497" t="s">
        <v>5</v>
      </c>
      <c r="IYG90" s="497" t="s">
        <v>6</v>
      </c>
      <c r="IYH90" s="497" t="s">
        <v>7</v>
      </c>
      <c r="IYI90" s="497" t="s">
        <v>11</v>
      </c>
      <c r="IYJ90" s="503"/>
      <c r="IYK90" s="497" t="s">
        <v>2</v>
      </c>
      <c r="IYL90" s="497" t="s">
        <v>3</v>
      </c>
      <c r="IYM90" s="497" t="s">
        <v>4</v>
      </c>
      <c r="IYN90" s="497" t="s">
        <v>5</v>
      </c>
      <c r="IYO90" s="497" t="s">
        <v>6</v>
      </c>
      <c r="IYP90" s="497" t="s">
        <v>7</v>
      </c>
      <c r="IYQ90" s="497" t="s">
        <v>11</v>
      </c>
      <c r="IYR90" s="503"/>
      <c r="IYS90" s="497" t="s">
        <v>2</v>
      </c>
      <c r="IYT90" s="497" t="s">
        <v>3</v>
      </c>
      <c r="IYU90" s="497" t="s">
        <v>4</v>
      </c>
      <c r="IYV90" s="497" t="s">
        <v>5</v>
      </c>
      <c r="IYW90" s="497" t="s">
        <v>6</v>
      </c>
      <c r="IYX90" s="497" t="s">
        <v>7</v>
      </c>
      <c r="IYY90" s="497" t="s">
        <v>11</v>
      </c>
      <c r="IYZ90" s="503"/>
      <c r="IZA90" s="497" t="s">
        <v>2</v>
      </c>
      <c r="IZB90" s="497" t="s">
        <v>3</v>
      </c>
      <c r="IZC90" s="497" t="s">
        <v>4</v>
      </c>
      <c r="IZD90" s="497" t="s">
        <v>5</v>
      </c>
      <c r="IZE90" s="497" t="s">
        <v>6</v>
      </c>
      <c r="IZF90" s="497" t="s">
        <v>7</v>
      </c>
      <c r="IZG90" s="497" t="s">
        <v>11</v>
      </c>
      <c r="IZH90" s="503"/>
      <c r="IZI90" s="497" t="s">
        <v>2</v>
      </c>
      <c r="IZJ90" s="497" t="s">
        <v>3</v>
      </c>
      <c r="IZK90" s="497" t="s">
        <v>4</v>
      </c>
      <c r="IZL90" s="497" t="s">
        <v>5</v>
      </c>
      <c r="IZM90" s="497" t="s">
        <v>6</v>
      </c>
      <c r="IZN90" s="497" t="s">
        <v>7</v>
      </c>
      <c r="IZO90" s="497" t="s">
        <v>11</v>
      </c>
      <c r="IZP90" s="503"/>
      <c r="IZQ90" s="497" t="s">
        <v>2</v>
      </c>
      <c r="IZR90" s="497" t="s">
        <v>3</v>
      </c>
      <c r="IZS90" s="497" t="s">
        <v>4</v>
      </c>
      <c r="IZT90" s="497" t="s">
        <v>5</v>
      </c>
      <c r="IZU90" s="497" t="s">
        <v>6</v>
      </c>
      <c r="IZV90" s="497" t="s">
        <v>7</v>
      </c>
      <c r="IZW90" s="497" t="s">
        <v>11</v>
      </c>
      <c r="IZX90" s="503"/>
      <c r="IZY90" s="497" t="s">
        <v>2</v>
      </c>
      <c r="IZZ90" s="497" t="s">
        <v>3</v>
      </c>
      <c r="JAA90" s="497" t="s">
        <v>4</v>
      </c>
      <c r="JAB90" s="497" t="s">
        <v>5</v>
      </c>
      <c r="JAC90" s="497" t="s">
        <v>6</v>
      </c>
      <c r="JAD90" s="497" t="s">
        <v>7</v>
      </c>
      <c r="JAE90" s="497" t="s">
        <v>11</v>
      </c>
      <c r="JAF90" s="503"/>
      <c r="JAG90" s="497" t="s">
        <v>2</v>
      </c>
      <c r="JAH90" s="497" t="s">
        <v>3</v>
      </c>
      <c r="JAI90" s="497" t="s">
        <v>4</v>
      </c>
      <c r="JAJ90" s="497" t="s">
        <v>5</v>
      </c>
      <c r="JAK90" s="497" t="s">
        <v>6</v>
      </c>
      <c r="JAL90" s="497" t="s">
        <v>7</v>
      </c>
      <c r="JAM90" s="497" t="s">
        <v>11</v>
      </c>
      <c r="JAN90" s="503"/>
      <c r="JAO90" s="497" t="s">
        <v>2</v>
      </c>
      <c r="JAP90" s="497" t="s">
        <v>3</v>
      </c>
      <c r="JAQ90" s="497" t="s">
        <v>4</v>
      </c>
      <c r="JAR90" s="497" t="s">
        <v>5</v>
      </c>
      <c r="JAS90" s="497" t="s">
        <v>6</v>
      </c>
      <c r="JAT90" s="497" t="s">
        <v>7</v>
      </c>
      <c r="JAU90" s="497" t="s">
        <v>11</v>
      </c>
      <c r="JAV90" s="503"/>
      <c r="JAW90" s="497" t="s">
        <v>2</v>
      </c>
      <c r="JAX90" s="497" t="s">
        <v>3</v>
      </c>
      <c r="JAY90" s="497" t="s">
        <v>4</v>
      </c>
      <c r="JAZ90" s="497" t="s">
        <v>5</v>
      </c>
      <c r="JBA90" s="497" t="s">
        <v>6</v>
      </c>
      <c r="JBB90" s="497" t="s">
        <v>7</v>
      </c>
      <c r="JBC90" s="497" t="s">
        <v>11</v>
      </c>
      <c r="JBD90" s="503"/>
      <c r="JBE90" s="497" t="s">
        <v>2</v>
      </c>
      <c r="JBF90" s="497" t="s">
        <v>3</v>
      </c>
      <c r="JBG90" s="497" t="s">
        <v>4</v>
      </c>
      <c r="JBH90" s="497" t="s">
        <v>5</v>
      </c>
      <c r="JBI90" s="497" t="s">
        <v>6</v>
      </c>
      <c r="JBJ90" s="497" t="s">
        <v>7</v>
      </c>
      <c r="JBK90" s="497" t="s">
        <v>11</v>
      </c>
      <c r="JBL90" s="503"/>
      <c r="JBM90" s="497" t="s">
        <v>2</v>
      </c>
      <c r="JBN90" s="497" t="s">
        <v>3</v>
      </c>
      <c r="JBO90" s="497" t="s">
        <v>4</v>
      </c>
      <c r="JBP90" s="497" t="s">
        <v>5</v>
      </c>
      <c r="JBQ90" s="497" t="s">
        <v>6</v>
      </c>
      <c r="JBR90" s="497" t="s">
        <v>7</v>
      </c>
      <c r="JBS90" s="497" t="s">
        <v>11</v>
      </c>
      <c r="JBT90" s="503"/>
      <c r="JBU90" s="497" t="s">
        <v>2</v>
      </c>
      <c r="JBV90" s="497" t="s">
        <v>3</v>
      </c>
      <c r="JBW90" s="497" t="s">
        <v>4</v>
      </c>
      <c r="JBX90" s="497" t="s">
        <v>5</v>
      </c>
      <c r="JBY90" s="497" t="s">
        <v>6</v>
      </c>
      <c r="JBZ90" s="497" t="s">
        <v>7</v>
      </c>
      <c r="JCA90" s="497" t="s">
        <v>11</v>
      </c>
      <c r="JCB90" s="503"/>
      <c r="JCC90" s="497" t="s">
        <v>2</v>
      </c>
      <c r="JCD90" s="497" t="s">
        <v>3</v>
      </c>
      <c r="JCE90" s="497" t="s">
        <v>4</v>
      </c>
      <c r="JCF90" s="497" t="s">
        <v>5</v>
      </c>
      <c r="JCG90" s="497" t="s">
        <v>6</v>
      </c>
      <c r="JCH90" s="497" t="s">
        <v>7</v>
      </c>
      <c r="JCI90" s="497" t="s">
        <v>11</v>
      </c>
      <c r="JCJ90" s="503"/>
      <c r="JCK90" s="497" t="s">
        <v>2</v>
      </c>
      <c r="JCL90" s="497" t="s">
        <v>3</v>
      </c>
      <c r="JCM90" s="497" t="s">
        <v>4</v>
      </c>
      <c r="JCN90" s="497" t="s">
        <v>5</v>
      </c>
      <c r="JCO90" s="497" t="s">
        <v>6</v>
      </c>
      <c r="JCP90" s="497" t="s">
        <v>7</v>
      </c>
      <c r="JCQ90" s="497" t="s">
        <v>11</v>
      </c>
      <c r="JCR90" s="503"/>
      <c r="JCS90" s="497" t="s">
        <v>2</v>
      </c>
      <c r="JCT90" s="497" t="s">
        <v>3</v>
      </c>
      <c r="JCU90" s="497" t="s">
        <v>4</v>
      </c>
      <c r="JCV90" s="497" t="s">
        <v>5</v>
      </c>
      <c r="JCW90" s="497" t="s">
        <v>6</v>
      </c>
      <c r="JCX90" s="497" t="s">
        <v>7</v>
      </c>
      <c r="JCY90" s="497" t="s">
        <v>11</v>
      </c>
      <c r="JCZ90" s="503"/>
      <c r="JDA90" s="497" t="s">
        <v>2</v>
      </c>
      <c r="JDB90" s="497" t="s">
        <v>3</v>
      </c>
      <c r="JDC90" s="497" t="s">
        <v>4</v>
      </c>
      <c r="JDD90" s="497" t="s">
        <v>5</v>
      </c>
      <c r="JDE90" s="497" t="s">
        <v>6</v>
      </c>
      <c r="JDF90" s="497" t="s">
        <v>7</v>
      </c>
      <c r="JDG90" s="497" t="s">
        <v>11</v>
      </c>
      <c r="JDH90" s="503"/>
      <c r="JDI90" s="497" t="s">
        <v>2</v>
      </c>
      <c r="JDJ90" s="497" t="s">
        <v>3</v>
      </c>
      <c r="JDK90" s="497" t="s">
        <v>4</v>
      </c>
      <c r="JDL90" s="497" t="s">
        <v>5</v>
      </c>
      <c r="JDM90" s="497" t="s">
        <v>6</v>
      </c>
      <c r="JDN90" s="497" t="s">
        <v>7</v>
      </c>
      <c r="JDO90" s="497" t="s">
        <v>11</v>
      </c>
      <c r="JDP90" s="503"/>
      <c r="JDQ90" s="497" t="s">
        <v>2</v>
      </c>
      <c r="JDR90" s="497" t="s">
        <v>3</v>
      </c>
      <c r="JDS90" s="497" t="s">
        <v>4</v>
      </c>
      <c r="JDT90" s="497" t="s">
        <v>5</v>
      </c>
      <c r="JDU90" s="497" t="s">
        <v>6</v>
      </c>
      <c r="JDV90" s="497" t="s">
        <v>7</v>
      </c>
      <c r="JDW90" s="497" t="s">
        <v>11</v>
      </c>
      <c r="JDX90" s="503"/>
      <c r="JDY90" s="497" t="s">
        <v>2</v>
      </c>
      <c r="JDZ90" s="497" t="s">
        <v>3</v>
      </c>
      <c r="JEA90" s="497" t="s">
        <v>4</v>
      </c>
      <c r="JEB90" s="497" t="s">
        <v>5</v>
      </c>
      <c r="JEC90" s="497" t="s">
        <v>6</v>
      </c>
      <c r="JED90" s="497" t="s">
        <v>7</v>
      </c>
      <c r="JEE90" s="497" t="s">
        <v>11</v>
      </c>
      <c r="JEF90" s="503"/>
      <c r="JEG90" s="497" t="s">
        <v>2</v>
      </c>
      <c r="JEH90" s="497" t="s">
        <v>3</v>
      </c>
      <c r="JEI90" s="497" t="s">
        <v>4</v>
      </c>
      <c r="JEJ90" s="497" t="s">
        <v>5</v>
      </c>
      <c r="JEK90" s="497" t="s">
        <v>6</v>
      </c>
      <c r="JEL90" s="497" t="s">
        <v>7</v>
      </c>
      <c r="JEM90" s="497" t="s">
        <v>11</v>
      </c>
      <c r="JEN90" s="503"/>
      <c r="JEO90" s="497" t="s">
        <v>2</v>
      </c>
      <c r="JEP90" s="497" t="s">
        <v>3</v>
      </c>
      <c r="JEQ90" s="497" t="s">
        <v>4</v>
      </c>
      <c r="JER90" s="497" t="s">
        <v>5</v>
      </c>
      <c r="JES90" s="497" t="s">
        <v>6</v>
      </c>
      <c r="JET90" s="497" t="s">
        <v>7</v>
      </c>
      <c r="JEU90" s="497" t="s">
        <v>11</v>
      </c>
      <c r="JEV90" s="503"/>
      <c r="JEW90" s="497" t="s">
        <v>2</v>
      </c>
      <c r="JEX90" s="497" t="s">
        <v>3</v>
      </c>
      <c r="JEY90" s="497" t="s">
        <v>4</v>
      </c>
      <c r="JEZ90" s="497" t="s">
        <v>5</v>
      </c>
      <c r="JFA90" s="497" t="s">
        <v>6</v>
      </c>
      <c r="JFB90" s="497" t="s">
        <v>7</v>
      </c>
      <c r="JFC90" s="497" t="s">
        <v>11</v>
      </c>
      <c r="JFD90" s="503"/>
      <c r="JFE90" s="497" t="s">
        <v>2</v>
      </c>
      <c r="JFF90" s="497" t="s">
        <v>3</v>
      </c>
      <c r="JFG90" s="497" t="s">
        <v>4</v>
      </c>
      <c r="JFH90" s="497" t="s">
        <v>5</v>
      </c>
      <c r="JFI90" s="497" t="s">
        <v>6</v>
      </c>
      <c r="JFJ90" s="497" t="s">
        <v>7</v>
      </c>
      <c r="JFK90" s="497" t="s">
        <v>11</v>
      </c>
      <c r="JFL90" s="503"/>
      <c r="JFM90" s="497" t="s">
        <v>2</v>
      </c>
      <c r="JFN90" s="497" t="s">
        <v>3</v>
      </c>
      <c r="JFO90" s="497" t="s">
        <v>4</v>
      </c>
      <c r="JFP90" s="497" t="s">
        <v>5</v>
      </c>
      <c r="JFQ90" s="497" t="s">
        <v>6</v>
      </c>
      <c r="JFR90" s="497" t="s">
        <v>7</v>
      </c>
      <c r="JFS90" s="497" t="s">
        <v>11</v>
      </c>
      <c r="JFT90" s="503"/>
      <c r="JFU90" s="497" t="s">
        <v>2</v>
      </c>
      <c r="JFV90" s="497" t="s">
        <v>3</v>
      </c>
      <c r="JFW90" s="497" t="s">
        <v>4</v>
      </c>
      <c r="JFX90" s="497" t="s">
        <v>5</v>
      </c>
      <c r="JFY90" s="497" t="s">
        <v>6</v>
      </c>
      <c r="JFZ90" s="497" t="s">
        <v>7</v>
      </c>
      <c r="JGA90" s="497" t="s">
        <v>11</v>
      </c>
      <c r="JGB90" s="503"/>
      <c r="JGC90" s="497" t="s">
        <v>2</v>
      </c>
      <c r="JGD90" s="497" t="s">
        <v>3</v>
      </c>
      <c r="JGE90" s="497" t="s">
        <v>4</v>
      </c>
      <c r="JGF90" s="497" t="s">
        <v>5</v>
      </c>
      <c r="JGG90" s="497" t="s">
        <v>6</v>
      </c>
      <c r="JGH90" s="497" t="s">
        <v>7</v>
      </c>
      <c r="JGI90" s="497" t="s">
        <v>11</v>
      </c>
      <c r="JGJ90" s="503"/>
      <c r="JGK90" s="497" t="s">
        <v>2</v>
      </c>
      <c r="JGL90" s="497" t="s">
        <v>3</v>
      </c>
      <c r="JGM90" s="497" t="s">
        <v>4</v>
      </c>
      <c r="JGN90" s="497" t="s">
        <v>5</v>
      </c>
      <c r="JGO90" s="497" t="s">
        <v>6</v>
      </c>
      <c r="JGP90" s="497" t="s">
        <v>7</v>
      </c>
      <c r="JGQ90" s="497" t="s">
        <v>11</v>
      </c>
      <c r="JGR90" s="503"/>
      <c r="JGS90" s="497" t="s">
        <v>2</v>
      </c>
      <c r="JGT90" s="497" t="s">
        <v>3</v>
      </c>
      <c r="JGU90" s="497" t="s">
        <v>4</v>
      </c>
      <c r="JGV90" s="497" t="s">
        <v>5</v>
      </c>
      <c r="JGW90" s="497" t="s">
        <v>6</v>
      </c>
      <c r="JGX90" s="497" t="s">
        <v>7</v>
      </c>
      <c r="JGY90" s="497" t="s">
        <v>11</v>
      </c>
      <c r="JGZ90" s="503"/>
      <c r="JHA90" s="497" t="s">
        <v>2</v>
      </c>
      <c r="JHB90" s="497" t="s">
        <v>3</v>
      </c>
      <c r="JHC90" s="497" t="s">
        <v>4</v>
      </c>
      <c r="JHD90" s="497" t="s">
        <v>5</v>
      </c>
      <c r="JHE90" s="497" t="s">
        <v>6</v>
      </c>
      <c r="JHF90" s="497" t="s">
        <v>7</v>
      </c>
      <c r="JHG90" s="497" t="s">
        <v>11</v>
      </c>
      <c r="JHH90" s="503"/>
      <c r="JHI90" s="497" t="s">
        <v>2</v>
      </c>
      <c r="JHJ90" s="497" t="s">
        <v>3</v>
      </c>
      <c r="JHK90" s="497" t="s">
        <v>4</v>
      </c>
      <c r="JHL90" s="497" t="s">
        <v>5</v>
      </c>
      <c r="JHM90" s="497" t="s">
        <v>6</v>
      </c>
      <c r="JHN90" s="497" t="s">
        <v>7</v>
      </c>
      <c r="JHO90" s="497" t="s">
        <v>11</v>
      </c>
      <c r="JHP90" s="503"/>
      <c r="JHQ90" s="497" t="s">
        <v>2</v>
      </c>
      <c r="JHR90" s="497" t="s">
        <v>3</v>
      </c>
      <c r="JHS90" s="497" t="s">
        <v>4</v>
      </c>
      <c r="JHT90" s="497" t="s">
        <v>5</v>
      </c>
      <c r="JHU90" s="497" t="s">
        <v>6</v>
      </c>
      <c r="JHV90" s="497" t="s">
        <v>7</v>
      </c>
      <c r="JHW90" s="497" t="s">
        <v>11</v>
      </c>
      <c r="JHX90" s="503"/>
      <c r="JHY90" s="497" t="s">
        <v>2</v>
      </c>
      <c r="JHZ90" s="497" t="s">
        <v>3</v>
      </c>
      <c r="JIA90" s="497" t="s">
        <v>4</v>
      </c>
      <c r="JIB90" s="497" t="s">
        <v>5</v>
      </c>
      <c r="JIC90" s="497" t="s">
        <v>6</v>
      </c>
      <c r="JID90" s="497" t="s">
        <v>7</v>
      </c>
      <c r="JIE90" s="497" t="s">
        <v>11</v>
      </c>
      <c r="JIF90" s="503"/>
      <c r="JIG90" s="497" t="s">
        <v>2</v>
      </c>
      <c r="JIH90" s="497" t="s">
        <v>3</v>
      </c>
      <c r="JII90" s="497" t="s">
        <v>4</v>
      </c>
      <c r="JIJ90" s="497" t="s">
        <v>5</v>
      </c>
      <c r="JIK90" s="497" t="s">
        <v>6</v>
      </c>
      <c r="JIL90" s="497" t="s">
        <v>7</v>
      </c>
      <c r="JIM90" s="497" t="s">
        <v>11</v>
      </c>
      <c r="JIN90" s="503"/>
      <c r="JIO90" s="497" t="s">
        <v>2</v>
      </c>
      <c r="JIP90" s="497" t="s">
        <v>3</v>
      </c>
      <c r="JIQ90" s="497" t="s">
        <v>4</v>
      </c>
      <c r="JIR90" s="497" t="s">
        <v>5</v>
      </c>
      <c r="JIS90" s="497" t="s">
        <v>6</v>
      </c>
      <c r="JIT90" s="497" t="s">
        <v>7</v>
      </c>
      <c r="JIU90" s="497" t="s">
        <v>11</v>
      </c>
      <c r="JIV90" s="503"/>
      <c r="JIW90" s="497" t="s">
        <v>2</v>
      </c>
      <c r="JIX90" s="497" t="s">
        <v>3</v>
      </c>
      <c r="JIY90" s="497" t="s">
        <v>4</v>
      </c>
      <c r="JIZ90" s="497" t="s">
        <v>5</v>
      </c>
      <c r="JJA90" s="497" t="s">
        <v>6</v>
      </c>
      <c r="JJB90" s="497" t="s">
        <v>7</v>
      </c>
      <c r="JJC90" s="497" t="s">
        <v>11</v>
      </c>
      <c r="JJD90" s="503"/>
      <c r="JJE90" s="497" t="s">
        <v>2</v>
      </c>
      <c r="JJF90" s="497" t="s">
        <v>3</v>
      </c>
      <c r="JJG90" s="497" t="s">
        <v>4</v>
      </c>
      <c r="JJH90" s="497" t="s">
        <v>5</v>
      </c>
      <c r="JJI90" s="497" t="s">
        <v>6</v>
      </c>
      <c r="JJJ90" s="497" t="s">
        <v>7</v>
      </c>
      <c r="JJK90" s="497" t="s">
        <v>11</v>
      </c>
      <c r="JJL90" s="503"/>
      <c r="JJM90" s="497" t="s">
        <v>2</v>
      </c>
      <c r="JJN90" s="497" t="s">
        <v>3</v>
      </c>
      <c r="JJO90" s="497" t="s">
        <v>4</v>
      </c>
      <c r="JJP90" s="497" t="s">
        <v>5</v>
      </c>
      <c r="JJQ90" s="497" t="s">
        <v>6</v>
      </c>
      <c r="JJR90" s="497" t="s">
        <v>7</v>
      </c>
      <c r="JJS90" s="497" t="s">
        <v>11</v>
      </c>
      <c r="JJT90" s="503"/>
      <c r="JJU90" s="497" t="s">
        <v>2</v>
      </c>
      <c r="JJV90" s="497" t="s">
        <v>3</v>
      </c>
      <c r="JJW90" s="497" t="s">
        <v>4</v>
      </c>
      <c r="JJX90" s="497" t="s">
        <v>5</v>
      </c>
      <c r="JJY90" s="497" t="s">
        <v>6</v>
      </c>
      <c r="JJZ90" s="497" t="s">
        <v>7</v>
      </c>
      <c r="JKA90" s="497" t="s">
        <v>11</v>
      </c>
      <c r="JKB90" s="503"/>
      <c r="JKC90" s="497" t="s">
        <v>2</v>
      </c>
      <c r="JKD90" s="497" t="s">
        <v>3</v>
      </c>
      <c r="JKE90" s="497" t="s">
        <v>4</v>
      </c>
      <c r="JKF90" s="497" t="s">
        <v>5</v>
      </c>
      <c r="JKG90" s="497" t="s">
        <v>6</v>
      </c>
      <c r="JKH90" s="497" t="s">
        <v>7</v>
      </c>
      <c r="JKI90" s="497" t="s">
        <v>11</v>
      </c>
      <c r="JKJ90" s="503"/>
      <c r="JKK90" s="497" t="s">
        <v>2</v>
      </c>
      <c r="JKL90" s="497" t="s">
        <v>3</v>
      </c>
      <c r="JKM90" s="497" t="s">
        <v>4</v>
      </c>
      <c r="JKN90" s="497" t="s">
        <v>5</v>
      </c>
      <c r="JKO90" s="497" t="s">
        <v>6</v>
      </c>
      <c r="JKP90" s="497" t="s">
        <v>7</v>
      </c>
      <c r="JKQ90" s="497" t="s">
        <v>11</v>
      </c>
      <c r="JKR90" s="503"/>
      <c r="JKS90" s="497" t="s">
        <v>2</v>
      </c>
      <c r="JKT90" s="497" t="s">
        <v>3</v>
      </c>
      <c r="JKU90" s="497" t="s">
        <v>4</v>
      </c>
      <c r="JKV90" s="497" t="s">
        <v>5</v>
      </c>
      <c r="JKW90" s="497" t="s">
        <v>6</v>
      </c>
      <c r="JKX90" s="497" t="s">
        <v>7</v>
      </c>
      <c r="JKY90" s="497" t="s">
        <v>11</v>
      </c>
      <c r="JKZ90" s="503"/>
      <c r="JLA90" s="497" t="s">
        <v>2</v>
      </c>
      <c r="JLB90" s="497" t="s">
        <v>3</v>
      </c>
      <c r="JLC90" s="497" t="s">
        <v>4</v>
      </c>
      <c r="JLD90" s="497" t="s">
        <v>5</v>
      </c>
      <c r="JLE90" s="497" t="s">
        <v>6</v>
      </c>
      <c r="JLF90" s="497" t="s">
        <v>7</v>
      </c>
      <c r="JLG90" s="497" t="s">
        <v>11</v>
      </c>
      <c r="JLH90" s="503"/>
      <c r="JLI90" s="497" t="s">
        <v>2</v>
      </c>
      <c r="JLJ90" s="497" t="s">
        <v>3</v>
      </c>
      <c r="JLK90" s="497" t="s">
        <v>4</v>
      </c>
      <c r="JLL90" s="497" t="s">
        <v>5</v>
      </c>
      <c r="JLM90" s="497" t="s">
        <v>6</v>
      </c>
      <c r="JLN90" s="497" t="s">
        <v>7</v>
      </c>
      <c r="JLO90" s="497" t="s">
        <v>11</v>
      </c>
      <c r="JLP90" s="503"/>
      <c r="JLQ90" s="497" t="s">
        <v>2</v>
      </c>
      <c r="JLR90" s="497" t="s">
        <v>3</v>
      </c>
      <c r="JLS90" s="497" t="s">
        <v>4</v>
      </c>
      <c r="JLT90" s="497" t="s">
        <v>5</v>
      </c>
      <c r="JLU90" s="497" t="s">
        <v>6</v>
      </c>
      <c r="JLV90" s="497" t="s">
        <v>7</v>
      </c>
      <c r="JLW90" s="497" t="s">
        <v>11</v>
      </c>
      <c r="JLX90" s="503"/>
      <c r="JLY90" s="497" t="s">
        <v>2</v>
      </c>
      <c r="JLZ90" s="497" t="s">
        <v>3</v>
      </c>
      <c r="JMA90" s="497" t="s">
        <v>4</v>
      </c>
      <c r="JMB90" s="497" t="s">
        <v>5</v>
      </c>
      <c r="JMC90" s="497" t="s">
        <v>6</v>
      </c>
      <c r="JMD90" s="497" t="s">
        <v>7</v>
      </c>
      <c r="JME90" s="497" t="s">
        <v>11</v>
      </c>
      <c r="JMF90" s="503"/>
      <c r="JMG90" s="497" t="s">
        <v>2</v>
      </c>
      <c r="JMH90" s="497" t="s">
        <v>3</v>
      </c>
      <c r="JMI90" s="497" t="s">
        <v>4</v>
      </c>
      <c r="JMJ90" s="497" t="s">
        <v>5</v>
      </c>
      <c r="JMK90" s="497" t="s">
        <v>6</v>
      </c>
      <c r="JML90" s="497" t="s">
        <v>7</v>
      </c>
      <c r="JMM90" s="497" t="s">
        <v>11</v>
      </c>
      <c r="JMN90" s="503"/>
      <c r="JMO90" s="497" t="s">
        <v>2</v>
      </c>
      <c r="JMP90" s="497" t="s">
        <v>3</v>
      </c>
      <c r="JMQ90" s="497" t="s">
        <v>4</v>
      </c>
      <c r="JMR90" s="497" t="s">
        <v>5</v>
      </c>
      <c r="JMS90" s="497" t="s">
        <v>6</v>
      </c>
      <c r="JMT90" s="497" t="s">
        <v>7</v>
      </c>
      <c r="JMU90" s="497" t="s">
        <v>11</v>
      </c>
      <c r="JMV90" s="503"/>
      <c r="JMW90" s="497" t="s">
        <v>2</v>
      </c>
      <c r="JMX90" s="497" t="s">
        <v>3</v>
      </c>
      <c r="JMY90" s="497" t="s">
        <v>4</v>
      </c>
      <c r="JMZ90" s="497" t="s">
        <v>5</v>
      </c>
      <c r="JNA90" s="497" t="s">
        <v>6</v>
      </c>
      <c r="JNB90" s="497" t="s">
        <v>7</v>
      </c>
      <c r="JNC90" s="497" t="s">
        <v>11</v>
      </c>
      <c r="JND90" s="503"/>
      <c r="JNE90" s="497" t="s">
        <v>2</v>
      </c>
      <c r="JNF90" s="497" t="s">
        <v>3</v>
      </c>
      <c r="JNG90" s="497" t="s">
        <v>4</v>
      </c>
      <c r="JNH90" s="497" t="s">
        <v>5</v>
      </c>
      <c r="JNI90" s="497" t="s">
        <v>6</v>
      </c>
      <c r="JNJ90" s="497" t="s">
        <v>7</v>
      </c>
      <c r="JNK90" s="497" t="s">
        <v>11</v>
      </c>
      <c r="JNL90" s="503"/>
      <c r="JNM90" s="497" t="s">
        <v>2</v>
      </c>
      <c r="JNN90" s="497" t="s">
        <v>3</v>
      </c>
      <c r="JNO90" s="497" t="s">
        <v>4</v>
      </c>
      <c r="JNP90" s="497" t="s">
        <v>5</v>
      </c>
      <c r="JNQ90" s="497" t="s">
        <v>6</v>
      </c>
      <c r="JNR90" s="497" t="s">
        <v>7</v>
      </c>
      <c r="JNS90" s="497" t="s">
        <v>11</v>
      </c>
      <c r="JNT90" s="503"/>
      <c r="JNU90" s="497" t="s">
        <v>2</v>
      </c>
      <c r="JNV90" s="497" t="s">
        <v>3</v>
      </c>
      <c r="JNW90" s="497" t="s">
        <v>4</v>
      </c>
      <c r="JNX90" s="497" t="s">
        <v>5</v>
      </c>
      <c r="JNY90" s="497" t="s">
        <v>6</v>
      </c>
      <c r="JNZ90" s="497" t="s">
        <v>7</v>
      </c>
      <c r="JOA90" s="497" t="s">
        <v>11</v>
      </c>
      <c r="JOB90" s="503"/>
      <c r="JOC90" s="497" t="s">
        <v>2</v>
      </c>
      <c r="JOD90" s="497" t="s">
        <v>3</v>
      </c>
      <c r="JOE90" s="497" t="s">
        <v>4</v>
      </c>
      <c r="JOF90" s="497" t="s">
        <v>5</v>
      </c>
      <c r="JOG90" s="497" t="s">
        <v>6</v>
      </c>
      <c r="JOH90" s="497" t="s">
        <v>7</v>
      </c>
      <c r="JOI90" s="497" t="s">
        <v>11</v>
      </c>
      <c r="JOJ90" s="503"/>
      <c r="JOK90" s="497" t="s">
        <v>2</v>
      </c>
      <c r="JOL90" s="497" t="s">
        <v>3</v>
      </c>
      <c r="JOM90" s="497" t="s">
        <v>4</v>
      </c>
      <c r="JON90" s="497" t="s">
        <v>5</v>
      </c>
      <c r="JOO90" s="497" t="s">
        <v>6</v>
      </c>
      <c r="JOP90" s="497" t="s">
        <v>7</v>
      </c>
      <c r="JOQ90" s="497" t="s">
        <v>11</v>
      </c>
      <c r="JOR90" s="503"/>
      <c r="JOS90" s="497" t="s">
        <v>2</v>
      </c>
      <c r="JOT90" s="497" t="s">
        <v>3</v>
      </c>
      <c r="JOU90" s="497" t="s">
        <v>4</v>
      </c>
      <c r="JOV90" s="497" t="s">
        <v>5</v>
      </c>
      <c r="JOW90" s="497" t="s">
        <v>6</v>
      </c>
      <c r="JOX90" s="497" t="s">
        <v>7</v>
      </c>
      <c r="JOY90" s="497" t="s">
        <v>11</v>
      </c>
      <c r="JOZ90" s="503"/>
      <c r="JPA90" s="497" t="s">
        <v>2</v>
      </c>
      <c r="JPB90" s="497" t="s">
        <v>3</v>
      </c>
      <c r="JPC90" s="497" t="s">
        <v>4</v>
      </c>
      <c r="JPD90" s="497" t="s">
        <v>5</v>
      </c>
      <c r="JPE90" s="497" t="s">
        <v>6</v>
      </c>
      <c r="JPF90" s="497" t="s">
        <v>7</v>
      </c>
      <c r="JPG90" s="497" t="s">
        <v>11</v>
      </c>
      <c r="JPH90" s="503"/>
      <c r="JPI90" s="497" t="s">
        <v>2</v>
      </c>
      <c r="JPJ90" s="497" t="s">
        <v>3</v>
      </c>
      <c r="JPK90" s="497" t="s">
        <v>4</v>
      </c>
      <c r="JPL90" s="497" t="s">
        <v>5</v>
      </c>
      <c r="JPM90" s="497" t="s">
        <v>6</v>
      </c>
      <c r="JPN90" s="497" t="s">
        <v>7</v>
      </c>
      <c r="JPO90" s="497" t="s">
        <v>11</v>
      </c>
      <c r="JPP90" s="503"/>
      <c r="JPQ90" s="497" t="s">
        <v>2</v>
      </c>
      <c r="JPR90" s="497" t="s">
        <v>3</v>
      </c>
      <c r="JPS90" s="497" t="s">
        <v>4</v>
      </c>
      <c r="JPT90" s="497" t="s">
        <v>5</v>
      </c>
      <c r="JPU90" s="497" t="s">
        <v>6</v>
      </c>
      <c r="JPV90" s="497" t="s">
        <v>7</v>
      </c>
      <c r="JPW90" s="497" t="s">
        <v>11</v>
      </c>
      <c r="JPX90" s="503"/>
      <c r="JPY90" s="497" t="s">
        <v>2</v>
      </c>
      <c r="JPZ90" s="497" t="s">
        <v>3</v>
      </c>
      <c r="JQA90" s="497" t="s">
        <v>4</v>
      </c>
      <c r="JQB90" s="497" t="s">
        <v>5</v>
      </c>
      <c r="JQC90" s="497" t="s">
        <v>6</v>
      </c>
      <c r="JQD90" s="497" t="s">
        <v>7</v>
      </c>
      <c r="JQE90" s="497" t="s">
        <v>11</v>
      </c>
      <c r="JQF90" s="503"/>
      <c r="JQG90" s="497" t="s">
        <v>2</v>
      </c>
      <c r="JQH90" s="497" t="s">
        <v>3</v>
      </c>
      <c r="JQI90" s="497" t="s">
        <v>4</v>
      </c>
      <c r="JQJ90" s="497" t="s">
        <v>5</v>
      </c>
      <c r="JQK90" s="497" t="s">
        <v>6</v>
      </c>
      <c r="JQL90" s="497" t="s">
        <v>7</v>
      </c>
      <c r="JQM90" s="497" t="s">
        <v>11</v>
      </c>
      <c r="JQN90" s="503"/>
      <c r="JQO90" s="497" t="s">
        <v>2</v>
      </c>
      <c r="JQP90" s="497" t="s">
        <v>3</v>
      </c>
      <c r="JQQ90" s="497" t="s">
        <v>4</v>
      </c>
      <c r="JQR90" s="497" t="s">
        <v>5</v>
      </c>
      <c r="JQS90" s="497" t="s">
        <v>6</v>
      </c>
      <c r="JQT90" s="497" t="s">
        <v>7</v>
      </c>
      <c r="JQU90" s="497" t="s">
        <v>11</v>
      </c>
      <c r="JQV90" s="503"/>
      <c r="JQW90" s="497" t="s">
        <v>2</v>
      </c>
      <c r="JQX90" s="497" t="s">
        <v>3</v>
      </c>
      <c r="JQY90" s="497" t="s">
        <v>4</v>
      </c>
      <c r="JQZ90" s="497" t="s">
        <v>5</v>
      </c>
      <c r="JRA90" s="497" t="s">
        <v>6</v>
      </c>
      <c r="JRB90" s="497" t="s">
        <v>7</v>
      </c>
      <c r="JRC90" s="497" t="s">
        <v>11</v>
      </c>
      <c r="JRD90" s="503"/>
      <c r="JRE90" s="497" t="s">
        <v>2</v>
      </c>
      <c r="JRF90" s="497" t="s">
        <v>3</v>
      </c>
      <c r="JRG90" s="497" t="s">
        <v>4</v>
      </c>
      <c r="JRH90" s="497" t="s">
        <v>5</v>
      </c>
      <c r="JRI90" s="497" t="s">
        <v>6</v>
      </c>
      <c r="JRJ90" s="497" t="s">
        <v>7</v>
      </c>
      <c r="JRK90" s="497" t="s">
        <v>11</v>
      </c>
      <c r="JRL90" s="503"/>
      <c r="JRM90" s="497" t="s">
        <v>2</v>
      </c>
      <c r="JRN90" s="497" t="s">
        <v>3</v>
      </c>
      <c r="JRO90" s="497" t="s">
        <v>4</v>
      </c>
      <c r="JRP90" s="497" t="s">
        <v>5</v>
      </c>
      <c r="JRQ90" s="497" t="s">
        <v>6</v>
      </c>
      <c r="JRR90" s="497" t="s">
        <v>7</v>
      </c>
      <c r="JRS90" s="497" t="s">
        <v>11</v>
      </c>
      <c r="JRT90" s="503"/>
      <c r="JRU90" s="497" t="s">
        <v>2</v>
      </c>
      <c r="JRV90" s="497" t="s">
        <v>3</v>
      </c>
      <c r="JRW90" s="497" t="s">
        <v>4</v>
      </c>
      <c r="JRX90" s="497" t="s">
        <v>5</v>
      </c>
      <c r="JRY90" s="497" t="s">
        <v>6</v>
      </c>
      <c r="JRZ90" s="497" t="s">
        <v>7</v>
      </c>
      <c r="JSA90" s="497" t="s">
        <v>11</v>
      </c>
      <c r="JSB90" s="503"/>
      <c r="JSC90" s="497" t="s">
        <v>2</v>
      </c>
      <c r="JSD90" s="497" t="s">
        <v>3</v>
      </c>
      <c r="JSE90" s="497" t="s">
        <v>4</v>
      </c>
      <c r="JSF90" s="497" t="s">
        <v>5</v>
      </c>
      <c r="JSG90" s="497" t="s">
        <v>6</v>
      </c>
      <c r="JSH90" s="497" t="s">
        <v>7</v>
      </c>
      <c r="JSI90" s="497" t="s">
        <v>11</v>
      </c>
      <c r="JSJ90" s="503"/>
      <c r="JSK90" s="497" t="s">
        <v>2</v>
      </c>
      <c r="JSL90" s="497" t="s">
        <v>3</v>
      </c>
      <c r="JSM90" s="497" t="s">
        <v>4</v>
      </c>
      <c r="JSN90" s="497" t="s">
        <v>5</v>
      </c>
      <c r="JSO90" s="497" t="s">
        <v>6</v>
      </c>
      <c r="JSP90" s="497" t="s">
        <v>7</v>
      </c>
      <c r="JSQ90" s="497" t="s">
        <v>11</v>
      </c>
      <c r="JSR90" s="503"/>
      <c r="JSS90" s="497" t="s">
        <v>2</v>
      </c>
      <c r="JST90" s="497" t="s">
        <v>3</v>
      </c>
      <c r="JSU90" s="497" t="s">
        <v>4</v>
      </c>
      <c r="JSV90" s="497" t="s">
        <v>5</v>
      </c>
      <c r="JSW90" s="497" t="s">
        <v>6</v>
      </c>
      <c r="JSX90" s="497" t="s">
        <v>7</v>
      </c>
      <c r="JSY90" s="497" t="s">
        <v>11</v>
      </c>
      <c r="JSZ90" s="503"/>
      <c r="JTA90" s="497" t="s">
        <v>2</v>
      </c>
      <c r="JTB90" s="497" t="s">
        <v>3</v>
      </c>
      <c r="JTC90" s="497" t="s">
        <v>4</v>
      </c>
      <c r="JTD90" s="497" t="s">
        <v>5</v>
      </c>
      <c r="JTE90" s="497" t="s">
        <v>6</v>
      </c>
      <c r="JTF90" s="497" t="s">
        <v>7</v>
      </c>
      <c r="JTG90" s="497" t="s">
        <v>11</v>
      </c>
      <c r="JTH90" s="503"/>
      <c r="JTI90" s="497" t="s">
        <v>2</v>
      </c>
      <c r="JTJ90" s="497" t="s">
        <v>3</v>
      </c>
      <c r="JTK90" s="497" t="s">
        <v>4</v>
      </c>
      <c r="JTL90" s="497" t="s">
        <v>5</v>
      </c>
      <c r="JTM90" s="497" t="s">
        <v>6</v>
      </c>
      <c r="JTN90" s="497" t="s">
        <v>7</v>
      </c>
      <c r="JTO90" s="497" t="s">
        <v>11</v>
      </c>
      <c r="JTP90" s="503"/>
      <c r="JTQ90" s="497" t="s">
        <v>2</v>
      </c>
      <c r="JTR90" s="497" t="s">
        <v>3</v>
      </c>
      <c r="JTS90" s="497" t="s">
        <v>4</v>
      </c>
      <c r="JTT90" s="497" t="s">
        <v>5</v>
      </c>
      <c r="JTU90" s="497" t="s">
        <v>6</v>
      </c>
      <c r="JTV90" s="497" t="s">
        <v>7</v>
      </c>
      <c r="JTW90" s="497" t="s">
        <v>11</v>
      </c>
      <c r="JTX90" s="503"/>
      <c r="JTY90" s="497" t="s">
        <v>2</v>
      </c>
      <c r="JTZ90" s="497" t="s">
        <v>3</v>
      </c>
      <c r="JUA90" s="497" t="s">
        <v>4</v>
      </c>
      <c r="JUB90" s="497" t="s">
        <v>5</v>
      </c>
      <c r="JUC90" s="497" t="s">
        <v>6</v>
      </c>
      <c r="JUD90" s="497" t="s">
        <v>7</v>
      </c>
      <c r="JUE90" s="497" t="s">
        <v>11</v>
      </c>
      <c r="JUF90" s="503"/>
      <c r="JUG90" s="497" t="s">
        <v>2</v>
      </c>
      <c r="JUH90" s="497" t="s">
        <v>3</v>
      </c>
      <c r="JUI90" s="497" t="s">
        <v>4</v>
      </c>
      <c r="JUJ90" s="497" t="s">
        <v>5</v>
      </c>
      <c r="JUK90" s="497" t="s">
        <v>6</v>
      </c>
      <c r="JUL90" s="497" t="s">
        <v>7</v>
      </c>
      <c r="JUM90" s="497" t="s">
        <v>11</v>
      </c>
      <c r="JUN90" s="503"/>
      <c r="JUO90" s="497" t="s">
        <v>2</v>
      </c>
      <c r="JUP90" s="497" t="s">
        <v>3</v>
      </c>
      <c r="JUQ90" s="497" t="s">
        <v>4</v>
      </c>
      <c r="JUR90" s="497" t="s">
        <v>5</v>
      </c>
      <c r="JUS90" s="497" t="s">
        <v>6</v>
      </c>
      <c r="JUT90" s="497" t="s">
        <v>7</v>
      </c>
      <c r="JUU90" s="497" t="s">
        <v>11</v>
      </c>
      <c r="JUV90" s="503"/>
      <c r="JUW90" s="497" t="s">
        <v>2</v>
      </c>
      <c r="JUX90" s="497" t="s">
        <v>3</v>
      </c>
      <c r="JUY90" s="497" t="s">
        <v>4</v>
      </c>
      <c r="JUZ90" s="497" t="s">
        <v>5</v>
      </c>
      <c r="JVA90" s="497" t="s">
        <v>6</v>
      </c>
      <c r="JVB90" s="497" t="s">
        <v>7</v>
      </c>
      <c r="JVC90" s="497" t="s">
        <v>11</v>
      </c>
      <c r="JVD90" s="503"/>
      <c r="JVE90" s="497" t="s">
        <v>2</v>
      </c>
      <c r="JVF90" s="497" t="s">
        <v>3</v>
      </c>
      <c r="JVG90" s="497" t="s">
        <v>4</v>
      </c>
      <c r="JVH90" s="497" t="s">
        <v>5</v>
      </c>
      <c r="JVI90" s="497" t="s">
        <v>6</v>
      </c>
      <c r="JVJ90" s="497" t="s">
        <v>7</v>
      </c>
      <c r="JVK90" s="497" t="s">
        <v>11</v>
      </c>
      <c r="JVL90" s="503"/>
      <c r="JVM90" s="497" t="s">
        <v>2</v>
      </c>
      <c r="JVN90" s="497" t="s">
        <v>3</v>
      </c>
      <c r="JVO90" s="497" t="s">
        <v>4</v>
      </c>
      <c r="JVP90" s="497" t="s">
        <v>5</v>
      </c>
      <c r="JVQ90" s="497" t="s">
        <v>6</v>
      </c>
      <c r="JVR90" s="497" t="s">
        <v>7</v>
      </c>
      <c r="JVS90" s="497" t="s">
        <v>11</v>
      </c>
      <c r="JVT90" s="503"/>
      <c r="JVU90" s="497" t="s">
        <v>2</v>
      </c>
      <c r="JVV90" s="497" t="s">
        <v>3</v>
      </c>
      <c r="JVW90" s="497" t="s">
        <v>4</v>
      </c>
      <c r="JVX90" s="497" t="s">
        <v>5</v>
      </c>
      <c r="JVY90" s="497" t="s">
        <v>6</v>
      </c>
      <c r="JVZ90" s="497" t="s">
        <v>7</v>
      </c>
      <c r="JWA90" s="497" t="s">
        <v>11</v>
      </c>
      <c r="JWB90" s="503"/>
      <c r="JWC90" s="497" t="s">
        <v>2</v>
      </c>
      <c r="JWD90" s="497" t="s">
        <v>3</v>
      </c>
      <c r="JWE90" s="497" t="s">
        <v>4</v>
      </c>
      <c r="JWF90" s="497" t="s">
        <v>5</v>
      </c>
      <c r="JWG90" s="497" t="s">
        <v>6</v>
      </c>
      <c r="JWH90" s="497" t="s">
        <v>7</v>
      </c>
      <c r="JWI90" s="497" t="s">
        <v>11</v>
      </c>
      <c r="JWJ90" s="503"/>
      <c r="JWK90" s="497" t="s">
        <v>2</v>
      </c>
      <c r="JWL90" s="497" t="s">
        <v>3</v>
      </c>
      <c r="JWM90" s="497" t="s">
        <v>4</v>
      </c>
      <c r="JWN90" s="497" t="s">
        <v>5</v>
      </c>
      <c r="JWO90" s="497" t="s">
        <v>6</v>
      </c>
      <c r="JWP90" s="497" t="s">
        <v>7</v>
      </c>
      <c r="JWQ90" s="497" t="s">
        <v>11</v>
      </c>
      <c r="JWR90" s="503"/>
      <c r="JWS90" s="497" t="s">
        <v>2</v>
      </c>
      <c r="JWT90" s="497" t="s">
        <v>3</v>
      </c>
      <c r="JWU90" s="497" t="s">
        <v>4</v>
      </c>
      <c r="JWV90" s="497" t="s">
        <v>5</v>
      </c>
      <c r="JWW90" s="497" t="s">
        <v>6</v>
      </c>
      <c r="JWX90" s="497" t="s">
        <v>7</v>
      </c>
      <c r="JWY90" s="497" t="s">
        <v>11</v>
      </c>
      <c r="JWZ90" s="503"/>
      <c r="JXA90" s="497" t="s">
        <v>2</v>
      </c>
      <c r="JXB90" s="497" t="s">
        <v>3</v>
      </c>
      <c r="JXC90" s="497" t="s">
        <v>4</v>
      </c>
      <c r="JXD90" s="497" t="s">
        <v>5</v>
      </c>
      <c r="JXE90" s="497" t="s">
        <v>6</v>
      </c>
      <c r="JXF90" s="497" t="s">
        <v>7</v>
      </c>
      <c r="JXG90" s="497" t="s">
        <v>11</v>
      </c>
      <c r="JXH90" s="503"/>
      <c r="JXI90" s="497" t="s">
        <v>2</v>
      </c>
      <c r="JXJ90" s="497" t="s">
        <v>3</v>
      </c>
      <c r="JXK90" s="497" t="s">
        <v>4</v>
      </c>
      <c r="JXL90" s="497" t="s">
        <v>5</v>
      </c>
      <c r="JXM90" s="497" t="s">
        <v>6</v>
      </c>
      <c r="JXN90" s="497" t="s">
        <v>7</v>
      </c>
      <c r="JXO90" s="497" t="s">
        <v>11</v>
      </c>
      <c r="JXP90" s="503"/>
      <c r="JXQ90" s="497" t="s">
        <v>2</v>
      </c>
      <c r="JXR90" s="497" t="s">
        <v>3</v>
      </c>
      <c r="JXS90" s="497" t="s">
        <v>4</v>
      </c>
      <c r="JXT90" s="497" t="s">
        <v>5</v>
      </c>
      <c r="JXU90" s="497" t="s">
        <v>6</v>
      </c>
      <c r="JXV90" s="497" t="s">
        <v>7</v>
      </c>
      <c r="JXW90" s="497" t="s">
        <v>11</v>
      </c>
      <c r="JXX90" s="503"/>
      <c r="JXY90" s="497" t="s">
        <v>2</v>
      </c>
      <c r="JXZ90" s="497" t="s">
        <v>3</v>
      </c>
      <c r="JYA90" s="497" t="s">
        <v>4</v>
      </c>
      <c r="JYB90" s="497" t="s">
        <v>5</v>
      </c>
      <c r="JYC90" s="497" t="s">
        <v>6</v>
      </c>
      <c r="JYD90" s="497" t="s">
        <v>7</v>
      </c>
      <c r="JYE90" s="497" t="s">
        <v>11</v>
      </c>
      <c r="JYF90" s="503"/>
      <c r="JYG90" s="497" t="s">
        <v>2</v>
      </c>
      <c r="JYH90" s="497" t="s">
        <v>3</v>
      </c>
      <c r="JYI90" s="497" t="s">
        <v>4</v>
      </c>
      <c r="JYJ90" s="497" t="s">
        <v>5</v>
      </c>
      <c r="JYK90" s="497" t="s">
        <v>6</v>
      </c>
      <c r="JYL90" s="497" t="s">
        <v>7</v>
      </c>
      <c r="JYM90" s="497" t="s">
        <v>11</v>
      </c>
      <c r="JYN90" s="503"/>
      <c r="JYO90" s="497" t="s">
        <v>2</v>
      </c>
      <c r="JYP90" s="497" t="s">
        <v>3</v>
      </c>
      <c r="JYQ90" s="497" t="s">
        <v>4</v>
      </c>
      <c r="JYR90" s="497" t="s">
        <v>5</v>
      </c>
      <c r="JYS90" s="497" t="s">
        <v>6</v>
      </c>
      <c r="JYT90" s="497" t="s">
        <v>7</v>
      </c>
      <c r="JYU90" s="497" t="s">
        <v>11</v>
      </c>
      <c r="JYV90" s="503"/>
      <c r="JYW90" s="497" t="s">
        <v>2</v>
      </c>
      <c r="JYX90" s="497" t="s">
        <v>3</v>
      </c>
      <c r="JYY90" s="497" t="s">
        <v>4</v>
      </c>
      <c r="JYZ90" s="497" t="s">
        <v>5</v>
      </c>
      <c r="JZA90" s="497" t="s">
        <v>6</v>
      </c>
      <c r="JZB90" s="497" t="s">
        <v>7</v>
      </c>
      <c r="JZC90" s="497" t="s">
        <v>11</v>
      </c>
      <c r="JZD90" s="503"/>
      <c r="JZE90" s="497" t="s">
        <v>2</v>
      </c>
      <c r="JZF90" s="497" t="s">
        <v>3</v>
      </c>
      <c r="JZG90" s="497" t="s">
        <v>4</v>
      </c>
      <c r="JZH90" s="497" t="s">
        <v>5</v>
      </c>
      <c r="JZI90" s="497" t="s">
        <v>6</v>
      </c>
      <c r="JZJ90" s="497" t="s">
        <v>7</v>
      </c>
      <c r="JZK90" s="497" t="s">
        <v>11</v>
      </c>
      <c r="JZL90" s="503"/>
      <c r="JZM90" s="497" t="s">
        <v>2</v>
      </c>
      <c r="JZN90" s="497" t="s">
        <v>3</v>
      </c>
      <c r="JZO90" s="497" t="s">
        <v>4</v>
      </c>
      <c r="JZP90" s="497" t="s">
        <v>5</v>
      </c>
      <c r="JZQ90" s="497" t="s">
        <v>6</v>
      </c>
      <c r="JZR90" s="497" t="s">
        <v>7</v>
      </c>
      <c r="JZS90" s="497" t="s">
        <v>11</v>
      </c>
      <c r="JZT90" s="503"/>
      <c r="JZU90" s="497" t="s">
        <v>2</v>
      </c>
      <c r="JZV90" s="497" t="s">
        <v>3</v>
      </c>
      <c r="JZW90" s="497" t="s">
        <v>4</v>
      </c>
      <c r="JZX90" s="497" t="s">
        <v>5</v>
      </c>
      <c r="JZY90" s="497" t="s">
        <v>6</v>
      </c>
      <c r="JZZ90" s="497" t="s">
        <v>7</v>
      </c>
      <c r="KAA90" s="497" t="s">
        <v>11</v>
      </c>
      <c r="KAB90" s="503"/>
      <c r="KAC90" s="497" t="s">
        <v>2</v>
      </c>
      <c r="KAD90" s="497" t="s">
        <v>3</v>
      </c>
      <c r="KAE90" s="497" t="s">
        <v>4</v>
      </c>
      <c r="KAF90" s="497" t="s">
        <v>5</v>
      </c>
      <c r="KAG90" s="497" t="s">
        <v>6</v>
      </c>
      <c r="KAH90" s="497" t="s">
        <v>7</v>
      </c>
      <c r="KAI90" s="497" t="s">
        <v>11</v>
      </c>
      <c r="KAJ90" s="503"/>
      <c r="KAK90" s="497" t="s">
        <v>2</v>
      </c>
      <c r="KAL90" s="497" t="s">
        <v>3</v>
      </c>
      <c r="KAM90" s="497" t="s">
        <v>4</v>
      </c>
      <c r="KAN90" s="497" t="s">
        <v>5</v>
      </c>
      <c r="KAO90" s="497" t="s">
        <v>6</v>
      </c>
      <c r="KAP90" s="497" t="s">
        <v>7</v>
      </c>
      <c r="KAQ90" s="497" t="s">
        <v>11</v>
      </c>
      <c r="KAR90" s="503"/>
      <c r="KAS90" s="497" t="s">
        <v>2</v>
      </c>
      <c r="KAT90" s="497" t="s">
        <v>3</v>
      </c>
      <c r="KAU90" s="497" t="s">
        <v>4</v>
      </c>
      <c r="KAV90" s="497" t="s">
        <v>5</v>
      </c>
      <c r="KAW90" s="497" t="s">
        <v>6</v>
      </c>
      <c r="KAX90" s="497" t="s">
        <v>7</v>
      </c>
      <c r="KAY90" s="497" t="s">
        <v>11</v>
      </c>
      <c r="KAZ90" s="503"/>
      <c r="KBA90" s="497" t="s">
        <v>2</v>
      </c>
      <c r="KBB90" s="497" t="s">
        <v>3</v>
      </c>
      <c r="KBC90" s="497" t="s">
        <v>4</v>
      </c>
      <c r="KBD90" s="497" t="s">
        <v>5</v>
      </c>
      <c r="KBE90" s="497" t="s">
        <v>6</v>
      </c>
      <c r="KBF90" s="497" t="s">
        <v>7</v>
      </c>
      <c r="KBG90" s="497" t="s">
        <v>11</v>
      </c>
      <c r="KBH90" s="503"/>
      <c r="KBI90" s="497" t="s">
        <v>2</v>
      </c>
      <c r="KBJ90" s="497" t="s">
        <v>3</v>
      </c>
      <c r="KBK90" s="497" t="s">
        <v>4</v>
      </c>
      <c r="KBL90" s="497" t="s">
        <v>5</v>
      </c>
      <c r="KBM90" s="497" t="s">
        <v>6</v>
      </c>
      <c r="KBN90" s="497" t="s">
        <v>7</v>
      </c>
      <c r="KBO90" s="497" t="s">
        <v>11</v>
      </c>
      <c r="KBP90" s="503"/>
      <c r="KBQ90" s="497" t="s">
        <v>2</v>
      </c>
      <c r="KBR90" s="497" t="s">
        <v>3</v>
      </c>
      <c r="KBS90" s="497" t="s">
        <v>4</v>
      </c>
      <c r="KBT90" s="497" t="s">
        <v>5</v>
      </c>
      <c r="KBU90" s="497" t="s">
        <v>6</v>
      </c>
      <c r="KBV90" s="497" t="s">
        <v>7</v>
      </c>
      <c r="KBW90" s="497" t="s">
        <v>11</v>
      </c>
      <c r="KBX90" s="503"/>
      <c r="KBY90" s="497" t="s">
        <v>2</v>
      </c>
      <c r="KBZ90" s="497" t="s">
        <v>3</v>
      </c>
      <c r="KCA90" s="497" t="s">
        <v>4</v>
      </c>
      <c r="KCB90" s="497" t="s">
        <v>5</v>
      </c>
      <c r="KCC90" s="497" t="s">
        <v>6</v>
      </c>
      <c r="KCD90" s="497" t="s">
        <v>7</v>
      </c>
      <c r="KCE90" s="497" t="s">
        <v>11</v>
      </c>
      <c r="KCF90" s="503"/>
      <c r="KCG90" s="497" t="s">
        <v>2</v>
      </c>
      <c r="KCH90" s="497" t="s">
        <v>3</v>
      </c>
      <c r="KCI90" s="497" t="s">
        <v>4</v>
      </c>
      <c r="KCJ90" s="497" t="s">
        <v>5</v>
      </c>
      <c r="KCK90" s="497" t="s">
        <v>6</v>
      </c>
      <c r="KCL90" s="497" t="s">
        <v>7</v>
      </c>
      <c r="KCM90" s="497" t="s">
        <v>11</v>
      </c>
      <c r="KCN90" s="503"/>
      <c r="KCO90" s="497" t="s">
        <v>2</v>
      </c>
      <c r="KCP90" s="497" t="s">
        <v>3</v>
      </c>
      <c r="KCQ90" s="497" t="s">
        <v>4</v>
      </c>
      <c r="KCR90" s="497" t="s">
        <v>5</v>
      </c>
      <c r="KCS90" s="497" t="s">
        <v>6</v>
      </c>
      <c r="KCT90" s="497" t="s">
        <v>7</v>
      </c>
      <c r="KCU90" s="497" t="s">
        <v>11</v>
      </c>
      <c r="KCV90" s="503"/>
      <c r="KCW90" s="497" t="s">
        <v>2</v>
      </c>
      <c r="KCX90" s="497" t="s">
        <v>3</v>
      </c>
      <c r="KCY90" s="497" t="s">
        <v>4</v>
      </c>
      <c r="KCZ90" s="497" t="s">
        <v>5</v>
      </c>
      <c r="KDA90" s="497" t="s">
        <v>6</v>
      </c>
      <c r="KDB90" s="497" t="s">
        <v>7</v>
      </c>
      <c r="KDC90" s="497" t="s">
        <v>11</v>
      </c>
      <c r="KDD90" s="503"/>
      <c r="KDE90" s="497" t="s">
        <v>2</v>
      </c>
      <c r="KDF90" s="497" t="s">
        <v>3</v>
      </c>
      <c r="KDG90" s="497" t="s">
        <v>4</v>
      </c>
      <c r="KDH90" s="497" t="s">
        <v>5</v>
      </c>
      <c r="KDI90" s="497" t="s">
        <v>6</v>
      </c>
      <c r="KDJ90" s="497" t="s">
        <v>7</v>
      </c>
      <c r="KDK90" s="497" t="s">
        <v>11</v>
      </c>
      <c r="KDL90" s="503"/>
      <c r="KDM90" s="497" t="s">
        <v>2</v>
      </c>
      <c r="KDN90" s="497" t="s">
        <v>3</v>
      </c>
      <c r="KDO90" s="497" t="s">
        <v>4</v>
      </c>
      <c r="KDP90" s="497" t="s">
        <v>5</v>
      </c>
      <c r="KDQ90" s="497" t="s">
        <v>6</v>
      </c>
      <c r="KDR90" s="497" t="s">
        <v>7</v>
      </c>
      <c r="KDS90" s="497" t="s">
        <v>11</v>
      </c>
      <c r="KDT90" s="503"/>
      <c r="KDU90" s="497" t="s">
        <v>2</v>
      </c>
      <c r="KDV90" s="497" t="s">
        <v>3</v>
      </c>
      <c r="KDW90" s="497" t="s">
        <v>4</v>
      </c>
      <c r="KDX90" s="497" t="s">
        <v>5</v>
      </c>
      <c r="KDY90" s="497" t="s">
        <v>6</v>
      </c>
      <c r="KDZ90" s="497" t="s">
        <v>7</v>
      </c>
      <c r="KEA90" s="497" t="s">
        <v>11</v>
      </c>
      <c r="KEB90" s="503"/>
      <c r="KEC90" s="497" t="s">
        <v>2</v>
      </c>
      <c r="KED90" s="497" t="s">
        <v>3</v>
      </c>
      <c r="KEE90" s="497" t="s">
        <v>4</v>
      </c>
      <c r="KEF90" s="497" t="s">
        <v>5</v>
      </c>
      <c r="KEG90" s="497" t="s">
        <v>6</v>
      </c>
      <c r="KEH90" s="497" t="s">
        <v>7</v>
      </c>
      <c r="KEI90" s="497" t="s">
        <v>11</v>
      </c>
      <c r="KEJ90" s="503"/>
      <c r="KEK90" s="497" t="s">
        <v>2</v>
      </c>
      <c r="KEL90" s="497" t="s">
        <v>3</v>
      </c>
      <c r="KEM90" s="497" t="s">
        <v>4</v>
      </c>
      <c r="KEN90" s="497" t="s">
        <v>5</v>
      </c>
      <c r="KEO90" s="497" t="s">
        <v>6</v>
      </c>
      <c r="KEP90" s="497" t="s">
        <v>7</v>
      </c>
      <c r="KEQ90" s="497" t="s">
        <v>11</v>
      </c>
      <c r="KER90" s="503"/>
      <c r="KES90" s="497" t="s">
        <v>2</v>
      </c>
      <c r="KET90" s="497" t="s">
        <v>3</v>
      </c>
      <c r="KEU90" s="497" t="s">
        <v>4</v>
      </c>
      <c r="KEV90" s="497" t="s">
        <v>5</v>
      </c>
      <c r="KEW90" s="497" t="s">
        <v>6</v>
      </c>
      <c r="KEX90" s="497" t="s">
        <v>7</v>
      </c>
      <c r="KEY90" s="497" t="s">
        <v>11</v>
      </c>
      <c r="KEZ90" s="503"/>
      <c r="KFA90" s="497" t="s">
        <v>2</v>
      </c>
      <c r="KFB90" s="497" t="s">
        <v>3</v>
      </c>
      <c r="KFC90" s="497" t="s">
        <v>4</v>
      </c>
      <c r="KFD90" s="497" t="s">
        <v>5</v>
      </c>
      <c r="KFE90" s="497" t="s">
        <v>6</v>
      </c>
      <c r="KFF90" s="497" t="s">
        <v>7</v>
      </c>
      <c r="KFG90" s="497" t="s">
        <v>11</v>
      </c>
      <c r="KFH90" s="503"/>
      <c r="KFI90" s="497" t="s">
        <v>2</v>
      </c>
      <c r="KFJ90" s="497" t="s">
        <v>3</v>
      </c>
      <c r="KFK90" s="497" t="s">
        <v>4</v>
      </c>
      <c r="KFL90" s="497" t="s">
        <v>5</v>
      </c>
      <c r="KFM90" s="497" t="s">
        <v>6</v>
      </c>
      <c r="KFN90" s="497" t="s">
        <v>7</v>
      </c>
      <c r="KFO90" s="497" t="s">
        <v>11</v>
      </c>
      <c r="KFP90" s="503"/>
      <c r="KFQ90" s="497" t="s">
        <v>2</v>
      </c>
      <c r="KFR90" s="497" t="s">
        <v>3</v>
      </c>
      <c r="KFS90" s="497" t="s">
        <v>4</v>
      </c>
      <c r="KFT90" s="497" t="s">
        <v>5</v>
      </c>
      <c r="KFU90" s="497" t="s">
        <v>6</v>
      </c>
      <c r="KFV90" s="497" t="s">
        <v>7</v>
      </c>
      <c r="KFW90" s="497" t="s">
        <v>11</v>
      </c>
      <c r="KFX90" s="503"/>
      <c r="KFY90" s="497" t="s">
        <v>2</v>
      </c>
      <c r="KFZ90" s="497" t="s">
        <v>3</v>
      </c>
      <c r="KGA90" s="497" t="s">
        <v>4</v>
      </c>
      <c r="KGB90" s="497" t="s">
        <v>5</v>
      </c>
      <c r="KGC90" s="497" t="s">
        <v>6</v>
      </c>
      <c r="KGD90" s="497" t="s">
        <v>7</v>
      </c>
      <c r="KGE90" s="497" t="s">
        <v>11</v>
      </c>
      <c r="KGF90" s="503"/>
      <c r="KGG90" s="497" t="s">
        <v>2</v>
      </c>
      <c r="KGH90" s="497" t="s">
        <v>3</v>
      </c>
      <c r="KGI90" s="497" t="s">
        <v>4</v>
      </c>
      <c r="KGJ90" s="497" t="s">
        <v>5</v>
      </c>
      <c r="KGK90" s="497" t="s">
        <v>6</v>
      </c>
      <c r="KGL90" s="497" t="s">
        <v>7</v>
      </c>
      <c r="KGM90" s="497" t="s">
        <v>11</v>
      </c>
      <c r="KGN90" s="503"/>
      <c r="KGO90" s="497" t="s">
        <v>2</v>
      </c>
      <c r="KGP90" s="497" t="s">
        <v>3</v>
      </c>
      <c r="KGQ90" s="497" t="s">
        <v>4</v>
      </c>
      <c r="KGR90" s="497" t="s">
        <v>5</v>
      </c>
      <c r="KGS90" s="497" t="s">
        <v>6</v>
      </c>
      <c r="KGT90" s="497" t="s">
        <v>7</v>
      </c>
      <c r="KGU90" s="497" t="s">
        <v>11</v>
      </c>
      <c r="KGV90" s="503"/>
      <c r="KGW90" s="497" t="s">
        <v>2</v>
      </c>
      <c r="KGX90" s="497" t="s">
        <v>3</v>
      </c>
      <c r="KGY90" s="497" t="s">
        <v>4</v>
      </c>
      <c r="KGZ90" s="497" t="s">
        <v>5</v>
      </c>
      <c r="KHA90" s="497" t="s">
        <v>6</v>
      </c>
      <c r="KHB90" s="497" t="s">
        <v>7</v>
      </c>
      <c r="KHC90" s="497" t="s">
        <v>11</v>
      </c>
      <c r="KHD90" s="503"/>
      <c r="KHE90" s="497" t="s">
        <v>2</v>
      </c>
      <c r="KHF90" s="497" t="s">
        <v>3</v>
      </c>
      <c r="KHG90" s="497" t="s">
        <v>4</v>
      </c>
      <c r="KHH90" s="497" t="s">
        <v>5</v>
      </c>
      <c r="KHI90" s="497" t="s">
        <v>6</v>
      </c>
      <c r="KHJ90" s="497" t="s">
        <v>7</v>
      </c>
      <c r="KHK90" s="497" t="s">
        <v>11</v>
      </c>
      <c r="KHL90" s="503"/>
      <c r="KHM90" s="497" t="s">
        <v>2</v>
      </c>
      <c r="KHN90" s="497" t="s">
        <v>3</v>
      </c>
      <c r="KHO90" s="497" t="s">
        <v>4</v>
      </c>
      <c r="KHP90" s="497" t="s">
        <v>5</v>
      </c>
      <c r="KHQ90" s="497" t="s">
        <v>6</v>
      </c>
      <c r="KHR90" s="497" t="s">
        <v>7</v>
      </c>
      <c r="KHS90" s="497" t="s">
        <v>11</v>
      </c>
      <c r="KHT90" s="503"/>
      <c r="KHU90" s="497" t="s">
        <v>2</v>
      </c>
      <c r="KHV90" s="497" t="s">
        <v>3</v>
      </c>
      <c r="KHW90" s="497" t="s">
        <v>4</v>
      </c>
      <c r="KHX90" s="497" t="s">
        <v>5</v>
      </c>
      <c r="KHY90" s="497" t="s">
        <v>6</v>
      </c>
      <c r="KHZ90" s="497" t="s">
        <v>7</v>
      </c>
      <c r="KIA90" s="497" t="s">
        <v>11</v>
      </c>
      <c r="KIB90" s="503"/>
      <c r="KIC90" s="497" t="s">
        <v>2</v>
      </c>
      <c r="KID90" s="497" t="s">
        <v>3</v>
      </c>
      <c r="KIE90" s="497" t="s">
        <v>4</v>
      </c>
      <c r="KIF90" s="497" t="s">
        <v>5</v>
      </c>
      <c r="KIG90" s="497" t="s">
        <v>6</v>
      </c>
      <c r="KIH90" s="497" t="s">
        <v>7</v>
      </c>
      <c r="KII90" s="497" t="s">
        <v>11</v>
      </c>
      <c r="KIJ90" s="503"/>
      <c r="KIK90" s="497" t="s">
        <v>2</v>
      </c>
      <c r="KIL90" s="497" t="s">
        <v>3</v>
      </c>
      <c r="KIM90" s="497" t="s">
        <v>4</v>
      </c>
      <c r="KIN90" s="497" t="s">
        <v>5</v>
      </c>
      <c r="KIO90" s="497" t="s">
        <v>6</v>
      </c>
      <c r="KIP90" s="497" t="s">
        <v>7</v>
      </c>
      <c r="KIQ90" s="497" t="s">
        <v>11</v>
      </c>
      <c r="KIR90" s="503"/>
      <c r="KIS90" s="497" t="s">
        <v>2</v>
      </c>
      <c r="KIT90" s="497" t="s">
        <v>3</v>
      </c>
      <c r="KIU90" s="497" t="s">
        <v>4</v>
      </c>
      <c r="KIV90" s="497" t="s">
        <v>5</v>
      </c>
      <c r="KIW90" s="497" t="s">
        <v>6</v>
      </c>
      <c r="KIX90" s="497" t="s">
        <v>7</v>
      </c>
      <c r="KIY90" s="497" t="s">
        <v>11</v>
      </c>
      <c r="KIZ90" s="503"/>
      <c r="KJA90" s="497" t="s">
        <v>2</v>
      </c>
      <c r="KJB90" s="497" t="s">
        <v>3</v>
      </c>
      <c r="KJC90" s="497" t="s">
        <v>4</v>
      </c>
      <c r="KJD90" s="497" t="s">
        <v>5</v>
      </c>
      <c r="KJE90" s="497" t="s">
        <v>6</v>
      </c>
      <c r="KJF90" s="497" t="s">
        <v>7</v>
      </c>
      <c r="KJG90" s="497" t="s">
        <v>11</v>
      </c>
      <c r="KJH90" s="503"/>
      <c r="KJI90" s="497" t="s">
        <v>2</v>
      </c>
      <c r="KJJ90" s="497" t="s">
        <v>3</v>
      </c>
      <c r="KJK90" s="497" t="s">
        <v>4</v>
      </c>
      <c r="KJL90" s="497" t="s">
        <v>5</v>
      </c>
      <c r="KJM90" s="497" t="s">
        <v>6</v>
      </c>
      <c r="KJN90" s="497" t="s">
        <v>7</v>
      </c>
      <c r="KJO90" s="497" t="s">
        <v>11</v>
      </c>
      <c r="KJP90" s="503"/>
      <c r="KJQ90" s="497" t="s">
        <v>2</v>
      </c>
      <c r="KJR90" s="497" t="s">
        <v>3</v>
      </c>
      <c r="KJS90" s="497" t="s">
        <v>4</v>
      </c>
      <c r="KJT90" s="497" t="s">
        <v>5</v>
      </c>
      <c r="KJU90" s="497" t="s">
        <v>6</v>
      </c>
      <c r="KJV90" s="497" t="s">
        <v>7</v>
      </c>
      <c r="KJW90" s="497" t="s">
        <v>11</v>
      </c>
      <c r="KJX90" s="503"/>
      <c r="KJY90" s="497" t="s">
        <v>2</v>
      </c>
      <c r="KJZ90" s="497" t="s">
        <v>3</v>
      </c>
      <c r="KKA90" s="497" t="s">
        <v>4</v>
      </c>
      <c r="KKB90" s="497" t="s">
        <v>5</v>
      </c>
      <c r="KKC90" s="497" t="s">
        <v>6</v>
      </c>
      <c r="KKD90" s="497" t="s">
        <v>7</v>
      </c>
      <c r="KKE90" s="497" t="s">
        <v>11</v>
      </c>
      <c r="KKF90" s="503"/>
      <c r="KKG90" s="497" t="s">
        <v>2</v>
      </c>
      <c r="KKH90" s="497" t="s">
        <v>3</v>
      </c>
      <c r="KKI90" s="497" t="s">
        <v>4</v>
      </c>
      <c r="KKJ90" s="497" t="s">
        <v>5</v>
      </c>
      <c r="KKK90" s="497" t="s">
        <v>6</v>
      </c>
      <c r="KKL90" s="497" t="s">
        <v>7</v>
      </c>
      <c r="KKM90" s="497" t="s">
        <v>11</v>
      </c>
      <c r="KKN90" s="503"/>
      <c r="KKO90" s="497" t="s">
        <v>2</v>
      </c>
      <c r="KKP90" s="497" t="s">
        <v>3</v>
      </c>
      <c r="KKQ90" s="497" t="s">
        <v>4</v>
      </c>
      <c r="KKR90" s="497" t="s">
        <v>5</v>
      </c>
      <c r="KKS90" s="497" t="s">
        <v>6</v>
      </c>
      <c r="KKT90" s="497" t="s">
        <v>7</v>
      </c>
      <c r="KKU90" s="497" t="s">
        <v>11</v>
      </c>
      <c r="KKV90" s="503"/>
      <c r="KKW90" s="497" t="s">
        <v>2</v>
      </c>
      <c r="KKX90" s="497" t="s">
        <v>3</v>
      </c>
      <c r="KKY90" s="497" t="s">
        <v>4</v>
      </c>
      <c r="KKZ90" s="497" t="s">
        <v>5</v>
      </c>
      <c r="KLA90" s="497" t="s">
        <v>6</v>
      </c>
      <c r="KLB90" s="497" t="s">
        <v>7</v>
      </c>
      <c r="KLC90" s="497" t="s">
        <v>11</v>
      </c>
      <c r="KLD90" s="503"/>
      <c r="KLE90" s="497" t="s">
        <v>2</v>
      </c>
      <c r="KLF90" s="497" t="s">
        <v>3</v>
      </c>
      <c r="KLG90" s="497" t="s">
        <v>4</v>
      </c>
      <c r="KLH90" s="497" t="s">
        <v>5</v>
      </c>
      <c r="KLI90" s="497" t="s">
        <v>6</v>
      </c>
      <c r="KLJ90" s="497" t="s">
        <v>7</v>
      </c>
      <c r="KLK90" s="497" t="s">
        <v>11</v>
      </c>
      <c r="KLL90" s="503"/>
      <c r="KLM90" s="497" t="s">
        <v>2</v>
      </c>
      <c r="KLN90" s="497" t="s">
        <v>3</v>
      </c>
      <c r="KLO90" s="497" t="s">
        <v>4</v>
      </c>
      <c r="KLP90" s="497" t="s">
        <v>5</v>
      </c>
      <c r="KLQ90" s="497" t="s">
        <v>6</v>
      </c>
      <c r="KLR90" s="497" t="s">
        <v>7</v>
      </c>
      <c r="KLS90" s="497" t="s">
        <v>11</v>
      </c>
      <c r="KLT90" s="503"/>
      <c r="KLU90" s="497" t="s">
        <v>2</v>
      </c>
      <c r="KLV90" s="497" t="s">
        <v>3</v>
      </c>
      <c r="KLW90" s="497" t="s">
        <v>4</v>
      </c>
      <c r="KLX90" s="497" t="s">
        <v>5</v>
      </c>
      <c r="KLY90" s="497" t="s">
        <v>6</v>
      </c>
      <c r="KLZ90" s="497" t="s">
        <v>7</v>
      </c>
      <c r="KMA90" s="497" t="s">
        <v>11</v>
      </c>
      <c r="KMB90" s="503"/>
      <c r="KMC90" s="497" t="s">
        <v>2</v>
      </c>
      <c r="KMD90" s="497" t="s">
        <v>3</v>
      </c>
      <c r="KME90" s="497" t="s">
        <v>4</v>
      </c>
      <c r="KMF90" s="497" t="s">
        <v>5</v>
      </c>
      <c r="KMG90" s="497" t="s">
        <v>6</v>
      </c>
      <c r="KMH90" s="497" t="s">
        <v>7</v>
      </c>
      <c r="KMI90" s="497" t="s">
        <v>11</v>
      </c>
      <c r="KMJ90" s="503"/>
      <c r="KMK90" s="497" t="s">
        <v>2</v>
      </c>
      <c r="KML90" s="497" t="s">
        <v>3</v>
      </c>
      <c r="KMM90" s="497" t="s">
        <v>4</v>
      </c>
      <c r="KMN90" s="497" t="s">
        <v>5</v>
      </c>
      <c r="KMO90" s="497" t="s">
        <v>6</v>
      </c>
      <c r="KMP90" s="497" t="s">
        <v>7</v>
      </c>
      <c r="KMQ90" s="497" t="s">
        <v>11</v>
      </c>
      <c r="KMR90" s="503"/>
      <c r="KMS90" s="497" t="s">
        <v>2</v>
      </c>
      <c r="KMT90" s="497" t="s">
        <v>3</v>
      </c>
      <c r="KMU90" s="497" t="s">
        <v>4</v>
      </c>
      <c r="KMV90" s="497" t="s">
        <v>5</v>
      </c>
      <c r="KMW90" s="497" t="s">
        <v>6</v>
      </c>
      <c r="KMX90" s="497" t="s">
        <v>7</v>
      </c>
      <c r="KMY90" s="497" t="s">
        <v>11</v>
      </c>
      <c r="KMZ90" s="503"/>
      <c r="KNA90" s="497" t="s">
        <v>2</v>
      </c>
      <c r="KNB90" s="497" t="s">
        <v>3</v>
      </c>
      <c r="KNC90" s="497" t="s">
        <v>4</v>
      </c>
      <c r="KND90" s="497" t="s">
        <v>5</v>
      </c>
      <c r="KNE90" s="497" t="s">
        <v>6</v>
      </c>
      <c r="KNF90" s="497" t="s">
        <v>7</v>
      </c>
      <c r="KNG90" s="497" t="s">
        <v>11</v>
      </c>
      <c r="KNH90" s="503"/>
      <c r="KNI90" s="497" t="s">
        <v>2</v>
      </c>
      <c r="KNJ90" s="497" t="s">
        <v>3</v>
      </c>
      <c r="KNK90" s="497" t="s">
        <v>4</v>
      </c>
      <c r="KNL90" s="497" t="s">
        <v>5</v>
      </c>
      <c r="KNM90" s="497" t="s">
        <v>6</v>
      </c>
      <c r="KNN90" s="497" t="s">
        <v>7</v>
      </c>
      <c r="KNO90" s="497" t="s">
        <v>11</v>
      </c>
      <c r="KNP90" s="503"/>
      <c r="KNQ90" s="497" t="s">
        <v>2</v>
      </c>
      <c r="KNR90" s="497" t="s">
        <v>3</v>
      </c>
      <c r="KNS90" s="497" t="s">
        <v>4</v>
      </c>
      <c r="KNT90" s="497" t="s">
        <v>5</v>
      </c>
      <c r="KNU90" s="497" t="s">
        <v>6</v>
      </c>
      <c r="KNV90" s="497" t="s">
        <v>7</v>
      </c>
      <c r="KNW90" s="497" t="s">
        <v>11</v>
      </c>
      <c r="KNX90" s="503"/>
      <c r="KNY90" s="497" t="s">
        <v>2</v>
      </c>
      <c r="KNZ90" s="497" t="s">
        <v>3</v>
      </c>
      <c r="KOA90" s="497" t="s">
        <v>4</v>
      </c>
      <c r="KOB90" s="497" t="s">
        <v>5</v>
      </c>
      <c r="KOC90" s="497" t="s">
        <v>6</v>
      </c>
      <c r="KOD90" s="497" t="s">
        <v>7</v>
      </c>
      <c r="KOE90" s="497" t="s">
        <v>11</v>
      </c>
      <c r="KOF90" s="503"/>
      <c r="KOG90" s="497" t="s">
        <v>2</v>
      </c>
      <c r="KOH90" s="497" t="s">
        <v>3</v>
      </c>
      <c r="KOI90" s="497" t="s">
        <v>4</v>
      </c>
      <c r="KOJ90" s="497" t="s">
        <v>5</v>
      </c>
      <c r="KOK90" s="497" t="s">
        <v>6</v>
      </c>
      <c r="KOL90" s="497" t="s">
        <v>7</v>
      </c>
      <c r="KOM90" s="497" t="s">
        <v>11</v>
      </c>
      <c r="KON90" s="503"/>
      <c r="KOO90" s="497" t="s">
        <v>2</v>
      </c>
      <c r="KOP90" s="497" t="s">
        <v>3</v>
      </c>
      <c r="KOQ90" s="497" t="s">
        <v>4</v>
      </c>
      <c r="KOR90" s="497" t="s">
        <v>5</v>
      </c>
      <c r="KOS90" s="497" t="s">
        <v>6</v>
      </c>
      <c r="KOT90" s="497" t="s">
        <v>7</v>
      </c>
      <c r="KOU90" s="497" t="s">
        <v>11</v>
      </c>
      <c r="KOV90" s="503"/>
      <c r="KOW90" s="497" t="s">
        <v>2</v>
      </c>
      <c r="KOX90" s="497" t="s">
        <v>3</v>
      </c>
      <c r="KOY90" s="497" t="s">
        <v>4</v>
      </c>
      <c r="KOZ90" s="497" t="s">
        <v>5</v>
      </c>
      <c r="KPA90" s="497" t="s">
        <v>6</v>
      </c>
      <c r="KPB90" s="497" t="s">
        <v>7</v>
      </c>
      <c r="KPC90" s="497" t="s">
        <v>11</v>
      </c>
      <c r="KPD90" s="503"/>
      <c r="KPE90" s="497" t="s">
        <v>2</v>
      </c>
      <c r="KPF90" s="497" t="s">
        <v>3</v>
      </c>
      <c r="KPG90" s="497" t="s">
        <v>4</v>
      </c>
      <c r="KPH90" s="497" t="s">
        <v>5</v>
      </c>
      <c r="KPI90" s="497" t="s">
        <v>6</v>
      </c>
      <c r="KPJ90" s="497" t="s">
        <v>7</v>
      </c>
      <c r="KPK90" s="497" t="s">
        <v>11</v>
      </c>
      <c r="KPL90" s="503"/>
      <c r="KPM90" s="497" t="s">
        <v>2</v>
      </c>
      <c r="KPN90" s="497" t="s">
        <v>3</v>
      </c>
      <c r="KPO90" s="497" t="s">
        <v>4</v>
      </c>
      <c r="KPP90" s="497" t="s">
        <v>5</v>
      </c>
      <c r="KPQ90" s="497" t="s">
        <v>6</v>
      </c>
      <c r="KPR90" s="497" t="s">
        <v>7</v>
      </c>
      <c r="KPS90" s="497" t="s">
        <v>11</v>
      </c>
      <c r="KPT90" s="503"/>
      <c r="KPU90" s="497" t="s">
        <v>2</v>
      </c>
      <c r="KPV90" s="497" t="s">
        <v>3</v>
      </c>
      <c r="KPW90" s="497" t="s">
        <v>4</v>
      </c>
      <c r="KPX90" s="497" t="s">
        <v>5</v>
      </c>
      <c r="KPY90" s="497" t="s">
        <v>6</v>
      </c>
      <c r="KPZ90" s="497" t="s">
        <v>7</v>
      </c>
      <c r="KQA90" s="497" t="s">
        <v>11</v>
      </c>
      <c r="KQB90" s="503"/>
      <c r="KQC90" s="497" t="s">
        <v>2</v>
      </c>
      <c r="KQD90" s="497" t="s">
        <v>3</v>
      </c>
      <c r="KQE90" s="497" t="s">
        <v>4</v>
      </c>
      <c r="KQF90" s="497" t="s">
        <v>5</v>
      </c>
      <c r="KQG90" s="497" t="s">
        <v>6</v>
      </c>
      <c r="KQH90" s="497" t="s">
        <v>7</v>
      </c>
      <c r="KQI90" s="497" t="s">
        <v>11</v>
      </c>
      <c r="KQJ90" s="503"/>
      <c r="KQK90" s="497" t="s">
        <v>2</v>
      </c>
      <c r="KQL90" s="497" t="s">
        <v>3</v>
      </c>
      <c r="KQM90" s="497" t="s">
        <v>4</v>
      </c>
      <c r="KQN90" s="497" t="s">
        <v>5</v>
      </c>
      <c r="KQO90" s="497" t="s">
        <v>6</v>
      </c>
      <c r="KQP90" s="497" t="s">
        <v>7</v>
      </c>
      <c r="KQQ90" s="497" t="s">
        <v>11</v>
      </c>
      <c r="KQR90" s="503"/>
      <c r="KQS90" s="497" t="s">
        <v>2</v>
      </c>
      <c r="KQT90" s="497" t="s">
        <v>3</v>
      </c>
      <c r="KQU90" s="497" t="s">
        <v>4</v>
      </c>
      <c r="KQV90" s="497" t="s">
        <v>5</v>
      </c>
      <c r="KQW90" s="497" t="s">
        <v>6</v>
      </c>
      <c r="KQX90" s="497" t="s">
        <v>7</v>
      </c>
      <c r="KQY90" s="497" t="s">
        <v>11</v>
      </c>
      <c r="KQZ90" s="503"/>
      <c r="KRA90" s="497" t="s">
        <v>2</v>
      </c>
      <c r="KRB90" s="497" t="s">
        <v>3</v>
      </c>
      <c r="KRC90" s="497" t="s">
        <v>4</v>
      </c>
      <c r="KRD90" s="497" t="s">
        <v>5</v>
      </c>
      <c r="KRE90" s="497" t="s">
        <v>6</v>
      </c>
      <c r="KRF90" s="497" t="s">
        <v>7</v>
      </c>
      <c r="KRG90" s="497" t="s">
        <v>11</v>
      </c>
      <c r="KRH90" s="503"/>
      <c r="KRI90" s="497" t="s">
        <v>2</v>
      </c>
      <c r="KRJ90" s="497" t="s">
        <v>3</v>
      </c>
      <c r="KRK90" s="497" t="s">
        <v>4</v>
      </c>
      <c r="KRL90" s="497" t="s">
        <v>5</v>
      </c>
      <c r="KRM90" s="497" t="s">
        <v>6</v>
      </c>
      <c r="KRN90" s="497" t="s">
        <v>7</v>
      </c>
      <c r="KRO90" s="497" t="s">
        <v>11</v>
      </c>
      <c r="KRP90" s="503"/>
      <c r="KRQ90" s="497" t="s">
        <v>2</v>
      </c>
      <c r="KRR90" s="497" t="s">
        <v>3</v>
      </c>
      <c r="KRS90" s="497" t="s">
        <v>4</v>
      </c>
      <c r="KRT90" s="497" t="s">
        <v>5</v>
      </c>
      <c r="KRU90" s="497" t="s">
        <v>6</v>
      </c>
      <c r="KRV90" s="497" t="s">
        <v>7</v>
      </c>
      <c r="KRW90" s="497" t="s">
        <v>11</v>
      </c>
      <c r="KRX90" s="503"/>
      <c r="KRY90" s="497" t="s">
        <v>2</v>
      </c>
      <c r="KRZ90" s="497" t="s">
        <v>3</v>
      </c>
      <c r="KSA90" s="497" t="s">
        <v>4</v>
      </c>
      <c r="KSB90" s="497" t="s">
        <v>5</v>
      </c>
      <c r="KSC90" s="497" t="s">
        <v>6</v>
      </c>
      <c r="KSD90" s="497" t="s">
        <v>7</v>
      </c>
      <c r="KSE90" s="497" t="s">
        <v>11</v>
      </c>
      <c r="KSF90" s="503"/>
      <c r="KSG90" s="497" t="s">
        <v>2</v>
      </c>
      <c r="KSH90" s="497" t="s">
        <v>3</v>
      </c>
      <c r="KSI90" s="497" t="s">
        <v>4</v>
      </c>
      <c r="KSJ90" s="497" t="s">
        <v>5</v>
      </c>
      <c r="KSK90" s="497" t="s">
        <v>6</v>
      </c>
      <c r="KSL90" s="497" t="s">
        <v>7</v>
      </c>
      <c r="KSM90" s="497" t="s">
        <v>11</v>
      </c>
      <c r="KSN90" s="503"/>
      <c r="KSO90" s="497" t="s">
        <v>2</v>
      </c>
      <c r="KSP90" s="497" t="s">
        <v>3</v>
      </c>
      <c r="KSQ90" s="497" t="s">
        <v>4</v>
      </c>
      <c r="KSR90" s="497" t="s">
        <v>5</v>
      </c>
      <c r="KSS90" s="497" t="s">
        <v>6</v>
      </c>
      <c r="KST90" s="497" t="s">
        <v>7</v>
      </c>
      <c r="KSU90" s="497" t="s">
        <v>11</v>
      </c>
      <c r="KSV90" s="503"/>
      <c r="KSW90" s="497" t="s">
        <v>2</v>
      </c>
      <c r="KSX90" s="497" t="s">
        <v>3</v>
      </c>
      <c r="KSY90" s="497" t="s">
        <v>4</v>
      </c>
      <c r="KSZ90" s="497" t="s">
        <v>5</v>
      </c>
      <c r="KTA90" s="497" t="s">
        <v>6</v>
      </c>
      <c r="KTB90" s="497" t="s">
        <v>7</v>
      </c>
      <c r="KTC90" s="497" t="s">
        <v>11</v>
      </c>
      <c r="KTD90" s="503"/>
      <c r="KTE90" s="497" t="s">
        <v>2</v>
      </c>
      <c r="KTF90" s="497" t="s">
        <v>3</v>
      </c>
      <c r="KTG90" s="497" t="s">
        <v>4</v>
      </c>
      <c r="KTH90" s="497" t="s">
        <v>5</v>
      </c>
      <c r="KTI90" s="497" t="s">
        <v>6</v>
      </c>
      <c r="KTJ90" s="497" t="s">
        <v>7</v>
      </c>
      <c r="KTK90" s="497" t="s">
        <v>11</v>
      </c>
      <c r="KTL90" s="503"/>
      <c r="KTM90" s="497" t="s">
        <v>2</v>
      </c>
      <c r="KTN90" s="497" t="s">
        <v>3</v>
      </c>
      <c r="KTO90" s="497" t="s">
        <v>4</v>
      </c>
      <c r="KTP90" s="497" t="s">
        <v>5</v>
      </c>
      <c r="KTQ90" s="497" t="s">
        <v>6</v>
      </c>
      <c r="KTR90" s="497" t="s">
        <v>7</v>
      </c>
      <c r="KTS90" s="497" t="s">
        <v>11</v>
      </c>
      <c r="KTT90" s="503"/>
      <c r="KTU90" s="497" t="s">
        <v>2</v>
      </c>
      <c r="KTV90" s="497" t="s">
        <v>3</v>
      </c>
      <c r="KTW90" s="497" t="s">
        <v>4</v>
      </c>
      <c r="KTX90" s="497" t="s">
        <v>5</v>
      </c>
      <c r="KTY90" s="497" t="s">
        <v>6</v>
      </c>
      <c r="KTZ90" s="497" t="s">
        <v>7</v>
      </c>
      <c r="KUA90" s="497" t="s">
        <v>11</v>
      </c>
      <c r="KUB90" s="503"/>
      <c r="KUC90" s="497" t="s">
        <v>2</v>
      </c>
      <c r="KUD90" s="497" t="s">
        <v>3</v>
      </c>
      <c r="KUE90" s="497" t="s">
        <v>4</v>
      </c>
      <c r="KUF90" s="497" t="s">
        <v>5</v>
      </c>
      <c r="KUG90" s="497" t="s">
        <v>6</v>
      </c>
      <c r="KUH90" s="497" t="s">
        <v>7</v>
      </c>
      <c r="KUI90" s="497" t="s">
        <v>11</v>
      </c>
      <c r="KUJ90" s="503"/>
      <c r="KUK90" s="497" t="s">
        <v>2</v>
      </c>
      <c r="KUL90" s="497" t="s">
        <v>3</v>
      </c>
      <c r="KUM90" s="497" t="s">
        <v>4</v>
      </c>
      <c r="KUN90" s="497" t="s">
        <v>5</v>
      </c>
      <c r="KUO90" s="497" t="s">
        <v>6</v>
      </c>
      <c r="KUP90" s="497" t="s">
        <v>7</v>
      </c>
      <c r="KUQ90" s="497" t="s">
        <v>11</v>
      </c>
      <c r="KUR90" s="503"/>
      <c r="KUS90" s="497" t="s">
        <v>2</v>
      </c>
      <c r="KUT90" s="497" t="s">
        <v>3</v>
      </c>
      <c r="KUU90" s="497" t="s">
        <v>4</v>
      </c>
      <c r="KUV90" s="497" t="s">
        <v>5</v>
      </c>
      <c r="KUW90" s="497" t="s">
        <v>6</v>
      </c>
      <c r="KUX90" s="497" t="s">
        <v>7</v>
      </c>
      <c r="KUY90" s="497" t="s">
        <v>11</v>
      </c>
      <c r="KUZ90" s="503"/>
      <c r="KVA90" s="497" t="s">
        <v>2</v>
      </c>
      <c r="KVB90" s="497" t="s">
        <v>3</v>
      </c>
      <c r="KVC90" s="497" t="s">
        <v>4</v>
      </c>
      <c r="KVD90" s="497" t="s">
        <v>5</v>
      </c>
      <c r="KVE90" s="497" t="s">
        <v>6</v>
      </c>
      <c r="KVF90" s="497" t="s">
        <v>7</v>
      </c>
      <c r="KVG90" s="497" t="s">
        <v>11</v>
      </c>
      <c r="KVH90" s="503"/>
      <c r="KVI90" s="497" t="s">
        <v>2</v>
      </c>
      <c r="KVJ90" s="497" t="s">
        <v>3</v>
      </c>
      <c r="KVK90" s="497" t="s">
        <v>4</v>
      </c>
      <c r="KVL90" s="497" t="s">
        <v>5</v>
      </c>
      <c r="KVM90" s="497" t="s">
        <v>6</v>
      </c>
      <c r="KVN90" s="497" t="s">
        <v>7</v>
      </c>
      <c r="KVO90" s="497" t="s">
        <v>11</v>
      </c>
      <c r="KVP90" s="503"/>
      <c r="KVQ90" s="497" t="s">
        <v>2</v>
      </c>
      <c r="KVR90" s="497" t="s">
        <v>3</v>
      </c>
      <c r="KVS90" s="497" t="s">
        <v>4</v>
      </c>
      <c r="KVT90" s="497" t="s">
        <v>5</v>
      </c>
      <c r="KVU90" s="497" t="s">
        <v>6</v>
      </c>
      <c r="KVV90" s="497" t="s">
        <v>7</v>
      </c>
      <c r="KVW90" s="497" t="s">
        <v>11</v>
      </c>
      <c r="KVX90" s="503"/>
      <c r="KVY90" s="497" t="s">
        <v>2</v>
      </c>
      <c r="KVZ90" s="497" t="s">
        <v>3</v>
      </c>
      <c r="KWA90" s="497" t="s">
        <v>4</v>
      </c>
      <c r="KWB90" s="497" t="s">
        <v>5</v>
      </c>
      <c r="KWC90" s="497" t="s">
        <v>6</v>
      </c>
      <c r="KWD90" s="497" t="s">
        <v>7</v>
      </c>
      <c r="KWE90" s="497" t="s">
        <v>11</v>
      </c>
      <c r="KWF90" s="503"/>
      <c r="KWG90" s="497" t="s">
        <v>2</v>
      </c>
      <c r="KWH90" s="497" t="s">
        <v>3</v>
      </c>
      <c r="KWI90" s="497" t="s">
        <v>4</v>
      </c>
      <c r="KWJ90" s="497" t="s">
        <v>5</v>
      </c>
      <c r="KWK90" s="497" t="s">
        <v>6</v>
      </c>
      <c r="KWL90" s="497" t="s">
        <v>7</v>
      </c>
      <c r="KWM90" s="497" t="s">
        <v>11</v>
      </c>
      <c r="KWN90" s="503"/>
      <c r="KWO90" s="497" t="s">
        <v>2</v>
      </c>
      <c r="KWP90" s="497" t="s">
        <v>3</v>
      </c>
      <c r="KWQ90" s="497" t="s">
        <v>4</v>
      </c>
      <c r="KWR90" s="497" t="s">
        <v>5</v>
      </c>
      <c r="KWS90" s="497" t="s">
        <v>6</v>
      </c>
      <c r="KWT90" s="497" t="s">
        <v>7</v>
      </c>
      <c r="KWU90" s="497" t="s">
        <v>11</v>
      </c>
      <c r="KWV90" s="503"/>
      <c r="KWW90" s="497" t="s">
        <v>2</v>
      </c>
      <c r="KWX90" s="497" t="s">
        <v>3</v>
      </c>
      <c r="KWY90" s="497" t="s">
        <v>4</v>
      </c>
      <c r="KWZ90" s="497" t="s">
        <v>5</v>
      </c>
      <c r="KXA90" s="497" t="s">
        <v>6</v>
      </c>
      <c r="KXB90" s="497" t="s">
        <v>7</v>
      </c>
      <c r="KXC90" s="497" t="s">
        <v>11</v>
      </c>
      <c r="KXD90" s="503"/>
      <c r="KXE90" s="497" t="s">
        <v>2</v>
      </c>
      <c r="KXF90" s="497" t="s">
        <v>3</v>
      </c>
      <c r="KXG90" s="497" t="s">
        <v>4</v>
      </c>
      <c r="KXH90" s="497" t="s">
        <v>5</v>
      </c>
      <c r="KXI90" s="497" t="s">
        <v>6</v>
      </c>
      <c r="KXJ90" s="497" t="s">
        <v>7</v>
      </c>
      <c r="KXK90" s="497" t="s">
        <v>11</v>
      </c>
      <c r="KXL90" s="503"/>
      <c r="KXM90" s="497" t="s">
        <v>2</v>
      </c>
      <c r="KXN90" s="497" t="s">
        <v>3</v>
      </c>
      <c r="KXO90" s="497" t="s">
        <v>4</v>
      </c>
      <c r="KXP90" s="497" t="s">
        <v>5</v>
      </c>
      <c r="KXQ90" s="497" t="s">
        <v>6</v>
      </c>
      <c r="KXR90" s="497" t="s">
        <v>7</v>
      </c>
      <c r="KXS90" s="497" t="s">
        <v>11</v>
      </c>
      <c r="KXT90" s="503"/>
      <c r="KXU90" s="497" t="s">
        <v>2</v>
      </c>
      <c r="KXV90" s="497" t="s">
        <v>3</v>
      </c>
      <c r="KXW90" s="497" t="s">
        <v>4</v>
      </c>
      <c r="KXX90" s="497" t="s">
        <v>5</v>
      </c>
      <c r="KXY90" s="497" t="s">
        <v>6</v>
      </c>
      <c r="KXZ90" s="497" t="s">
        <v>7</v>
      </c>
      <c r="KYA90" s="497" t="s">
        <v>11</v>
      </c>
      <c r="KYB90" s="503"/>
      <c r="KYC90" s="497" t="s">
        <v>2</v>
      </c>
      <c r="KYD90" s="497" t="s">
        <v>3</v>
      </c>
      <c r="KYE90" s="497" t="s">
        <v>4</v>
      </c>
      <c r="KYF90" s="497" t="s">
        <v>5</v>
      </c>
      <c r="KYG90" s="497" t="s">
        <v>6</v>
      </c>
      <c r="KYH90" s="497" t="s">
        <v>7</v>
      </c>
      <c r="KYI90" s="497" t="s">
        <v>11</v>
      </c>
      <c r="KYJ90" s="503"/>
      <c r="KYK90" s="497" t="s">
        <v>2</v>
      </c>
      <c r="KYL90" s="497" t="s">
        <v>3</v>
      </c>
      <c r="KYM90" s="497" t="s">
        <v>4</v>
      </c>
      <c r="KYN90" s="497" t="s">
        <v>5</v>
      </c>
      <c r="KYO90" s="497" t="s">
        <v>6</v>
      </c>
      <c r="KYP90" s="497" t="s">
        <v>7</v>
      </c>
      <c r="KYQ90" s="497" t="s">
        <v>11</v>
      </c>
      <c r="KYR90" s="503"/>
      <c r="KYS90" s="497" t="s">
        <v>2</v>
      </c>
      <c r="KYT90" s="497" t="s">
        <v>3</v>
      </c>
      <c r="KYU90" s="497" t="s">
        <v>4</v>
      </c>
      <c r="KYV90" s="497" t="s">
        <v>5</v>
      </c>
      <c r="KYW90" s="497" t="s">
        <v>6</v>
      </c>
      <c r="KYX90" s="497" t="s">
        <v>7</v>
      </c>
      <c r="KYY90" s="497" t="s">
        <v>11</v>
      </c>
      <c r="KYZ90" s="503"/>
      <c r="KZA90" s="497" t="s">
        <v>2</v>
      </c>
      <c r="KZB90" s="497" t="s">
        <v>3</v>
      </c>
      <c r="KZC90" s="497" t="s">
        <v>4</v>
      </c>
      <c r="KZD90" s="497" t="s">
        <v>5</v>
      </c>
      <c r="KZE90" s="497" t="s">
        <v>6</v>
      </c>
      <c r="KZF90" s="497" t="s">
        <v>7</v>
      </c>
      <c r="KZG90" s="497" t="s">
        <v>11</v>
      </c>
      <c r="KZH90" s="503"/>
      <c r="KZI90" s="497" t="s">
        <v>2</v>
      </c>
      <c r="KZJ90" s="497" t="s">
        <v>3</v>
      </c>
      <c r="KZK90" s="497" t="s">
        <v>4</v>
      </c>
      <c r="KZL90" s="497" t="s">
        <v>5</v>
      </c>
      <c r="KZM90" s="497" t="s">
        <v>6</v>
      </c>
      <c r="KZN90" s="497" t="s">
        <v>7</v>
      </c>
      <c r="KZO90" s="497" t="s">
        <v>11</v>
      </c>
      <c r="KZP90" s="503"/>
      <c r="KZQ90" s="497" t="s">
        <v>2</v>
      </c>
      <c r="KZR90" s="497" t="s">
        <v>3</v>
      </c>
      <c r="KZS90" s="497" t="s">
        <v>4</v>
      </c>
      <c r="KZT90" s="497" t="s">
        <v>5</v>
      </c>
      <c r="KZU90" s="497" t="s">
        <v>6</v>
      </c>
      <c r="KZV90" s="497" t="s">
        <v>7</v>
      </c>
      <c r="KZW90" s="497" t="s">
        <v>11</v>
      </c>
      <c r="KZX90" s="503"/>
      <c r="KZY90" s="497" t="s">
        <v>2</v>
      </c>
      <c r="KZZ90" s="497" t="s">
        <v>3</v>
      </c>
      <c r="LAA90" s="497" t="s">
        <v>4</v>
      </c>
      <c r="LAB90" s="497" t="s">
        <v>5</v>
      </c>
      <c r="LAC90" s="497" t="s">
        <v>6</v>
      </c>
      <c r="LAD90" s="497" t="s">
        <v>7</v>
      </c>
      <c r="LAE90" s="497" t="s">
        <v>11</v>
      </c>
      <c r="LAF90" s="503"/>
      <c r="LAG90" s="497" t="s">
        <v>2</v>
      </c>
      <c r="LAH90" s="497" t="s">
        <v>3</v>
      </c>
      <c r="LAI90" s="497" t="s">
        <v>4</v>
      </c>
      <c r="LAJ90" s="497" t="s">
        <v>5</v>
      </c>
      <c r="LAK90" s="497" t="s">
        <v>6</v>
      </c>
      <c r="LAL90" s="497" t="s">
        <v>7</v>
      </c>
      <c r="LAM90" s="497" t="s">
        <v>11</v>
      </c>
      <c r="LAN90" s="503"/>
      <c r="LAO90" s="497" t="s">
        <v>2</v>
      </c>
      <c r="LAP90" s="497" t="s">
        <v>3</v>
      </c>
      <c r="LAQ90" s="497" t="s">
        <v>4</v>
      </c>
      <c r="LAR90" s="497" t="s">
        <v>5</v>
      </c>
      <c r="LAS90" s="497" t="s">
        <v>6</v>
      </c>
      <c r="LAT90" s="497" t="s">
        <v>7</v>
      </c>
      <c r="LAU90" s="497" t="s">
        <v>11</v>
      </c>
      <c r="LAV90" s="503"/>
      <c r="LAW90" s="497" t="s">
        <v>2</v>
      </c>
      <c r="LAX90" s="497" t="s">
        <v>3</v>
      </c>
      <c r="LAY90" s="497" t="s">
        <v>4</v>
      </c>
      <c r="LAZ90" s="497" t="s">
        <v>5</v>
      </c>
      <c r="LBA90" s="497" t="s">
        <v>6</v>
      </c>
      <c r="LBB90" s="497" t="s">
        <v>7</v>
      </c>
      <c r="LBC90" s="497" t="s">
        <v>11</v>
      </c>
      <c r="LBD90" s="503"/>
      <c r="LBE90" s="497" t="s">
        <v>2</v>
      </c>
      <c r="LBF90" s="497" t="s">
        <v>3</v>
      </c>
      <c r="LBG90" s="497" t="s">
        <v>4</v>
      </c>
      <c r="LBH90" s="497" t="s">
        <v>5</v>
      </c>
      <c r="LBI90" s="497" t="s">
        <v>6</v>
      </c>
      <c r="LBJ90" s="497" t="s">
        <v>7</v>
      </c>
      <c r="LBK90" s="497" t="s">
        <v>11</v>
      </c>
      <c r="LBL90" s="503"/>
      <c r="LBM90" s="497" t="s">
        <v>2</v>
      </c>
      <c r="LBN90" s="497" t="s">
        <v>3</v>
      </c>
      <c r="LBO90" s="497" t="s">
        <v>4</v>
      </c>
      <c r="LBP90" s="497" t="s">
        <v>5</v>
      </c>
      <c r="LBQ90" s="497" t="s">
        <v>6</v>
      </c>
      <c r="LBR90" s="497" t="s">
        <v>7</v>
      </c>
      <c r="LBS90" s="497" t="s">
        <v>11</v>
      </c>
      <c r="LBT90" s="503"/>
      <c r="LBU90" s="497" t="s">
        <v>2</v>
      </c>
      <c r="LBV90" s="497" t="s">
        <v>3</v>
      </c>
      <c r="LBW90" s="497" t="s">
        <v>4</v>
      </c>
      <c r="LBX90" s="497" t="s">
        <v>5</v>
      </c>
      <c r="LBY90" s="497" t="s">
        <v>6</v>
      </c>
      <c r="LBZ90" s="497" t="s">
        <v>7</v>
      </c>
      <c r="LCA90" s="497" t="s">
        <v>11</v>
      </c>
      <c r="LCB90" s="503"/>
      <c r="LCC90" s="497" t="s">
        <v>2</v>
      </c>
      <c r="LCD90" s="497" t="s">
        <v>3</v>
      </c>
      <c r="LCE90" s="497" t="s">
        <v>4</v>
      </c>
      <c r="LCF90" s="497" t="s">
        <v>5</v>
      </c>
      <c r="LCG90" s="497" t="s">
        <v>6</v>
      </c>
      <c r="LCH90" s="497" t="s">
        <v>7</v>
      </c>
      <c r="LCI90" s="497" t="s">
        <v>11</v>
      </c>
      <c r="LCJ90" s="503"/>
      <c r="LCK90" s="497" t="s">
        <v>2</v>
      </c>
      <c r="LCL90" s="497" t="s">
        <v>3</v>
      </c>
      <c r="LCM90" s="497" t="s">
        <v>4</v>
      </c>
      <c r="LCN90" s="497" t="s">
        <v>5</v>
      </c>
      <c r="LCO90" s="497" t="s">
        <v>6</v>
      </c>
      <c r="LCP90" s="497" t="s">
        <v>7</v>
      </c>
      <c r="LCQ90" s="497" t="s">
        <v>11</v>
      </c>
      <c r="LCR90" s="503"/>
      <c r="LCS90" s="497" t="s">
        <v>2</v>
      </c>
      <c r="LCT90" s="497" t="s">
        <v>3</v>
      </c>
      <c r="LCU90" s="497" t="s">
        <v>4</v>
      </c>
      <c r="LCV90" s="497" t="s">
        <v>5</v>
      </c>
      <c r="LCW90" s="497" t="s">
        <v>6</v>
      </c>
      <c r="LCX90" s="497" t="s">
        <v>7</v>
      </c>
      <c r="LCY90" s="497" t="s">
        <v>11</v>
      </c>
      <c r="LCZ90" s="503"/>
      <c r="LDA90" s="497" t="s">
        <v>2</v>
      </c>
      <c r="LDB90" s="497" t="s">
        <v>3</v>
      </c>
      <c r="LDC90" s="497" t="s">
        <v>4</v>
      </c>
      <c r="LDD90" s="497" t="s">
        <v>5</v>
      </c>
      <c r="LDE90" s="497" t="s">
        <v>6</v>
      </c>
      <c r="LDF90" s="497" t="s">
        <v>7</v>
      </c>
      <c r="LDG90" s="497" t="s">
        <v>11</v>
      </c>
      <c r="LDH90" s="503"/>
      <c r="LDI90" s="497" t="s">
        <v>2</v>
      </c>
      <c r="LDJ90" s="497" t="s">
        <v>3</v>
      </c>
      <c r="LDK90" s="497" t="s">
        <v>4</v>
      </c>
      <c r="LDL90" s="497" t="s">
        <v>5</v>
      </c>
      <c r="LDM90" s="497" t="s">
        <v>6</v>
      </c>
      <c r="LDN90" s="497" t="s">
        <v>7</v>
      </c>
      <c r="LDO90" s="497" t="s">
        <v>11</v>
      </c>
      <c r="LDP90" s="503"/>
      <c r="LDQ90" s="497" t="s">
        <v>2</v>
      </c>
      <c r="LDR90" s="497" t="s">
        <v>3</v>
      </c>
      <c r="LDS90" s="497" t="s">
        <v>4</v>
      </c>
      <c r="LDT90" s="497" t="s">
        <v>5</v>
      </c>
      <c r="LDU90" s="497" t="s">
        <v>6</v>
      </c>
      <c r="LDV90" s="497" t="s">
        <v>7</v>
      </c>
      <c r="LDW90" s="497" t="s">
        <v>11</v>
      </c>
      <c r="LDX90" s="503"/>
      <c r="LDY90" s="497" t="s">
        <v>2</v>
      </c>
      <c r="LDZ90" s="497" t="s">
        <v>3</v>
      </c>
      <c r="LEA90" s="497" t="s">
        <v>4</v>
      </c>
      <c r="LEB90" s="497" t="s">
        <v>5</v>
      </c>
      <c r="LEC90" s="497" t="s">
        <v>6</v>
      </c>
      <c r="LED90" s="497" t="s">
        <v>7</v>
      </c>
      <c r="LEE90" s="497" t="s">
        <v>11</v>
      </c>
      <c r="LEF90" s="503"/>
      <c r="LEG90" s="497" t="s">
        <v>2</v>
      </c>
      <c r="LEH90" s="497" t="s">
        <v>3</v>
      </c>
      <c r="LEI90" s="497" t="s">
        <v>4</v>
      </c>
      <c r="LEJ90" s="497" t="s">
        <v>5</v>
      </c>
      <c r="LEK90" s="497" t="s">
        <v>6</v>
      </c>
      <c r="LEL90" s="497" t="s">
        <v>7</v>
      </c>
      <c r="LEM90" s="497" t="s">
        <v>11</v>
      </c>
      <c r="LEN90" s="503"/>
      <c r="LEO90" s="497" t="s">
        <v>2</v>
      </c>
      <c r="LEP90" s="497" t="s">
        <v>3</v>
      </c>
      <c r="LEQ90" s="497" t="s">
        <v>4</v>
      </c>
      <c r="LER90" s="497" t="s">
        <v>5</v>
      </c>
      <c r="LES90" s="497" t="s">
        <v>6</v>
      </c>
      <c r="LET90" s="497" t="s">
        <v>7</v>
      </c>
      <c r="LEU90" s="497" t="s">
        <v>11</v>
      </c>
      <c r="LEV90" s="503"/>
      <c r="LEW90" s="497" t="s">
        <v>2</v>
      </c>
      <c r="LEX90" s="497" t="s">
        <v>3</v>
      </c>
      <c r="LEY90" s="497" t="s">
        <v>4</v>
      </c>
      <c r="LEZ90" s="497" t="s">
        <v>5</v>
      </c>
      <c r="LFA90" s="497" t="s">
        <v>6</v>
      </c>
      <c r="LFB90" s="497" t="s">
        <v>7</v>
      </c>
      <c r="LFC90" s="497" t="s">
        <v>11</v>
      </c>
      <c r="LFD90" s="503"/>
      <c r="LFE90" s="497" t="s">
        <v>2</v>
      </c>
      <c r="LFF90" s="497" t="s">
        <v>3</v>
      </c>
      <c r="LFG90" s="497" t="s">
        <v>4</v>
      </c>
      <c r="LFH90" s="497" t="s">
        <v>5</v>
      </c>
      <c r="LFI90" s="497" t="s">
        <v>6</v>
      </c>
      <c r="LFJ90" s="497" t="s">
        <v>7</v>
      </c>
      <c r="LFK90" s="497" t="s">
        <v>11</v>
      </c>
      <c r="LFL90" s="503"/>
      <c r="LFM90" s="497" t="s">
        <v>2</v>
      </c>
      <c r="LFN90" s="497" t="s">
        <v>3</v>
      </c>
      <c r="LFO90" s="497" t="s">
        <v>4</v>
      </c>
      <c r="LFP90" s="497" t="s">
        <v>5</v>
      </c>
      <c r="LFQ90" s="497" t="s">
        <v>6</v>
      </c>
      <c r="LFR90" s="497" t="s">
        <v>7</v>
      </c>
      <c r="LFS90" s="497" t="s">
        <v>11</v>
      </c>
      <c r="LFT90" s="503"/>
      <c r="LFU90" s="497" t="s">
        <v>2</v>
      </c>
      <c r="LFV90" s="497" t="s">
        <v>3</v>
      </c>
      <c r="LFW90" s="497" t="s">
        <v>4</v>
      </c>
      <c r="LFX90" s="497" t="s">
        <v>5</v>
      </c>
      <c r="LFY90" s="497" t="s">
        <v>6</v>
      </c>
      <c r="LFZ90" s="497" t="s">
        <v>7</v>
      </c>
      <c r="LGA90" s="497" t="s">
        <v>11</v>
      </c>
      <c r="LGB90" s="503"/>
      <c r="LGC90" s="497" t="s">
        <v>2</v>
      </c>
      <c r="LGD90" s="497" t="s">
        <v>3</v>
      </c>
      <c r="LGE90" s="497" t="s">
        <v>4</v>
      </c>
      <c r="LGF90" s="497" t="s">
        <v>5</v>
      </c>
      <c r="LGG90" s="497" t="s">
        <v>6</v>
      </c>
      <c r="LGH90" s="497" t="s">
        <v>7</v>
      </c>
      <c r="LGI90" s="497" t="s">
        <v>11</v>
      </c>
      <c r="LGJ90" s="503"/>
      <c r="LGK90" s="497" t="s">
        <v>2</v>
      </c>
      <c r="LGL90" s="497" t="s">
        <v>3</v>
      </c>
      <c r="LGM90" s="497" t="s">
        <v>4</v>
      </c>
      <c r="LGN90" s="497" t="s">
        <v>5</v>
      </c>
      <c r="LGO90" s="497" t="s">
        <v>6</v>
      </c>
      <c r="LGP90" s="497" t="s">
        <v>7</v>
      </c>
      <c r="LGQ90" s="497" t="s">
        <v>11</v>
      </c>
      <c r="LGR90" s="503"/>
      <c r="LGS90" s="497" t="s">
        <v>2</v>
      </c>
      <c r="LGT90" s="497" t="s">
        <v>3</v>
      </c>
      <c r="LGU90" s="497" t="s">
        <v>4</v>
      </c>
      <c r="LGV90" s="497" t="s">
        <v>5</v>
      </c>
      <c r="LGW90" s="497" t="s">
        <v>6</v>
      </c>
      <c r="LGX90" s="497" t="s">
        <v>7</v>
      </c>
      <c r="LGY90" s="497" t="s">
        <v>11</v>
      </c>
      <c r="LGZ90" s="503"/>
      <c r="LHA90" s="497" t="s">
        <v>2</v>
      </c>
      <c r="LHB90" s="497" t="s">
        <v>3</v>
      </c>
      <c r="LHC90" s="497" t="s">
        <v>4</v>
      </c>
      <c r="LHD90" s="497" t="s">
        <v>5</v>
      </c>
      <c r="LHE90" s="497" t="s">
        <v>6</v>
      </c>
      <c r="LHF90" s="497" t="s">
        <v>7</v>
      </c>
      <c r="LHG90" s="497" t="s">
        <v>11</v>
      </c>
      <c r="LHH90" s="503"/>
      <c r="LHI90" s="497" t="s">
        <v>2</v>
      </c>
      <c r="LHJ90" s="497" t="s">
        <v>3</v>
      </c>
      <c r="LHK90" s="497" t="s">
        <v>4</v>
      </c>
      <c r="LHL90" s="497" t="s">
        <v>5</v>
      </c>
      <c r="LHM90" s="497" t="s">
        <v>6</v>
      </c>
      <c r="LHN90" s="497" t="s">
        <v>7</v>
      </c>
      <c r="LHO90" s="497" t="s">
        <v>11</v>
      </c>
      <c r="LHP90" s="503"/>
      <c r="LHQ90" s="497" t="s">
        <v>2</v>
      </c>
      <c r="LHR90" s="497" t="s">
        <v>3</v>
      </c>
      <c r="LHS90" s="497" t="s">
        <v>4</v>
      </c>
      <c r="LHT90" s="497" t="s">
        <v>5</v>
      </c>
      <c r="LHU90" s="497" t="s">
        <v>6</v>
      </c>
      <c r="LHV90" s="497" t="s">
        <v>7</v>
      </c>
      <c r="LHW90" s="497" t="s">
        <v>11</v>
      </c>
      <c r="LHX90" s="503"/>
      <c r="LHY90" s="497" t="s">
        <v>2</v>
      </c>
      <c r="LHZ90" s="497" t="s">
        <v>3</v>
      </c>
      <c r="LIA90" s="497" t="s">
        <v>4</v>
      </c>
      <c r="LIB90" s="497" t="s">
        <v>5</v>
      </c>
      <c r="LIC90" s="497" t="s">
        <v>6</v>
      </c>
      <c r="LID90" s="497" t="s">
        <v>7</v>
      </c>
      <c r="LIE90" s="497" t="s">
        <v>11</v>
      </c>
      <c r="LIF90" s="503"/>
      <c r="LIG90" s="497" t="s">
        <v>2</v>
      </c>
      <c r="LIH90" s="497" t="s">
        <v>3</v>
      </c>
      <c r="LII90" s="497" t="s">
        <v>4</v>
      </c>
      <c r="LIJ90" s="497" t="s">
        <v>5</v>
      </c>
      <c r="LIK90" s="497" t="s">
        <v>6</v>
      </c>
      <c r="LIL90" s="497" t="s">
        <v>7</v>
      </c>
      <c r="LIM90" s="497" t="s">
        <v>11</v>
      </c>
      <c r="LIN90" s="503"/>
      <c r="LIO90" s="497" t="s">
        <v>2</v>
      </c>
      <c r="LIP90" s="497" t="s">
        <v>3</v>
      </c>
      <c r="LIQ90" s="497" t="s">
        <v>4</v>
      </c>
      <c r="LIR90" s="497" t="s">
        <v>5</v>
      </c>
      <c r="LIS90" s="497" t="s">
        <v>6</v>
      </c>
      <c r="LIT90" s="497" t="s">
        <v>7</v>
      </c>
      <c r="LIU90" s="497" t="s">
        <v>11</v>
      </c>
      <c r="LIV90" s="503"/>
      <c r="LIW90" s="497" t="s">
        <v>2</v>
      </c>
      <c r="LIX90" s="497" t="s">
        <v>3</v>
      </c>
      <c r="LIY90" s="497" t="s">
        <v>4</v>
      </c>
      <c r="LIZ90" s="497" t="s">
        <v>5</v>
      </c>
      <c r="LJA90" s="497" t="s">
        <v>6</v>
      </c>
      <c r="LJB90" s="497" t="s">
        <v>7</v>
      </c>
      <c r="LJC90" s="497" t="s">
        <v>11</v>
      </c>
      <c r="LJD90" s="503"/>
      <c r="LJE90" s="497" t="s">
        <v>2</v>
      </c>
      <c r="LJF90" s="497" t="s">
        <v>3</v>
      </c>
      <c r="LJG90" s="497" t="s">
        <v>4</v>
      </c>
      <c r="LJH90" s="497" t="s">
        <v>5</v>
      </c>
      <c r="LJI90" s="497" t="s">
        <v>6</v>
      </c>
      <c r="LJJ90" s="497" t="s">
        <v>7</v>
      </c>
      <c r="LJK90" s="497" t="s">
        <v>11</v>
      </c>
      <c r="LJL90" s="503"/>
      <c r="LJM90" s="497" t="s">
        <v>2</v>
      </c>
      <c r="LJN90" s="497" t="s">
        <v>3</v>
      </c>
      <c r="LJO90" s="497" t="s">
        <v>4</v>
      </c>
      <c r="LJP90" s="497" t="s">
        <v>5</v>
      </c>
      <c r="LJQ90" s="497" t="s">
        <v>6</v>
      </c>
      <c r="LJR90" s="497" t="s">
        <v>7</v>
      </c>
      <c r="LJS90" s="497" t="s">
        <v>11</v>
      </c>
      <c r="LJT90" s="503"/>
      <c r="LJU90" s="497" t="s">
        <v>2</v>
      </c>
      <c r="LJV90" s="497" t="s">
        <v>3</v>
      </c>
      <c r="LJW90" s="497" t="s">
        <v>4</v>
      </c>
      <c r="LJX90" s="497" t="s">
        <v>5</v>
      </c>
      <c r="LJY90" s="497" t="s">
        <v>6</v>
      </c>
      <c r="LJZ90" s="497" t="s">
        <v>7</v>
      </c>
      <c r="LKA90" s="497" t="s">
        <v>11</v>
      </c>
      <c r="LKB90" s="503"/>
      <c r="LKC90" s="497" t="s">
        <v>2</v>
      </c>
      <c r="LKD90" s="497" t="s">
        <v>3</v>
      </c>
      <c r="LKE90" s="497" t="s">
        <v>4</v>
      </c>
      <c r="LKF90" s="497" t="s">
        <v>5</v>
      </c>
      <c r="LKG90" s="497" t="s">
        <v>6</v>
      </c>
      <c r="LKH90" s="497" t="s">
        <v>7</v>
      </c>
      <c r="LKI90" s="497" t="s">
        <v>11</v>
      </c>
      <c r="LKJ90" s="503"/>
      <c r="LKK90" s="497" t="s">
        <v>2</v>
      </c>
      <c r="LKL90" s="497" t="s">
        <v>3</v>
      </c>
      <c r="LKM90" s="497" t="s">
        <v>4</v>
      </c>
      <c r="LKN90" s="497" t="s">
        <v>5</v>
      </c>
      <c r="LKO90" s="497" t="s">
        <v>6</v>
      </c>
      <c r="LKP90" s="497" t="s">
        <v>7</v>
      </c>
      <c r="LKQ90" s="497" t="s">
        <v>11</v>
      </c>
      <c r="LKR90" s="503"/>
      <c r="LKS90" s="497" t="s">
        <v>2</v>
      </c>
      <c r="LKT90" s="497" t="s">
        <v>3</v>
      </c>
      <c r="LKU90" s="497" t="s">
        <v>4</v>
      </c>
      <c r="LKV90" s="497" t="s">
        <v>5</v>
      </c>
      <c r="LKW90" s="497" t="s">
        <v>6</v>
      </c>
      <c r="LKX90" s="497" t="s">
        <v>7</v>
      </c>
      <c r="LKY90" s="497" t="s">
        <v>11</v>
      </c>
      <c r="LKZ90" s="503"/>
      <c r="LLA90" s="497" t="s">
        <v>2</v>
      </c>
      <c r="LLB90" s="497" t="s">
        <v>3</v>
      </c>
      <c r="LLC90" s="497" t="s">
        <v>4</v>
      </c>
      <c r="LLD90" s="497" t="s">
        <v>5</v>
      </c>
      <c r="LLE90" s="497" t="s">
        <v>6</v>
      </c>
      <c r="LLF90" s="497" t="s">
        <v>7</v>
      </c>
      <c r="LLG90" s="497" t="s">
        <v>11</v>
      </c>
      <c r="LLH90" s="503"/>
      <c r="LLI90" s="497" t="s">
        <v>2</v>
      </c>
      <c r="LLJ90" s="497" t="s">
        <v>3</v>
      </c>
      <c r="LLK90" s="497" t="s">
        <v>4</v>
      </c>
      <c r="LLL90" s="497" t="s">
        <v>5</v>
      </c>
      <c r="LLM90" s="497" t="s">
        <v>6</v>
      </c>
      <c r="LLN90" s="497" t="s">
        <v>7</v>
      </c>
      <c r="LLO90" s="497" t="s">
        <v>11</v>
      </c>
      <c r="LLP90" s="503"/>
      <c r="LLQ90" s="497" t="s">
        <v>2</v>
      </c>
      <c r="LLR90" s="497" t="s">
        <v>3</v>
      </c>
      <c r="LLS90" s="497" t="s">
        <v>4</v>
      </c>
      <c r="LLT90" s="497" t="s">
        <v>5</v>
      </c>
      <c r="LLU90" s="497" t="s">
        <v>6</v>
      </c>
      <c r="LLV90" s="497" t="s">
        <v>7</v>
      </c>
      <c r="LLW90" s="497" t="s">
        <v>11</v>
      </c>
      <c r="LLX90" s="503"/>
      <c r="LLY90" s="497" t="s">
        <v>2</v>
      </c>
      <c r="LLZ90" s="497" t="s">
        <v>3</v>
      </c>
      <c r="LMA90" s="497" t="s">
        <v>4</v>
      </c>
      <c r="LMB90" s="497" t="s">
        <v>5</v>
      </c>
      <c r="LMC90" s="497" t="s">
        <v>6</v>
      </c>
      <c r="LMD90" s="497" t="s">
        <v>7</v>
      </c>
      <c r="LME90" s="497" t="s">
        <v>11</v>
      </c>
      <c r="LMF90" s="503"/>
      <c r="LMG90" s="497" t="s">
        <v>2</v>
      </c>
      <c r="LMH90" s="497" t="s">
        <v>3</v>
      </c>
      <c r="LMI90" s="497" t="s">
        <v>4</v>
      </c>
      <c r="LMJ90" s="497" t="s">
        <v>5</v>
      </c>
      <c r="LMK90" s="497" t="s">
        <v>6</v>
      </c>
      <c r="LML90" s="497" t="s">
        <v>7</v>
      </c>
      <c r="LMM90" s="497" t="s">
        <v>11</v>
      </c>
      <c r="LMN90" s="503"/>
      <c r="LMO90" s="497" t="s">
        <v>2</v>
      </c>
      <c r="LMP90" s="497" t="s">
        <v>3</v>
      </c>
      <c r="LMQ90" s="497" t="s">
        <v>4</v>
      </c>
      <c r="LMR90" s="497" t="s">
        <v>5</v>
      </c>
      <c r="LMS90" s="497" t="s">
        <v>6</v>
      </c>
      <c r="LMT90" s="497" t="s">
        <v>7</v>
      </c>
      <c r="LMU90" s="497" t="s">
        <v>11</v>
      </c>
      <c r="LMV90" s="503"/>
      <c r="LMW90" s="497" t="s">
        <v>2</v>
      </c>
      <c r="LMX90" s="497" t="s">
        <v>3</v>
      </c>
      <c r="LMY90" s="497" t="s">
        <v>4</v>
      </c>
      <c r="LMZ90" s="497" t="s">
        <v>5</v>
      </c>
      <c r="LNA90" s="497" t="s">
        <v>6</v>
      </c>
      <c r="LNB90" s="497" t="s">
        <v>7</v>
      </c>
      <c r="LNC90" s="497" t="s">
        <v>11</v>
      </c>
      <c r="LND90" s="503"/>
      <c r="LNE90" s="497" t="s">
        <v>2</v>
      </c>
      <c r="LNF90" s="497" t="s">
        <v>3</v>
      </c>
      <c r="LNG90" s="497" t="s">
        <v>4</v>
      </c>
      <c r="LNH90" s="497" t="s">
        <v>5</v>
      </c>
      <c r="LNI90" s="497" t="s">
        <v>6</v>
      </c>
      <c r="LNJ90" s="497" t="s">
        <v>7</v>
      </c>
      <c r="LNK90" s="497" t="s">
        <v>11</v>
      </c>
      <c r="LNL90" s="503"/>
      <c r="LNM90" s="497" t="s">
        <v>2</v>
      </c>
      <c r="LNN90" s="497" t="s">
        <v>3</v>
      </c>
      <c r="LNO90" s="497" t="s">
        <v>4</v>
      </c>
      <c r="LNP90" s="497" t="s">
        <v>5</v>
      </c>
      <c r="LNQ90" s="497" t="s">
        <v>6</v>
      </c>
      <c r="LNR90" s="497" t="s">
        <v>7</v>
      </c>
      <c r="LNS90" s="497" t="s">
        <v>11</v>
      </c>
      <c r="LNT90" s="503"/>
      <c r="LNU90" s="497" t="s">
        <v>2</v>
      </c>
      <c r="LNV90" s="497" t="s">
        <v>3</v>
      </c>
      <c r="LNW90" s="497" t="s">
        <v>4</v>
      </c>
      <c r="LNX90" s="497" t="s">
        <v>5</v>
      </c>
      <c r="LNY90" s="497" t="s">
        <v>6</v>
      </c>
      <c r="LNZ90" s="497" t="s">
        <v>7</v>
      </c>
      <c r="LOA90" s="497" t="s">
        <v>11</v>
      </c>
      <c r="LOB90" s="503"/>
      <c r="LOC90" s="497" t="s">
        <v>2</v>
      </c>
      <c r="LOD90" s="497" t="s">
        <v>3</v>
      </c>
      <c r="LOE90" s="497" t="s">
        <v>4</v>
      </c>
      <c r="LOF90" s="497" t="s">
        <v>5</v>
      </c>
      <c r="LOG90" s="497" t="s">
        <v>6</v>
      </c>
      <c r="LOH90" s="497" t="s">
        <v>7</v>
      </c>
      <c r="LOI90" s="497" t="s">
        <v>11</v>
      </c>
      <c r="LOJ90" s="503"/>
      <c r="LOK90" s="497" t="s">
        <v>2</v>
      </c>
      <c r="LOL90" s="497" t="s">
        <v>3</v>
      </c>
      <c r="LOM90" s="497" t="s">
        <v>4</v>
      </c>
      <c r="LON90" s="497" t="s">
        <v>5</v>
      </c>
      <c r="LOO90" s="497" t="s">
        <v>6</v>
      </c>
      <c r="LOP90" s="497" t="s">
        <v>7</v>
      </c>
      <c r="LOQ90" s="497" t="s">
        <v>11</v>
      </c>
      <c r="LOR90" s="503"/>
      <c r="LOS90" s="497" t="s">
        <v>2</v>
      </c>
      <c r="LOT90" s="497" t="s">
        <v>3</v>
      </c>
      <c r="LOU90" s="497" t="s">
        <v>4</v>
      </c>
      <c r="LOV90" s="497" t="s">
        <v>5</v>
      </c>
      <c r="LOW90" s="497" t="s">
        <v>6</v>
      </c>
      <c r="LOX90" s="497" t="s">
        <v>7</v>
      </c>
      <c r="LOY90" s="497" t="s">
        <v>11</v>
      </c>
      <c r="LOZ90" s="503"/>
      <c r="LPA90" s="497" t="s">
        <v>2</v>
      </c>
      <c r="LPB90" s="497" t="s">
        <v>3</v>
      </c>
      <c r="LPC90" s="497" t="s">
        <v>4</v>
      </c>
      <c r="LPD90" s="497" t="s">
        <v>5</v>
      </c>
      <c r="LPE90" s="497" t="s">
        <v>6</v>
      </c>
      <c r="LPF90" s="497" t="s">
        <v>7</v>
      </c>
      <c r="LPG90" s="497" t="s">
        <v>11</v>
      </c>
      <c r="LPH90" s="503"/>
      <c r="LPI90" s="497" t="s">
        <v>2</v>
      </c>
      <c r="LPJ90" s="497" t="s">
        <v>3</v>
      </c>
      <c r="LPK90" s="497" t="s">
        <v>4</v>
      </c>
      <c r="LPL90" s="497" t="s">
        <v>5</v>
      </c>
      <c r="LPM90" s="497" t="s">
        <v>6</v>
      </c>
      <c r="LPN90" s="497" t="s">
        <v>7</v>
      </c>
      <c r="LPO90" s="497" t="s">
        <v>11</v>
      </c>
      <c r="LPP90" s="503"/>
      <c r="LPQ90" s="497" t="s">
        <v>2</v>
      </c>
      <c r="LPR90" s="497" t="s">
        <v>3</v>
      </c>
      <c r="LPS90" s="497" t="s">
        <v>4</v>
      </c>
      <c r="LPT90" s="497" t="s">
        <v>5</v>
      </c>
      <c r="LPU90" s="497" t="s">
        <v>6</v>
      </c>
      <c r="LPV90" s="497" t="s">
        <v>7</v>
      </c>
      <c r="LPW90" s="497" t="s">
        <v>11</v>
      </c>
      <c r="LPX90" s="503"/>
      <c r="LPY90" s="497" t="s">
        <v>2</v>
      </c>
      <c r="LPZ90" s="497" t="s">
        <v>3</v>
      </c>
      <c r="LQA90" s="497" t="s">
        <v>4</v>
      </c>
      <c r="LQB90" s="497" t="s">
        <v>5</v>
      </c>
      <c r="LQC90" s="497" t="s">
        <v>6</v>
      </c>
      <c r="LQD90" s="497" t="s">
        <v>7</v>
      </c>
      <c r="LQE90" s="497" t="s">
        <v>11</v>
      </c>
      <c r="LQF90" s="503"/>
      <c r="LQG90" s="497" t="s">
        <v>2</v>
      </c>
      <c r="LQH90" s="497" t="s">
        <v>3</v>
      </c>
      <c r="LQI90" s="497" t="s">
        <v>4</v>
      </c>
      <c r="LQJ90" s="497" t="s">
        <v>5</v>
      </c>
      <c r="LQK90" s="497" t="s">
        <v>6</v>
      </c>
      <c r="LQL90" s="497" t="s">
        <v>7</v>
      </c>
      <c r="LQM90" s="497" t="s">
        <v>11</v>
      </c>
      <c r="LQN90" s="503"/>
      <c r="LQO90" s="497" t="s">
        <v>2</v>
      </c>
      <c r="LQP90" s="497" t="s">
        <v>3</v>
      </c>
      <c r="LQQ90" s="497" t="s">
        <v>4</v>
      </c>
      <c r="LQR90" s="497" t="s">
        <v>5</v>
      </c>
      <c r="LQS90" s="497" t="s">
        <v>6</v>
      </c>
      <c r="LQT90" s="497" t="s">
        <v>7</v>
      </c>
      <c r="LQU90" s="497" t="s">
        <v>11</v>
      </c>
      <c r="LQV90" s="503"/>
      <c r="LQW90" s="497" t="s">
        <v>2</v>
      </c>
      <c r="LQX90" s="497" t="s">
        <v>3</v>
      </c>
      <c r="LQY90" s="497" t="s">
        <v>4</v>
      </c>
      <c r="LQZ90" s="497" t="s">
        <v>5</v>
      </c>
      <c r="LRA90" s="497" t="s">
        <v>6</v>
      </c>
      <c r="LRB90" s="497" t="s">
        <v>7</v>
      </c>
      <c r="LRC90" s="497" t="s">
        <v>11</v>
      </c>
      <c r="LRD90" s="503"/>
      <c r="LRE90" s="497" t="s">
        <v>2</v>
      </c>
      <c r="LRF90" s="497" t="s">
        <v>3</v>
      </c>
      <c r="LRG90" s="497" t="s">
        <v>4</v>
      </c>
      <c r="LRH90" s="497" t="s">
        <v>5</v>
      </c>
      <c r="LRI90" s="497" t="s">
        <v>6</v>
      </c>
      <c r="LRJ90" s="497" t="s">
        <v>7</v>
      </c>
      <c r="LRK90" s="497" t="s">
        <v>11</v>
      </c>
      <c r="LRL90" s="503"/>
      <c r="LRM90" s="497" t="s">
        <v>2</v>
      </c>
      <c r="LRN90" s="497" t="s">
        <v>3</v>
      </c>
      <c r="LRO90" s="497" t="s">
        <v>4</v>
      </c>
      <c r="LRP90" s="497" t="s">
        <v>5</v>
      </c>
      <c r="LRQ90" s="497" t="s">
        <v>6</v>
      </c>
      <c r="LRR90" s="497" t="s">
        <v>7</v>
      </c>
      <c r="LRS90" s="497" t="s">
        <v>11</v>
      </c>
      <c r="LRT90" s="503"/>
      <c r="LRU90" s="497" t="s">
        <v>2</v>
      </c>
      <c r="LRV90" s="497" t="s">
        <v>3</v>
      </c>
      <c r="LRW90" s="497" t="s">
        <v>4</v>
      </c>
      <c r="LRX90" s="497" t="s">
        <v>5</v>
      </c>
      <c r="LRY90" s="497" t="s">
        <v>6</v>
      </c>
      <c r="LRZ90" s="497" t="s">
        <v>7</v>
      </c>
      <c r="LSA90" s="497" t="s">
        <v>11</v>
      </c>
      <c r="LSB90" s="503"/>
      <c r="LSC90" s="497" t="s">
        <v>2</v>
      </c>
      <c r="LSD90" s="497" t="s">
        <v>3</v>
      </c>
      <c r="LSE90" s="497" t="s">
        <v>4</v>
      </c>
      <c r="LSF90" s="497" t="s">
        <v>5</v>
      </c>
      <c r="LSG90" s="497" t="s">
        <v>6</v>
      </c>
      <c r="LSH90" s="497" t="s">
        <v>7</v>
      </c>
      <c r="LSI90" s="497" t="s">
        <v>11</v>
      </c>
      <c r="LSJ90" s="503"/>
      <c r="LSK90" s="497" t="s">
        <v>2</v>
      </c>
      <c r="LSL90" s="497" t="s">
        <v>3</v>
      </c>
      <c r="LSM90" s="497" t="s">
        <v>4</v>
      </c>
      <c r="LSN90" s="497" t="s">
        <v>5</v>
      </c>
      <c r="LSO90" s="497" t="s">
        <v>6</v>
      </c>
      <c r="LSP90" s="497" t="s">
        <v>7</v>
      </c>
      <c r="LSQ90" s="497" t="s">
        <v>11</v>
      </c>
      <c r="LSR90" s="503"/>
      <c r="LSS90" s="497" t="s">
        <v>2</v>
      </c>
      <c r="LST90" s="497" t="s">
        <v>3</v>
      </c>
      <c r="LSU90" s="497" t="s">
        <v>4</v>
      </c>
      <c r="LSV90" s="497" t="s">
        <v>5</v>
      </c>
      <c r="LSW90" s="497" t="s">
        <v>6</v>
      </c>
      <c r="LSX90" s="497" t="s">
        <v>7</v>
      </c>
      <c r="LSY90" s="497" t="s">
        <v>11</v>
      </c>
      <c r="LSZ90" s="503"/>
      <c r="LTA90" s="497" t="s">
        <v>2</v>
      </c>
      <c r="LTB90" s="497" t="s">
        <v>3</v>
      </c>
      <c r="LTC90" s="497" t="s">
        <v>4</v>
      </c>
      <c r="LTD90" s="497" t="s">
        <v>5</v>
      </c>
      <c r="LTE90" s="497" t="s">
        <v>6</v>
      </c>
      <c r="LTF90" s="497" t="s">
        <v>7</v>
      </c>
      <c r="LTG90" s="497" t="s">
        <v>11</v>
      </c>
      <c r="LTH90" s="503"/>
      <c r="LTI90" s="497" t="s">
        <v>2</v>
      </c>
      <c r="LTJ90" s="497" t="s">
        <v>3</v>
      </c>
      <c r="LTK90" s="497" t="s">
        <v>4</v>
      </c>
      <c r="LTL90" s="497" t="s">
        <v>5</v>
      </c>
      <c r="LTM90" s="497" t="s">
        <v>6</v>
      </c>
      <c r="LTN90" s="497" t="s">
        <v>7</v>
      </c>
      <c r="LTO90" s="497" t="s">
        <v>11</v>
      </c>
      <c r="LTP90" s="503"/>
      <c r="LTQ90" s="497" t="s">
        <v>2</v>
      </c>
      <c r="LTR90" s="497" t="s">
        <v>3</v>
      </c>
      <c r="LTS90" s="497" t="s">
        <v>4</v>
      </c>
      <c r="LTT90" s="497" t="s">
        <v>5</v>
      </c>
      <c r="LTU90" s="497" t="s">
        <v>6</v>
      </c>
      <c r="LTV90" s="497" t="s">
        <v>7</v>
      </c>
      <c r="LTW90" s="497" t="s">
        <v>11</v>
      </c>
      <c r="LTX90" s="503"/>
      <c r="LTY90" s="497" t="s">
        <v>2</v>
      </c>
      <c r="LTZ90" s="497" t="s">
        <v>3</v>
      </c>
      <c r="LUA90" s="497" t="s">
        <v>4</v>
      </c>
      <c r="LUB90" s="497" t="s">
        <v>5</v>
      </c>
      <c r="LUC90" s="497" t="s">
        <v>6</v>
      </c>
      <c r="LUD90" s="497" t="s">
        <v>7</v>
      </c>
      <c r="LUE90" s="497" t="s">
        <v>11</v>
      </c>
      <c r="LUF90" s="503"/>
      <c r="LUG90" s="497" t="s">
        <v>2</v>
      </c>
      <c r="LUH90" s="497" t="s">
        <v>3</v>
      </c>
      <c r="LUI90" s="497" t="s">
        <v>4</v>
      </c>
      <c r="LUJ90" s="497" t="s">
        <v>5</v>
      </c>
      <c r="LUK90" s="497" t="s">
        <v>6</v>
      </c>
      <c r="LUL90" s="497" t="s">
        <v>7</v>
      </c>
      <c r="LUM90" s="497" t="s">
        <v>11</v>
      </c>
      <c r="LUN90" s="503"/>
      <c r="LUO90" s="497" t="s">
        <v>2</v>
      </c>
      <c r="LUP90" s="497" t="s">
        <v>3</v>
      </c>
      <c r="LUQ90" s="497" t="s">
        <v>4</v>
      </c>
      <c r="LUR90" s="497" t="s">
        <v>5</v>
      </c>
      <c r="LUS90" s="497" t="s">
        <v>6</v>
      </c>
      <c r="LUT90" s="497" t="s">
        <v>7</v>
      </c>
      <c r="LUU90" s="497" t="s">
        <v>11</v>
      </c>
      <c r="LUV90" s="503"/>
      <c r="LUW90" s="497" t="s">
        <v>2</v>
      </c>
      <c r="LUX90" s="497" t="s">
        <v>3</v>
      </c>
      <c r="LUY90" s="497" t="s">
        <v>4</v>
      </c>
      <c r="LUZ90" s="497" t="s">
        <v>5</v>
      </c>
      <c r="LVA90" s="497" t="s">
        <v>6</v>
      </c>
      <c r="LVB90" s="497" t="s">
        <v>7</v>
      </c>
      <c r="LVC90" s="497" t="s">
        <v>11</v>
      </c>
      <c r="LVD90" s="503"/>
      <c r="LVE90" s="497" t="s">
        <v>2</v>
      </c>
      <c r="LVF90" s="497" t="s">
        <v>3</v>
      </c>
      <c r="LVG90" s="497" t="s">
        <v>4</v>
      </c>
      <c r="LVH90" s="497" t="s">
        <v>5</v>
      </c>
      <c r="LVI90" s="497" t="s">
        <v>6</v>
      </c>
      <c r="LVJ90" s="497" t="s">
        <v>7</v>
      </c>
      <c r="LVK90" s="497" t="s">
        <v>11</v>
      </c>
      <c r="LVL90" s="503"/>
      <c r="LVM90" s="497" t="s">
        <v>2</v>
      </c>
      <c r="LVN90" s="497" t="s">
        <v>3</v>
      </c>
      <c r="LVO90" s="497" t="s">
        <v>4</v>
      </c>
      <c r="LVP90" s="497" t="s">
        <v>5</v>
      </c>
      <c r="LVQ90" s="497" t="s">
        <v>6</v>
      </c>
      <c r="LVR90" s="497" t="s">
        <v>7</v>
      </c>
      <c r="LVS90" s="497" t="s">
        <v>11</v>
      </c>
      <c r="LVT90" s="503"/>
      <c r="LVU90" s="497" t="s">
        <v>2</v>
      </c>
      <c r="LVV90" s="497" t="s">
        <v>3</v>
      </c>
      <c r="LVW90" s="497" t="s">
        <v>4</v>
      </c>
      <c r="LVX90" s="497" t="s">
        <v>5</v>
      </c>
      <c r="LVY90" s="497" t="s">
        <v>6</v>
      </c>
      <c r="LVZ90" s="497" t="s">
        <v>7</v>
      </c>
      <c r="LWA90" s="497" t="s">
        <v>11</v>
      </c>
      <c r="LWB90" s="503"/>
      <c r="LWC90" s="497" t="s">
        <v>2</v>
      </c>
      <c r="LWD90" s="497" t="s">
        <v>3</v>
      </c>
      <c r="LWE90" s="497" t="s">
        <v>4</v>
      </c>
      <c r="LWF90" s="497" t="s">
        <v>5</v>
      </c>
      <c r="LWG90" s="497" t="s">
        <v>6</v>
      </c>
      <c r="LWH90" s="497" t="s">
        <v>7</v>
      </c>
      <c r="LWI90" s="497" t="s">
        <v>11</v>
      </c>
      <c r="LWJ90" s="503"/>
      <c r="LWK90" s="497" t="s">
        <v>2</v>
      </c>
      <c r="LWL90" s="497" t="s">
        <v>3</v>
      </c>
      <c r="LWM90" s="497" t="s">
        <v>4</v>
      </c>
      <c r="LWN90" s="497" t="s">
        <v>5</v>
      </c>
      <c r="LWO90" s="497" t="s">
        <v>6</v>
      </c>
      <c r="LWP90" s="497" t="s">
        <v>7</v>
      </c>
      <c r="LWQ90" s="497" t="s">
        <v>11</v>
      </c>
      <c r="LWR90" s="503"/>
      <c r="LWS90" s="497" t="s">
        <v>2</v>
      </c>
      <c r="LWT90" s="497" t="s">
        <v>3</v>
      </c>
      <c r="LWU90" s="497" t="s">
        <v>4</v>
      </c>
      <c r="LWV90" s="497" t="s">
        <v>5</v>
      </c>
      <c r="LWW90" s="497" t="s">
        <v>6</v>
      </c>
      <c r="LWX90" s="497" t="s">
        <v>7</v>
      </c>
      <c r="LWY90" s="497" t="s">
        <v>11</v>
      </c>
      <c r="LWZ90" s="503"/>
      <c r="LXA90" s="497" t="s">
        <v>2</v>
      </c>
      <c r="LXB90" s="497" t="s">
        <v>3</v>
      </c>
      <c r="LXC90" s="497" t="s">
        <v>4</v>
      </c>
      <c r="LXD90" s="497" t="s">
        <v>5</v>
      </c>
      <c r="LXE90" s="497" t="s">
        <v>6</v>
      </c>
      <c r="LXF90" s="497" t="s">
        <v>7</v>
      </c>
      <c r="LXG90" s="497" t="s">
        <v>11</v>
      </c>
      <c r="LXH90" s="503"/>
      <c r="LXI90" s="497" t="s">
        <v>2</v>
      </c>
      <c r="LXJ90" s="497" t="s">
        <v>3</v>
      </c>
      <c r="LXK90" s="497" t="s">
        <v>4</v>
      </c>
      <c r="LXL90" s="497" t="s">
        <v>5</v>
      </c>
      <c r="LXM90" s="497" t="s">
        <v>6</v>
      </c>
      <c r="LXN90" s="497" t="s">
        <v>7</v>
      </c>
      <c r="LXO90" s="497" t="s">
        <v>11</v>
      </c>
      <c r="LXP90" s="503"/>
      <c r="LXQ90" s="497" t="s">
        <v>2</v>
      </c>
      <c r="LXR90" s="497" t="s">
        <v>3</v>
      </c>
      <c r="LXS90" s="497" t="s">
        <v>4</v>
      </c>
      <c r="LXT90" s="497" t="s">
        <v>5</v>
      </c>
      <c r="LXU90" s="497" t="s">
        <v>6</v>
      </c>
      <c r="LXV90" s="497" t="s">
        <v>7</v>
      </c>
      <c r="LXW90" s="497" t="s">
        <v>11</v>
      </c>
      <c r="LXX90" s="503"/>
      <c r="LXY90" s="497" t="s">
        <v>2</v>
      </c>
      <c r="LXZ90" s="497" t="s">
        <v>3</v>
      </c>
      <c r="LYA90" s="497" t="s">
        <v>4</v>
      </c>
      <c r="LYB90" s="497" t="s">
        <v>5</v>
      </c>
      <c r="LYC90" s="497" t="s">
        <v>6</v>
      </c>
      <c r="LYD90" s="497" t="s">
        <v>7</v>
      </c>
      <c r="LYE90" s="497" t="s">
        <v>11</v>
      </c>
      <c r="LYF90" s="503"/>
      <c r="LYG90" s="497" t="s">
        <v>2</v>
      </c>
      <c r="LYH90" s="497" t="s">
        <v>3</v>
      </c>
      <c r="LYI90" s="497" t="s">
        <v>4</v>
      </c>
      <c r="LYJ90" s="497" t="s">
        <v>5</v>
      </c>
      <c r="LYK90" s="497" t="s">
        <v>6</v>
      </c>
      <c r="LYL90" s="497" t="s">
        <v>7</v>
      </c>
      <c r="LYM90" s="497" t="s">
        <v>11</v>
      </c>
      <c r="LYN90" s="503"/>
      <c r="LYO90" s="497" t="s">
        <v>2</v>
      </c>
      <c r="LYP90" s="497" t="s">
        <v>3</v>
      </c>
      <c r="LYQ90" s="497" t="s">
        <v>4</v>
      </c>
      <c r="LYR90" s="497" t="s">
        <v>5</v>
      </c>
      <c r="LYS90" s="497" t="s">
        <v>6</v>
      </c>
      <c r="LYT90" s="497" t="s">
        <v>7</v>
      </c>
      <c r="LYU90" s="497" t="s">
        <v>11</v>
      </c>
      <c r="LYV90" s="503"/>
      <c r="LYW90" s="497" t="s">
        <v>2</v>
      </c>
      <c r="LYX90" s="497" t="s">
        <v>3</v>
      </c>
      <c r="LYY90" s="497" t="s">
        <v>4</v>
      </c>
      <c r="LYZ90" s="497" t="s">
        <v>5</v>
      </c>
      <c r="LZA90" s="497" t="s">
        <v>6</v>
      </c>
      <c r="LZB90" s="497" t="s">
        <v>7</v>
      </c>
      <c r="LZC90" s="497" t="s">
        <v>11</v>
      </c>
      <c r="LZD90" s="503"/>
      <c r="LZE90" s="497" t="s">
        <v>2</v>
      </c>
      <c r="LZF90" s="497" t="s">
        <v>3</v>
      </c>
      <c r="LZG90" s="497" t="s">
        <v>4</v>
      </c>
      <c r="LZH90" s="497" t="s">
        <v>5</v>
      </c>
      <c r="LZI90" s="497" t="s">
        <v>6</v>
      </c>
      <c r="LZJ90" s="497" t="s">
        <v>7</v>
      </c>
      <c r="LZK90" s="497" t="s">
        <v>11</v>
      </c>
      <c r="LZL90" s="503"/>
      <c r="LZM90" s="497" t="s">
        <v>2</v>
      </c>
      <c r="LZN90" s="497" t="s">
        <v>3</v>
      </c>
      <c r="LZO90" s="497" t="s">
        <v>4</v>
      </c>
      <c r="LZP90" s="497" t="s">
        <v>5</v>
      </c>
      <c r="LZQ90" s="497" t="s">
        <v>6</v>
      </c>
      <c r="LZR90" s="497" t="s">
        <v>7</v>
      </c>
      <c r="LZS90" s="497" t="s">
        <v>11</v>
      </c>
      <c r="LZT90" s="503"/>
      <c r="LZU90" s="497" t="s">
        <v>2</v>
      </c>
      <c r="LZV90" s="497" t="s">
        <v>3</v>
      </c>
      <c r="LZW90" s="497" t="s">
        <v>4</v>
      </c>
      <c r="LZX90" s="497" t="s">
        <v>5</v>
      </c>
      <c r="LZY90" s="497" t="s">
        <v>6</v>
      </c>
      <c r="LZZ90" s="497" t="s">
        <v>7</v>
      </c>
      <c r="MAA90" s="497" t="s">
        <v>11</v>
      </c>
      <c r="MAB90" s="503"/>
      <c r="MAC90" s="497" t="s">
        <v>2</v>
      </c>
      <c r="MAD90" s="497" t="s">
        <v>3</v>
      </c>
      <c r="MAE90" s="497" t="s">
        <v>4</v>
      </c>
      <c r="MAF90" s="497" t="s">
        <v>5</v>
      </c>
      <c r="MAG90" s="497" t="s">
        <v>6</v>
      </c>
      <c r="MAH90" s="497" t="s">
        <v>7</v>
      </c>
      <c r="MAI90" s="497" t="s">
        <v>11</v>
      </c>
      <c r="MAJ90" s="503"/>
      <c r="MAK90" s="497" t="s">
        <v>2</v>
      </c>
      <c r="MAL90" s="497" t="s">
        <v>3</v>
      </c>
      <c r="MAM90" s="497" t="s">
        <v>4</v>
      </c>
      <c r="MAN90" s="497" t="s">
        <v>5</v>
      </c>
      <c r="MAO90" s="497" t="s">
        <v>6</v>
      </c>
      <c r="MAP90" s="497" t="s">
        <v>7</v>
      </c>
      <c r="MAQ90" s="497" t="s">
        <v>11</v>
      </c>
      <c r="MAR90" s="503"/>
      <c r="MAS90" s="497" t="s">
        <v>2</v>
      </c>
      <c r="MAT90" s="497" t="s">
        <v>3</v>
      </c>
      <c r="MAU90" s="497" t="s">
        <v>4</v>
      </c>
      <c r="MAV90" s="497" t="s">
        <v>5</v>
      </c>
      <c r="MAW90" s="497" t="s">
        <v>6</v>
      </c>
      <c r="MAX90" s="497" t="s">
        <v>7</v>
      </c>
      <c r="MAY90" s="497" t="s">
        <v>11</v>
      </c>
      <c r="MAZ90" s="503"/>
      <c r="MBA90" s="497" t="s">
        <v>2</v>
      </c>
      <c r="MBB90" s="497" t="s">
        <v>3</v>
      </c>
      <c r="MBC90" s="497" t="s">
        <v>4</v>
      </c>
      <c r="MBD90" s="497" t="s">
        <v>5</v>
      </c>
      <c r="MBE90" s="497" t="s">
        <v>6</v>
      </c>
      <c r="MBF90" s="497" t="s">
        <v>7</v>
      </c>
      <c r="MBG90" s="497" t="s">
        <v>11</v>
      </c>
      <c r="MBH90" s="503"/>
      <c r="MBI90" s="497" t="s">
        <v>2</v>
      </c>
      <c r="MBJ90" s="497" t="s">
        <v>3</v>
      </c>
      <c r="MBK90" s="497" t="s">
        <v>4</v>
      </c>
      <c r="MBL90" s="497" t="s">
        <v>5</v>
      </c>
      <c r="MBM90" s="497" t="s">
        <v>6</v>
      </c>
      <c r="MBN90" s="497" t="s">
        <v>7</v>
      </c>
      <c r="MBO90" s="497" t="s">
        <v>11</v>
      </c>
      <c r="MBP90" s="503"/>
      <c r="MBQ90" s="497" t="s">
        <v>2</v>
      </c>
      <c r="MBR90" s="497" t="s">
        <v>3</v>
      </c>
      <c r="MBS90" s="497" t="s">
        <v>4</v>
      </c>
      <c r="MBT90" s="497" t="s">
        <v>5</v>
      </c>
      <c r="MBU90" s="497" t="s">
        <v>6</v>
      </c>
      <c r="MBV90" s="497" t="s">
        <v>7</v>
      </c>
      <c r="MBW90" s="497" t="s">
        <v>11</v>
      </c>
      <c r="MBX90" s="503"/>
      <c r="MBY90" s="497" t="s">
        <v>2</v>
      </c>
      <c r="MBZ90" s="497" t="s">
        <v>3</v>
      </c>
      <c r="MCA90" s="497" t="s">
        <v>4</v>
      </c>
      <c r="MCB90" s="497" t="s">
        <v>5</v>
      </c>
      <c r="MCC90" s="497" t="s">
        <v>6</v>
      </c>
      <c r="MCD90" s="497" t="s">
        <v>7</v>
      </c>
      <c r="MCE90" s="497" t="s">
        <v>11</v>
      </c>
      <c r="MCF90" s="503"/>
      <c r="MCG90" s="497" t="s">
        <v>2</v>
      </c>
      <c r="MCH90" s="497" t="s">
        <v>3</v>
      </c>
      <c r="MCI90" s="497" t="s">
        <v>4</v>
      </c>
      <c r="MCJ90" s="497" t="s">
        <v>5</v>
      </c>
      <c r="MCK90" s="497" t="s">
        <v>6</v>
      </c>
      <c r="MCL90" s="497" t="s">
        <v>7</v>
      </c>
      <c r="MCM90" s="497" t="s">
        <v>11</v>
      </c>
      <c r="MCN90" s="503"/>
      <c r="MCO90" s="497" t="s">
        <v>2</v>
      </c>
      <c r="MCP90" s="497" t="s">
        <v>3</v>
      </c>
      <c r="MCQ90" s="497" t="s">
        <v>4</v>
      </c>
      <c r="MCR90" s="497" t="s">
        <v>5</v>
      </c>
      <c r="MCS90" s="497" t="s">
        <v>6</v>
      </c>
      <c r="MCT90" s="497" t="s">
        <v>7</v>
      </c>
      <c r="MCU90" s="497" t="s">
        <v>11</v>
      </c>
      <c r="MCV90" s="503"/>
      <c r="MCW90" s="497" t="s">
        <v>2</v>
      </c>
      <c r="MCX90" s="497" t="s">
        <v>3</v>
      </c>
      <c r="MCY90" s="497" t="s">
        <v>4</v>
      </c>
      <c r="MCZ90" s="497" t="s">
        <v>5</v>
      </c>
      <c r="MDA90" s="497" t="s">
        <v>6</v>
      </c>
      <c r="MDB90" s="497" t="s">
        <v>7</v>
      </c>
      <c r="MDC90" s="497" t="s">
        <v>11</v>
      </c>
      <c r="MDD90" s="503"/>
      <c r="MDE90" s="497" t="s">
        <v>2</v>
      </c>
      <c r="MDF90" s="497" t="s">
        <v>3</v>
      </c>
      <c r="MDG90" s="497" t="s">
        <v>4</v>
      </c>
      <c r="MDH90" s="497" t="s">
        <v>5</v>
      </c>
      <c r="MDI90" s="497" t="s">
        <v>6</v>
      </c>
      <c r="MDJ90" s="497" t="s">
        <v>7</v>
      </c>
      <c r="MDK90" s="497" t="s">
        <v>11</v>
      </c>
      <c r="MDL90" s="503"/>
      <c r="MDM90" s="497" t="s">
        <v>2</v>
      </c>
      <c r="MDN90" s="497" t="s">
        <v>3</v>
      </c>
      <c r="MDO90" s="497" t="s">
        <v>4</v>
      </c>
      <c r="MDP90" s="497" t="s">
        <v>5</v>
      </c>
      <c r="MDQ90" s="497" t="s">
        <v>6</v>
      </c>
      <c r="MDR90" s="497" t="s">
        <v>7</v>
      </c>
      <c r="MDS90" s="497" t="s">
        <v>11</v>
      </c>
      <c r="MDT90" s="503"/>
      <c r="MDU90" s="497" t="s">
        <v>2</v>
      </c>
      <c r="MDV90" s="497" t="s">
        <v>3</v>
      </c>
      <c r="MDW90" s="497" t="s">
        <v>4</v>
      </c>
      <c r="MDX90" s="497" t="s">
        <v>5</v>
      </c>
      <c r="MDY90" s="497" t="s">
        <v>6</v>
      </c>
      <c r="MDZ90" s="497" t="s">
        <v>7</v>
      </c>
      <c r="MEA90" s="497" t="s">
        <v>11</v>
      </c>
      <c r="MEB90" s="503"/>
      <c r="MEC90" s="497" t="s">
        <v>2</v>
      </c>
      <c r="MED90" s="497" t="s">
        <v>3</v>
      </c>
      <c r="MEE90" s="497" t="s">
        <v>4</v>
      </c>
      <c r="MEF90" s="497" t="s">
        <v>5</v>
      </c>
      <c r="MEG90" s="497" t="s">
        <v>6</v>
      </c>
      <c r="MEH90" s="497" t="s">
        <v>7</v>
      </c>
      <c r="MEI90" s="497" t="s">
        <v>11</v>
      </c>
      <c r="MEJ90" s="503"/>
      <c r="MEK90" s="497" t="s">
        <v>2</v>
      </c>
      <c r="MEL90" s="497" t="s">
        <v>3</v>
      </c>
      <c r="MEM90" s="497" t="s">
        <v>4</v>
      </c>
      <c r="MEN90" s="497" t="s">
        <v>5</v>
      </c>
      <c r="MEO90" s="497" t="s">
        <v>6</v>
      </c>
      <c r="MEP90" s="497" t="s">
        <v>7</v>
      </c>
      <c r="MEQ90" s="497" t="s">
        <v>11</v>
      </c>
      <c r="MER90" s="503"/>
      <c r="MES90" s="497" t="s">
        <v>2</v>
      </c>
      <c r="MET90" s="497" t="s">
        <v>3</v>
      </c>
      <c r="MEU90" s="497" t="s">
        <v>4</v>
      </c>
      <c r="MEV90" s="497" t="s">
        <v>5</v>
      </c>
      <c r="MEW90" s="497" t="s">
        <v>6</v>
      </c>
      <c r="MEX90" s="497" t="s">
        <v>7</v>
      </c>
      <c r="MEY90" s="497" t="s">
        <v>11</v>
      </c>
      <c r="MEZ90" s="503"/>
      <c r="MFA90" s="497" t="s">
        <v>2</v>
      </c>
      <c r="MFB90" s="497" t="s">
        <v>3</v>
      </c>
      <c r="MFC90" s="497" t="s">
        <v>4</v>
      </c>
      <c r="MFD90" s="497" t="s">
        <v>5</v>
      </c>
      <c r="MFE90" s="497" t="s">
        <v>6</v>
      </c>
      <c r="MFF90" s="497" t="s">
        <v>7</v>
      </c>
      <c r="MFG90" s="497" t="s">
        <v>11</v>
      </c>
      <c r="MFH90" s="503"/>
      <c r="MFI90" s="497" t="s">
        <v>2</v>
      </c>
      <c r="MFJ90" s="497" t="s">
        <v>3</v>
      </c>
      <c r="MFK90" s="497" t="s">
        <v>4</v>
      </c>
      <c r="MFL90" s="497" t="s">
        <v>5</v>
      </c>
      <c r="MFM90" s="497" t="s">
        <v>6</v>
      </c>
      <c r="MFN90" s="497" t="s">
        <v>7</v>
      </c>
      <c r="MFO90" s="497" t="s">
        <v>11</v>
      </c>
      <c r="MFP90" s="503"/>
      <c r="MFQ90" s="497" t="s">
        <v>2</v>
      </c>
      <c r="MFR90" s="497" t="s">
        <v>3</v>
      </c>
      <c r="MFS90" s="497" t="s">
        <v>4</v>
      </c>
      <c r="MFT90" s="497" t="s">
        <v>5</v>
      </c>
      <c r="MFU90" s="497" t="s">
        <v>6</v>
      </c>
      <c r="MFV90" s="497" t="s">
        <v>7</v>
      </c>
      <c r="MFW90" s="497" t="s">
        <v>11</v>
      </c>
      <c r="MFX90" s="503"/>
      <c r="MFY90" s="497" t="s">
        <v>2</v>
      </c>
      <c r="MFZ90" s="497" t="s">
        <v>3</v>
      </c>
      <c r="MGA90" s="497" t="s">
        <v>4</v>
      </c>
      <c r="MGB90" s="497" t="s">
        <v>5</v>
      </c>
      <c r="MGC90" s="497" t="s">
        <v>6</v>
      </c>
      <c r="MGD90" s="497" t="s">
        <v>7</v>
      </c>
      <c r="MGE90" s="497" t="s">
        <v>11</v>
      </c>
      <c r="MGF90" s="503"/>
      <c r="MGG90" s="497" t="s">
        <v>2</v>
      </c>
      <c r="MGH90" s="497" t="s">
        <v>3</v>
      </c>
      <c r="MGI90" s="497" t="s">
        <v>4</v>
      </c>
      <c r="MGJ90" s="497" t="s">
        <v>5</v>
      </c>
      <c r="MGK90" s="497" t="s">
        <v>6</v>
      </c>
      <c r="MGL90" s="497" t="s">
        <v>7</v>
      </c>
      <c r="MGM90" s="497" t="s">
        <v>11</v>
      </c>
      <c r="MGN90" s="503"/>
      <c r="MGO90" s="497" t="s">
        <v>2</v>
      </c>
      <c r="MGP90" s="497" t="s">
        <v>3</v>
      </c>
      <c r="MGQ90" s="497" t="s">
        <v>4</v>
      </c>
      <c r="MGR90" s="497" t="s">
        <v>5</v>
      </c>
      <c r="MGS90" s="497" t="s">
        <v>6</v>
      </c>
      <c r="MGT90" s="497" t="s">
        <v>7</v>
      </c>
      <c r="MGU90" s="497" t="s">
        <v>11</v>
      </c>
      <c r="MGV90" s="503"/>
      <c r="MGW90" s="497" t="s">
        <v>2</v>
      </c>
      <c r="MGX90" s="497" t="s">
        <v>3</v>
      </c>
      <c r="MGY90" s="497" t="s">
        <v>4</v>
      </c>
      <c r="MGZ90" s="497" t="s">
        <v>5</v>
      </c>
      <c r="MHA90" s="497" t="s">
        <v>6</v>
      </c>
      <c r="MHB90" s="497" t="s">
        <v>7</v>
      </c>
      <c r="MHC90" s="497" t="s">
        <v>11</v>
      </c>
      <c r="MHD90" s="503"/>
      <c r="MHE90" s="497" t="s">
        <v>2</v>
      </c>
      <c r="MHF90" s="497" t="s">
        <v>3</v>
      </c>
      <c r="MHG90" s="497" t="s">
        <v>4</v>
      </c>
      <c r="MHH90" s="497" t="s">
        <v>5</v>
      </c>
      <c r="MHI90" s="497" t="s">
        <v>6</v>
      </c>
      <c r="MHJ90" s="497" t="s">
        <v>7</v>
      </c>
      <c r="MHK90" s="497" t="s">
        <v>11</v>
      </c>
      <c r="MHL90" s="503"/>
      <c r="MHM90" s="497" t="s">
        <v>2</v>
      </c>
      <c r="MHN90" s="497" t="s">
        <v>3</v>
      </c>
      <c r="MHO90" s="497" t="s">
        <v>4</v>
      </c>
      <c r="MHP90" s="497" t="s">
        <v>5</v>
      </c>
      <c r="MHQ90" s="497" t="s">
        <v>6</v>
      </c>
      <c r="MHR90" s="497" t="s">
        <v>7</v>
      </c>
      <c r="MHS90" s="497" t="s">
        <v>11</v>
      </c>
      <c r="MHT90" s="503"/>
      <c r="MHU90" s="497" t="s">
        <v>2</v>
      </c>
      <c r="MHV90" s="497" t="s">
        <v>3</v>
      </c>
      <c r="MHW90" s="497" t="s">
        <v>4</v>
      </c>
      <c r="MHX90" s="497" t="s">
        <v>5</v>
      </c>
      <c r="MHY90" s="497" t="s">
        <v>6</v>
      </c>
      <c r="MHZ90" s="497" t="s">
        <v>7</v>
      </c>
      <c r="MIA90" s="497" t="s">
        <v>11</v>
      </c>
      <c r="MIB90" s="503"/>
      <c r="MIC90" s="497" t="s">
        <v>2</v>
      </c>
      <c r="MID90" s="497" t="s">
        <v>3</v>
      </c>
      <c r="MIE90" s="497" t="s">
        <v>4</v>
      </c>
      <c r="MIF90" s="497" t="s">
        <v>5</v>
      </c>
      <c r="MIG90" s="497" t="s">
        <v>6</v>
      </c>
      <c r="MIH90" s="497" t="s">
        <v>7</v>
      </c>
      <c r="MII90" s="497" t="s">
        <v>11</v>
      </c>
      <c r="MIJ90" s="503"/>
      <c r="MIK90" s="497" t="s">
        <v>2</v>
      </c>
      <c r="MIL90" s="497" t="s">
        <v>3</v>
      </c>
      <c r="MIM90" s="497" t="s">
        <v>4</v>
      </c>
      <c r="MIN90" s="497" t="s">
        <v>5</v>
      </c>
      <c r="MIO90" s="497" t="s">
        <v>6</v>
      </c>
      <c r="MIP90" s="497" t="s">
        <v>7</v>
      </c>
      <c r="MIQ90" s="497" t="s">
        <v>11</v>
      </c>
      <c r="MIR90" s="503"/>
      <c r="MIS90" s="497" t="s">
        <v>2</v>
      </c>
      <c r="MIT90" s="497" t="s">
        <v>3</v>
      </c>
      <c r="MIU90" s="497" t="s">
        <v>4</v>
      </c>
      <c r="MIV90" s="497" t="s">
        <v>5</v>
      </c>
      <c r="MIW90" s="497" t="s">
        <v>6</v>
      </c>
      <c r="MIX90" s="497" t="s">
        <v>7</v>
      </c>
      <c r="MIY90" s="497" t="s">
        <v>11</v>
      </c>
      <c r="MIZ90" s="503"/>
      <c r="MJA90" s="497" t="s">
        <v>2</v>
      </c>
      <c r="MJB90" s="497" t="s">
        <v>3</v>
      </c>
      <c r="MJC90" s="497" t="s">
        <v>4</v>
      </c>
      <c r="MJD90" s="497" t="s">
        <v>5</v>
      </c>
      <c r="MJE90" s="497" t="s">
        <v>6</v>
      </c>
      <c r="MJF90" s="497" t="s">
        <v>7</v>
      </c>
      <c r="MJG90" s="497" t="s">
        <v>11</v>
      </c>
      <c r="MJH90" s="503"/>
      <c r="MJI90" s="497" t="s">
        <v>2</v>
      </c>
      <c r="MJJ90" s="497" t="s">
        <v>3</v>
      </c>
      <c r="MJK90" s="497" t="s">
        <v>4</v>
      </c>
      <c r="MJL90" s="497" t="s">
        <v>5</v>
      </c>
      <c r="MJM90" s="497" t="s">
        <v>6</v>
      </c>
      <c r="MJN90" s="497" t="s">
        <v>7</v>
      </c>
      <c r="MJO90" s="497" t="s">
        <v>11</v>
      </c>
      <c r="MJP90" s="503"/>
      <c r="MJQ90" s="497" t="s">
        <v>2</v>
      </c>
      <c r="MJR90" s="497" t="s">
        <v>3</v>
      </c>
      <c r="MJS90" s="497" t="s">
        <v>4</v>
      </c>
      <c r="MJT90" s="497" t="s">
        <v>5</v>
      </c>
      <c r="MJU90" s="497" t="s">
        <v>6</v>
      </c>
      <c r="MJV90" s="497" t="s">
        <v>7</v>
      </c>
      <c r="MJW90" s="497" t="s">
        <v>11</v>
      </c>
      <c r="MJX90" s="503"/>
      <c r="MJY90" s="497" t="s">
        <v>2</v>
      </c>
      <c r="MJZ90" s="497" t="s">
        <v>3</v>
      </c>
      <c r="MKA90" s="497" t="s">
        <v>4</v>
      </c>
      <c r="MKB90" s="497" t="s">
        <v>5</v>
      </c>
      <c r="MKC90" s="497" t="s">
        <v>6</v>
      </c>
      <c r="MKD90" s="497" t="s">
        <v>7</v>
      </c>
      <c r="MKE90" s="497" t="s">
        <v>11</v>
      </c>
      <c r="MKF90" s="503"/>
      <c r="MKG90" s="497" t="s">
        <v>2</v>
      </c>
      <c r="MKH90" s="497" t="s">
        <v>3</v>
      </c>
      <c r="MKI90" s="497" t="s">
        <v>4</v>
      </c>
      <c r="MKJ90" s="497" t="s">
        <v>5</v>
      </c>
      <c r="MKK90" s="497" t="s">
        <v>6</v>
      </c>
      <c r="MKL90" s="497" t="s">
        <v>7</v>
      </c>
      <c r="MKM90" s="497" t="s">
        <v>11</v>
      </c>
      <c r="MKN90" s="503"/>
      <c r="MKO90" s="497" t="s">
        <v>2</v>
      </c>
      <c r="MKP90" s="497" t="s">
        <v>3</v>
      </c>
      <c r="MKQ90" s="497" t="s">
        <v>4</v>
      </c>
      <c r="MKR90" s="497" t="s">
        <v>5</v>
      </c>
      <c r="MKS90" s="497" t="s">
        <v>6</v>
      </c>
      <c r="MKT90" s="497" t="s">
        <v>7</v>
      </c>
      <c r="MKU90" s="497" t="s">
        <v>11</v>
      </c>
      <c r="MKV90" s="503"/>
      <c r="MKW90" s="497" t="s">
        <v>2</v>
      </c>
      <c r="MKX90" s="497" t="s">
        <v>3</v>
      </c>
      <c r="MKY90" s="497" t="s">
        <v>4</v>
      </c>
      <c r="MKZ90" s="497" t="s">
        <v>5</v>
      </c>
      <c r="MLA90" s="497" t="s">
        <v>6</v>
      </c>
      <c r="MLB90" s="497" t="s">
        <v>7</v>
      </c>
      <c r="MLC90" s="497" t="s">
        <v>11</v>
      </c>
      <c r="MLD90" s="503"/>
      <c r="MLE90" s="497" t="s">
        <v>2</v>
      </c>
      <c r="MLF90" s="497" t="s">
        <v>3</v>
      </c>
      <c r="MLG90" s="497" t="s">
        <v>4</v>
      </c>
      <c r="MLH90" s="497" t="s">
        <v>5</v>
      </c>
      <c r="MLI90" s="497" t="s">
        <v>6</v>
      </c>
      <c r="MLJ90" s="497" t="s">
        <v>7</v>
      </c>
      <c r="MLK90" s="497" t="s">
        <v>11</v>
      </c>
      <c r="MLL90" s="503"/>
      <c r="MLM90" s="497" t="s">
        <v>2</v>
      </c>
      <c r="MLN90" s="497" t="s">
        <v>3</v>
      </c>
      <c r="MLO90" s="497" t="s">
        <v>4</v>
      </c>
      <c r="MLP90" s="497" t="s">
        <v>5</v>
      </c>
      <c r="MLQ90" s="497" t="s">
        <v>6</v>
      </c>
      <c r="MLR90" s="497" t="s">
        <v>7</v>
      </c>
      <c r="MLS90" s="497" t="s">
        <v>11</v>
      </c>
      <c r="MLT90" s="503"/>
      <c r="MLU90" s="497" t="s">
        <v>2</v>
      </c>
      <c r="MLV90" s="497" t="s">
        <v>3</v>
      </c>
      <c r="MLW90" s="497" t="s">
        <v>4</v>
      </c>
      <c r="MLX90" s="497" t="s">
        <v>5</v>
      </c>
      <c r="MLY90" s="497" t="s">
        <v>6</v>
      </c>
      <c r="MLZ90" s="497" t="s">
        <v>7</v>
      </c>
      <c r="MMA90" s="497" t="s">
        <v>11</v>
      </c>
      <c r="MMB90" s="503"/>
      <c r="MMC90" s="497" t="s">
        <v>2</v>
      </c>
      <c r="MMD90" s="497" t="s">
        <v>3</v>
      </c>
      <c r="MME90" s="497" t="s">
        <v>4</v>
      </c>
      <c r="MMF90" s="497" t="s">
        <v>5</v>
      </c>
      <c r="MMG90" s="497" t="s">
        <v>6</v>
      </c>
      <c r="MMH90" s="497" t="s">
        <v>7</v>
      </c>
      <c r="MMI90" s="497" t="s">
        <v>11</v>
      </c>
      <c r="MMJ90" s="503"/>
      <c r="MMK90" s="497" t="s">
        <v>2</v>
      </c>
      <c r="MML90" s="497" t="s">
        <v>3</v>
      </c>
      <c r="MMM90" s="497" t="s">
        <v>4</v>
      </c>
      <c r="MMN90" s="497" t="s">
        <v>5</v>
      </c>
      <c r="MMO90" s="497" t="s">
        <v>6</v>
      </c>
      <c r="MMP90" s="497" t="s">
        <v>7</v>
      </c>
      <c r="MMQ90" s="497" t="s">
        <v>11</v>
      </c>
      <c r="MMR90" s="503"/>
      <c r="MMS90" s="497" t="s">
        <v>2</v>
      </c>
      <c r="MMT90" s="497" t="s">
        <v>3</v>
      </c>
      <c r="MMU90" s="497" t="s">
        <v>4</v>
      </c>
      <c r="MMV90" s="497" t="s">
        <v>5</v>
      </c>
      <c r="MMW90" s="497" t="s">
        <v>6</v>
      </c>
      <c r="MMX90" s="497" t="s">
        <v>7</v>
      </c>
      <c r="MMY90" s="497" t="s">
        <v>11</v>
      </c>
      <c r="MMZ90" s="503"/>
      <c r="MNA90" s="497" t="s">
        <v>2</v>
      </c>
      <c r="MNB90" s="497" t="s">
        <v>3</v>
      </c>
      <c r="MNC90" s="497" t="s">
        <v>4</v>
      </c>
      <c r="MND90" s="497" t="s">
        <v>5</v>
      </c>
      <c r="MNE90" s="497" t="s">
        <v>6</v>
      </c>
      <c r="MNF90" s="497" t="s">
        <v>7</v>
      </c>
      <c r="MNG90" s="497" t="s">
        <v>11</v>
      </c>
      <c r="MNH90" s="503"/>
      <c r="MNI90" s="497" t="s">
        <v>2</v>
      </c>
      <c r="MNJ90" s="497" t="s">
        <v>3</v>
      </c>
      <c r="MNK90" s="497" t="s">
        <v>4</v>
      </c>
      <c r="MNL90" s="497" t="s">
        <v>5</v>
      </c>
      <c r="MNM90" s="497" t="s">
        <v>6</v>
      </c>
      <c r="MNN90" s="497" t="s">
        <v>7</v>
      </c>
      <c r="MNO90" s="497" t="s">
        <v>11</v>
      </c>
      <c r="MNP90" s="503"/>
      <c r="MNQ90" s="497" t="s">
        <v>2</v>
      </c>
      <c r="MNR90" s="497" t="s">
        <v>3</v>
      </c>
      <c r="MNS90" s="497" t="s">
        <v>4</v>
      </c>
      <c r="MNT90" s="497" t="s">
        <v>5</v>
      </c>
      <c r="MNU90" s="497" t="s">
        <v>6</v>
      </c>
      <c r="MNV90" s="497" t="s">
        <v>7</v>
      </c>
      <c r="MNW90" s="497" t="s">
        <v>11</v>
      </c>
      <c r="MNX90" s="503"/>
      <c r="MNY90" s="497" t="s">
        <v>2</v>
      </c>
      <c r="MNZ90" s="497" t="s">
        <v>3</v>
      </c>
      <c r="MOA90" s="497" t="s">
        <v>4</v>
      </c>
      <c r="MOB90" s="497" t="s">
        <v>5</v>
      </c>
      <c r="MOC90" s="497" t="s">
        <v>6</v>
      </c>
      <c r="MOD90" s="497" t="s">
        <v>7</v>
      </c>
      <c r="MOE90" s="497" t="s">
        <v>11</v>
      </c>
      <c r="MOF90" s="503"/>
      <c r="MOG90" s="497" t="s">
        <v>2</v>
      </c>
      <c r="MOH90" s="497" t="s">
        <v>3</v>
      </c>
      <c r="MOI90" s="497" t="s">
        <v>4</v>
      </c>
      <c r="MOJ90" s="497" t="s">
        <v>5</v>
      </c>
      <c r="MOK90" s="497" t="s">
        <v>6</v>
      </c>
      <c r="MOL90" s="497" t="s">
        <v>7</v>
      </c>
      <c r="MOM90" s="497" t="s">
        <v>11</v>
      </c>
      <c r="MON90" s="503"/>
      <c r="MOO90" s="497" t="s">
        <v>2</v>
      </c>
      <c r="MOP90" s="497" t="s">
        <v>3</v>
      </c>
      <c r="MOQ90" s="497" t="s">
        <v>4</v>
      </c>
      <c r="MOR90" s="497" t="s">
        <v>5</v>
      </c>
      <c r="MOS90" s="497" t="s">
        <v>6</v>
      </c>
      <c r="MOT90" s="497" t="s">
        <v>7</v>
      </c>
      <c r="MOU90" s="497" t="s">
        <v>11</v>
      </c>
      <c r="MOV90" s="503"/>
      <c r="MOW90" s="497" t="s">
        <v>2</v>
      </c>
      <c r="MOX90" s="497" t="s">
        <v>3</v>
      </c>
      <c r="MOY90" s="497" t="s">
        <v>4</v>
      </c>
      <c r="MOZ90" s="497" t="s">
        <v>5</v>
      </c>
      <c r="MPA90" s="497" t="s">
        <v>6</v>
      </c>
      <c r="MPB90" s="497" t="s">
        <v>7</v>
      </c>
      <c r="MPC90" s="497" t="s">
        <v>11</v>
      </c>
      <c r="MPD90" s="503"/>
      <c r="MPE90" s="497" t="s">
        <v>2</v>
      </c>
      <c r="MPF90" s="497" t="s">
        <v>3</v>
      </c>
      <c r="MPG90" s="497" t="s">
        <v>4</v>
      </c>
      <c r="MPH90" s="497" t="s">
        <v>5</v>
      </c>
      <c r="MPI90" s="497" t="s">
        <v>6</v>
      </c>
      <c r="MPJ90" s="497" t="s">
        <v>7</v>
      </c>
      <c r="MPK90" s="497" t="s">
        <v>11</v>
      </c>
      <c r="MPL90" s="503"/>
      <c r="MPM90" s="497" t="s">
        <v>2</v>
      </c>
      <c r="MPN90" s="497" t="s">
        <v>3</v>
      </c>
      <c r="MPO90" s="497" t="s">
        <v>4</v>
      </c>
      <c r="MPP90" s="497" t="s">
        <v>5</v>
      </c>
      <c r="MPQ90" s="497" t="s">
        <v>6</v>
      </c>
      <c r="MPR90" s="497" t="s">
        <v>7</v>
      </c>
      <c r="MPS90" s="497" t="s">
        <v>11</v>
      </c>
      <c r="MPT90" s="503"/>
      <c r="MPU90" s="497" t="s">
        <v>2</v>
      </c>
      <c r="MPV90" s="497" t="s">
        <v>3</v>
      </c>
      <c r="MPW90" s="497" t="s">
        <v>4</v>
      </c>
      <c r="MPX90" s="497" t="s">
        <v>5</v>
      </c>
      <c r="MPY90" s="497" t="s">
        <v>6</v>
      </c>
      <c r="MPZ90" s="497" t="s">
        <v>7</v>
      </c>
      <c r="MQA90" s="497" t="s">
        <v>11</v>
      </c>
      <c r="MQB90" s="503"/>
      <c r="MQC90" s="497" t="s">
        <v>2</v>
      </c>
      <c r="MQD90" s="497" t="s">
        <v>3</v>
      </c>
      <c r="MQE90" s="497" t="s">
        <v>4</v>
      </c>
      <c r="MQF90" s="497" t="s">
        <v>5</v>
      </c>
      <c r="MQG90" s="497" t="s">
        <v>6</v>
      </c>
      <c r="MQH90" s="497" t="s">
        <v>7</v>
      </c>
      <c r="MQI90" s="497" t="s">
        <v>11</v>
      </c>
      <c r="MQJ90" s="503"/>
      <c r="MQK90" s="497" t="s">
        <v>2</v>
      </c>
      <c r="MQL90" s="497" t="s">
        <v>3</v>
      </c>
      <c r="MQM90" s="497" t="s">
        <v>4</v>
      </c>
      <c r="MQN90" s="497" t="s">
        <v>5</v>
      </c>
      <c r="MQO90" s="497" t="s">
        <v>6</v>
      </c>
      <c r="MQP90" s="497" t="s">
        <v>7</v>
      </c>
      <c r="MQQ90" s="497" t="s">
        <v>11</v>
      </c>
      <c r="MQR90" s="503"/>
      <c r="MQS90" s="497" t="s">
        <v>2</v>
      </c>
      <c r="MQT90" s="497" t="s">
        <v>3</v>
      </c>
      <c r="MQU90" s="497" t="s">
        <v>4</v>
      </c>
      <c r="MQV90" s="497" t="s">
        <v>5</v>
      </c>
      <c r="MQW90" s="497" t="s">
        <v>6</v>
      </c>
      <c r="MQX90" s="497" t="s">
        <v>7</v>
      </c>
      <c r="MQY90" s="497" t="s">
        <v>11</v>
      </c>
      <c r="MQZ90" s="503"/>
      <c r="MRA90" s="497" t="s">
        <v>2</v>
      </c>
      <c r="MRB90" s="497" t="s">
        <v>3</v>
      </c>
      <c r="MRC90" s="497" t="s">
        <v>4</v>
      </c>
      <c r="MRD90" s="497" t="s">
        <v>5</v>
      </c>
      <c r="MRE90" s="497" t="s">
        <v>6</v>
      </c>
      <c r="MRF90" s="497" t="s">
        <v>7</v>
      </c>
      <c r="MRG90" s="497" t="s">
        <v>11</v>
      </c>
      <c r="MRH90" s="503"/>
      <c r="MRI90" s="497" t="s">
        <v>2</v>
      </c>
      <c r="MRJ90" s="497" t="s">
        <v>3</v>
      </c>
      <c r="MRK90" s="497" t="s">
        <v>4</v>
      </c>
      <c r="MRL90" s="497" t="s">
        <v>5</v>
      </c>
      <c r="MRM90" s="497" t="s">
        <v>6</v>
      </c>
      <c r="MRN90" s="497" t="s">
        <v>7</v>
      </c>
      <c r="MRO90" s="497" t="s">
        <v>11</v>
      </c>
      <c r="MRP90" s="503"/>
      <c r="MRQ90" s="497" t="s">
        <v>2</v>
      </c>
      <c r="MRR90" s="497" t="s">
        <v>3</v>
      </c>
      <c r="MRS90" s="497" t="s">
        <v>4</v>
      </c>
      <c r="MRT90" s="497" t="s">
        <v>5</v>
      </c>
      <c r="MRU90" s="497" t="s">
        <v>6</v>
      </c>
      <c r="MRV90" s="497" t="s">
        <v>7</v>
      </c>
      <c r="MRW90" s="497" t="s">
        <v>11</v>
      </c>
      <c r="MRX90" s="503"/>
      <c r="MRY90" s="497" t="s">
        <v>2</v>
      </c>
      <c r="MRZ90" s="497" t="s">
        <v>3</v>
      </c>
      <c r="MSA90" s="497" t="s">
        <v>4</v>
      </c>
      <c r="MSB90" s="497" t="s">
        <v>5</v>
      </c>
      <c r="MSC90" s="497" t="s">
        <v>6</v>
      </c>
      <c r="MSD90" s="497" t="s">
        <v>7</v>
      </c>
      <c r="MSE90" s="497" t="s">
        <v>11</v>
      </c>
      <c r="MSF90" s="503"/>
      <c r="MSG90" s="497" t="s">
        <v>2</v>
      </c>
      <c r="MSH90" s="497" t="s">
        <v>3</v>
      </c>
      <c r="MSI90" s="497" t="s">
        <v>4</v>
      </c>
      <c r="MSJ90" s="497" t="s">
        <v>5</v>
      </c>
      <c r="MSK90" s="497" t="s">
        <v>6</v>
      </c>
      <c r="MSL90" s="497" t="s">
        <v>7</v>
      </c>
      <c r="MSM90" s="497" t="s">
        <v>11</v>
      </c>
      <c r="MSN90" s="503"/>
      <c r="MSO90" s="497" t="s">
        <v>2</v>
      </c>
      <c r="MSP90" s="497" t="s">
        <v>3</v>
      </c>
      <c r="MSQ90" s="497" t="s">
        <v>4</v>
      </c>
      <c r="MSR90" s="497" t="s">
        <v>5</v>
      </c>
      <c r="MSS90" s="497" t="s">
        <v>6</v>
      </c>
      <c r="MST90" s="497" t="s">
        <v>7</v>
      </c>
      <c r="MSU90" s="497" t="s">
        <v>11</v>
      </c>
      <c r="MSV90" s="503"/>
      <c r="MSW90" s="497" t="s">
        <v>2</v>
      </c>
      <c r="MSX90" s="497" t="s">
        <v>3</v>
      </c>
      <c r="MSY90" s="497" t="s">
        <v>4</v>
      </c>
      <c r="MSZ90" s="497" t="s">
        <v>5</v>
      </c>
      <c r="MTA90" s="497" t="s">
        <v>6</v>
      </c>
      <c r="MTB90" s="497" t="s">
        <v>7</v>
      </c>
      <c r="MTC90" s="497" t="s">
        <v>11</v>
      </c>
      <c r="MTD90" s="503"/>
      <c r="MTE90" s="497" t="s">
        <v>2</v>
      </c>
      <c r="MTF90" s="497" t="s">
        <v>3</v>
      </c>
      <c r="MTG90" s="497" t="s">
        <v>4</v>
      </c>
      <c r="MTH90" s="497" t="s">
        <v>5</v>
      </c>
      <c r="MTI90" s="497" t="s">
        <v>6</v>
      </c>
      <c r="MTJ90" s="497" t="s">
        <v>7</v>
      </c>
      <c r="MTK90" s="497" t="s">
        <v>11</v>
      </c>
      <c r="MTL90" s="503"/>
      <c r="MTM90" s="497" t="s">
        <v>2</v>
      </c>
      <c r="MTN90" s="497" t="s">
        <v>3</v>
      </c>
      <c r="MTO90" s="497" t="s">
        <v>4</v>
      </c>
      <c r="MTP90" s="497" t="s">
        <v>5</v>
      </c>
      <c r="MTQ90" s="497" t="s">
        <v>6</v>
      </c>
      <c r="MTR90" s="497" t="s">
        <v>7</v>
      </c>
      <c r="MTS90" s="497" t="s">
        <v>11</v>
      </c>
      <c r="MTT90" s="503"/>
      <c r="MTU90" s="497" t="s">
        <v>2</v>
      </c>
      <c r="MTV90" s="497" t="s">
        <v>3</v>
      </c>
      <c r="MTW90" s="497" t="s">
        <v>4</v>
      </c>
      <c r="MTX90" s="497" t="s">
        <v>5</v>
      </c>
      <c r="MTY90" s="497" t="s">
        <v>6</v>
      </c>
      <c r="MTZ90" s="497" t="s">
        <v>7</v>
      </c>
      <c r="MUA90" s="497" t="s">
        <v>11</v>
      </c>
      <c r="MUB90" s="503"/>
      <c r="MUC90" s="497" t="s">
        <v>2</v>
      </c>
      <c r="MUD90" s="497" t="s">
        <v>3</v>
      </c>
      <c r="MUE90" s="497" t="s">
        <v>4</v>
      </c>
      <c r="MUF90" s="497" t="s">
        <v>5</v>
      </c>
      <c r="MUG90" s="497" t="s">
        <v>6</v>
      </c>
      <c r="MUH90" s="497" t="s">
        <v>7</v>
      </c>
      <c r="MUI90" s="497" t="s">
        <v>11</v>
      </c>
      <c r="MUJ90" s="503"/>
      <c r="MUK90" s="497" t="s">
        <v>2</v>
      </c>
      <c r="MUL90" s="497" t="s">
        <v>3</v>
      </c>
      <c r="MUM90" s="497" t="s">
        <v>4</v>
      </c>
      <c r="MUN90" s="497" t="s">
        <v>5</v>
      </c>
      <c r="MUO90" s="497" t="s">
        <v>6</v>
      </c>
      <c r="MUP90" s="497" t="s">
        <v>7</v>
      </c>
      <c r="MUQ90" s="497" t="s">
        <v>11</v>
      </c>
      <c r="MUR90" s="503"/>
      <c r="MUS90" s="497" t="s">
        <v>2</v>
      </c>
      <c r="MUT90" s="497" t="s">
        <v>3</v>
      </c>
      <c r="MUU90" s="497" t="s">
        <v>4</v>
      </c>
      <c r="MUV90" s="497" t="s">
        <v>5</v>
      </c>
      <c r="MUW90" s="497" t="s">
        <v>6</v>
      </c>
      <c r="MUX90" s="497" t="s">
        <v>7</v>
      </c>
      <c r="MUY90" s="497" t="s">
        <v>11</v>
      </c>
      <c r="MUZ90" s="503"/>
      <c r="MVA90" s="497" t="s">
        <v>2</v>
      </c>
      <c r="MVB90" s="497" t="s">
        <v>3</v>
      </c>
      <c r="MVC90" s="497" t="s">
        <v>4</v>
      </c>
      <c r="MVD90" s="497" t="s">
        <v>5</v>
      </c>
      <c r="MVE90" s="497" t="s">
        <v>6</v>
      </c>
      <c r="MVF90" s="497" t="s">
        <v>7</v>
      </c>
      <c r="MVG90" s="497" t="s">
        <v>11</v>
      </c>
      <c r="MVH90" s="503"/>
      <c r="MVI90" s="497" t="s">
        <v>2</v>
      </c>
      <c r="MVJ90" s="497" t="s">
        <v>3</v>
      </c>
      <c r="MVK90" s="497" t="s">
        <v>4</v>
      </c>
      <c r="MVL90" s="497" t="s">
        <v>5</v>
      </c>
      <c r="MVM90" s="497" t="s">
        <v>6</v>
      </c>
      <c r="MVN90" s="497" t="s">
        <v>7</v>
      </c>
      <c r="MVO90" s="497" t="s">
        <v>11</v>
      </c>
      <c r="MVP90" s="503"/>
      <c r="MVQ90" s="497" t="s">
        <v>2</v>
      </c>
      <c r="MVR90" s="497" t="s">
        <v>3</v>
      </c>
      <c r="MVS90" s="497" t="s">
        <v>4</v>
      </c>
      <c r="MVT90" s="497" t="s">
        <v>5</v>
      </c>
      <c r="MVU90" s="497" t="s">
        <v>6</v>
      </c>
      <c r="MVV90" s="497" t="s">
        <v>7</v>
      </c>
      <c r="MVW90" s="497" t="s">
        <v>11</v>
      </c>
      <c r="MVX90" s="503"/>
      <c r="MVY90" s="497" t="s">
        <v>2</v>
      </c>
      <c r="MVZ90" s="497" t="s">
        <v>3</v>
      </c>
      <c r="MWA90" s="497" t="s">
        <v>4</v>
      </c>
      <c r="MWB90" s="497" t="s">
        <v>5</v>
      </c>
      <c r="MWC90" s="497" t="s">
        <v>6</v>
      </c>
      <c r="MWD90" s="497" t="s">
        <v>7</v>
      </c>
      <c r="MWE90" s="497" t="s">
        <v>11</v>
      </c>
      <c r="MWF90" s="503"/>
      <c r="MWG90" s="497" t="s">
        <v>2</v>
      </c>
      <c r="MWH90" s="497" t="s">
        <v>3</v>
      </c>
      <c r="MWI90" s="497" t="s">
        <v>4</v>
      </c>
      <c r="MWJ90" s="497" t="s">
        <v>5</v>
      </c>
      <c r="MWK90" s="497" t="s">
        <v>6</v>
      </c>
      <c r="MWL90" s="497" t="s">
        <v>7</v>
      </c>
      <c r="MWM90" s="497" t="s">
        <v>11</v>
      </c>
      <c r="MWN90" s="503"/>
      <c r="MWO90" s="497" t="s">
        <v>2</v>
      </c>
      <c r="MWP90" s="497" t="s">
        <v>3</v>
      </c>
      <c r="MWQ90" s="497" t="s">
        <v>4</v>
      </c>
      <c r="MWR90" s="497" t="s">
        <v>5</v>
      </c>
      <c r="MWS90" s="497" t="s">
        <v>6</v>
      </c>
      <c r="MWT90" s="497" t="s">
        <v>7</v>
      </c>
      <c r="MWU90" s="497" t="s">
        <v>11</v>
      </c>
      <c r="MWV90" s="503"/>
      <c r="MWW90" s="497" t="s">
        <v>2</v>
      </c>
      <c r="MWX90" s="497" t="s">
        <v>3</v>
      </c>
      <c r="MWY90" s="497" t="s">
        <v>4</v>
      </c>
      <c r="MWZ90" s="497" t="s">
        <v>5</v>
      </c>
      <c r="MXA90" s="497" t="s">
        <v>6</v>
      </c>
      <c r="MXB90" s="497" t="s">
        <v>7</v>
      </c>
      <c r="MXC90" s="497" t="s">
        <v>11</v>
      </c>
      <c r="MXD90" s="503"/>
      <c r="MXE90" s="497" t="s">
        <v>2</v>
      </c>
      <c r="MXF90" s="497" t="s">
        <v>3</v>
      </c>
      <c r="MXG90" s="497" t="s">
        <v>4</v>
      </c>
      <c r="MXH90" s="497" t="s">
        <v>5</v>
      </c>
      <c r="MXI90" s="497" t="s">
        <v>6</v>
      </c>
      <c r="MXJ90" s="497" t="s">
        <v>7</v>
      </c>
      <c r="MXK90" s="497" t="s">
        <v>11</v>
      </c>
      <c r="MXL90" s="503"/>
      <c r="MXM90" s="497" t="s">
        <v>2</v>
      </c>
      <c r="MXN90" s="497" t="s">
        <v>3</v>
      </c>
      <c r="MXO90" s="497" t="s">
        <v>4</v>
      </c>
      <c r="MXP90" s="497" t="s">
        <v>5</v>
      </c>
      <c r="MXQ90" s="497" t="s">
        <v>6</v>
      </c>
      <c r="MXR90" s="497" t="s">
        <v>7</v>
      </c>
      <c r="MXS90" s="497" t="s">
        <v>11</v>
      </c>
      <c r="MXT90" s="503"/>
      <c r="MXU90" s="497" t="s">
        <v>2</v>
      </c>
      <c r="MXV90" s="497" t="s">
        <v>3</v>
      </c>
      <c r="MXW90" s="497" t="s">
        <v>4</v>
      </c>
      <c r="MXX90" s="497" t="s">
        <v>5</v>
      </c>
      <c r="MXY90" s="497" t="s">
        <v>6</v>
      </c>
      <c r="MXZ90" s="497" t="s">
        <v>7</v>
      </c>
      <c r="MYA90" s="497" t="s">
        <v>11</v>
      </c>
      <c r="MYB90" s="503"/>
      <c r="MYC90" s="497" t="s">
        <v>2</v>
      </c>
      <c r="MYD90" s="497" t="s">
        <v>3</v>
      </c>
      <c r="MYE90" s="497" t="s">
        <v>4</v>
      </c>
      <c r="MYF90" s="497" t="s">
        <v>5</v>
      </c>
      <c r="MYG90" s="497" t="s">
        <v>6</v>
      </c>
      <c r="MYH90" s="497" t="s">
        <v>7</v>
      </c>
      <c r="MYI90" s="497" t="s">
        <v>11</v>
      </c>
      <c r="MYJ90" s="503"/>
      <c r="MYK90" s="497" t="s">
        <v>2</v>
      </c>
      <c r="MYL90" s="497" t="s">
        <v>3</v>
      </c>
      <c r="MYM90" s="497" t="s">
        <v>4</v>
      </c>
      <c r="MYN90" s="497" t="s">
        <v>5</v>
      </c>
      <c r="MYO90" s="497" t="s">
        <v>6</v>
      </c>
      <c r="MYP90" s="497" t="s">
        <v>7</v>
      </c>
      <c r="MYQ90" s="497" t="s">
        <v>11</v>
      </c>
      <c r="MYR90" s="503"/>
      <c r="MYS90" s="497" t="s">
        <v>2</v>
      </c>
      <c r="MYT90" s="497" t="s">
        <v>3</v>
      </c>
      <c r="MYU90" s="497" t="s">
        <v>4</v>
      </c>
      <c r="MYV90" s="497" t="s">
        <v>5</v>
      </c>
      <c r="MYW90" s="497" t="s">
        <v>6</v>
      </c>
      <c r="MYX90" s="497" t="s">
        <v>7</v>
      </c>
      <c r="MYY90" s="497" t="s">
        <v>11</v>
      </c>
      <c r="MYZ90" s="503"/>
      <c r="MZA90" s="497" t="s">
        <v>2</v>
      </c>
      <c r="MZB90" s="497" t="s">
        <v>3</v>
      </c>
      <c r="MZC90" s="497" t="s">
        <v>4</v>
      </c>
      <c r="MZD90" s="497" t="s">
        <v>5</v>
      </c>
      <c r="MZE90" s="497" t="s">
        <v>6</v>
      </c>
      <c r="MZF90" s="497" t="s">
        <v>7</v>
      </c>
      <c r="MZG90" s="497" t="s">
        <v>11</v>
      </c>
      <c r="MZH90" s="503"/>
      <c r="MZI90" s="497" t="s">
        <v>2</v>
      </c>
      <c r="MZJ90" s="497" t="s">
        <v>3</v>
      </c>
      <c r="MZK90" s="497" t="s">
        <v>4</v>
      </c>
      <c r="MZL90" s="497" t="s">
        <v>5</v>
      </c>
      <c r="MZM90" s="497" t="s">
        <v>6</v>
      </c>
      <c r="MZN90" s="497" t="s">
        <v>7</v>
      </c>
      <c r="MZO90" s="497" t="s">
        <v>11</v>
      </c>
      <c r="MZP90" s="503"/>
      <c r="MZQ90" s="497" t="s">
        <v>2</v>
      </c>
      <c r="MZR90" s="497" t="s">
        <v>3</v>
      </c>
      <c r="MZS90" s="497" t="s">
        <v>4</v>
      </c>
      <c r="MZT90" s="497" t="s">
        <v>5</v>
      </c>
      <c r="MZU90" s="497" t="s">
        <v>6</v>
      </c>
      <c r="MZV90" s="497" t="s">
        <v>7</v>
      </c>
      <c r="MZW90" s="497" t="s">
        <v>11</v>
      </c>
      <c r="MZX90" s="503"/>
      <c r="MZY90" s="497" t="s">
        <v>2</v>
      </c>
      <c r="MZZ90" s="497" t="s">
        <v>3</v>
      </c>
      <c r="NAA90" s="497" t="s">
        <v>4</v>
      </c>
      <c r="NAB90" s="497" t="s">
        <v>5</v>
      </c>
      <c r="NAC90" s="497" t="s">
        <v>6</v>
      </c>
      <c r="NAD90" s="497" t="s">
        <v>7</v>
      </c>
      <c r="NAE90" s="497" t="s">
        <v>11</v>
      </c>
      <c r="NAF90" s="503"/>
      <c r="NAG90" s="497" t="s">
        <v>2</v>
      </c>
      <c r="NAH90" s="497" t="s">
        <v>3</v>
      </c>
      <c r="NAI90" s="497" t="s">
        <v>4</v>
      </c>
      <c r="NAJ90" s="497" t="s">
        <v>5</v>
      </c>
      <c r="NAK90" s="497" t="s">
        <v>6</v>
      </c>
      <c r="NAL90" s="497" t="s">
        <v>7</v>
      </c>
      <c r="NAM90" s="497" t="s">
        <v>11</v>
      </c>
      <c r="NAN90" s="503"/>
      <c r="NAO90" s="497" t="s">
        <v>2</v>
      </c>
      <c r="NAP90" s="497" t="s">
        <v>3</v>
      </c>
      <c r="NAQ90" s="497" t="s">
        <v>4</v>
      </c>
      <c r="NAR90" s="497" t="s">
        <v>5</v>
      </c>
      <c r="NAS90" s="497" t="s">
        <v>6</v>
      </c>
      <c r="NAT90" s="497" t="s">
        <v>7</v>
      </c>
      <c r="NAU90" s="497" t="s">
        <v>11</v>
      </c>
      <c r="NAV90" s="503"/>
      <c r="NAW90" s="497" t="s">
        <v>2</v>
      </c>
      <c r="NAX90" s="497" t="s">
        <v>3</v>
      </c>
      <c r="NAY90" s="497" t="s">
        <v>4</v>
      </c>
      <c r="NAZ90" s="497" t="s">
        <v>5</v>
      </c>
      <c r="NBA90" s="497" t="s">
        <v>6</v>
      </c>
      <c r="NBB90" s="497" t="s">
        <v>7</v>
      </c>
      <c r="NBC90" s="497" t="s">
        <v>11</v>
      </c>
      <c r="NBD90" s="503"/>
      <c r="NBE90" s="497" t="s">
        <v>2</v>
      </c>
      <c r="NBF90" s="497" t="s">
        <v>3</v>
      </c>
      <c r="NBG90" s="497" t="s">
        <v>4</v>
      </c>
      <c r="NBH90" s="497" t="s">
        <v>5</v>
      </c>
      <c r="NBI90" s="497" t="s">
        <v>6</v>
      </c>
      <c r="NBJ90" s="497" t="s">
        <v>7</v>
      </c>
      <c r="NBK90" s="497" t="s">
        <v>11</v>
      </c>
      <c r="NBL90" s="503"/>
      <c r="NBM90" s="497" t="s">
        <v>2</v>
      </c>
      <c r="NBN90" s="497" t="s">
        <v>3</v>
      </c>
      <c r="NBO90" s="497" t="s">
        <v>4</v>
      </c>
      <c r="NBP90" s="497" t="s">
        <v>5</v>
      </c>
      <c r="NBQ90" s="497" t="s">
        <v>6</v>
      </c>
      <c r="NBR90" s="497" t="s">
        <v>7</v>
      </c>
      <c r="NBS90" s="497" t="s">
        <v>11</v>
      </c>
      <c r="NBT90" s="503"/>
      <c r="NBU90" s="497" t="s">
        <v>2</v>
      </c>
      <c r="NBV90" s="497" t="s">
        <v>3</v>
      </c>
      <c r="NBW90" s="497" t="s">
        <v>4</v>
      </c>
      <c r="NBX90" s="497" t="s">
        <v>5</v>
      </c>
      <c r="NBY90" s="497" t="s">
        <v>6</v>
      </c>
      <c r="NBZ90" s="497" t="s">
        <v>7</v>
      </c>
      <c r="NCA90" s="497" t="s">
        <v>11</v>
      </c>
      <c r="NCB90" s="503"/>
      <c r="NCC90" s="497" t="s">
        <v>2</v>
      </c>
      <c r="NCD90" s="497" t="s">
        <v>3</v>
      </c>
      <c r="NCE90" s="497" t="s">
        <v>4</v>
      </c>
      <c r="NCF90" s="497" t="s">
        <v>5</v>
      </c>
      <c r="NCG90" s="497" t="s">
        <v>6</v>
      </c>
      <c r="NCH90" s="497" t="s">
        <v>7</v>
      </c>
      <c r="NCI90" s="497" t="s">
        <v>11</v>
      </c>
      <c r="NCJ90" s="503"/>
      <c r="NCK90" s="497" t="s">
        <v>2</v>
      </c>
      <c r="NCL90" s="497" t="s">
        <v>3</v>
      </c>
      <c r="NCM90" s="497" t="s">
        <v>4</v>
      </c>
      <c r="NCN90" s="497" t="s">
        <v>5</v>
      </c>
      <c r="NCO90" s="497" t="s">
        <v>6</v>
      </c>
      <c r="NCP90" s="497" t="s">
        <v>7</v>
      </c>
      <c r="NCQ90" s="497" t="s">
        <v>11</v>
      </c>
      <c r="NCR90" s="503"/>
      <c r="NCS90" s="497" t="s">
        <v>2</v>
      </c>
      <c r="NCT90" s="497" t="s">
        <v>3</v>
      </c>
      <c r="NCU90" s="497" t="s">
        <v>4</v>
      </c>
      <c r="NCV90" s="497" t="s">
        <v>5</v>
      </c>
      <c r="NCW90" s="497" t="s">
        <v>6</v>
      </c>
      <c r="NCX90" s="497" t="s">
        <v>7</v>
      </c>
      <c r="NCY90" s="497" t="s">
        <v>11</v>
      </c>
      <c r="NCZ90" s="503"/>
      <c r="NDA90" s="497" t="s">
        <v>2</v>
      </c>
      <c r="NDB90" s="497" t="s">
        <v>3</v>
      </c>
      <c r="NDC90" s="497" t="s">
        <v>4</v>
      </c>
      <c r="NDD90" s="497" t="s">
        <v>5</v>
      </c>
      <c r="NDE90" s="497" t="s">
        <v>6</v>
      </c>
      <c r="NDF90" s="497" t="s">
        <v>7</v>
      </c>
      <c r="NDG90" s="497" t="s">
        <v>11</v>
      </c>
      <c r="NDH90" s="503"/>
      <c r="NDI90" s="497" t="s">
        <v>2</v>
      </c>
      <c r="NDJ90" s="497" t="s">
        <v>3</v>
      </c>
      <c r="NDK90" s="497" t="s">
        <v>4</v>
      </c>
      <c r="NDL90" s="497" t="s">
        <v>5</v>
      </c>
      <c r="NDM90" s="497" t="s">
        <v>6</v>
      </c>
      <c r="NDN90" s="497" t="s">
        <v>7</v>
      </c>
      <c r="NDO90" s="497" t="s">
        <v>11</v>
      </c>
      <c r="NDP90" s="503"/>
      <c r="NDQ90" s="497" t="s">
        <v>2</v>
      </c>
      <c r="NDR90" s="497" t="s">
        <v>3</v>
      </c>
      <c r="NDS90" s="497" t="s">
        <v>4</v>
      </c>
      <c r="NDT90" s="497" t="s">
        <v>5</v>
      </c>
      <c r="NDU90" s="497" t="s">
        <v>6</v>
      </c>
      <c r="NDV90" s="497" t="s">
        <v>7</v>
      </c>
      <c r="NDW90" s="497" t="s">
        <v>11</v>
      </c>
      <c r="NDX90" s="503"/>
      <c r="NDY90" s="497" t="s">
        <v>2</v>
      </c>
      <c r="NDZ90" s="497" t="s">
        <v>3</v>
      </c>
      <c r="NEA90" s="497" t="s">
        <v>4</v>
      </c>
      <c r="NEB90" s="497" t="s">
        <v>5</v>
      </c>
      <c r="NEC90" s="497" t="s">
        <v>6</v>
      </c>
      <c r="NED90" s="497" t="s">
        <v>7</v>
      </c>
      <c r="NEE90" s="497" t="s">
        <v>11</v>
      </c>
      <c r="NEF90" s="503"/>
      <c r="NEG90" s="497" t="s">
        <v>2</v>
      </c>
      <c r="NEH90" s="497" t="s">
        <v>3</v>
      </c>
      <c r="NEI90" s="497" t="s">
        <v>4</v>
      </c>
      <c r="NEJ90" s="497" t="s">
        <v>5</v>
      </c>
      <c r="NEK90" s="497" t="s">
        <v>6</v>
      </c>
      <c r="NEL90" s="497" t="s">
        <v>7</v>
      </c>
      <c r="NEM90" s="497" t="s">
        <v>11</v>
      </c>
      <c r="NEN90" s="503"/>
      <c r="NEO90" s="497" t="s">
        <v>2</v>
      </c>
      <c r="NEP90" s="497" t="s">
        <v>3</v>
      </c>
      <c r="NEQ90" s="497" t="s">
        <v>4</v>
      </c>
      <c r="NER90" s="497" t="s">
        <v>5</v>
      </c>
      <c r="NES90" s="497" t="s">
        <v>6</v>
      </c>
      <c r="NET90" s="497" t="s">
        <v>7</v>
      </c>
      <c r="NEU90" s="497" t="s">
        <v>11</v>
      </c>
      <c r="NEV90" s="503"/>
      <c r="NEW90" s="497" t="s">
        <v>2</v>
      </c>
      <c r="NEX90" s="497" t="s">
        <v>3</v>
      </c>
      <c r="NEY90" s="497" t="s">
        <v>4</v>
      </c>
      <c r="NEZ90" s="497" t="s">
        <v>5</v>
      </c>
      <c r="NFA90" s="497" t="s">
        <v>6</v>
      </c>
      <c r="NFB90" s="497" t="s">
        <v>7</v>
      </c>
      <c r="NFC90" s="497" t="s">
        <v>11</v>
      </c>
      <c r="NFD90" s="503"/>
      <c r="NFE90" s="497" t="s">
        <v>2</v>
      </c>
      <c r="NFF90" s="497" t="s">
        <v>3</v>
      </c>
      <c r="NFG90" s="497" t="s">
        <v>4</v>
      </c>
      <c r="NFH90" s="497" t="s">
        <v>5</v>
      </c>
      <c r="NFI90" s="497" t="s">
        <v>6</v>
      </c>
      <c r="NFJ90" s="497" t="s">
        <v>7</v>
      </c>
      <c r="NFK90" s="497" t="s">
        <v>11</v>
      </c>
      <c r="NFL90" s="503"/>
      <c r="NFM90" s="497" t="s">
        <v>2</v>
      </c>
      <c r="NFN90" s="497" t="s">
        <v>3</v>
      </c>
      <c r="NFO90" s="497" t="s">
        <v>4</v>
      </c>
      <c r="NFP90" s="497" t="s">
        <v>5</v>
      </c>
      <c r="NFQ90" s="497" t="s">
        <v>6</v>
      </c>
      <c r="NFR90" s="497" t="s">
        <v>7</v>
      </c>
      <c r="NFS90" s="497" t="s">
        <v>11</v>
      </c>
      <c r="NFT90" s="503"/>
      <c r="NFU90" s="497" t="s">
        <v>2</v>
      </c>
      <c r="NFV90" s="497" t="s">
        <v>3</v>
      </c>
      <c r="NFW90" s="497" t="s">
        <v>4</v>
      </c>
      <c r="NFX90" s="497" t="s">
        <v>5</v>
      </c>
      <c r="NFY90" s="497" t="s">
        <v>6</v>
      </c>
      <c r="NFZ90" s="497" t="s">
        <v>7</v>
      </c>
      <c r="NGA90" s="497" t="s">
        <v>11</v>
      </c>
      <c r="NGB90" s="503"/>
      <c r="NGC90" s="497" t="s">
        <v>2</v>
      </c>
      <c r="NGD90" s="497" t="s">
        <v>3</v>
      </c>
      <c r="NGE90" s="497" t="s">
        <v>4</v>
      </c>
      <c r="NGF90" s="497" t="s">
        <v>5</v>
      </c>
      <c r="NGG90" s="497" t="s">
        <v>6</v>
      </c>
      <c r="NGH90" s="497" t="s">
        <v>7</v>
      </c>
      <c r="NGI90" s="497" t="s">
        <v>11</v>
      </c>
      <c r="NGJ90" s="503"/>
      <c r="NGK90" s="497" t="s">
        <v>2</v>
      </c>
      <c r="NGL90" s="497" t="s">
        <v>3</v>
      </c>
      <c r="NGM90" s="497" t="s">
        <v>4</v>
      </c>
      <c r="NGN90" s="497" t="s">
        <v>5</v>
      </c>
      <c r="NGO90" s="497" t="s">
        <v>6</v>
      </c>
      <c r="NGP90" s="497" t="s">
        <v>7</v>
      </c>
      <c r="NGQ90" s="497" t="s">
        <v>11</v>
      </c>
      <c r="NGR90" s="503"/>
      <c r="NGS90" s="497" t="s">
        <v>2</v>
      </c>
      <c r="NGT90" s="497" t="s">
        <v>3</v>
      </c>
      <c r="NGU90" s="497" t="s">
        <v>4</v>
      </c>
      <c r="NGV90" s="497" t="s">
        <v>5</v>
      </c>
      <c r="NGW90" s="497" t="s">
        <v>6</v>
      </c>
      <c r="NGX90" s="497" t="s">
        <v>7</v>
      </c>
      <c r="NGY90" s="497" t="s">
        <v>11</v>
      </c>
      <c r="NGZ90" s="503"/>
      <c r="NHA90" s="497" t="s">
        <v>2</v>
      </c>
      <c r="NHB90" s="497" t="s">
        <v>3</v>
      </c>
      <c r="NHC90" s="497" t="s">
        <v>4</v>
      </c>
      <c r="NHD90" s="497" t="s">
        <v>5</v>
      </c>
      <c r="NHE90" s="497" t="s">
        <v>6</v>
      </c>
      <c r="NHF90" s="497" t="s">
        <v>7</v>
      </c>
      <c r="NHG90" s="497" t="s">
        <v>11</v>
      </c>
      <c r="NHH90" s="503"/>
      <c r="NHI90" s="497" t="s">
        <v>2</v>
      </c>
      <c r="NHJ90" s="497" t="s">
        <v>3</v>
      </c>
      <c r="NHK90" s="497" t="s">
        <v>4</v>
      </c>
      <c r="NHL90" s="497" t="s">
        <v>5</v>
      </c>
      <c r="NHM90" s="497" t="s">
        <v>6</v>
      </c>
      <c r="NHN90" s="497" t="s">
        <v>7</v>
      </c>
      <c r="NHO90" s="497" t="s">
        <v>11</v>
      </c>
      <c r="NHP90" s="503"/>
      <c r="NHQ90" s="497" t="s">
        <v>2</v>
      </c>
      <c r="NHR90" s="497" t="s">
        <v>3</v>
      </c>
      <c r="NHS90" s="497" t="s">
        <v>4</v>
      </c>
      <c r="NHT90" s="497" t="s">
        <v>5</v>
      </c>
      <c r="NHU90" s="497" t="s">
        <v>6</v>
      </c>
      <c r="NHV90" s="497" t="s">
        <v>7</v>
      </c>
      <c r="NHW90" s="497" t="s">
        <v>11</v>
      </c>
      <c r="NHX90" s="503"/>
      <c r="NHY90" s="497" t="s">
        <v>2</v>
      </c>
      <c r="NHZ90" s="497" t="s">
        <v>3</v>
      </c>
      <c r="NIA90" s="497" t="s">
        <v>4</v>
      </c>
      <c r="NIB90" s="497" t="s">
        <v>5</v>
      </c>
      <c r="NIC90" s="497" t="s">
        <v>6</v>
      </c>
      <c r="NID90" s="497" t="s">
        <v>7</v>
      </c>
      <c r="NIE90" s="497" t="s">
        <v>11</v>
      </c>
      <c r="NIF90" s="503"/>
      <c r="NIG90" s="497" t="s">
        <v>2</v>
      </c>
      <c r="NIH90" s="497" t="s">
        <v>3</v>
      </c>
      <c r="NII90" s="497" t="s">
        <v>4</v>
      </c>
      <c r="NIJ90" s="497" t="s">
        <v>5</v>
      </c>
      <c r="NIK90" s="497" t="s">
        <v>6</v>
      </c>
      <c r="NIL90" s="497" t="s">
        <v>7</v>
      </c>
      <c r="NIM90" s="497" t="s">
        <v>11</v>
      </c>
      <c r="NIN90" s="503"/>
      <c r="NIO90" s="497" t="s">
        <v>2</v>
      </c>
      <c r="NIP90" s="497" t="s">
        <v>3</v>
      </c>
      <c r="NIQ90" s="497" t="s">
        <v>4</v>
      </c>
      <c r="NIR90" s="497" t="s">
        <v>5</v>
      </c>
      <c r="NIS90" s="497" t="s">
        <v>6</v>
      </c>
      <c r="NIT90" s="497" t="s">
        <v>7</v>
      </c>
      <c r="NIU90" s="497" t="s">
        <v>11</v>
      </c>
      <c r="NIV90" s="503"/>
      <c r="NIW90" s="497" t="s">
        <v>2</v>
      </c>
      <c r="NIX90" s="497" t="s">
        <v>3</v>
      </c>
      <c r="NIY90" s="497" t="s">
        <v>4</v>
      </c>
      <c r="NIZ90" s="497" t="s">
        <v>5</v>
      </c>
      <c r="NJA90" s="497" t="s">
        <v>6</v>
      </c>
      <c r="NJB90" s="497" t="s">
        <v>7</v>
      </c>
      <c r="NJC90" s="497" t="s">
        <v>11</v>
      </c>
      <c r="NJD90" s="503"/>
      <c r="NJE90" s="497" t="s">
        <v>2</v>
      </c>
      <c r="NJF90" s="497" t="s">
        <v>3</v>
      </c>
      <c r="NJG90" s="497" t="s">
        <v>4</v>
      </c>
      <c r="NJH90" s="497" t="s">
        <v>5</v>
      </c>
      <c r="NJI90" s="497" t="s">
        <v>6</v>
      </c>
      <c r="NJJ90" s="497" t="s">
        <v>7</v>
      </c>
      <c r="NJK90" s="497" t="s">
        <v>11</v>
      </c>
      <c r="NJL90" s="503"/>
      <c r="NJM90" s="497" t="s">
        <v>2</v>
      </c>
      <c r="NJN90" s="497" t="s">
        <v>3</v>
      </c>
      <c r="NJO90" s="497" t="s">
        <v>4</v>
      </c>
      <c r="NJP90" s="497" t="s">
        <v>5</v>
      </c>
      <c r="NJQ90" s="497" t="s">
        <v>6</v>
      </c>
      <c r="NJR90" s="497" t="s">
        <v>7</v>
      </c>
      <c r="NJS90" s="497" t="s">
        <v>11</v>
      </c>
      <c r="NJT90" s="503"/>
      <c r="NJU90" s="497" t="s">
        <v>2</v>
      </c>
      <c r="NJV90" s="497" t="s">
        <v>3</v>
      </c>
      <c r="NJW90" s="497" t="s">
        <v>4</v>
      </c>
      <c r="NJX90" s="497" t="s">
        <v>5</v>
      </c>
      <c r="NJY90" s="497" t="s">
        <v>6</v>
      </c>
      <c r="NJZ90" s="497" t="s">
        <v>7</v>
      </c>
      <c r="NKA90" s="497" t="s">
        <v>11</v>
      </c>
      <c r="NKB90" s="503"/>
      <c r="NKC90" s="497" t="s">
        <v>2</v>
      </c>
      <c r="NKD90" s="497" t="s">
        <v>3</v>
      </c>
      <c r="NKE90" s="497" t="s">
        <v>4</v>
      </c>
      <c r="NKF90" s="497" t="s">
        <v>5</v>
      </c>
      <c r="NKG90" s="497" t="s">
        <v>6</v>
      </c>
      <c r="NKH90" s="497" t="s">
        <v>7</v>
      </c>
      <c r="NKI90" s="497" t="s">
        <v>11</v>
      </c>
      <c r="NKJ90" s="503"/>
      <c r="NKK90" s="497" t="s">
        <v>2</v>
      </c>
      <c r="NKL90" s="497" t="s">
        <v>3</v>
      </c>
      <c r="NKM90" s="497" t="s">
        <v>4</v>
      </c>
      <c r="NKN90" s="497" t="s">
        <v>5</v>
      </c>
      <c r="NKO90" s="497" t="s">
        <v>6</v>
      </c>
      <c r="NKP90" s="497" t="s">
        <v>7</v>
      </c>
      <c r="NKQ90" s="497" t="s">
        <v>11</v>
      </c>
      <c r="NKR90" s="503"/>
      <c r="NKS90" s="497" t="s">
        <v>2</v>
      </c>
      <c r="NKT90" s="497" t="s">
        <v>3</v>
      </c>
      <c r="NKU90" s="497" t="s">
        <v>4</v>
      </c>
      <c r="NKV90" s="497" t="s">
        <v>5</v>
      </c>
      <c r="NKW90" s="497" t="s">
        <v>6</v>
      </c>
      <c r="NKX90" s="497" t="s">
        <v>7</v>
      </c>
      <c r="NKY90" s="497" t="s">
        <v>11</v>
      </c>
      <c r="NKZ90" s="503"/>
      <c r="NLA90" s="497" t="s">
        <v>2</v>
      </c>
      <c r="NLB90" s="497" t="s">
        <v>3</v>
      </c>
      <c r="NLC90" s="497" t="s">
        <v>4</v>
      </c>
      <c r="NLD90" s="497" t="s">
        <v>5</v>
      </c>
      <c r="NLE90" s="497" t="s">
        <v>6</v>
      </c>
      <c r="NLF90" s="497" t="s">
        <v>7</v>
      </c>
      <c r="NLG90" s="497" t="s">
        <v>11</v>
      </c>
      <c r="NLH90" s="503"/>
      <c r="NLI90" s="497" t="s">
        <v>2</v>
      </c>
      <c r="NLJ90" s="497" t="s">
        <v>3</v>
      </c>
      <c r="NLK90" s="497" t="s">
        <v>4</v>
      </c>
      <c r="NLL90" s="497" t="s">
        <v>5</v>
      </c>
      <c r="NLM90" s="497" t="s">
        <v>6</v>
      </c>
      <c r="NLN90" s="497" t="s">
        <v>7</v>
      </c>
      <c r="NLO90" s="497" t="s">
        <v>11</v>
      </c>
      <c r="NLP90" s="503"/>
      <c r="NLQ90" s="497" t="s">
        <v>2</v>
      </c>
      <c r="NLR90" s="497" t="s">
        <v>3</v>
      </c>
      <c r="NLS90" s="497" t="s">
        <v>4</v>
      </c>
      <c r="NLT90" s="497" t="s">
        <v>5</v>
      </c>
      <c r="NLU90" s="497" t="s">
        <v>6</v>
      </c>
      <c r="NLV90" s="497" t="s">
        <v>7</v>
      </c>
      <c r="NLW90" s="497" t="s">
        <v>11</v>
      </c>
      <c r="NLX90" s="503"/>
      <c r="NLY90" s="497" t="s">
        <v>2</v>
      </c>
      <c r="NLZ90" s="497" t="s">
        <v>3</v>
      </c>
      <c r="NMA90" s="497" t="s">
        <v>4</v>
      </c>
      <c r="NMB90" s="497" t="s">
        <v>5</v>
      </c>
      <c r="NMC90" s="497" t="s">
        <v>6</v>
      </c>
      <c r="NMD90" s="497" t="s">
        <v>7</v>
      </c>
      <c r="NME90" s="497" t="s">
        <v>11</v>
      </c>
      <c r="NMF90" s="503"/>
      <c r="NMG90" s="497" t="s">
        <v>2</v>
      </c>
      <c r="NMH90" s="497" t="s">
        <v>3</v>
      </c>
      <c r="NMI90" s="497" t="s">
        <v>4</v>
      </c>
      <c r="NMJ90" s="497" t="s">
        <v>5</v>
      </c>
      <c r="NMK90" s="497" t="s">
        <v>6</v>
      </c>
      <c r="NML90" s="497" t="s">
        <v>7</v>
      </c>
      <c r="NMM90" s="497" t="s">
        <v>11</v>
      </c>
      <c r="NMN90" s="503"/>
      <c r="NMO90" s="497" t="s">
        <v>2</v>
      </c>
      <c r="NMP90" s="497" t="s">
        <v>3</v>
      </c>
      <c r="NMQ90" s="497" t="s">
        <v>4</v>
      </c>
      <c r="NMR90" s="497" t="s">
        <v>5</v>
      </c>
      <c r="NMS90" s="497" t="s">
        <v>6</v>
      </c>
      <c r="NMT90" s="497" t="s">
        <v>7</v>
      </c>
      <c r="NMU90" s="497" t="s">
        <v>11</v>
      </c>
      <c r="NMV90" s="503"/>
      <c r="NMW90" s="497" t="s">
        <v>2</v>
      </c>
      <c r="NMX90" s="497" t="s">
        <v>3</v>
      </c>
      <c r="NMY90" s="497" t="s">
        <v>4</v>
      </c>
      <c r="NMZ90" s="497" t="s">
        <v>5</v>
      </c>
      <c r="NNA90" s="497" t="s">
        <v>6</v>
      </c>
      <c r="NNB90" s="497" t="s">
        <v>7</v>
      </c>
      <c r="NNC90" s="497" t="s">
        <v>11</v>
      </c>
      <c r="NND90" s="503"/>
      <c r="NNE90" s="497" t="s">
        <v>2</v>
      </c>
      <c r="NNF90" s="497" t="s">
        <v>3</v>
      </c>
      <c r="NNG90" s="497" t="s">
        <v>4</v>
      </c>
      <c r="NNH90" s="497" t="s">
        <v>5</v>
      </c>
      <c r="NNI90" s="497" t="s">
        <v>6</v>
      </c>
      <c r="NNJ90" s="497" t="s">
        <v>7</v>
      </c>
      <c r="NNK90" s="497" t="s">
        <v>11</v>
      </c>
      <c r="NNL90" s="503"/>
      <c r="NNM90" s="497" t="s">
        <v>2</v>
      </c>
      <c r="NNN90" s="497" t="s">
        <v>3</v>
      </c>
      <c r="NNO90" s="497" t="s">
        <v>4</v>
      </c>
      <c r="NNP90" s="497" t="s">
        <v>5</v>
      </c>
      <c r="NNQ90" s="497" t="s">
        <v>6</v>
      </c>
      <c r="NNR90" s="497" t="s">
        <v>7</v>
      </c>
      <c r="NNS90" s="497" t="s">
        <v>11</v>
      </c>
      <c r="NNT90" s="503"/>
      <c r="NNU90" s="497" t="s">
        <v>2</v>
      </c>
      <c r="NNV90" s="497" t="s">
        <v>3</v>
      </c>
      <c r="NNW90" s="497" t="s">
        <v>4</v>
      </c>
      <c r="NNX90" s="497" t="s">
        <v>5</v>
      </c>
      <c r="NNY90" s="497" t="s">
        <v>6</v>
      </c>
      <c r="NNZ90" s="497" t="s">
        <v>7</v>
      </c>
      <c r="NOA90" s="497" t="s">
        <v>11</v>
      </c>
      <c r="NOB90" s="503"/>
      <c r="NOC90" s="497" t="s">
        <v>2</v>
      </c>
      <c r="NOD90" s="497" t="s">
        <v>3</v>
      </c>
      <c r="NOE90" s="497" t="s">
        <v>4</v>
      </c>
      <c r="NOF90" s="497" t="s">
        <v>5</v>
      </c>
      <c r="NOG90" s="497" t="s">
        <v>6</v>
      </c>
      <c r="NOH90" s="497" t="s">
        <v>7</v>
      </c>
      <c r="NOI90" s="497" t="s">
        <v>11</v>
      </c>
      <c r="NOJ90" s="503"/>
      <c r="NOK90" s="497" t="s">
        <v>2</v>
      </c>
      <c r="NOL90" s="497" t="s">
        <v>3</v>
      </c>
      <c r="NOM90" s="497" t="s">
        <v>4</v>
      </c>
      <c r="NON90" s="497" t="s">
        <v>5</v>
      </c>
      <c r="NOO90" s="497" t="s">
        <v>6</v>
      </c>
      <c r="NOP90" s="497" t="s">
        <v>7</v>
      </c>
      <c r="NOQ90" s="497" t="s">
        <v>11</v>
      </c>
      <c r="NOR90" s="503"/>
      <c r="NOS90" s="497" t="s">
        <v>2</v>
      </c>
      <c r="NOT90" s="497" t="s">
        <v>3</v>
      </c>
      <c r="NOU90" s="497" t="s">
        <v>4</v>
      </c>
      <c r="NOV90" s="497" t="s">
        <v>5</v>
      </c>
      <c r="NOW90" s="497" t="s">
        <v>6</v>
      </c>
      <c r="NOX90" s="497" t="s">
        <v>7</v>
      </c>
      <c r="NOY90" s="497" t="s">
        <v>11</v>
      </c>
      <c r="NOZ90" s="503"/>
      <c r="NPA90" s="497" t="s">
        <v>2</v>
      </c>
      <c r="NPB90" s="497" t="s">
        <v>3</v>
      </c>
      <c r="NPC90" s="497" t="s">
        <v>4</v>
      </c>
      <c r="NPD90" s="497" t="s">
        <v>5</v>
      </c>
      <c r="NPE90" s="497" t="s">
        <v>6</v>
      </c>
      <c r="NPF90" s="497" t="s">
        <v>7</v>
      </c>
      <c r="NPG90" s="497" t="s">
        <v>11</v>
      </c>
      <c r="NPH90" s="503"/>
      <c r="NPI90" s="497" t="s">
        <v>2</v>
      </c>
      <c r="NPJ90" s="497" t="s">
        <v>3</v>
      </c>
      <c r="NPK90" s="497" t="s">
        <v>4</v>
      </c>
      <c r="NPL90" s="497" t="s">
        <v>5</v>
      </c>
      <c r="NPM90" s="497" t="s">
        <v>6</v>
      </c>
      <c r="NPN90" s="497" t="s">
        <v>7</v>
      </c>
      <c r="NPO90" s="497" t="s">
        <v>11</v>
      </c>
      <c r="NPP90" s="503"/>
      <c r="NPQ90" s="497" t="s">
        <v>2</v>
      </c>
      <c r="NPR90" s="497" t="s">
        <v>3</v>
      </c>
      <c r="NPS90" s="497" t="s">
        <v>4</v>
      </c>
      <c r="NPT90" s="497" t="s">
        <v>5</v>
      </c>
      <c r="NPU90" s="497" t="s">
        <v>6</v>
      </c>
      <c r="NPV90" s="497" t="s">
        <v>7</v>
      </c>
      <c r="NPW90" s="497" t="s">
        <v>11</v>
      </c>
      <c r="NPX90" s="503"/>
      <c r="NPY90" s="497" t="s">
        <v>2</v>
      </c>
      <c r="NPZ90" s="497" t="s">
        <v>3</v>
      </c>
      <c r="NQA90" s="497" t="s">
        <v>4</v>
      </c>
      <c r="NQB90" s="497" t="s">
        <v>5</v>
      </c>
      <c r="NQC90" s="497" t="s">
        <v>6</v>
      </c>
      <c r="NQD90" s="497" t="s">
        <v>7</v>
      </c>
      <c r="NQE90" s="497" t="s">
        <v>11</v>
      </c>
      <c r="NQF90" s="503"/>
      <c r="NQG90" s="497" t="s">
        <v>2</v>
      </c>
      <c r="NQH90" s="497" t="s">
        <v>3</v>
      </c>
      <c r="NQI90" s="497" t="s">
        <v>4</v>
      </c>
      <c r="NQJ90" s="497" t="s">
        <v>5</v>
      </c>
      <c r="NQK90" s="497" t="s">
        <v>6</v>
      </c>
      <c r="NQL90" s="497" t="s">
        <v>7</v>
      </c>
      <c r="NQM90" s="497" t="s">
        <v>11</v>
      </c>
      <c r="NQN90" s="503"/>
      <c r="NQO90" s="497" t="s">
        <v>2</v>
      </c>
      <c r="NQP90" s="497" t="s">
        <v>3</v>
      </c>
      <c r="NQQ90" s="497" t="s">
        <v>4</v>
      </c>
      <c r="NQR90" s="497" t="s">
        <v>5</v>
      </c>
      <c r="NQS90" s="497" t="s">
        <v>6</v>
      </c>
      <c r="NQT90" s="497" t="s">
        <v>7</v>
      </c>
      <c r="NQU90" s="497" t="s">
        <v>11</v>
      </c>
      <c r="NQV90" s="503"/>
      <c r="NQW90" s="497" t="s">
        <v>2</v>
      </c>
      <c r="NQX90" s="497" t="s">
        <v>3</v>
      </c>
      <c r="NQY90" s="497" t="s">
        <v>4</v>
      </c>
      <c r="NQZ90" s="497" t="s">
        <v>5</v>
      </c>
      <c r="NRA90" s="497" t="s">
        <v>6</v>
      </c>
      <c r="NRB90" s="497" t="s">
        <v>7</v>
      </c>
      <c r="NRC90" s="497" t="s">
        <v>11</v>
      </c>
      <c r="NRD90" s="503"/>
      <c r="NRE90" s="497" t="s">
        <v>2</v>
      </c>
      <c r="NRF90" s="497" t="s">
        <v>3</v>
      </c>
      <c r="NRG90" s="497" t="s">
        <v>4</v>
      </c>
      <c r="NRH90" s="497" t="s">
        <v>5</v>
      </c>
      <c r="NRI90" s="497" t="s">
        <v>6</v>
      </c>
      <c r="NRJ90" s="497" t="s">
        <v>7</v>
      </c>
      <c r="NRK90" s="497" t="s">
        <v>11</v>
      </c>
      <c r="NRL90" s="503"/>
      <c r="NRM90" s="497" t="s">
        <v>2</v>
      </c>
      <c r="NRN90" s="497" t="s">
        <v>3</v>
      </c>
      <c r="NRO90" s="497" t="s">
        <v>4</v>
      </c>
      <c r="NRP90" s="497" t="s">
        <v>5</v>
      </c>
      <c r="NRQ90" s="497" t="s">
        <v>6</v>
      </c>
      <c r="NRR90" s="497" t="s">
        <v>7</v>
      </c>
      <c r="NRS90" s="497" t="s">
        <v>11</v>
      </c>
      <c r="NRT90" s="503"/>
      <c r="NRU90" s="497" t="s">
        <v>2</v>
      </c>
      <c r="NRV90" s="497" t="s">
        <v>3</v>
      </c>
      <c r="NRW90" s="497" t="s">
        <v>4</v>
      </c>
      <c r="NRX90" s="497" t="s">
        <v>5</v>
      </c>
      <c r="NRY90" s="497" t="s">
        <v>6</v>
      </c>
      <c r="NRZ90" s="497" t="s">
        <v>7</v>
      </c>
      <c r="NSA90" s="497" t="s">
        <v>11</v>
      </c>
      <c r="NSB90" s="503"/>
      <c r="NSC90" s="497" t="s">
        <v>2</v>
      </c>
      <c r="NSD90" s="497" t="s">
        <v>3</v>
      </c>
      <c r="NSE90" s="497" t="s">
        <v>4</v>
      </c>
      <c r="NSF90" s="497" t="s">
        <v>5</v>
      </c>
      <c r="NSG90" s="497" t="s">
        <v>6</v>
      </c>
      <c r="NSH90" s="497" t="s">
        <v>7</v>
      </c>
      <c r="NSI90" s="497" t="s">
        <v>11</v>
      </c>
      <c r="NSJ90" s="503"/>
      <c r="NSK90" s="497" t="s">
        <v>2</v>
      </c>
      <c r="NSL90" s="497" t="s">
        <v>3</v>
      </c>
      <c r="NSM90" s="497" t="s">
        <v>4</v>
      </c>
      <c r="NSN90" s="497" t="s">
        <v>5</v>
      </c>
      <c r="NSO90" s="497" t="s">
        <v>6</v>
      </c>
      <c r="NSP90" s="497" t="s">
        <v>7</v>
      </c>
      <c r="NSQ90" s="497" t="s">
        <v>11</v>
      </c>
      <c r="NSR90" s="503"/>
      <c r="NSS90" s="497" t="s">
        <v>2</v>
      </c>
      <c r="NST90" s="497" t="s">
        <v>3</v>
      </c>
      <c r="NSU90" s="497" t="s">
        <v>4</v>
      </c>
      <c r="NSV90" s="497" t="s">
        <v>5</v>
      </c>
      <c r="NSW90" s="497" t="s">
        <v>6</v>
      </c>
      <c r="NSX90" s="497" t="s">
        <v>7</v>
      </c>
      <c r="NSY90" s="497" t="s">
        <v>11</v>
      </c>
      <c r="NSZ90" s="503"/>
      <c r="NTA90" s="497" t="s">
        <v>2</v>
      </c>
      <c r="NTB90" s="497" t="s">
        <v>3</v>
      </c>
      <c r="NTC90" s="497" t="s">
        <v>4</v>
      </c>
      <c r="NTD90" s="497" t="s">
        <v>5</v>
      </c>
      <c r="NTE90" s="497" t="s">
        <v>6</v>
      </c>
      <c r="NTF90" s="497" t="s">
        <v>7</v>
      </c>
      <c r="NTG90" s="497" t="s">
        <v>11</v>
      </c>
      <c r="NTH90" s="503"/>
      <c r="NTI90" s="497" t="s">
        <v>2</v>
      </c>
      <c r="NTJ90" s="497" t="s">
        <v>3</v>
      </c>
      <c r="NTK90" s="497" t="s">
        <v>4</v>
      </c>
      <c r="NTL90" s="497" t="s">
        <v>5</v>
      </c>
      <c r="NTM90" s="497" t="s">
        <v>6</v>
      </c>
      <c r="NTN90" s="497" t="s">
        <v>7</v>
      </c>
      <c r="NTO90" s="497" t="s">
        <v>11</v>
      </c>
      <c r="NTP90" s="503"/>
      <c r="NTQ90" s="497" t="s">
        <v>2</v>
      </c>
      <c r="NTR90" s="497" t="s">
        <v>3</v>
      </c>
      <c r="NTS90" s="497" t="s">
        <v>4</v>
      </c>
      <c r="NTT90" s="497" t="s">
        <v>5</v>
      </c>
      <c r="NTU90" s="497" t="s">
        <v>6</v>
      </c>
      <c r="NTV90" s="497" t="s">
        <v>7</v>
      </c>
      <c r="NTW90" s="497" t="s">
        <v>11</v>
      </c>
      <c r="NTX90" s="503"/>
      <c r="NTY90" s="497" t="s">
        <v>2</v>
      </c>
      <c r="NTZ90" s="497" t="s">
        <v>3</v>
      </c>
      <c r="NUA90" s="497" t="s">
        <v>4</v>
      </c>
      <c r="NUB90" s="497" t="s">
        <v>5</v>
      </c>
      <c r="NUC90" s="497" t="s">
        <v>6</v>
      </c>
      <c r="NUD90" s="497" t="s">
        <v>7</v>
      </c>
      <c r="NUE90" s="497" t="s">
        <v>11</v>
      </c>
      <c r="NUF90" s="503"/>
      <c r="NUG90" s="497" t="s">
        <v>2</v>
      </c>
      <c r="NUH90" s="497" t="s">
        <v>3</v>
      </c>
      <c r="NUI90" s="497" t="s">
        <v>4</v>
      </c>
      <c r="NUJ90" s="497" t="s">
        <v>5</v>
      </c>
      <c r="NUK90" s="497" t="s">
        <v>6</v>
      </c>
      <c r="NUL90" s="497" t="s">
        <v>7</v>
      </c>
      <c r="NUM90" s="497" t="s">
        <v>11</v>
      </c>
      <c r="NUN90" s="503"/>
      <c r="NUO90" s="497" t="s">
        <v>2</v>
      </c>
      <c r="NUP90" s="497" t="s">
        <v>3</v>
      </c>
      <c r="NUQ90" s="497" t="s">
        <v>4</v>
      </c>
      <c r="NUR90" s="497" t="s">
        <v>5</v>
      </c>
      <c r="NUS90" s="497" t="s">
        <v>6</v>
      </c>
      <c r="NUT90" s="497" t="s">
        <v>7</v>
      </c>
      <c r="NUU90" s="497" t="s">
        <v>11</v>
      </c>
      <c r="NUV90" s="503"/>
      <c r="NUW90" s="497" t="s">
        <v>2</v>
      </c>
      <c r="NUX90" s="497" t="s">
        <v>3</v>
      </c>
      <c r="NUY90" s="497" t="s">
        <v>4</v>
      </c>
      <c r="NUZ90" s="497" t="s">
        <v>5</v>
      </c>
      <c r="NVA90" s="497" t="s">
        <v>6</v>
      </c>
      <c r="NVB90" s="497" t="s">
        <v>7</v>
      </c>
      <c r="NVC90" s="497" t="s">
        <v>11</v>
      </c>
      <c r="NVD90" s="503"/>
      <c r="NVE90" s="497" t="s">
        <v>2</v>
      </c>
      <c r="NVF90" s="497" t="s">
        <v>3</v>
      </c>
      <c r="NVG90" s="497" t="s">
        <v>4</v>
      </c>
      <c r="NVH90" s="497" t="s">
        <v>5</v>
      </c>
      <c r="NVI90" s="497" t="s">
        <v>6</v>
      </c>
      <c r="NVJ90" s="497" t="s">
        <v>7</v>
      </c>
      <c r="NVK90" s="497" t="s">
        <v>11</v>
      </c>
      <c r="NVL90" s="503"/>
      <c r="NVM90" s="497" t="s">
        <v>2</v>
      </c>
      <c r="NVN90" s="497" t="s">
        <v>3</v>
      </c>
      <c r="NVO90" s="497" t="s">
        <v>4</v>
      </c>
      <c r="NVP90" s="497" t="s">
        <v>5</v>
      </c>
      <c r="NVQ90" s="497" t="s">
        <v>6</v>
      </c>
      <c r="NVR90" s="497" t="s">
        <v>7</v>
      </c>
      <c r="NVS90" s="497" t="s">
        <v>11</v>
      </c>
      <c r="NVT90" s="503"/>
      <c r="NVU90" s="497" t="s">
        <v>2</v>
      </c>
      <c r="NVV90" s="497" t="s">
        <v>3</v>
      </c>
      <c r="NVW90" s="497" t="s">
        <v>4</v>
      </c>
      <c r="NVX90" s="497" t="s">
        <v>5</v>
      </c>
      <c r="NVY90" s="497" t="s">
        <v>6</v>
      </c>
      <c r="NVZ90" s="497" t="s">
        <v>7</v>
      </c>
      <c r="NWA90" s="497" t="s">
        <v>11</v>
      </c>
      <c r="NWB90" s="503"/>
      <c r="NWC90" s="497" t="s">
        <v>2</v>
      </c>
      <c r="NWD90" s="497" t="s">
        <v>3</v>
      </c>
      <c r="NWE90" s="497" t="s">
        <v>4</v>
      </c>
      <c r="NWF90" s="497" t="s">
        <v>5</v>
      </c>
      <c r="NWG90" s="497" t="s">
        <v>6</v>
      </c>
      <c r="NWH90" s="497" t="s">
        <v>7</v>
      </c>
      <c r="NWI90" s="497" t="s">
        <v>11</v>
      </c>
      <c r="NWJ90" s="503"/>
      <c r="NWK90" s="497" t="s">
        <v>2</v>
      </c>
      <c r="NWL90" s="497" t="s">
        <v>3</v>
      </c>
      <c r="NWM90" s="497" t="s">
        <v>4</v>
      </c>
      <c r="NWN90" s="497" t="s">
        <v>5</v>
      </c>
      <c r="NWO90" s="497" t="s">
        <v>6</v>
      </c>
      <c r="NWP90" s="497" t="s">
        <v>7</v>
      </c>
      <c r="NWQ90" s="497" t="s">
        <v>11</v>
      </c>
      <c r="NWR90" s="503"/>
      <c r="NWS90" s="497" t="s">
        <v>2</v>
      </c>
      <c r="NWT90" s="497" t="s">
        <v>3</v>
      </c>
      <c r="NWU90" s="497" t="s">
        <v>4</v>
      </c>
      <c r="NWV90" s="497" t="s">
        <v>5</v>
      </c>
      <c r="NWW90" s="497" t="s">
        <v>6</v>
      </c>
      <c r="NWX90" s="497" t="s">
        <v>7</v>
      </c>
      <c r="NWY90" s="497" t="s">
        <v>11</v>
      </c>
      <c r="NWZ90" s="503"/>
      <c r="NXA90" s="497" t="s">
        <v>2</v>
      </c>
      <c r="NXB90" s="497" t="s">
        <v>3</v>
      </c>
      <c r="NXC90" s="497" t="s">
        <v>4</v>
      </c>
      <c r="NXD90" s="497" t="s">
        <v>5</v>
      </c>
      <c r="NXE90" s="497" t="s">
        <v>6</v>
      </c>
      <c r="NXF90" s="497" t="s">
        <v>7</v>
      </c>
      <c r="NXG90" s="497" t="s">
        <v>11</v>
      </c>
      <c r="NXH90" s="503"/>
      <c r="NXI90" s="497" t="s">
        <v>2</v>
      </c>
      <c r="NXJ90" s="497" t="s">
        <v>3</v>
      </c>
      <c r="NXK90" s="497" t="s">
        <v>4</v>
      </c>
      <c r="NXL90" s="497" t="s">
        <v>5</v>
      </c>
      <c r="NXM90" s="497" t="s">
        <v>6</v>
      </c>
      <c r="NXN90" s="497" t="s">
        <v>7</v>
      </c>
      <c r="NXO90" s="497" t="s">
        <v>11</v>
      </c>
      <c r="NXP90" s="503"/>
      <c r="NXQ90" s="497" t="s">
        <v>2</v>
      </c>
      <c r="NXR90" s="497" t="s">
        <v>3</v>
      </c>
      <c r="NXS90" s="497" t="s">
        <v>4</v>
      </c>
      <c r="NXT90" s="497" t="s">
        <v>5</v>
      </c>
      <c r="NXU90" s="497" t="s">
        <v>6</v>
      </c>
      <c r="NXV90" s="497" t="s">
        <v>7</v>
      </c>
      <c r="NXW90" s="497" t="s">
        <v>11</v>
      </c>
      <c r="NXX90" s="503"/>
      <c r="NXY90" s="497" t="s">
        <v>2</v>
      </c>
      <c r="NXZ90" s="497" t="s">
        <v>3</v>
      </c>
      <c r="NYA90" s="497" t="s">
        <v>4</v>
      </c>
      <c r="NYB90" s="497" t="s">
        <v>5</v>
      </c>
      <c r="NYC90" s="497" t="s">
        <v>6</v>
      </c>
      <c r="NYD90" s="497" t="s">
        <v>7</v>
      </c>
      <c r="NYE90" s="497" t="s">
        <v>11</v>
      </c>
      <c r="NYF90" s="503"/>
      <c r="NYG90" s="497" t="s">
        <v>2</v>
      </c>
      <c r="NYH90" s="497" t="s">
        <v>3</v>
      </c>
      <c r="NYI90" s="497" t="s">
        <v>4</v>
      </c>
      <c r="NYJ90" s="497" t="s">
        <v>5</v>
      </c>
      <c r="NYK90" s="497" t="s">
        <v>6</v>
      </c>
      <c r="NYL90" s="497" t="s">
        <v>7</v>
      </c>
      <c r="NYM90" s="497" t="s">
        <v>11</v>
      </c>
      <c r="NYN90" s="503"/>
      <c r="NYO90" s="497" t="s">
        <v>2</v>
      </c>
      <c r="NYP90" s="497" t="s">
        <v>3</v>
      </c>
      <c r="NYQ90" s="497" t="s">
        <v>4</v>
      </c>
      <c r="NYR90" s="497" t="s">
        <v>5</v>
      </c>
      <c r="NYS90" s="497" t="s">
        <v>6</v>
      </c>
      <c r="NYT90" s="497" t="s">
        <v>7</v>
      </c>
      <c r="NYU90" s="497" t="s">
        <v>11</v>
      </c>
      <c r="NYV90" s="503"/>
      <c r="NYW90" s="497" t="s">
        <v>2</v>
      </c>
      <c r="NYX90" s="497" t="s">
        <v>3</v>
      </c>
      <c r="NYY90" s="497" t="s">
        <v>4</v>
      </c>
      <c r="NYZ90" s="497" t="s">
        <v>5</v>
      </c>
      <c r="NZA90" s="497" t="s">
        <v>6</v>
      </c>
      <c r="NZB90" s="497" t="s">
        <v>7</v>
      </c>
      <c r="NZC90" s="497" t="s">
        <v>11</v>
      </c>
      <c r="NZD90" s="503"/>
      <c r="NZE90" s="497" t="s">
        <v>2</v>
      </c>
      <c r="NZF90" s="497" t="s">
        <v>3</v>
      </c>
      <c r="NZG90" s="497" t="s">
        <v>4</v>
      </c>
      <c r="NZH90" s="497" t="s">
        <v>5</v>
      </c>
      <c r="NZI90" s="497" t="s">
        <v>6</v>
      </c>
      <c r="NZJ90" s="497" t="s">
        <v>7</v>
      </c>
      <c r="NZK90" s="497" t="s">
        <v>11</v>
      </c>
      <c r="NZL90" s="503"/>
      <c r="NZM90" s="497" t="s">
        <v>2</v>
      </c>
      <c r="NZN90" s="497" t="s">
        <v>3</v>
      </c>
      <c r="NZO90" s="497" t="s">
        <v>4</v>
      </c>
      <c r="NZP90" s="497" t="s">
        <v>5</v>
      </c>
      <c r="NZQ90" s="497" t="s">
        <v>6</v>
      </c>
      <c r="NZR90" s="497" t="s">
        <v>7</v>
      </c>
      <c r="NZS90" s="497" t="s">
        <v>11</v>
      </c>
      <c r="NZT90" s="503"/>
      <c r="NZU90" s="497" t="s">
        <v>2</v>
      </c>
      <c r="NZV90" s="497" t="s">
        <v>3</v>
      </c>
      <c r="NZW90" s="497" t="s">
        <v>4</v>
      </c>
      <c r="NZX90" s="497" t="s">
        <v>5</v>
      </c>
      <c r="NZY90" s="497" t="s">
        <v>6</v>
      </c>
      <c r="NZZ90" s="497" t="s">
        <v>7</v>
      </c>
      <c r="OAA90" s="497" t="s">
        <v>11</v>
      </c>
      <c r="OAB90" s="503"/>
      <c r="OAC90" s="497" t="s">
        <v>2</v>
      </c>
      <c r="OAD90" s="497" t="s">
        <v>3</v>
      </c>
      <c r="OAE90" s="497" t="s">
        <v>4</v>
      </c>
      <c r="OAF90" s="497" t="s">
        <v>5</v>
      </c>
      <c r="OAG90" s="497" t="s">
        <v>6</v>
      </c>
      <c r="OAH90" s="497" t="s">
        <v>7</v>
      </c>
      <c r="OAI90" s="497" t="s">
        <v>11</v>
      </c>
      <c r="OAJ90" s="503"/>
      <c r="OAK90" s="497" t="s">
        <v>2</v>
      </c>
      <c r="OAL90" s="497" t="s">
        <v>3</v>
      </c>
      <c r="OAM90" s="497" t="s">
        <v>4</v>
      </c>
      <c r="OAN90" s="497" t="s">
        <v>5</v>
      </c>
      <c r="OAO90" s="497" t="s">
        <v>6</v>
      </c>
      <c r="OAP90" s="497" t="s">
        <v>7</v>
      </c>
      <c r="OAQ90" s="497" t="s">
        <v>11</v>
      </c>
      <c r="OAR90" s="503"/>
      <c r="OAS90" s="497" t="s">
        <v>2</v>
      </c>
      <c r="OAT90" s="497" t="s">
        <v>3</v>
      </c>
      <c r="OAU90" s="497" t="s">
        <v>4</v>
      </c>
      <c r="OAV90" s="497" t="s">
        <v>5</v>
      </c>
      <c r="OAW90" s="497" t="s">
        <v>6</v>
      </c>
      <c r="OAX90" s="497" t="s">
        <v>7</v>
      </c>
      <c r="OAY90" s="497" t="s">
        <v>11</v>
      </c>
      <c r="OAZ90" s="503"/>
      <c r="OBA90" s="497" t="s">
        <v>2</v>
      </c>
      <c r="OBB90" s="497" t="s">
        <v>3</v>
      </c>
      <c r="OBC90" s="497" t="s">
        <v>4</v>
      </c>
      <c r="OBD90" s="497" t="s">
        <v>5</v>
      </c>
      <c r="OBE90" s="497" t="s">
        <v>6</v>
      </c>
      <c r="OBF90" s="497" t="s">
        <v>7</v>
      </c>
      <c r="OBG90" s="497" t="s">
        <v>11</v>
      </c>
      <c r="OBH90" s="503"/>
      <c r="OBI90" s="497" t="s">
        <v>2</v>
      </c>
      <c r="OBJ90" s="497" t="s">
        <v>3</v>
      </c>
      <c r="OBK90" s="497" t="s">
        <v>4</v>
      </c>
      <c r="OBL90" s="497" t="s">
        <v>5</v>
      </c>
      <c r="OBM90" s="497" t="s">
        <v>6</v>
      </c>
      <c r="OBN90" s="497" t="s">
        <v>7</v>
      </c>
      <c r="OBO90" s="497" t="s">
        <v>11</v>
      </c>
      <c r="OBP90" s="503"/>
      <c r="OBQ90" s="497" t="s">
        <v>2</v>
      </c>
      <c r="OBR90" s="497" t="s">
        <v>3</v>
      </c>
      <c r="OBS90" s="497" t="s">
        <v>4</v>
      </c>
      <c r="OBT90" s="497" t="s">
        <v>5</v>
      </c>
      <c r="OBU90" s="497" t="s">
        <v>6</v>
      </c>
      <c r="OBV90" s="497" t="s">
        <v>7</v>
      </c>
      <c r="OBW90" s="497" t="s">
        <v>11</v>
      </c>
      <c r="OBX90" s="503"/>
      <c r="OBY90" s="497" t="s">
        <v>2</v>
      </c>
      <c r="OBZ90" s="497" t="s">
        <v>3</v>
      </c>
      <c r="OCA90" s="497" t="s">
        <v>4</v>
      </c>
      <c r="OCB90" s="497" t="s">
        <v>5</v>
      </c>
      <c r="OCC90" s="497" t="s">
        <v>6</v>
      </c>
      <c r="OCD90" s="497" t="s">
        <v>7</v>
      </c>
      <c r="OCE90" s="497" t="s">
        <v>11</v>
      </c>
      <c r="OCF90" s="503"/>
      <c r="OCG90" s="497" t="s">
        <v>2</v>
      </c>
      <c r="OCH90" s="497" t="s">
        <v>3</v>
      </c>
      <c r="OCI90" s="497" t="s">
        <v>4</v>
      </c>
      <c r="OCJ90" s="497" t="s">
        <v>5</v>
      </c>
      <c r="OCK90" s="497" t="s">
        <v>6</v>
      </c>
      <c r="OCL90" s="497" t="s">
        <v>7</v>
      </c>
      <c r="OCM90" s="497" t="s">
        <v>11</v>
      </c>
      <c r="OCN90" s="503"/>
      <c r="OCO90" s="497" t="s">
        <v>2</v>
      </c>
      <c r="OCP90" s="497" t="s">
        <v>3</v>
      </c>
      <c r="OCQ90" s="497" t="s">
        <v>4</v>
      </c>
      <c r="OCR90" s="497" t="s">
        <v>5</v>
      </c>
      <c r="OCS90" s="497" t="s">
        <v>6</v>
      </c>
      <c r="OCT90" s="497" t="s">
        <v>7</v>
      </c>
      <c r="OCU90" s="497" t="s">
        <v>11</v>
      </c>
      <c r="OCV90" s="503"/>
      <c r="OCW90" s="497" t="s">
        <v>2</v>
      </c>
      <c r="OCX90" s="497" t="s">
        <v>3</v>
      </c>
      <c r="OCY90" s="497" t="s">
        <v>4</v>
      </c>
      <c r="OCZ90" s="497" t="s">
        <v>5</v>
      </c>
      <c r="ODA90" s="497" t="s">
        <v>6</v>
      </c>
      <c r="ODB90" s="497" t="s">
        <v>7</v>
      </c>
      <c r="ODC90" s="497" t="s">
        <v>11</v>
      </c>
      <c r="ODD90" s="503"/>
      <c r="ODE90" s="497" t="s">
        <v>2</v>
      </c>
      <c r="ODF90" s="497" t="s">
        <v>3</v>
      </c>
      <c r="ODG90" s="497" t="s">
        <v>4</v>
      </c>
      <c r="ODH90" s="497" t="s">
        <v>5</v>
      </c>
      <c r="ODI90" s="497" t="s">
        <v>6</v>
      </c>
      <c r="ODJ90" s="497" t="s">
        <v>7</v>
      </c>
      <c r="ODK90" s="497" t="s">
        <v>11</v>
      </c>
      <c r="ODL90" s="503"/>
      <c r="ODM90" s="497" t="s">
        <v>2</v>
      </c>
      <c r="ODN90" s="497" t="s">
        <v>3</v>
      </c>
      <c r="ODO90" s="497" t="s">
        <v>4</v>
      </c>
      <c r="ODP90" s="497" t="s">
        <v>5</v>
      </c>
      <c r="ODQ90" s="497" t="s">
        <v>6</v>
      </c>
      <c r="ODR90" s="497" t="s">
        <v>7</v>
      </c>
      <c r="ODS90" s="497" t="s">
        <v>11</v>
      </c>
      <c r="ODT90" s="503"/>
      <c r="ODU90" s="497" t="s">
        <v>2</v>
      </c>
      <c r="ODV90" s="497" t="s">
        <v>3</v>
      </c>
      <c r="ODW90" s="497" t="s">
        <v>4</v>
      </c>
      <c r="ODX90" s="497" t="s">
        <v>5</v>
      </c>
      <c r="ODY90" s="497" t="s">
        <v>6</v>
      </c>
      <c r="ODZ90" s="497" t="s">
        <v>7</v>
      </c>
      <c r="OEA90" s="497" t="s">
        <v>11</v>
      </c>
      <c r="OEB90" s="503"/>
      <c r="OEC90" s="497" t="s">
        <v>2</v>
      </c>
      <c r="OED90" s="497" t="s">
        <v>3</v>
      </c>
      <c r="OEE90" s="497" t="s">
        <v>4</v>
      </c>
      <c r="OEF90" s="497" t="s">
        <v>5</v>
      </c>
      <c r="OEG90" s="497" t="s">
        <v>6</v>
      </c>
      <c r="OEH90" s="497" t="s">
        <v>7</v>
      </c>
      <c r="OEI90" s="497" t="s">
        <v>11</v>
      </c>
      <c r="OEJ90" s="503"/>
      <c r="OEK90" s="497" t="s">
        <v>2</v>
      </c>
      <c r="OEL90" s="497" t="s">
        <v>3</v>
      </c>
      <c r="OEM90" s="497" t="s">
        <v>4</v>
      </c>
      <c r="OEN90" s="497" t="s">
        <v>5</v>
      </c>
      <c r="OEO90" s="497" t="s">
        <v>6</v>
      </c>
      <c r="OEP90" s="497" t="s">
        <v>7</v>
      </c>
      <c r="OEQ90" s="497" t="s">
        <v>11</v>
      </c>
      <c r="OER90" s="503"/>
      <c r="OES90" s="497" t="s">
        <v>2</v>
      </c>
      <c r="OET90" s="497" t="s">
        <v>3</v>
      </c>
      <c r="OEU90" s="497" t="s">
        <v>4</v>
      </c>
      <c r="OEV90" s="497" t="s">
        <v>5</v>
      </c>
      <c r="OEW90" s="497" t="s">
        <v>6</v>
      </c>
      <c r="OEX90" s="497" t="s">
        <v>7</v>
      </c>
      <c r="OEY90" s="497" t="s">
        <v>11</v>
      </c>
      <c r="OEZ90" s="503"/>
      <c r="OFA90" s="497" t="s">
        <v>2</v>
      </c>
      <c r="OFB90" s="497" t="s">
        <v>3</v>
      </c>
      <c r="OFC90" s="497" t="s">
        <v>4</v>
      </c>
      <c r="OFD90" s="497" t="s">
        <v>5</v>
      </c>
      <c r="OFE90" s="497" t="s">
        <v>6</v>
      </c>
      <c r="OFF90" s="497" t="s">
        <v>7</v>
      </c>
      <c r="OFG90" s="497" t="s">
        <v>11</v>
      </c>
      <c r="OFH90" s="503"/>
      <c r="OFI90" s="497" t="s">
        <v>2</v>
      </c>
      <c r="OFJ90" s="497" t="s">
        <v>3</v>
      </c>
      <c r="OFK90" s="497" t="s">
        <v>4</v>
      </c>
      <c r="OFL90" s="497" t="s">
        <v>5</v>
      </c>
      <c r="OFM90" s="497" t="s">
        <v>6</v>
      </c>
      <c r="OFN90" s="497" t="s">
        <v>7</v>
      </c>
      <c r="OFO90" s="497" t="s">
        <v>11</v>
      </c>
      <c r="OFP90" s="503"/>
      <c r="OFQ90" s="497" t="s">
        <v>2</v>
      </c>
      <c r="OFR90" s="497" t="s">
        <v>3</v>
      </c>
      <c r="OFS90" s="497" t="s">
        <v>4</v>
      </c>
      <c r="OFT90" s="497" t="s">
        <v>5</v>
      </c>
      <c r="OFU90" s="497" t="s">
        <v>6</v>
      </c>
      <c r="OFV90" s="497" t="s">
        <v>7</v>
      </c>
      <c r="OFW90" s="497" t="s">
        <v>11</v>
      </c>
      <c r="OFX90" s="503"/>
      <c r="OFY90" s="497" t="s">
        <v>2</v>
      </c>
      <c r="OFZ90" s="497" t="s">
        <v>3</v>
      </c>
      <c r="OGA90" s="497" t="s">
        <v>4</v>
      </c>
      <c r="OGB90" s="497" t="s">
        <v>5</v>
      </c>
      <c r="OGC90" s="497" t="s">
        <v>6</v>
      </c>
      <c r="OGD90" s="497" t="s">
        <v>7</v>
      </c>
      <c r="OGE90" s="497" t="s">
        <v>11</v>
      </c>
      <c r="OGF90" s="503"/>
      <c r="OGG90" s="497" t="s">
        <v>2</v>
      </c>
      <c r="OGH90" s="497" t="s">
        <v>3</v>
      </c>
      <c r="OGI90" s="497" t="s">
        <v>4</v>
      </c>
      <c r="OGJ90" s="497" t="s">
        <v>5</v>
      </c>
      <c r="OGK90" s="497" t="s">
        <v>6</v>
      </c>
      <c r="OGL90" s="497" t="s">
        <v>7</v>
      </c>
      <c r="OGM90" s="497" t="s">
        <v>11</v>
      </c>
      <c r="OGN90" s="503"/>
      <c r="OGO90" s="497" t="s">
        <v>2</v>
      </c>
      <c r="OGP90" s="497" t="s">
        <v>3</v>
      </c>
      <c r="OGQ90" s="497" t="s">
        <v>4</v>
      </c>
      <c r="OGR90" s="497" t="s">
        <v>5</v>
      </c>
      <c r="OGS90" s="497" t="s">
        <v>6</v>
      </c>
      <c r="OGT90" s="497" t="s">
        <v>7</v>
      </c>
      <c r="OGU90" s="497" t="s">
        <v>11</v>
      </c>
      <c r="OGV90" s="503"/>
      <c r="OGW90" s="497" t="s">
        <v>2</v>
      </c>
      <c r="OGX90" s="497" t="s">
        <v>3</v>
      </c>
      <c r="OGY90" s="497" t="s">
        <v>4</v>
      </c>
      <c r="OGZ90" s="497" t="s">
        <v>5</v>
      </c>
      <c r="OHA90" s="497" t="s">
        <v>6</v>
      </c>
      <c r="OHB90" s="497" t="s">
        <v>7</v>
      </c>
      <c r="OHC90" s="497" t="s">
        <v>11</v>
      </c>
      <c r="OHD90" s="503"/>
      <c r="OHE90" s="497" t="s">
        <v>2</v>
      </c>
      <c r="OHF90" s="497" t="s">
        <v>3</v>
      </c>
      <c r="OHG90" s="497" t="s">
        <v>4</v>
      </c>
      <c r="OHH90" s="497" t="s">
        <v>5</v>
      </c>
      <c r="OHI90" s="497" t="s">
        <v>6</v>
      </c>
      <c r="OHJ90" s="497" t="s">
        <v>7</v>
      </c>
      <c r="OHK90" s="497" t="s">
        <v>11</v>
      </c>
      <c r="OHL90" s="503"/>
      <c r="OHM90" s="497" t="s">
        <v>2</v>
      </c>
      <c r="OHN90" s="497" t="s">
        <v>3</v>
      </c>
      <c r="OHO90" s="497" t="s">
        <v>4</v>
      </c>
      <c r="OHP90" s="497" t="s">
        <v>5</v>
      </c>
      <c r="OHQ90" s="497" t="s">
        <v>6</v>
      </c>
      <c r="OHR90" s="497" t="s">
        <v>7</v>
      </c>
      <c r="OHS90" s="497" t="s">
        <v>11</v>
      </c>
      <c r="OHT90" s="503"/>
      <c r="OHU90" s="497" t="s">
        <v>2</v>
      </c>
      <c r="OHV90" s="497" t="s">
        <v>3</v>
      </c>
      <c r="OHW90" s="497" t="s">
        <v>4</v>
      </c>
      <c r="OHX90" s="497" t="s">
        <v>5</v>
      </c>
      <c r="OHY90" s="497" t="s">
        <v>6</v>
      </c>
      <c r="OHZ90" s="497" t="s">
        <v>7</v>
      </c>
      <c r="OIA90" s="497" t="s">
        <v>11</v>
      </c>
      <c r="OIB90" s="503"/>
      <c r="OIC90" s="497" t="s">
        <v>2</v>
      </c>
      <c r="OID90" s="497" t="s">
        <v>3</v>
      </c>
      <c r="OIE90" s="497" t="s">
        <v>4</v>
      </c>
      <c r="OIF90" s="497" t="s">
        <v>5</v>
      </c>
      <c r="OIG90" s="497" t="s">
        <v>6</v>
      </c>
      <c r="OIH90" s="497" t="s">
        <v>7</v>
      </c>
      <c r="OII90" s="497" t="s">
        <v>11</v>
      </c>
      <c r="OIJ90" s="503"/>
      <c r="OIK90" s="497" t="s">
        <v>2</v>
      </c>
      <c r="OIL90" s="497" t="s">
        <v>3</v>
      </c>
      <c r="OIM90" s="497" t="s">
        <v>4</v>
      </c>
      <c r="OIN90" s="497" t="s">
        <v>5</v>
      </c>
      <c r="OIO90" s="497" t="s">
        <v>6</v>
      </c>
      <c r="OIP90" s="497" t="s">
        <v>7</v>
      </c>
      <c r="OIQ90" s="497" t="s">
        <v>11</v>
      </c>
      <c r="OIR90" s="503"/>
      <c r="OIS90" s="497" t="s">
        <v>2</v>
      </c>
      <c r="OIT90" s="497" t="s">
        <v>3</v>
      </c>
      <c r="OIU90" s="497" t="s">
        <v>4</v>
      </c>
      <c r="OIV90" s="497" t="s">
        <v>5</v>
      </c>
      <c r="OIW90" s="497" t="s">
        <v>6</v>
      </c>
      <c r="OIX90" s="497" t="s">
        <v>7</v>
      </c>
      <c r="OIY90" s="497" t="s">
        <v>11</v>
      </c>
      <c r="OIZ90" s="503"/>
      <c r="OJA90" s="497" t="s">
        <v>2</v>
      </c>
      <c r="OJB90" s="497" t="s">
        <v>3</v>
      </c>
      <c r="OJC90" s="497" t="s">
        <v>4</v>
      </c>
      <c r="OJD90" s="497" t="s">
        <v>5</v>
      </c>
      <c r="OJE90" s="497" t="s">
        <v>6</v>
      </c>
      <c r="OJF90" s="497" t="s">
        <v>7</v>
      </c>
      <c r="OJG90" s="497" t="s">
        <v>11</v>
      </c>
      <c r="OJH90" s="503"/>
      <c r="OJI90" s="497" t="s">
        <v>2</v>
      </c>
      <c r="OJJ90" s="497" t="s">
        <v>3</v>
      </c>
      <c r="OJK90" s="497" t="s">
        <v>4</v>
      </c>
      <c r="OJL90" s="497" t="s">
        <v>5</v>
      </c>
      <c r="OJM90" s="497" t="s">
        <v>6</v>
      </c>
      <c r="OJN90" s="497" t="s">
        <v>7</v>
      </c>
      <c r="OJO90" s="497" t="s">
        <v>11</v>
      </c>
      <c r="OJP90" s="503"/>
      <c r="OJQ90" s="497" t="s">
        <v>2</v>
      </c>
      <c r="OJR90" s="497" t="s">
        <v>3</v>
      </c>
      <c r="OJS90" s="497" t="s">
        <v>4</v>
      </c>
      <c r="OJT90" s="497" t="s">
        <v>5</v>
      </c>
      <c r="OJU90" s="497" t="s">
        <v>6</v>
      </c>
      <c r="OJV90" s="497" t="s">
        <v>7</v>
      </c>
      <c r="OJW90" s="497" t="s">
        <v>11</v>
      </c>
      <c r="OJX90" s="503"/>
      <c r="OJY90" s="497" t="s">
        <v>2</v>
      </c>
      <c r="OJZ90" s="497" t="s">
        <v>3</v>
      </c>
      <c r="OKA90" s="497" t="s">
        <v>4</v>
      </c>
      <c r="OKB90" s="497" t="s">
        <v>5</v>
      </c>
      <c r="OKC90" s="497" t="s">
        <v>6</v>
      </c>
      <c r="OKD90" s="497" t="s">
        <v>7</v>
      </c>
      <c r="OKE90" s="497" t="s">
        <v>11</v>
      </c>
      <c r="OKF90" s="503"/>
      <c r="OKG90" s="497" t="s">
        <v>2</v>
      </c>
      <c r="OKH90" s="497" t="s">
        <v>3</v>
      </c>
      <c r="OKI90" s="497" t="s">
        <v>4</v>
      </c>
      <c r="OKJ90" s="497" t="s">
        <v>5</v>
      </c>
      <c r="OKK90" s="497" t="s">
        <v>6</v>
      </c>
      <c r="OKL90" s="497" t="s">
        <v>7</v>
      </c>
      <c r="OKM90" s="497" t="s">
        <v>11</v>
      </c>
      <c r="OKN90" s="503"/>
      <c r="OKO90" s="497" t="s">
        <v>2</v>
      </c>
      <c r="OKP90" s="497" t="s">
        <v>3</v>
      </c>
      <c r="OKQ90" s="497" t="s">
        <v>4</v>
      </c>
      <c r="OKR90" s="497" t="s">
        <v>5</v>
      </c>
      <c r="OKS90" s="497" t="s">
        <v>6</v>
      </c>
      <c r="OKT90" s="497" t="s">
        <v>7</v>
      </c>
      <c r="OKU90" s="497" t="s">
        <v>11</v>
      </c>
      <c r="OKV90" s="503"/>
      <c r="OKW90" s="497" t="s">
        <v>2</v>
      </c>
      <c r="OKX90" s="497" t="s">
        <v>3</v>
      </c>
      <c r="OKY90" s="497" t="s">
        <v>4</v>
      </c>
      <c r="OKZ90" s="497" t="s">
        <v>5</v>
      </c>
      <c r="OLA90" s="497" t="s">
        <v>6</v>
      </c>
      <c r="OLB90" s="497" t="s">
        <v>7</v>
      </c>
      <c r="OLC90" s="497" t="s">
        <v>11</v>
      </c>
      <c r="OLD90" s="503"/>
      <c r="OLE90" s="497" t="s">
        <v>2</v>
      </c>
      <c r="OLF90" s="497" t="s">
        <v>3</v>
      </c>
      <c r="OLG90" s="497" t="s">
        <v>4</v>
      </c>
      <c r="OLH90" s="497" t="s">
        <v>5</v>
      </c>
      <c r="OLI90" s="497" t="s">
        <v>6</v>
      </c>
      <c r="OLJ90" s="497" t="s">
        <v>7</v>
      </c>
      <c r="OLK90" s="497" t="s">
        <v>11</v>
      </c>
      <c r="OLL90" s="503"/>
      <c r="OLM90" s="497" t="s">
        <v>2</v>
      </c>
      <c r="OLN90" s="497" t="s">
        <v>3</v>
      </c>
      <c r="OLO90" s="497" t="s">
        <v>4</v>
      </c>
      <c r="OLP90" s="497" t="s">
        <v>5</v>
      </c>
      <c r="OLQ90" s="497" t="s">
        <v>6</v>
      </c>
      <c r="OLR90" s="497" t="s">
        <v>7</v>
      </c>
      <c r="OLS90" s="497" t="s">
        <v>11</v>
      </c>
      <c r="OLT90" s="503"/>
      <c r="OLU90" s="497" t="s">
        <v>2</v>
      </c>
      <c r="OLV90" s="497" t="s">
        <v>3</v>
      </c>
      <c r="OLW90" s="497" t="s">
        <v>4</v>
      </c>
      <c r="OLX90" s="497" t="s">
        <v>5</v>
      </c>
      <c r="OLY90" s="497" t="s">
        <v>6</v>
      </c>
      <c r="OLZ90" s="497" t="s">
        <v>7</v>
      </c>
      <c r="OMA90" s="497" t="s">
        <v>11</v>
      </c>
      <c r="OMB90" s="503"/>
      <c r="OMC90" s="497" t="s">
        <v>2</v>
      </c>
      <c r="OMD90" s="497" t="s">
        <v>3</v>
      </c>
      <c r="OME90" s="497" t="s">
        <v>4</v>
      </c>
      <c r="OMF90" s="497" t="s">
        <v>5</v>
      </c>
      <c r="OMG90" s="497" t="s">
        <v>6</v>
      </c>
      <c r="OMH90" s="497" t="s">
        <v>7</v>
      </c>
      <c r="OMI90" s="497" t="s">
        <v>11</v>
      </c>
      <c r="OMJ90" s="503"/>
      <c r="OMK90" s="497" t="s">
        <v>2</v>
      </c>
      <c r="OML90" s="497" t="s">
        <v>3</v>
      </c>
      <c r="OMM90" s="497" t="s">
        <v>4</v>
      </c>
      <c r="OMN90" s="497" t="s">
        <v>5</v>
      </c>
      <c r="OMO90" s="497" t="s">
        <v>6</v>
      </c>
      <c r="OMP90" s="497" t="s">
        <v>7</v>
      </c>
      <c r="OMQ90" s="497" t="s">
        <v>11</v>
      </c>
      <c r="OMR90" s="503"/>
      <c r="OMS90" s="497" t="s">
        <v>2</v>
      </c>
      <c r="OMT90" s="497" t="s">
        <v>3</v>
      </c>
      <c r="OMU90" s="497" t="s">
        <v>4</v>
      </c>
      <c r="OMV90" s="497" t="s">
        <v>5</v>
      </c>
      <c r="OMW90" s="497" t="s">
        <v>6</v>
      </c>
      <c r="OMX90" s="497" t="s">
        <v>7</v>
      </c>
      <c r="OMY90" s="497" t="s">
        <v>11</v>
      </c>
      <c r="OMZ90" s="503"/>
      <c r="ONA90" s="497" t="s">
        <v>2</v>
      </c>
      <c r="ONB90" s="497" t="s">
        <v>3</v>
      </c>
      <c r="ONC90" s="497" t="s">
        <v>4</v>
      </c>
      <c r="OND90" s="497" t="s">
        <v>5</v>
      </c>
      <c r="ONE90" s="497" t="s">
        <v>6</v>
      </c>
      <c r="ONF90" s="497" t="s">
        <v>7</v>
      </c>
      <c r="ONG90" s="497" t="s">
        <v>11</v>
      </c>
      <c r="ONH90" s="503"/>
      <c r="ONI90" s="497" t="s">
        <v>2</v>
      </c>
      <c r="ONJ90" s="497" t="s">
        <v>3</v>
      </c>
      <c r="ONK90" s="497" t="s">
        <v>4</v>
      </c>
      <c r="ONL90" s="497" t="s">
        <v>5</v>
      </c>
      <c r="ONM90" s="497" t="s">
        <v>6</v>
      </c>
      <c r="ONN90" s="497" t="s">
        <v>7</v>
      </c>
      <c r="ONO90" s="497" t="s">
        <v>11</v>
      </c>
      <c r="ONP90" s="503"/>
      <c r="ONQ90" s="497" t="s">
        <v>2</v>
      </c>
      <c r="ONR90" s="497" t="s">
        <v>3</v>
      </c>
      <c r="ONS90" s="497" t="s">
        <v>4</v>
      </c>
      <c r="ONT90" s="497" t="s">
        <v>5</v>
      </c>
      <c r="ONU90" s="497" t="s">
        <v>6</v>
      </c>
      <c r="ONV90" s="497" t="s">
        <v>7</v>
      </c>
      <c r="ONW90" s="497" t="s">
        <v>11</v>
      </c>
      <c r="ONX90" s="503"/>
      <c r="ONY90" s="497" t="s">
        <v>2</v>
      </c>
      <c r="ONZ90" s="497" t="s">
        <v>3</v>
      </c>
      <c r="OOA90" s="497" t="s">
        <v>4</v>
      </c>
      <c r="OOB90" s="497" t="s">
        <v>5</v>
      </c>
      <c r="OOC90" s="497" t="s">
        <v>6</v>
      </c>
      <c r="OOD90" s="497" t="s">
        <v>7</v>
      </c>
      <c r="OOE90" s="497" t="s">
        <v>11</v>
      </c>
      <c r="OOF90" s="503"/>
      <c r="OOG90" s="497" t="s">
        <v>2</v>
      </c>
      <c r="OOH90" s="497" t="s">
        <v>3</v>
      </c>
      <c r="OOI90" s="497" t="s">
        <v>4</v>
      </c>
      <c r="OOJ90" s="497" t="s">
        <v>5</v>
      </c>
      <c r="OOK90" s="497" t="s">
        <v>6</v>
      </c>
      <c r="OOL90" s="497" t="s">
        <v>7</v>
      </c>
      <c r="OOM90" s="497" t="s">
        <v>11</v>
      </c>
      <c r="OON90" s="503"/>
      <c r="OOO90" s="497" t="s">
        <v>2</v>
      </c>
      <c r="OOP90" s="497" t="s">
        <v>3</v>
      </c>
      <c r="OOQ90" s="497" t="s">
        <v>4</v>
      </c>
      <c r="OOR90" s="497" t="s">
        <v>5</v>
      </c>
      <c r="OOS90" s="497" t="s">
        <v>6</v>
      </c>
      <c r="OOT90" s="497" t="s">
        <v>7</v>
      </c>
      <c r="OOU90" s="497" t="s">
        <v>11</v>
      </c>
      <c r="OOV90" s="503"/>
      <c r="OOW90" s="497" t="s">
        <v>2</v>
      </c>
      <c r="OOX90" s="497" t="s">
        <v>3</v>
      </c>
      <c r="OOY90" s="497" t="s">
        <v>4</v>
      </c>
      <c r="OOZ90" s="497" t="s">
        <v>5</v>
      </c>
      <c r="OPA90" s="497" t="s">
        <v>6</v>
      </c>
      <c r="OPB90" s="497" t="s">
        <v>7</v>
      </c>
      <c r="OPC90" s="497" t="s">
        <v>11</v>
      </c>
      <c r="OPD90" s="503"/>
      <c r="OPE90" s="497" t="s">
        <v>2</v>
      </c>
      <c r="OPF90" s="497" t="s">
        <v>3</v>
      </c>
      <c r="OPG90" s="497" t="s">
        <v>4</v>
      </c>
      <c r="OPH90" s="497" t="s">
        <v>5</v>
      </c>
      <c r="OPI90" s="497" t="s">
        <v>6</v>
      </c>
      <c r="OPJ90" s="497" t="s">
        <v>7</v>
      </c>
      <c r="OPK90" s="497" t="s">
        <v>11</v>
      </c>
      <c r="OPL90" s="503"/>
      <c r="OPM90" s="497" t="s">
        <v>2</v>
      </c>
      <c r="OPN90" s="497" t="s">
        <v>3</v>
      </c>
      <c r="OPO90" s="497" t="s">
        <v>4</v>
      </c>
      <c r="OPP90" s="497" t="s">
        <v>5</v>
      </c>
      <c r="OPQ90" s="497" t="s">
        <v>6</v>
      </c>
      <c r="OPR90" s="497" t="s">
        <v>7</v>
      </c>
      <c r="OPS90" s="497" t="s">
        <v>11</v>
      </c>
      <c r="OPT90" s="503"/>
      <c r="OPU90" s="497" t="s">
        <v>2</v>
      </c>
      <c r="OPV90" s="497" t="s">
        <v>3</v>
      </c>
      <c r="OPW90" s="497" t="s">
        <v>4</v>
      </c>
      <c r="OPX90" s="497" t="s">
        <v>5</v>
      </c>
      <c r="OPY90" s="497" t="s">
        <v>6</v>
      </c>
      <c r="OPZ90" s="497" t="s">
        <v>7</v>
      </c>
      <c r="OQA90" s="497" t="s">
        <v>11</v>
      </c>
      <c r="OQB90" s="503"/>
      <c r="OQC90" s="497" t="s">
        <v>2</v>
      </c>
      <c r="OQD90" s="497" t="s">
        <v>3</v>
      </c>
      <c r="OQE90" s="497" t="s">
        <v>4</v>
      </c>
      <c r="OQF90" s="497" t="s">
        <v>5</v>
      </c>
      <c r="OQG90" s="497" t="s">
        <v>6</v>
      </c>
      <c r="OQH90" s="497" t="s">
        <v>7</v>
      </c>
      <c r="OQI90" s="497" t="s">
        <v>11</v>
      </c>
      <c r="OQJ90" s="503"/>
      <c r="OQK90" s="497" t="s">
        <v>2</v>
      </c>
      <c r="OQL90" s="497" t="s">
        <v>3</v>
      </c>
      <c r="OQM90" s="497" t="s">
        <v>4</v>
      </c>
      <c r="OQN90" s="497" t="s">
        <v>5</v>
      </c>
      <c r="OQO90" s="497" t="s">
        <v>6</v>
      </c>
      <c r="OQP90" s="497" t="s">
        <v>7</v>
      </c>
      <c r="OQQ90" s="497" t="s">
        <v>11</v>
      </c>
      <c r="OQR90" s="503"/>
      <c r="OQS90" s="497" t="s">
        <v>2</v>
      </c>
      <c r="OQT90" s="497" t="s">
        <v>3</v>
      </c>
      <c r="OQU90" s="497" t="s">
        <v>4</v>
      </c>
      <c r="OQV90" s="497" t="s">
        <v>5</v>
      </c>
      <c r="OQW90" s="497" t="s">
        <v>6</v>
      </c>
      <c r="OQX90" s="497" t="s">
        <v>7</v>
      </c>
      <c r="OQY90" s="497" t="s">
        <v>11</v>
      </c>
      <c r="OQZ90" s="503"/>
      <c r="ORA90" s="497" t="s">
        <v>2</v>
      </c>
      <c r="ORB90" s="497" t="s">
        <v>3</v>
      </c>
      <c r="ORC90" s="497" t="s">
        <v>4</v>
      </c>
      <c r="ORD90" s="497" t="s">
        <v>5</v>
      </c>
      <c r="ORE90" s="497" t="s">
        <v>6</v>
      </c>
      <c r="ORF90" s="497" t="s">
        <v>7</v>
      </c>
      <c r="ORG90" s="497" t="s">
        <v>11</v>
      </c>
      <c r="ORH90" s="503"/>
      <c r="ORI90" s="497" t="s">
        <v>2</v>
      </c>
      <c r="ORJ90" s="497" t="s">
        <v>3</v>
      </c>
      <c r="ORK90" s="497" t="s">
        <v>4</v>
      </c>
      <c r="ORL90" s="497" t="s">
        <v>5</v>
      </c>
      <c r="ORM90" s="497" t="s">
        <v>6</v>
      </c>
      <c r="ORN90" s="497" t="s">
        <v>7</v>
      </c>
      <c r="ORO90" s="497" t="s">
        <v>11</v>
      </c>
      <c r="ORP90" s="503"/>
      <c r="ORQ90" s="497" t="s">
        <v>2</v>
      </c>
      <c r="ORR90" s="497" t="s">
        <v>3</v>
      </c>
      <c r="ORS90" s="497" t="s">
        <v>4</v>
      </c>
      <c r="ORT90" s="497" t="s">
        <v>5</v>
      </c>
      <c r="ORU90" s="497" t="s">
        <v>6</v>
      </c>
      <c r="ORV90" s="497" t="s">
        <v>7</v>
      </c>
      <c r="ORW90" s="497" t="s">
        <v>11</v>
      </c>
      <c r="ORX90" s="503"/>
      <c r="ORY90" s="497" t="s">
        <v>2</v>
      </c>
      <c r="ORZ90" s="497" t="s">
        <v>3</v>
      </c>
      <c r="OSA90" s="497" t="s">
        <v>4</v>
      </c>
      <c r="OSB90" s="497" t="s">
        <v>5</v>
      </c>
      <c r="OSC90" s="497" t="s">
        <v>6</v>
      </c>
      <c r="OSD90" s="497" t="s">
        <v>7</v>
      </c>
      <c r="OSE90" s="497" t="s">
        <v>11</v>
      </c>
      <c r="OSF90" s="503"/>
      <c r="OSG90" s="497" t="s">
        <v>2</v>
      </c>
      <c r="OSH90" s="497" t="s">
        <v>3</v>
      </c>
      <c r="OSI90" s="497" t="s">
        <v>4</v>
      </c>
      <c r="OSJ90" s="497" t="s">
        <v>5</v>
      </c>
      <c r="OSK90" s="497" t="s">
        <v>6</v>
      </c>
      <c r="OSL90" s="497" t="s">
        <v>7</v>
      </c>
      <c r="OSM90" s="497" t="s">
        <v>11</v>
      </c>
      <c r="OSN90" s="503"/>
      <c r="OSO90" s="497" t="s">
        <v>2</v>
      </c>
      <c r="OSP90" s="497" t="s">
        <v>3</v>
      </c>
      <c r="OSQ90" s="497" t="s">
        <v>4</v>
      </c>
      <c r="OSR90" s="497" t="s">
        <v>5</v>
      </c>
      <c r="OSS90" s="497" t="s">
        <v>6</v>
      </c>
      <c r="OST90" s="497" t="s">
        <v>7</v>
      </c>
      <c r="OSU90" s="497" t="s">
        <v>11</v>
      </c>
      <c r="OSV90" s="503"/>
      <c r="OSW90" s="497" t="s">
        <v>2</v>
      </c>
      <c r="OSX90" s="497" t="s">
        <v>3</v>
      </c>
      <c r="OSY90" s="497" t="s">
        <v>4</v>
      </c>
      <c r="OSZ90" s="497" t="s">
        <v>5</v>
      </c>
      <c r="OTA90" s="497" t="s">
        <v>6</v>
      </c>
      <c r="OTB90" s="497" t="s">
        <v>7</v>
      </c>
      <c r="OTC90" s="497" t="s">
        <v>11</v>
      </c>
      <c r="OTD90" s="503"/>
      <c r="OTE90" s="497" t="s">
        <v>2</v>
      </c>
      <c r="OTF90" s="497" t="s">
        <v>3</v>
      </c>
      <c r="OTG90" s="497" t="s">
        <v>4</v>
      </c>
      <c r="OTH90" s="497" t="s">
        <v>5</v>
      </c>
      <c r="OTI90" s="497" t="s">
        <v>6</v>
      </c>
      <c r="OTJ90" s="497" t="s">
        <v>7</v>
      </c>
      <c r="OTK90" s="497" t="s">
        <v>11</v>
      </c>
      <c r="OTL90" s="503"/>
      <c r="OTM90" s="497" t="s">
        <v>2</v>
      </c>
      <c r="OTN90" s="497" t="s">
        <v>3</v>
      </c>
      <c r="OTO90" s="497" t="s">
        <v>4</v>
      </c>
      <c r="OTP90" s="497" t="s">
        <v>5</v>
      </c>
      <c r="OTQ90" s="497" t="s">
        <v>6</v>
      </c>
      <c r="OTR90" s="497" t="s">
        <v>7</v>
      </c>
      <c r="OTS90" s="497" t="s">
        <v>11</v>
      </c>
      <c r="OTT90" s="503"/>
      <c r="OTU90" s="497" t="s">
        <v>2</v>
      </c>
      <c r="OTV90" s="497" t="s">
        <v>3</v>
      </c>
      <c r="OTW90" s="497" t="s">
        <v>4</v>
      </c>
      <c r="OTX90" s="497" t="s">
        <v>5</v>
      </c>
      <c r="OTY90" s="497" t="s">
        <v>6</v>
      </c>
      <c r="OTZ90" s="497" t="s">
        <v>7</v>
      </c>
      <c r="OUA90" s="497" t="s">
        <v>11</v>
      </c>
      <c r="OUB90" s="503"/>
      <c r="OUC90" s="497" t="s">
        <v>2</v>
      </c>
      <c r="OUD90" s="497" t="s">
        <v>3</v>
      </c>
      <c r="OUE90" s="497" t="s">
        <v>4</v>
      </c>
      <c r="OUF90" s="497" t="s">
        <v>5</v>
      </c>
      <c r="OUG90" s="497" t="s">
        <v>6</v>
      </c>
      <c r="OUH90" s="497" t="s">
        <v>7</v>
      </c>
      <c r="OUI90" s="497" t="s">
        <v>11</v>
      </c>
      <c r="OUJ90" s="503"/>
      <c r="OUK90" s="497" t="s">
        <v>2</v>
      </c>
      <c r="OUL90" s="497" t="s">
        <v>3</v>
      </c>
      <c r="OUM90" s="497" t="s">
        <v>4</v>
      </c>
      <c r="OUN90" s="497" t="s">
        <v>5</v>
      </c>
      <c r="OUO90" s="497" t="s">
        <v>6</v>
      </c>
      <c r="OUP90" s="497" t="s">
        <v>7</v>
      </c>
      <c r="OUQ90" s="497" t="s">
        <v>11</v>
      </c>
      <c r="OUR90" s="503"/>
      <c r="OUS90" s="497" t="s">
        <v>2</v>
      </c>
      <c r="OUT90" s="497" t="s">
        <v>3</v>
      </c>
      <c r="OUU90" s="497" t="s">
        <v>4</v>
      </c>
      <c r="OUV90" s="497" t="s">
        <v>5</v>
      </c>
      <c r="OUW90" s="497" t="s">
        <v>6</v>
      </c>
      <c r="OUX90" s="497" t="s">
        <v>7</v>
      </c>
      <c r="OUY90" s="497" t="s">
        <v>11</v>
      </c>
      <c r="OUZ90" s="503"/>
      <c r="OVA90" s="497" t="s">
        <v>2</v>
      </c>
      <c r="OVB90" s="497" t="s">
        <v>3</v>
      </c>
      <c r="OVC90" s="497" t="s">
        <v>4</v>
      </c>
      <c r="OVD90" s="497" t="s">
        <v>5</v>
      </c>
      <c r="OVE90" s="497" t="s">
        <v>6</v>
      </c>
      <c r="OVF90" s="497" t="s">
        <v>7</v>
      </c>
      <c r="OVG90" s="497" t="s">
        <v>11</v>
      </c>
      <c r="OVH90" s="503"/>
      <c r="OVI90" s="497" t="s">
        <v>2</v>
      </c>
      <c r="OVJ90" s="497" t="s">
        <v>3</v>
      </c>
      <c r="OVK90" s="497" t="s">
        <v>4</v>
      </c>
      <c r="OVL90" s="497" t="s">
        <v>5</v>
      </c>
      <c r="OVM90" s="497" t="s">
        <v>6</v>
      </c>
      <c r="OVN90" s="497" t="s">
        <v>7</v>
      </c>
      <c r="OVO90" s="497" t="s">
        <v>11</v>
      </c>
      <c r="OVP90" s="503"/>
      <c r="OVQ90" s="497" t="s">
        <v>2</v>
      </c>
      <c r="OVR90" s="497" t="s">
        <v>3</v>
      </c>
      <c r="OVS90" s="497" t="s">
        <v>4</v>
      </c>
      <c r="OVT90" s="497" t="s">
        <v>5</v>
      </c>
      <c r="OVU90" s="497" t="s">
        <v>6</v>
      </c>
      <c r="OVV90" s="497" t="s">
        <v>7</v>
      </c>
      <c r="OVW90" s="497" t="s">
        <v>11</v>
      </c>
      <c r="OVX90" s="503"/>
      <c r="OVY90" s="497" t="s">
        <v>2</v>
      </c>
      <c r="OVZ90" s="497" t="s">
        <v>3</v>
      </c>
      <c r="OWA90" s="497" t="s">
        <v>4</v>
      </c>
      <c r="OWB90" s="497" t="s">
        <v>5</v>
      </c>
      <c r="OWC90" s="497" t="s">
        <v>6</v>
      </c>
      <c r="OWD90" s="497" t="s">
        <v>7</v>
      </c>
      <c r="OWE90" s="497" t="s">
        <v>11</v>
      </c>
      <c r="OWF90" s="503"/>
      <c r="OWG90" s="497" t="s">
        <v>2</v>
      </c>
      <c r="OWH90" s="497" t="s">
        <v>3</v>
      </c>
      <c r="OWI90" s="497" t="s">
        <v>4</v>
      </c>
      <c r="OWJ90" s="497" t="s">
        <v>5</v>
      </c>
      <c r="OWK90" s="497" t="s">
        <v>6</v>
      </c>
      <c r="OWL90" s="497" t="s">
        <v>7</v>
      </c>
      <c r="OWM90" s="497" t="s">
        <v>11</v>
      </c>
      <c r="OWN90" s="503"/>
      <c r="OWO90" s="497" t="s">
        <v>2</v>
      </c>
      <c r="OWP90" s="497" t="s">
        <v>3</v>
      </c>
      <c r="OWQ90" s="497" t="s">
        <v>4</v>
      </c>
      <c r="OWR90" s="497" t="s">
        <v>5</v>
      </c>
      <c r="OWS90" s="497" t="s">
        <v>6</v>
      </c>
      <c r="OWT90" s="497" t="s">
        <v>7</v>
      </c>
      <c r="OWU90" s="497" t="s">
        <v>11</v>
      </c>
      <c r="OWV90" s="503"/>
      <c r="OWW90" s="497" t="s">
        <v>2</v>
      </c>
      <c r="OWX90" s="497" t="s">
        <v>3</v>
      </c>
      <c r="OWY90" s="497" t="s">
        <v>4</v>
      </c>
      <c r="OWZ90" s="497" t="s">
        <v>5</v>
      </c>
      <c r="OXA90" s="497" t="s">
        <v>6</v>
      </c>
      <c r="OXB90" s="497" t="s">
        <v>7</v>
      </c>
      <c r="OXC90" s="497" t="s">
        <v>11</v>
      </c>
      <c r="OXD90" s="503"/>
      <c r="OXE90" s="497" t="s">
        <v>2</v>
      </c>
      <c r="OXF90" s="497" t="s">
        <v>3</v>
      </c>
      <c r="OXG90" s="497" t="s">
        <v>4</v>
      </c>
      <c r="OXH90" s="497" t="s">
        <v>5</v>
      </c>
      <c r="OXI90" s="497" t="s">
        <v>6</v>
      </c>
      <c r="OXJ90" s="497" t="s">
        <v>7</v>
      </c>
      <c r="OXK90" s="497" t="s">
        <v>11</v>
      </c>
      <c r="OXL90" s="503"/>
      <c r="OXM90" s="497" t="s">
        <v>2</v>
      </c>
      <c r="OXN90" s="497" t="s">
        <v>3</v>
      </c>
      <c r="OXO90" s="497" t="s">
        <v>4</v>
      </c>
      <c r="OXP90" s="497" t="s">
        <v>5</v>
      </c>
      <c r="OXQ90" s="497" t="s">
        <v>6</v>
      </c>
      <c r="OXR90" s="497" t="s">
        <v>7</v>
      </c>
      <c r="OXS90" s="497" t="s">
        <v>11</v>
      </c>
      <c r="OXT90" s="503"/>
      <c r="OXU90" s="497" t="s">
        <v>2</v>
      </c>
      <c r="OXV90" s="497" t="s">
        <v>3</v>
      </c>
      <c r="OXW90" s="497" t="s">
        <v>4</v>
      </c>
      <c r="OXX90" s="497" t="s">
        <v>5</v>
      </c>
      <c r="OXY90" s="497" t="s">
        <v>6</v>
      </c>
      <c r="OXZ90" s="497" t="s">
        <v>7</v>
      </c>
      <c r="OYA90" s="497" t="s">
        <v>11</v>
      </c>
      <c r="OYB90" s="503"/>
      <c r="OYC90" s="497" t="s">
        <v>2</v>
      </c>
      <c r="OYD90" s="497" t="s">
        <v>3</v>
      </c>
      <c r="OYE90" s="497" t="s">
        <v>4</v>
      </c>
      <c r="OYF90" s="497" t="s">
        <v>5</v>
      </c>
      <c r="OYG90" s="497" t="s">
        <v>6</v>
      </c>
      <c r="OYH90" s="497" t="s">
        <v>7</v>
      </c>
      <c r="OYI90" s="497" t="s">
        <v>11</v>
      </c>
      <c r="OYJ90" s="503"/>
      <c r="OYK90" s="497" t="s">
        <v>2</v>
      </c>
      <c r="OYL90" s="497" t="s">
        <v>3</v>
      </c>
      <c r="OYM90" s="497" t="s">
        <v>4</v>
      </c>
      <c r="OYN90" s="497" t="s">
        <v>5</v>
      </c>
      <c r="OYO90" s="497" t="s">
        <v>6</v>
      </c>
      <c r="OYP90" s="497" t="s">
        <v>7</v>
      </c>
      <c r="OYQ90" s="497" t="s">
        <v>11</v>
      </c>
      <c r="OYR90" s="503"/>
      <c r="OYS90" s="497" t="s">
        <v>2</v>
      </c>
      <c r="OYT90" s="497" t="s">
        <v>3</v>
      </c>
      <c r="OYU90" s="497" t="s">
        <v>4</v>
      </c>
      <c r="OYV90" s="497" t="s">
        <v>5</v>
      </c>
      <c r="OYW90" s="497" t="s">
        <v>6</v>
      </c>
      <c r="OYX90" s="497" t="s">
        <v>7</v>
      </c>
      <c r="OYY90" s="497" t="s">
        <v>11</v>
      </c>
      <c r="OYZ90" s="503"/>
      <c r="OZA90" s="497" t="s">
        <v>2</v>
      </c>
      <c r="OZB90" s="497" t="s">
        <v>3</v>
      </c>
      <c r="OZC90" s="497" t="s">
        <v>4</v>
      </c>
      <c r="OZD90" s="497" t="s">
        <v>5</v>
      </c>
      <c r="OZE90" s="497" t="s">
        <v>6</v>
      </c>
      <c r="OZF90" s="497" t="s">
        <v>7</v>
      </c>
      <c r="OZG90" s="497" t="s">
        <v>11</v>
      </c>
      <c r="OZH90" s="503"/>
      <c r="OZI90" s="497" t="s">
        <v>2</v>
      </c>
      <c r="OZJ90" s="497" t="s">
        <v>3</v>
      </c>
      <c r="OZK90" s="497" t="s">
        <v>4</v>
      </c>
      <c r="OZL90" s="497" t="s">
        <v>5</v>
      </c>
      <c r="OZM90" s="497" t="s">
        <v>6</v>
      </c>
      <c r="OZN90" s="497" t="s">
        <v>7</v>
      </c>
      <c r="OZO90" s="497" t="s">
        <v>11</v>
      </c>
      <c r="OZP90" s="503"/>
      <c r="OZQ90" s="497" t="s">
        <v>2</v>
      </c>
      <c r="OZR90" s="497" t="s">
        <v>3</v>
      </c>
      <c r="OZS90" s="497" t="s">
        <v>4</v>
      </c>
      <c r="OZT90" s="497" t="s">
        <v>5</v>
      </c>
      <c r="OZU90" s="497" t="s">
        <v>6</v>
      </c>
      <c r="OZV90" s="497" t="s">
        <v>7</v>
      </c>
      <c r="OZW90" s="497" t="s">
        <v>11</v>
      </c>
      <c r="OZX90" s="503"/>
      <c r="OZY90" s="497" t="s">
        <v>2</v>
      </c>
      <c r="OZZ90" s="497" t="s">
        <v>3</v>
      </c>
      <c r="PAA90" s="497" t="s">
        <v>4</v>
      </c>
      <c r="PAB90" s="497" t="s">
        <v>5</v>
      </c>
      <c r="PAC90" s="497" t="s">
        <v>6</v>
      </c>
      <c r="PAD90" s="497" t="s">
        <v>7</v>
      </c>
      <c r="PAE90" s="497" t="s">
        <v>11</v>
      </c>
      <c r="PAF90" s="503"/>
      <c r="PAG90" s="497" t="s">
        <v>2</v>
      </c>
      <c r="PAH90" s="497" t="s">
        <v>3</v>
      </c>
      <c r="PAI90" s="497" t="s">
        <v>4</v>
      </c>
      <c r="PAJ90" s="497" t="s">
        <v>5</v>
      </c>
      <c r="PAK90" s="497" t="s">
        <v>6</v>
      </c>
      <c r="PAL90" s="497" t="s">
        <v>7</v>
      </c>
      <c r="PAM90" s="497" t="s">
        <v>11</v>
      </c>
      <c r="PAN90" s="503"/>
      <c r="PAO90" s="497" t="s">
        <v>2</v>
      </c>
      <c r="PAP90" s="497" t="s">
        <v>3</v>
      </c>
      <c r="PAQ90" s="497" t="s">
        <v>4</v>
      </c>
      <c r="PAR90" s="497" t="s">
        <v>5</v>
      </c>
      <c r="PAS90" s="497" t="s">
        <v>6</v>
      </c>
      <c r="PAT90" s="497" t="s">
        <v>7</v>
      </c>
      <c r="PAU90" s="497" t="s">
        <v>11</v>
      </c>
      <c r="PAV90" s="503"/>
      <c r="PAW90" s="497" t="s">
        <v>2</v>
      </c>
      <c r="PAX90" s="497" t="s">
        <v>3</v>
      </c>
      <c r="PAY90" s="497" t="s">
        <v>4</v>
      </c>
      <c r="PAZ90" s="497" t="s">
        <v>5</v>
      </c>
      <c r="PBA90" s="497" t="s">
        <v>6</v>
      </c>
      <c r="PBB90" s="497" t="s">
        <v>7</v>
      </c>
      <c r="PBC90" s="497" t="s">
        <v>11</v>
      </c>
      <c r="PBD90" s="503"/>
      <c r="PBE90" s="497" t="s">
        <v>2</v>
      </c>
      <c r="PBF90" s="497" t="s">
        <v>3</v>
      </c>
      <c r="PBG90" s="497" t="s">
        <v>4</v>
      </c>
      <c r="PBH90" s="497" t="s">
        <v>5</v>
      </c>
      <c r="PBI90" s="497" t="s">
        <v>6</v>
      </c>
      <c r="PBJ90" s="497" t="s">
        <v>7</v>
      </c>
      <c r="PBK90" s="497" t="s">
        <v>11</v>
      </c>
      <c r="PBL90" s="503"/>
      <c r="PBM90" s="497" t="s">
        <v>2</v>
      </c>
      <c r="PBN90" s="497" t="s">
        <v>3</v>
      </c>
      <c r="PBO90" s="497" t="s">
        <v>4</v>
      </c>
      <c r="PBP90" s="497" t="s">
        <v>5</v>
      </c>
      <c r="PBQ90" s="497" t="s">
        <v>6</v>
      </c>
      <c r="PBR90" s="497" t="s">
        <v>7</v>
      </c>
      <c r="PBS90" s="497" t="s">
        <v>11</v>
      </c>
      <c r="PBT90" s="503"/>
      <c r="PBU90" s="497" t="s">
        <v>2</v>
      </c>
      <c r="PBV90" s="497" t="s">
        <v>3</v>
      </c>
      <c r="PBW90" s="497" t="s">
        <v>4</v>
      </c>
      <c r="PBX90" s="497" t="s">
        <v>5</v>
      </c>
      <c r="PBY90" s="497" t="s">
        <v>6</v>
      </c>
      <c r="PBZ90" s="497" t="s">
        <v>7</v>
      </c>
      <c r="PCA90" s="497" t="s">
        <v>11</v>
      </c>
      <c r="PCB90" s="503"/>
      <c r="PCC90" s="497" t="s">
        <v>2</v>
      </c>
      <c r="PCD90" s="497" t="s">
        <v>3</v>
      </c>
      <c r="PCE90" s="497" t="s">
        <v>4</v>
      </c>
      <c r="PCF90" s="497" t="s">
        <v>5</v>
      </c>
      <c r="PCG90" s="497" t="s">
        <v>6</v>
      </c>
      <c r="PCH90" s="497" t="s">
        <v>7</v>
      </c>
      <c r="PCI90" s="497" t="s">
        <v>11</v>
      </c>
      <c r="PCJ90" s="503"/>
      <c r="PCK90" s="497" t="s">
        <v>2</v>
      </c>
      <c r="PCL90" s="497" t="s">
        <v>3</v>
      </c>
      <c r="PCM90" s="497" t="s">
        <v>4</v>
      </c>
      <c r="PCN90" s="497" t="s">
        <v>5</v>
      </c>
      <c r="PCO90" s="497" t="s">
        <v>6</v>
      </c>
      <c r="PCP90" s="497" t="s">
        <v>7</v>
      </c>
      <c r="PCQ90" s="497" t="s">
        <v>11</v>
      </c>
      <c r="PCR90" s="503"/>
      <c r="PCS90" s="497" t="s">
        <v>2</v>
      </c>
      <c r="PCT90" s="497" t="s">
        <v>3</v>
      </c>
      <c r="PCU90" s="497" t="s">
        <v>4</v>
      </c>
      <c r="PCV90" s="497" t="s">
        <v>5</v>
      </c>
      <c r="PCW90" s="497" t="s">
        <v>6</v>
      </c>
      <c r="PCX90" s="497" t="s">
        <v>7</v>
      </c>
      <c r="PCY90" s="497" t="s">
        <v>11</v>
      </c>
      <c r="PCZ90" s="503"/>
      <c r="PDA90" s="497" t="s">
        <v>2</v>
      </c>
      <c r="PDB90" s="497" t="s">
        <v>3</v>
      </c>
      <c r="PDC90" s="497" t="s">
        <v>4</v>
      </c>
      <c r="PDD90" s="497" t="s">
        <v>5</v>
      </c>
      <c r="PDE90" s="497" t="s">
        <v>6</v>
      </c>
      <c r="PDF90" s="497" t="s">
        <v>7</v>
      </c>
      <c r="PDG90" s="497" t="s">
        <v>11</v>
      </c>
      <c r="PDH90" s="503"/>
      <c r="PDI90" s="497" t="s">
        <v>2</v>
      </c>
      <c r="PDJ90" s="497" t="s">
        <v>3</v>
      </c>
      <c r="PDK90" s="497" t="s">
        <v>4</v>
      </c>
      <c r="PDL90" s="497" t="s">
        <v>5</v>
      </c>
      <c r="PDM90" s="497" t="s">
        <v>6</v>
      </c>
      <c r="PDN90" s="497" t="s">
        <v>7</v>
      </c>
      <c r="PDO90" s="497" t="s">
        <v>11</v>
      </c>
      <c r="PDP90" s="503"/>
      <c r="PDQ90" s="497" t="s">
        <v>2</v>
      </c>
      <c r="PDR90" s="497" t="s">
        <v>3</v>
      </c>
      <c r="PDS90" s="497" t="s">
        <v>4</v>
      </c>
      <c r="PDT90" s="497" t="s">
        <v>5</v>
      </c>
      <c r="PDU90" s="497" t="s">
        <v>6</v>
      </c>
      <c r="PDV90" s="497" t="s">
        <v>7</v>
      </c>
      <c r="PDW90" s="497" t="s">
        <v>11</v>
      </c>
      <c r="PDX90" s="503"/>
      <c r="PDY90" s="497" t="s">
        <v>2</v>
      </c>
      <c r="PDZ90" s="497" t="s">
        <v>3</v>
      </c>
      <c r="PEA90" s="497" t="s">
        <v>4</v>
      </c>
      <c r="PEB90" s="497" t="s">
        <v>5</v>
      </c>
      <c r="PEC90" s="497" t="s">
        <v>6</v>
      </c>
      <c r="PED90" s="497" t="s">
        <v>7</v>
      </c>
      <c r="PEE90" s="497" t="s">
        <v>11</v>
      </c>
      <c r="PEF90" s="503"/>
      <c r="PEG90" s="497" t="s">
        <v>2</v>
      </c>
      <c r="PEH90" s="497" t="s">
        <v>3</v>
      </c>
      <c r="PEI90" s="497" t="s">
        <v>4</v>
      </c>
      <c r="PEJ90" s="497" t="s">
        <v>5</v>
      </c>
      <c r="PEK90" s="497" t="s">
        <v>6</v>
      </c>
      <c r="PEL90" s="497" t="s">
        <v>7</v>
      </c>
      <c r="PEM90" s="497" t="s">
        <v>11</v>
      </c>
      <c r="PEN90" s="503"/>
      <c r="PEO90" s="497" t="s">
        <v>2</v>
      </c>
      <c r="PEP90" s="497" t="s">
        <v>3</v>
      </c>
      <c r="PEQ90" s="497" t="s">
        <v>4</v>
      </c>
      <c r="PER90" s="497" t="s">
        <v>5</v>
      </c>
      <c r="PES90" s="497" t="s">
        <v>6</v>
      </c>
      <c r="PET90" s="497" t="s">
        <v>7</v>
      </c>
      <c r="PEU90" s="497" t="s">
        <v>11</v>
      </c>
      <c r="PEV90" s="503"/>
      <c r="PEW90" s="497" t="s">
        <v>2</v>
      </c>
      <c r="PEX90" s="497" t="s">
        <v>3</v>
      </c>
      <c r="PEY90" s="497" t="s">
        <v>4</v>
      </c>
      <c r="PEZ90" s="497" t="s">
        <v>5</v>
      </c>
      <c r="PFA90" s="497" t="s">
        <v>6</v>
      </c>
      <c r="PFB90" s="497" t="s">
        <v>7</v>
      </c>
      <c r="PFC90" s="497" t="s">
        <v>11</v>
      </c>
      <c r="PFD90" s="503"/>
      <c r="PFE90" s="497" t="s">
        <v>2</v>
      </c>
      <c r="PFF90" s="497" t="s">
        <v>3</v>
      </c>
      <c r="PFG90" s="497" t="s">
        <v>4</v>
      </c>
      <c r="PFH90" s="497" t="s">
        <v>5</v>
      </c>
      <c r="PFI90" s="497" t="s">
        <v>6</v>
      </c>
      <c r="PFJ90" s="497" t="s">
        <v>7</v>
      </c>
      <c r="PFK90" s="497" t="s">
        <v>11</v>
      </c>
      <c r="PFL90" s="503"/>
      <c r="PFM90" s="497" t="s">
        <v>2</v>
      </c>
      <c r="PFN90" s="497" t="s">
        <v>3</v>
      </c>
      <c r="PFO90" s="497" t="s">
        <v>4</v>
      </c>
      <c r="PFP90" s="497" t="s">
        <v>5</v>
      </c>
      <c r="PFQ90" s="497" t="s">
        <v>6</v>
      </c>
      <c r="PFR90" s="497" t="s">
        <v>7</v>
      </c>
      <c r="PFS90" s="497" t="s">
        <v>11</v>
      </c>
      <c r="PFT90" s="503"/>
      <c r="PFU90" s="497" t="s">
        <v>2</v>
      </c>
      <c r="PFV90" s="497" t="s">
        <v>3</v>
      </c>
      <c r="PFW90" s="497" t="s">
        <v>4</v>
      </c>
      <c r="PFX90" s="497" t="s">
        <v>5</v>
      </c>
      <c r="PFY90" s="497" t="s">
        <v>6</v>
      </c>
      <c r="PFZ90" s="497" t="s">
        <v>7</v>
      </c>
      <c r="PGA90" s="497" t="s">
        <v>11</v>
      </c>
      <c r="PGB90" s="503"/>
      <c r="PGC90" s="497" t="s">
        <v>2</v>
      </c>
      <c r="PGD90" s="497" t="s">
        <v>3</v>
      </c>
      <c r="PGE90" s="497" t="s">
        <v>4</v>
      </c>
      <c r="PGF90" s="497" t="s">
        <v>5</v>
      </c>
      <c r="PGG90" s="497" t="s">
        <v>6</v>
      </c>
      <c r="PGH90" s="497" t="s">
        <v>7</v>
      </c>
      <c r="PGI90" s="497" t="s">
        <v>11</v>
      </c>
      <c r="PGJ90" s="503"/>
      <c r="PGK90" s="497" t="s">
        <v>2</v>
      </c>
      <c r="PGL90" s="497" t="s">
        <v>3</v>
      </c>
      <c r="PGM90" s="497" t="s">
        <v>4</v>
      </c>
      <c r="PGN90" s="497" t="s">
        <v>5</v>
      </c>
      <c r="PGO90" s="497" t="s">
        <v>6</v>
      </c>
      <c r="PGP90" s="497" t="s">
        <v>7</v>
      </c>
      <c r="PGQ90" s="497" t="s">
        <v>11</v>
      </c>
      <c r="PGR90" s="503"/>
      <c r="PGS90" s="497" t="s">
        <v>2</v>
      </c>
      <c r="PGT90" s="497" t="s">
        <v>3</v>
      </c>
      <c r="PGU90" s="497" t="s">
        <v>4</v>
      </c>
      <c r="PGV90" s="497" t="s">
        <v>5</v>
      </c>
      <c r="PGW90" s="497" t="s">
        <v>6</v>
      </c>
      <c r="PGX90" s="497" t="s">
        <v>7</v>
      </c>
      <c r="PGY90" s="497" t="s">
        <v>11</v>
      </c>
      <c r="PGZ90" s="503"/>
      <c r="PHA90" s="497" t="s">
        <v>2</v>
      </c>
      <c r="PHB90" s="497" t="s">
        <v>3</v>
      </c>
      <c r="PHC90" s="497" t="s">
        <v>4</v>
      </c>
      <c r="PHD90" s="497" t="s">
        <v>5</v>
      </c>
      <c r="PHE90" s="497" t="s">
        <v>6</v>
      </c>
      <c r="PHF90" s="497" t="s">
        <v>7</v>
      </c>
      <c r="PHG90" s="497" t="s">
        <v>11</v>
      </c>
      <c r="PHH90" s="503"/>
      <c r="PHI90" s="497" t="s">
        <v>2</v>
      </c>
      <c r="PHJ90" s="497" t="s">
        <v>3</v>
      </c>
      <c r="PHK90" s="497" t="s">
        <v>4</v>
      </c>
      <c r="PHL90" s="497" t="s">
        <v>5</v>
      </c>
      <c r="PHM90" s="497" t="s">
        <v>6</v>
      </c>
      <c r="PHN90" s="497" t="s">
        <v>7</v>
      </c>
      <c r="PHO90" s="497" t="s">
        <v>11</v>
      </c>
      <c r="PHP90" s="503"/>
      <c r="PHQ90" s="497" t="s">
        <v>2</v>
      </c>
      <c r="PHR90" s="497" t="s">
        <v>3</v>
      </c>
      <c r="PHS90" s="497" t="s">
        <v>4</v>
      </c>
      <c r="PHT90" s="497" t="s">
        <v>5</v>
      </c>
      <c r="PHU90" s="497" t="s">
        <v>6</v>
      </c>
      <c r="PHV90" s="497" t="s">
        <v>7</v>
      </c>
      <c r="PHW90" s="497" t="s">
        <v>11</v>
      </c>
      <c r="PHX90" s="503"/>
      <c r="PHY90" s="497" t="s">
        <v>2</v>
      </c>
      <c r="PHZ90" s="497" t="s">
        <v>3</v>
      </c>
      <c r="PIA90" s="497" t="s">
        <v>4</v>
      </c>
      <c r="PIB90" s="497" t="s">
        <v>5</v>
      </c>
      <c r="PIC90" s="497" t="s">
        <v>6</v>
      </c>
      <c r="PID90" s="497" t="s">
        <v>7</v>
      </c>
      <c r="PIE90" s="497" t="s">
        <v>11</v>
      </c>
      <c r="PIF90" s="503"/>
      <c r="PIG90" s="497" t="s">
        <v>2</v>
      </c>
      <c r="PIH90" s="497" t="s">
        <v>3</v>
      </c>
      <c r="PII90" s="497" t="s">
        <v>4</v>
      </c>
      <c r="PIJ90" s="497" t="s">
        <v>5</v>
      </c>
      <c r="PIK90" s="497" t="s">
        <v>6</v>
      </c>
      <c r="PIL90" s="497" t="s">
        <v>7</v>
      </c>
      <c r="PIM90" s="497" t="s">
        <v>11</v>
      </c>
      <c r="PIN90" s="503"/>
      <c r="PIO90" s="497" t="s">
        <v>2</v>
      </c>
      <c r="PIP90" s="497" t="s">
        <v>3</v>
      </c>
      <c r="PIQ90" s="497" t="s">
        <v>4</v>
      </c>
      <c r="PIR90" s="497" t="s">
        <v>5</v>
      </c>
      <c r="PIS90" s="497" t="s">
        <v>6</v>
      </c>
      <c r="PIT90" s="497" t="s">
        <v>7</v>
      </c>
      <c r="PIU90" s="497" t="s">
        <v>11</v>
      </c>
      <c r="PIV90" s="503"/>
      <c r="PIW90" s="497" t="s">
        <v>2</v>
      </c>
      <c r="PIX90" s="497" t="s">
        <v>3</v>
      </c>
      <c r="PIY90" s="497" t="s">
        <v>4</v>
      </c>
      <c r="PIZ90" s="497" t="s">
        <v>5</v>
      </c>
      <c r="PJA90" s="497" t="s">
        <v>6</v>
      </c>
      <c r="PJB90" s="497" t="s">
        <v>7</v>
      </c>
      <c r="PJC90" s="497" t="s">
        <v>11</v>
      </c>
      <c r="PJD90" s="503"/>
      <c r="PJE90" s="497" t="s">
        <v>2</v>
      </c>
      <c r="PJF90" s="497" t="s">
        <v>3</v>
      </c>
      <c r="PJG90" s="497" t="s">
        <v>4</v>
      </c>
      <c r="PJH90" s="497" t="s">
        <v>5</v>
      </c>
      <c r="PJI90" s="497" t="s">
        <v>6</v>
      </c>
      <c r="PJJ90" s="497" t="s">
        <v>7</v>
      </c>
      <c r="PJK90" s="497" t="s">
        <v>11</v>
      </c>
      <c r="PJL90" s="503"/>
      <c r="PJM90" s="497" t="s">
        <v>2</v>
      </c>
      <c r="PJN90" s="497" t="s">
        <v>3</v>
      </c>
      <c r="PJO90" s="497" t="s">
        <v>4</v>
      </c>
      <c r="PJP90" s="497" t="s">
        <v>5</v>
      </c>
      <c r="PJQ90" s="497" t="s">
        <v>6</v>
      </c>
      <c r="PJR90" s="497" t="s">
        <v>7</v>
      </c>
      <c r="PJS90" s="497" t="s">
        <v>11</v>
      </c>
      <c r="PJT90" s="503"/>
      <c r="PJU90" s="497" t="s">
        <v>2</v>
      </c>
      <c r="PJV90" s="497" t="s">
        <v>3</v>
      </c>
      <c r="PJW90" s="497" t="s">
        <v>4</v>
      </c>
      <c r="PJX90" s="497" t="s">
        <v>5</v>
      </c>
      <c r="PJY90" s="497" t="s">
        <v>6</v>
      </c>
      <c r="PJZ90" s="497" t="s">
        <v>7</v>
      </c>
      <c r="PKA90" s="497" t="s">
        <v>11</v>
      </c>
      <c r="PKB90" s="503"/>
      <c r="PKC90" s="497" t="s">
        <v>2</v>
      </c>
      <c r="PKD90" s="497" t="s">
        <v>3</v>
      </c>
      <c r="PKE90" s="497" t="s">
        <v>4</v>
      </c>
      <c r="PKF90" s="497" t="s">
        <v>5</v>
      </c>
      <c r="PKG90" s="497" t="s">
        <v>6</v>
      </c>
      <c r="PKH90" s="497" t="s">
        <v>7</v>
      </c>
      <c r="PKI90" s="497" t="s">
        <v>11</v>
      </c>
      <c r="PKJ90" s="503"/>
      <c r="PKK90" s="497" t="s">
        <v>2</v>
      </c>
      <c r="PKL90" s="497" t="s">
        <v>3</v>
      </c>
      <c r="PKM90" s="497" t="s">
        <v>4</v>
      </c>
      <c r="PKN90" s="497" t="s">
        <v>5</v>
      </c>
      <c r="PKO90" s="497" t="s">
        <v>6</v>
      </c>
      <c r="PKP90" s="497" t="s">
        <v>7</v>
      </c>
      <c r="PKQ90" s="497" t="s">
        <v>11</v>
      </c>
      <c r="PKR90" s="503"/>
      <c r="PKS90" s="497" t="s">
        <v>2</v>
      </c>
      <c r="PKT90" s="497" t="s">
        <v>3</v>
      </c>
      <c r="PKU90" s="497" t="s">
        <v>4</v>
      </c>
      <c r="PKV90" s="497" t="s">
        <v>5</v>
      </c>
      <c r="PKW90" s="497" t="s">
        <v>6</v>
      </c>
      <c r="PKX90" s="497" t="s">
        <v>7</v>
      </c>
      <c r="PKY90" s="497" t="s">
        <v>11</v>
      </c>
      <c r="PKZ90" s="503"/>
      <c r="PLA90" s="497" t="s">
        <v>2</v>
      </c>
      <c r="PLB90" s="497" t="s">
        <v>3</v>
      </c>
      <c r="PLC90" s="497" t="s">
        <v>4</v>
      </c>
      <c r="PLD90" s="497" t="s">
        <v>5</v>
      </c>
      <c r="PLE90" s="497" t="s">
        <v>6</v>
      </c>
      <c r="PLF90" s="497" t="s">
        <v>7</v>
      </c>
      <c r="PLG90" s="497" t="s">
        <v>11</v>
      </c>
      <c r="PLH90" s="503"/>
      <c r="PLI90" s="497" t="s">
        <v>2</v>
      </c>
      <c r="PLJ90" s="497" t="s">
        <v>3</v>
      </c>
      <c r="PLK90" s="497" t="s">
        <v>4</v>
      </c>
      <c r="PLL90" s="497" t="s">
        <v>5</v>
      </c>
      <c r="PLM90" s="497" t="s">
        <v>6</v>
      </c>
      <c r="PLN90" s="497" t="s">
        <v>7</v>
      </c>
      <c r="PLO90" s="497" t="s">
        <v>11</v>
      </c>
      <c r="PLP90" s="503"/>
      <c r="PLQ90" s="497" t="s">
        <v>2</v>
      </c>
      <c r="PLR90" s="497" t="s">
        <v>3</v>
      </c>
      <c r="PLS90" s="497" t="s">
        <v>4</v>
      </c>
      <c r="PLT90" s="497" t="s">
        <v>5</v>
      </c>
      <c r="PLU90" s="497" t="s">
        <v>6</v>
      </c>
      <c r="PLV90" s="497" t="s">
        <v>7</v>
      </c>
      <c r="PLW90" s="497" t="s">
        <v>11</v>
      </c>
      <c r="PLX90" s="503"/>
      <c r="PLY90" s="497" t="s">
        <v>2</v>
      </c>
      <c r="PLZ90" s="497" t="s">
        <v>3</v>
      </c>
      <c r="PMA90" s="497" t="s">
        <v>4</v>
      </c>
      <c r="PMB90" s="497" t="s">
        <v>5</v>
      </c>
      <c r="PMC90" s="497" t="s">
        <v>6</v>
      </c>
      <c r="PMD90" s="497" t="s">
        <v>7</v>
      </c>
      <c r="PME90" s="497" t="s">
        <v>11</v>
      </c>
      <c r="PMF90" s="503"/>
      <c r="PMG90" s="497" t="s">
        <v>2</v>
      </c>
      <c r="PMH90" s="497" t="s">
        <v>3</v>
      </c>
      <c r="PMI90" s="497" t="s">
        <v>4</v>
      </c>
      <c r="PMJ90" s="497" t="s">
        <v>5</v>
      </c>
      <c r="PMK90" s="497" t="s">
        <v>6</v>
      </c>
      <c r="PML90" s="497" t="s">
        <v>7</v>
      </c>
      <c r="PMM90" s="497" t="s">
        <v>11</v>
      </c>
      <c r="PMN90" s="503"/>
      <c r="PMO90" s="497" t="s">
        <v>2</v>
      </c>
      <c r="PMP90" s="497" t="s">
        <v>3</v>
      </c>
      <c r="PMQ90" s="497" t="s">
        <v>4</v>
      </c>
      <c r="PMR90" s="497" t="s">
        <v>5</v>
      </c>
      <c r="PMS90" s="497" t="s">
        <v>6</v>
      </c>
      <c r="PMT90" s="497" t="s">
        <v>7</v>
      </c>
      <c r="PMU90" s="497" t="s">
        <v>11</v>
      </c>
      <c r="PMV90" s="503"/>
      <c r="PMW90" s="497" t="s">
        <v>2</v>
      </c>
      <c r="PMX90" s="497" t="s">
        <v>3</v>
      </c>
      <c r="PMY90" s="497" t="s">
        <v>4</v>
      </c>
      <c r="PMZ90" s="497" t="s">
        <v>5</v>
      </c>
      <c r="PNA90" s="497" t="s">
        <v>6</v>
      </c>
      <c r="PNB90" s="497" t="s">
        <v>7</v>
      </c>
      <c r="PNC90" s="497" t="s">
        <v>11</v>
      </c>
      <c r="PND90" s="503"/>
      <c r="PNE90" s="497" t="s">
        <v>2</v>
      </c>
      <c r="PNF90" s="497" t="s">
        <v>3</v>
      </c>
      <c r="PNG90" s="497" t="s">
        <v>4</v>
      </c>
      <c r="PNH90" s="497" t="s">
        <v>5</v>
      </c>
      <c r="PNI90" s="497" t="s">
        <v>6</v>
      </c>
      <c r="PNJ90" s="497" t="s">
        <v>7</v>
      </c>
      <c r="PNK90" s="497" t="s">
        <v>11</v>
      </c>
      <c r="PNL90" s="503"/>
      <c r="PNM90" s="497" t="s">
        <v>2</v>
      </c>
      <c r="PNN90" s="497" t="s">
        <v>3</v>
      </c>
      <c r="PNO90" s="497" t="s">
        <v>4</v>
      </c>
      <c r="PNP90" s="497" t="s">
        <v>5</v>
      </c>
      <c r="PNQ90" s="497" t="s">
        <v>6</v>
      </c>
      <c r="PNR90" s="497" t="s">
        <v>7</v>
      </c>
      <c r="PNS90" s="497" t="s">
        <v>11</v>
      </c>
      <c r="PNT90" s="503"/>
      <c r="PNU90" s="497" t="s">
        <v>2</v>
      </c>
      <c r="PNV90" s="497" t="s">
        <v>3</v>
      </c>
      <c r="PNW90" s="497" t="s">
        <v>4</v>
      </c>
      <c r="PNX90" s="497" t="s">
        <v>5</v>
      </c>
      <c r="PNY90" s="497" t="s">
        <v>6</v>
      </c>
      <c r="PNZ90" s="497" t="s">
        <v>7</v>
      </c>
      <c r="POA90" s="497" t="s">
        <v>11</v>
      </c>
      <c r="POB90" s="503"/>
      <c r="POC90" s="497" t="s">
        <v>2</v>
      </c>
      <c r="POD90" s="497" t="s">
        <v>3</v>
      </c>
      <c r="POE90" s="497" t="s">
        <v>4</v>
      </c>
      <c r="POF90" s="497" t="s">
        <v>5</v>
      </c>
      <c r="POG90" s="497" t="s">
        <v>6</v>
      </c>
      <c r="POH90" s="497" t="s">
        <v>7</v>
      </c>
      <c r="POI90" s="497" t="s">
        <v>11</v>
      </c>
      <c r="POJ90" s="503"/>
      <c r="POK90" s="497" t="s">
        <v>2</v>
      </c>
      <c r="POL90" s="497" t="s">
        <v>3</v>
      </c>
      <c r="POM90" s="497" t="s">
        <v>4</v>
      </c>
      <c r="PON90" s="497" t="s">
        <v>5</v>
      </c>
      <c r="POO90" s="497" t="s">
        <v>6</v>
      </c>
      <c r="POP90" s="497" t="s">
        <v>7</v>
      </c>
      <c r="POQ90" s="497" t="s">
        <v>11</v>
      </c>
      <c r="POR90" s="503"/>
      <c r="POS90" s="497" t="s">
        <v>2</v>
      </c>
      <c r="POT90" s="497" t="s">
        <v>3</v>
      </c>
      <c r="POU90" s="497" t="s">
        <v>4</v>
      </c>
      <c r="POV90" s="497" t="s">
        <v>5</v>
      </c>
      <c r="POW90" s="497" t="s">
        <v>6</v>
      </c>
      <c r="POX90" s="497" t="s">
        <v>7</v>
      </c>
      <c r="POY90" s="497" t="s">
        <v>11</v>
      </c>
      <c r="POZ90" s="503"/>
      <c r="PPA90" s="497" t="s">
        <v>2</v>
      </c>
      <c r="PPB90" s="497" t="s">
        <v>3</v>
      </c>
      <c r="PPC90" s="497" t="s">
        <v>4</v>
      </c>
      <c r="PPD90" s="497" t="s">
        <v>5</v>
      </c>
      <c r="PPE90" s="497" t="s">
        <v>6</v>
      </c>
      <c r="PPF90" s="497" t="s">
        <v>7</v>
      </c>
      <c r="PPG90" s="497" t="s">
        <v>11</v>
      </c>
      <c r="PPH90" s="503"/>
      <c r="PPI90" s="497" t="s">
        <v>2</v>
      </c>
      <c r="PPJ90" s="497" t="s">
        <v>3</v>
      </c>
      <c r="PPK90" s="497" t="s">
        <v>4</v>
      </c>
      <c r="PPL90" s="497" t="s">
        <v>5</v>
      </c>
      <c r="PPM90" s="497" t="s">
        <v>6</v>
      </c>
      <c r="PPN90" s="497" t="s">
        <v>7</v>
      </c>
      <c r="PPO90" s="497" t="s">
        <v>11</v>
      </c>
      <c r="PPP90" s="503"/>
      <c r="PPQ90" s="497" t="s">
        <v>2</v>
      </c>
      <c r="PPR90" s="497" t="s">
        <v>3</v>
      </c>
      <c r="PPS90" s="497" t="s">
        <v>4</v>
      </c>
      <c r="PPT90" s="497" t="s">
        <v>5</v>
      </c>
      <c r="PPU90" s="497" t="s">
        <v>6</v>
      </c>
      <c r="PPV90" s="497" t="s">
        <v>7</v>
      </c>
      <c r="PPW90" s="497" t="s">
        <v>11</v>
      </c>
      <c r="PPX90" s="503"/>
      <c r="PPY90" s="497" t="s">
        <v>2</v>
      </c>
      <c r="PPZ90" s="497" t="s">
        <v>3</v>
      </c>
      <c r="PQA90" s="497" t="s">
        <v>4</v>
      </c>
      <c r="PQB90" s="497" t="s">
        <v>5</v>
      </c>
      <c r="PQC90" s="497" t="s">
        <v>6</v>
      </c>
      <c r="PQD90" s="497" t="s">
        <v>7</v>
      </c>
      <c r="PQE90" s="497" t="s">
        <v>11</v>
      </c>
      <c r="PQF90" s="503"/>
      <c r="PQG90" s="497" t="s">
        <v>2</v>
      </c>
      <c r="PQH90" s="497" t="s">
        <v>3</v>
      </c>
      <c r="PQI90" s="497" t="s">
        <v>4</v>
      </c>
      <c r="PQJ90" s="497" t="s">
        <v>5</v>
      </c>
      <c r="PQK90" s="497" t="s">
        <v>6</v>
      </c>
      <c r="PQL90" s="497" t="s">
        <v>7</v>
      </c>
      <c r="PQM90" s="497" t="s">
        <v>11</v>
      </c>
      <c r="PQN90" s="503"/>
      <c r="PQO90" s="497" t="s">
        <v>2</v>
      </c>
      <c r="PQP90" s="497" t="s">
        <v>3</v>
      </c>
      <c r="PQQ90" s="497" t="s">
        <v>4</v>
      </c>
      <c r="PQR90" s="497" t="s">
        <v>5</v>
      </c>
      <c r="PQS90" s="497" t="s">
        <v>6</v>
      </c>
      <c r="PQT90" s="497" t="s">
        <v>7</v>
      </c>
      <c r="PQU90" s="497" t="s">
        <v>11</v>
      </c>
      <c r="PQV90" s="503"/>
      <c r="PQW90" s="497" t="s">
        <v>2</v>
      </c>
      <c r="PQX90" s="497" t="s">
        <v>3</v>
      </c>
      <c r="PQY90" s="497" t="s">
        <v>4</v>
      </c>
      <c r="PQZ90" s="497" t="s">
        <v>5</v>
      </c>
      <c r="PRA90" s="497" t="s">
        <v>6</v>
      </c>
      <c r="PRB90" s="497" t="s">
        <v>7</v>
      </c>
      <c r="PRC90" s="497" t="s">
        <v>11</v>
      </c>
      <c r="PRD90" s="503"/>
      <c r="PRE90" s="497" t="s">
        <v>2</v>
      </c>
      <c r="PRF90" s="497" t="s">
        <v>3</v>
      </c>
      <c r="PRG90" s="497" t="s">
        <v>4</v>
      </c>
      <c r="PRH90" s="497" t="s">
        <v>5</v>
      </c>
      <c r="PRI90" s="497" t="s">
        <v>6</v>
      </c>
      <c r="PRJ90" s="497" t="s">
        <v>7</v>
      </c>
      <c r="PRK90" s="497" t="s">
        <v>11</v>
      </c>
      <c r="PRL90" s="503"/>
      <c r="PRM90" s="497" t="s">
        <v>2</v>
      </c>
      <c r="PRN90" s="497" t="s">
        <v>3</v>
      </c>
      <c r="PRO90" s="497" t="s">
        <v>4</v>
      </c>
      <c r="PRP90" s="497" t="s">
        <v>5</v>
      </c>
      <c r="PRQ90" s="497" t="s">
        <v>6</v>
      </c>
      <c r="PRR90" s="497" t="s">
        <v>7</v>
      </c>
      <c r="PRS90" s="497" t="s">
        <v>11</v>
      </c>
      <c r="PRT90" s="503"/>
      <c r="PRU90" s="497" t="s">
        <v>2</v>
      </c>
      <c r="PRV90" s="497" t="s">
        <v>3</v>
      </c>
      <c r="PRW90" s="497" t="s">
        <v>4</v>
      </c>
      <c r="PRX90" s="497" t="s">
        <v>5</v>
      </c>
      <c r="PRY90" s="497" t="s">
        <v>6</v>
      </c>
      <c r="PRZ90" s="497" t="s">
        <v>7</v>
      </c>
      <c r="PSA90" s="497" t="s">
        <v>11</v>
      </c>
      <c r="PSB90" s="503"/>
      <c r="PSC90" s="497" t="s">
        <v>2</v>
      </c>
      <c r="PSD90" s="497" t="s">
        <v>3</v>
      </c>
      <c r="PSE90" s="497" t="s">
        <v>4</v>
      </c>
      <c r="PSF90" s="497" t="s">
        <v>5</v>
      </c>
      <c r="PSG90" s="497" t="s">
        <v>6</v>
      </c>
      <c r="PSH90" s="497" t="s">
        <v>7</v>
      </c>
      <c r="PSI90" s="497" t="s">
        <v>11</v>
      </c>
      <c r="PSJ90" s="503"/>
      <c r="PSK90" s="497" t="s">
        <v>2</v>
      </c>
      <c r="PSL90" s="497" t="s">
        <v>3</v>
      </c>
      <c r="PSM90" s="497" t="s">
        <v>4</v>
      </c>
      <c r="PSN90" s="497" t="s">
        <v>5</v>
      </c>
      <c r="PSO90" s="497" t="s">
        <v>6</v>
      </c>
      <c r="PSP90" s="497" t="s">
        <v>7</v>
      </c>
      <c r="PSQ90" s="497" t="s">
        <v>11</v>
      </c>
      <c r="PSR90" s="503"/>
      <c r="PSS90" s="497" t="s">
        <v>2</v>
      </c>
      <c r="PST90" s="497" t="s">
        <v>3</v>
      </c>
      <c r="PSU90" s="497" t="s">
        <v>4</v>
      </c>
      <c r="PSV90" s="497" t="s">
        <v>5</v>
      </c>
      <c r="PSW90" s="497" t="s">
        <v>6</v>
      </c>
      <c r="PSX90" s="497" t="s">
        <v>7</v>
      </c>
      <c r="PSY90" s="497" t="s">
        <v>11</v>
      </c>
      <c r="PSZ90" s="503"/>
      <c r="PTA90" s="497" t="s">
        <v>2</v>
      </c>
      <c r="PTB90" s="497" t="s">
        <v>3</v>
      </c>
      <c r="PTC90" s="497" t="s">
        <v>4</v>
      </c>
      <c r="PTD90" s="497" t="s">
        <v>5</v>
      </c>
      <c r="PTE90" s="497" t="s">
        <v>6</v>
      </c>
      <c r="PTF90" s="497" t="s">
        <v>7</v>
      </c>
      <c r="PTG90" s="497" t="s">
        <v>11</v>
      </c>
      <c r="PTH90" s="503"/>
      <c r="PTI90" s="497" t="s">
        <v>2</v>
      </c>
      <c r="PTJ90" s="497" t="s">
        <v>3</v>
      </c>
      <c r="PTK90" s="497" t="s">
        <v>4</v>
      </c>
      <c r="PTL90" s="497" t="s">
        <v>5</v>
      </c>
      <c r="PTM90" s="497" t="s">
        <v>6</v>
      </c>
      <c r="PTN90" s="497" t="s">
        <v>7</v>
      </c>
      <c r="PTO90" s="497" t="s">
        <v>11</v>
      </c>
      <c r="PTP90" s="503"/>
      <c r="PTQ90" s="497" t="s">
        <v>2</v>
      </c>
      <c r="PTR90" s="497" t="s">
        <v>3</v>
      </c>
      <c r="PTS90" s="497" t="s">
        <v>4</v>
      </c>
      <c r="PTT90" s="497" t="s">
        <v>5</v>
      </c>
      <c r="PTU90" s="497" t="s">
        <v>6</v>
      </c>
      <c r="PTV90" s="497" t="s">
        <v>7</v>
      </c>
      <c r="PTW90" s="497" t="s">
        <v>11</v>
      </c>
      <c r="PTX90" s="503"/>
      <c r="PTY90" s="497" t="s">
        <v>2</v>
      </c>
      <c r="PTZ90" s="497" t="s">
        <v>3</v>
      </c>
      <c r="PUA90" s="497" t="s">
        <v>4</v>
      </c>
      <c r="PUB90" s="497" t="s">
        <v>5</v>
      </c>
      <c r="PUC90" s="497" t="s">
        <v>6</v>
      </c>
      <c r="PUD90" s="497" t="s">
        <v>7</v>
      </c>
      <c r="PUE90" s="497" t="s">
        <v>11</v>
      </c>
      <c r="PUF90" s="503"/>
      <c r="PUG90" s="497" t="s">
        <v>2</v>
      </c>
      <c r="PUH90" s="497" t="s">
        <v>3</v>
      </c>
      <c r="PUI90" s="497" t="s">
        <v>4</v>
      </c>
      <c r="PUJ90" s="497" t="s">
        <v>5</v>
      </c>
      <c r="PUK90" s="497" t="s">
        <v>6</v>
      </c>
      <c r="PUL90" s="497" t="s">
        <v>7</v>
      </c>
      <c r="PUM90" s="497" t="s">
        <v>11</v>
      </c>
      <c r="PUN90" s="503"/>
      <c r="PUO90" s="497" t="s">
        <v>2</v>
      </c>
      <c r="PUP90" s="497" t="s">
        <v>3</v>
      </c>
      <c r="PUQ90" s="497" t="s">
        <v>4</v>
      </c>
      <c r="PUR90" s="497" t="s">
        <v>5</v>
      </c>
      <c r="PUS90" s="497" t="s">
        <v>6</v>
      </c>
      <c r="PUT90" s="497" t="s">
        <v>7</v>
      </c>
      <c r="PUU90" s="497" t="s">
        <v>11</v>
      </c>
      <c r="PUV90" s="503"/>
      <c r="PUW90" s="497" t="s">
        <v>2</v>
      </c>
      <c r="PUX90" s="497" t="s">
        <v>3</v>
      </c>
      <c r="PUY90" s="497" t="s">
        <v>4</v>
      </c>
      <c r="PUZ90" s="497" t="s">
        <v>5</v>
      </c>
      <c r="PVA90" s="497" t="s">
        <v>6</v>
      </c>
      <c r="PVB90" s="497" t="s">
        <v>7</v>
      </c>
      <c r="PVC90" s="497" t="s">
        <v>11</v>
      </c>
      <c r="PVD90" s="503"/>
      <c r="PVE90" s="497" t="s">
        <v>2</v>
      </c>
      <c r="PVF90" s="497" t="s">
        <v>3</v>
      </c>
      <c r="PVG90" s="497" t="s">
        <v>4</v>
      </c>
      <c r="PVH90" s="497" t="s">
        <v>5</v>
      </c>
      <c r="PVI90" s="497" t="s">
        <v>6</v>
      </c>
      <c r="PVJ90" s="497" t="s">
        <v>7</v>
      </c>
      <c r="PVK90" s="497" t="s">
        <v>11</v>
      </c>
      <c r="PVL90" s="503"/>
      <c r="PVM90" s="497" t="s">
        <v>2</v>
      </c>
      <c r="PVN90" s="497" t="s">
        <v>3</v>
      </c>
      <c r="PVO90" s="497" t="s">
        <v>4</v>
      </c>
      <c r="PVP90" s="497" t="s">
        <v>5</v>
      </c>
      <c r="PVQ90" s="497" t="s">
        <v>6</v>
      </c>
      <c r="PVR90" s="497" t="s">
        <v>7</v>
      </c>
      <c r="PVS90" s="497" t="s">
        <v>11</v>
      </c>
      <c r="PVT90" s="503"/>
      <c r="PVU90" s="497" t="s">
        <v>2</v>
      </c>
      <c r="PVV90" s="497" t="s">
        <v>3</v>
      </c>
      <c r="PVW90" s="497" t="s">
        <v>4</v>
      </c>
      <c r="PVX90" s="497" t="s">
        <v>5</v>
      </c>
      <c r="PVY90" s="497" t="s">
        <v>6</v>
      </c>
      <c r="PVZ90" s="497" t="s">
        <v>7</v>
      </c>
      <c r="PWA90" s="497" t="s">
        <v>11</v>
      </c>
      <c r="PWB90" s="503"/>
      <c r="PWC90" s="497" t="s">
        <v>2</v>
      </c>
      <c r="PWD90" s="497" t="s">
        <v>3</v>
      </c>
      <c r="PWE90" s="497" t="s">
        <v>4</v>
      </c>
      <c r="PWF90" s="497" t="s">
        <v>5</v>
      </c>
      <c r="PWG90" s="497" t="s">
        <v>6</v>
      </c>
      <c r="PWH90" s="497" t="s">
        <v>7</v>
      </c>
      <c r="PWI90" s="497" t="s">
        <v>11</v>
      </c>
      <c r="PWJ90" s="503"/>
      <c r="PWK90" s="497" t="s">
        <v>2</v>
      </c>
      <c r="PWL90" s="497" t="s">
        <v>3</v>
      </c>
      <c r="PWM90" s="497" t="s">
        <v>4</v>
      </c>
      <c r="PWN90" s="497" t="s">
        <v>5</v>
      </c>
      <c r="PWO90" s="497" t="s">
        <v>6</v>
      </c>
      <c r="PWP90" s="497" t="s">
        <v>7</v>
      </c>
      <c r="PWQ90" s="497" t="s">
        <v>11</v>
      </c>
      <c r="PWR90" s="503"/>
      <c r="PWS90" s="497" t="s">
        <v>2</v>
      </c>
      <c r="PWT90" s="497" t="s">
        <v>3</v>
      </c>
      <c r="PWU90" s="497" t="s">
        <v>4</v>
      </c>
      <c r="PWV90" s="497" t="s">
        <v>5</v>
      </c>
      <c r="PWW90" s="497" t="s">
        <v>6</v>
      </c>
      <c r="PWX90" s="497" t="s">
        <v>7</v>
      </c>
      <c r="PWY90" s="497" t="s">
        <v>11</v>
      </c>
      <c r="PWZ90" s="503"/>
      <c r="PXA90" s="497" t="s">
        <v>2</v>
      </c>
      <c r="PXB90" s="497" t="s">
        <v>3</v>
      </c>
      <c r="PXC90" s="497" t="s">
        <v>4</v>
      </c>
      <c r="PXD90" s="497" t="s">
        <v>5</v>
      </c>
      <c r="PXE90" s="497" t="s">
        <v>6</v>
      </c>
      <c r="PXF90" s="497" t="s">
        <v>7</v>
      </c>
      <c r="PXG90" s="497" t="s">
        <v>11</v>
      </c>
      <c r="PXH90" s="503"/>
      <c r="PXI90" s="497" t="s">
        <v>2</v>
      </c>
      <c r="PXJ90" s="497" t="s">
        <v>3</v>
      </c>
      <c r="PXK90" s="497" t="s">
        <v>4</v>
      </c>
      <c r="PXL90" s="497" t="s">
        <v>5</v>
      </c>
      <c r="PXM90" s="497" t="s">
        <v>6</v>
      </c>
      <c r="PXN90" s="497" t="s">
        <v>7</v>
      </c>
      <c r="PXO90" s="497" t="s">
        <v>11</v>
      </c>
      <c r="PXP90" s="503"/>
      <c r="PXQ90" s="497" t="s">
        <v>2</v>
      </c>
      <c r="PXR90" s="497" t="s">
        <v>3</v>
      </c>
      <c r="PXS90" s="497" t="s">
        <v>4</v>
      </c>
      <c r="PXT90" s="497" t="s">
        <v>5</v>
      </c>
      <c r="PXU90" s="497" t="s">
        <v>6</v>
      </c>
      <c r="PXV90" s="497" t="s">
        <v>7</v>
      </c>
      <c r="PXW90" s="497" t="s">
        <v>11</v>
      </c>
      <c r="PXX90" s="503"/>
      <c r="PXY90" s="497" t="s">
        <v>2</v>
      </c>
      <c r="PXZ90" s="497" t="s">
        <v>3</v>
      </c>
      <c r="PYA90" s="497" t="s">
        <v>4</v>
      </c>
      <c r="PYB90" s="497" t="s">
        <v>5</v>
      </c>
      <c r="PYC90" s="497" t="s">
        <v>6</v>
      </c>
      <c r="PYD90" s="497" t="s">
        <v>7</v>
      </c>
      <c r="PYE90" s="497" t="s">
        <v>11</v>
      </c>
      <c r="PYF90" s="503"/>
      <c r="PYG90" s="497" t="s">
        <v>2</v>
      </c>
      <c r="PYH90" s="497" t="s">
        <v>3</v>
      </c>
      <c r="PYI90" s="497" t="s">
        <v>4</v>
      </c>
      <c r="PYJ90" s="497" t="s">
        <v>5</v>
      </c>
      <c r="PYK90" s="497" t="s">
        <v>6</v>
      </c>
      <c r="PYL90" s="497" t="s">
        <v>7</v>
      </c>
      <c r="PYM90" s="497" t="s">
        <v>11</v>
      </c>
      <c r="PYN90" s="503"/>
      <c r="PYO90" s="497" t="s">
        <v>2</v>
      </c>
      <c r="PYP90" s="497" t="s">
        <v>3</v>
      </c>
      <c r="PYQ90" s="497" t="s">
        <v>4</v>
      </c>
      <c r="PYR90" s="497" t="s">
        <v>5</v>
      </c>
      <c r="PYS90" s="497" t="s">
        <v>6</v>
      </c>
      <c r="PYT90" s="497" t="s">
        <v>7</v>
      </c>
      <c r="PYU90" s="497" t="s">
        <v>11</v>
      </c>
      <c r="PYV90" s="503"/>
      <c r="PYW90" s="497" t="s">
        <v>2</v>
      </c>
      <c r="PYX90" s="497" t="s">
        <v>3</v>
      </c>
      <c r="PYY90" s="497" t="s">
        <v>4</v>
      </c>
      <c r="PYZ90" s="497" t="s">
        <v>5</v>
      </c>
      <c r="PZA90" s="497" t="s">
        <v>6</v>
      </c>
      <c r="PZB90" s="497" t="s">
        <v>7</v>
      </c>
      <c r="PZC90" s="497" t="s">
        <v>11</v>
      </c>
      <c r="PZD90" s="503"/>
      <c r="PZE90" s="497" t="s">
        <v>2</v>
      </c>
      <c r="PZF90" s="497" t="s">
        <v>3</v>
      </c>
      <c r="PZG90" s="497" t="s">
        <v>4</v>
      </c>
      <c r="PZH90" s="497" t="s">
        <v>5</v>
      </c>
      <c r="PZI90" s="497" t="s">
        <v>6</v>
      </c>
      <c r="PZJ90" s="497" t="s">
        <v>7</v>
      </c>
      <c r="PZK90" s="497" t="s">
        <v>11</v>
      </c>
      <c r="PZL90" s="503"/>
      <c r="PZM90" s="497" t="s">
        <v>2</v>
      </c>
      <c r="PZN90" s="497" t="s">
        <v>3</v>
      </c>
      <c r="PZO90" s="497" t="s">
        <v>4</v>
      </c>
      <c r="PZP90" s="497" t="s">
        <v>5</v>
      </c>
      <c r="PZQ90" s="497" t="s">
        <v>6</v>
      </c>
      <c r="PZR90" s="497" t="s">
        <v>7</v>
      </c>
      <c r="PZS90" s="497" t="s">
        <v>11</v>
      </c>
      <c r="PZT90" s="503"/>
      <c r="PZU90" s="497" t="s">
        <v>2</v>
      </c>
      <c r="PZV90" s="497" t="s">
        <v>3</v>
      </c>
      <c r="PZW90" s="497" t="s">
        <v>4</v>
      </c>
      <c r="PZX90" s="497" t="s">
        <v>5</v>
      </c>
      <c r="PZY90" s="497" t="s">
        <v>6</v>
      </c>
      <c r="PZZ90" s="497" t="s">
        <v>7</v>
      </c>
      <c r="QAA90" s="497" t="s">
        <v>11</v>
      </c>
      <c r="QAB90" s="503"/>
      <c r="QAC90" s="497" t="s">
        <v>2</v>
      </c>
      <c r="QAD90" s="497" t="s">
        <v>3</v>
      </c>
      <c r="QAE90" s="497" t="s">
        <v>4</v>
      </c>
      <c r="QAF90" s="497" t="s">
        <v>5</v>
      </c>
      <c r="QAG90" s="497" t="s">
        <v>6</v>
      </c>
      <c r="QAH90" s="497" t="s">
        <v>7</v>
      </c>
      <c r="QAI90" s="497" t="s">
        <v>11</v>
      </c>
      <c r="QAJ90" s="503"/>
      <c r="QAK90" s="497" t="s">
        <v>2</v>
      </c>
      <c r="QAL90" s="497" t="s">
        <v>3</v>
      </c>
      <c r="QAM90" s="497" t="s">
        <v>4</v>
      </c>
      <c r="QAN90" s="497" t="s">
        <v>5</v>
      </c>
      <c r="QAO90" s="497" t="s">
        <v>6</v>
      </c>
      <c r="QAP90" s="497" t="s">
        <v>7</v>
      </c>
      <c r="QAQ90" s="497" t="s">
        <v>11</v>
      </c>
      <c r="QAR90" s="503"/>
      <c r="QAS90" s="497" t="s">
        <v>2</v>
      </c>
      <c r="QAT90" s="497" t="s">
        <v>3</v>
      </c>
      <c r="QAU90" s="497" t="s">
        <v>4</v>
      </c>
      <c r="QAV90" s="497" t="s">
        <v>5</v>
      </c>
      <c r="QAW90" s="497" t="s">
        <v>6</v>
      </c>
      <c r="QAX90" s="497" t="s">
        <v>7</v>
      </c>
      <c r="QAY90" s="497" t="s">
        <v>11</v>
      </c>
      <c r="QAZ90" s="503"/>
      <c r="QBA90" s="497" t="s">
        <v>2</v>
      </c>
      <c r="QBB90" s="497" t="s">
        <v>3</v>
      </c>
      <c r="QBC90" s="497" t="s">
        <v>4</v>
      </c>
      <c r="QBD90" s="497" t="s">
        <v>5</v>
      </c>
      <c r="QBE90" s="497" t="s">
        <v>6</v>
      </c>
      <c r="QBF90" s="497" t="s">
        <v>7</v>
      </c>
      <c r="QBG90" s="497" t="s">
        <v>11</v>
      </c>
      <c r="QBH90" s="503"/>
      <c r="QBI90" s="497" t="s">
        <v>2</v>
      </c>
      <c r="QBJ90" s="497" t="s">
        <v>3</v>
      </c>
      <c r="QBK90" s="497" t="s">
        <v>4</v>
      </c>
      <c r="QBL90" s="497" t="s">
        <v>5</v>
      </c>
      <c r="QBM90" s="497" t="s">
        <v>6</v>
      </c>
      <c r="QBN90" s="497" t="s">
        <v>7</v>
      </c>
      <c r="QBO90" s="497" t="s">
        <v>11</v>
      </c>
      <c r="QBP90" s="503"/>
      <c r="QBQ90" s="497" t="s">
        <v>2</v>
      </c>
      <c r="QBR90" s="497" t="s">
        <v>3</v>
      </c>
      <c r="QBS90" s="497" t="s">
        <v>4</v>
      </c>
      <c r="QBT90" s="497" t="s">
        <v>5</v>
      </c>
      <c r="QBU90" s="497" t="s">
        <v>6</v>
      </c>
      <c r="QBV90" s="497" t="s">
        <v>7</v>
      </c>
      <c r="QBW90" s="497" t="s">
        <v>11</v>
      </c>
      <c r="QBX90" s="503"/>
      <c r="QBY90" s="497" t="s">
        <v>2</v>
      </c>
      <c r="QBZ90" s="497" t="s">
        <v>3</v>
      </c>
      <c r="QCA90" s="497" t="s">
        <v>4</v>
      </c>
      <c r="QCB90" s="497" t="s">
        <v>5</v>
      </c>
      <c r="QCC90" s="497" t="s">
        <v>6</v>
      </c>
      <c r="QCD90" s="497" t="s">
        <v>7</v>
      </c>
      <c r="QCE90" s="497" t="s">
        <v>11</v>
      </c>
      <c r="QCF90" s="503"/>
      <c r="QCG90" s="497" t="s">
        <v>2</v>
      </c>
      <c r="QCH90" s="497" t="s">
        <v>3</v>
      </c>
      <c r="QCI90" s="497" t="s">
        <v>4</v>
      </c>
      <c r="QCJ90" s="497" t="s">
        <v>5</v>
      </c>
      <c r="QCK90" s="497" t="s">
        <v>6</v>
      </c>
      <c r="QCL90" s="497" t="s">
        <v>7</v>
      </c>
      <c r="QCM90" s="497" t="s">
        <v>11</v>
      </c>
      <c r="QCN90" s="503"/>
      <c r="QCO90" s="497" t="s">
        <v>2</v>
      </c>
      <c r="QCP90" s="497" t="s">
        <v>3</v>
      </c>
      <c r="QCQ90" s="497" t="s">
        <v>4</v>
      </c>
      <c r="QCR90" s="497" t="s">
        <v>5</v>
      </c>
      <c r="QCS90" s="497" t="s">
        <v>6</v>
      </c>
      <c r="QCT90" s="497" t="s">
        <v>7</v>
      </c>
      <c r="QCU90" s="497" t="s">
        <v>11</v>
      </c>
      <c r="QCV90" s="503"/>
      <c r="QCW90" s="497" t="s">
        <v>2</v>
      </c>
      <c r="QCX90" s="497" t="s">
        <v>3</v>
      </c>
      <c r="QCY90" s="497" t="s">
        <v>4</v>
      </c>
      <c r="QCZ90" s="497" t="s">
        <v>5</v>
      </c>
      <c r="QDA90" s="497" t="s">
        <v>6</v>
      </c>
      <c r="QDB90" s="497" t="s">
        <v>7</v>
      </c>
      <c r="QDC90" s="497" t="s">
        <v>11</v>
      </c>
      <c r="QDD90" s="503"/>
      <c r="QDE90" s="497" t="s">
        <v>2</v>
      </c>
      <c r="QDF90" s="497" t="s">
        <v>3</v>
      </c>
      <c r="QDG90" s="497" t="s">
        <v>4</v>
      </c>
      <c r="QDH90" s="497" t="s">
        <v>5</v>
      </c>
      <c r="QDI90" s="497" t="s">
        <v>6</v>
      </c>
      <c r="QDJ90" s="497" t="s">
        <v>7</v>
      </c>
      <c r="QDK90" s="497" t="s">
        <v>11</v>
      </c>
      <c r="QDL90" s="503"/>
      <c r="QDM90" s="497" t="s">
        <v>2</v>
      </c>
      <c r="QDN90" s="497" t="s">
        <v>3</v>
      </c>
      <c r="QDO90" s="497" t="s">
        <v>4</v>
      </c>
      <c r="QDP90" s="497" t="s">
        <v>5</v>
      </c>
      <c r="QDQ90" s="497" t="s">
        <v>6</v>
      </c>
      <c r="QDR90" s="497" t="s">
        <v>7</v>
      </c>
      <c r="QDS90" s="497" t="s">
        <v>11</v>
      </c>
      <c r="QDT90" s="503"/>
      <c r="QDU90" s="497" t="s">
        <v>2</v>
      </c>
      <c r="QDV90" s="497" t="s">
        <v>3</v>
      </c>
      <c r="QDW90" s="497" t="s">
        <v>4</v>
      </c>
      <c r="QDX90" s="497" t="s">
        <v>5</v>
      </c>
      <c r="QDY90" s="497" t="s">
        <v>6</v>
      </c>
      <c r="QDZ90" s="497" t="s">
        <v>7</v>
      </c>
      <c r="QEA90" s="497" t="s">
        <v>11</v>
      </c>
      <c r="QEB90" s="503"/>
      <c r="QEC90" s="497" t="s">
        <v>2</v>
      </c>
      <c r="QED90" s="497" t="s">
        <v>3</v>
      </c>
      <c r="QEE90" s="497" t="s">
        <v>4</v>
      </c>
      <c r="QEF90" s="497" t="s">
        <v>5</v>
      </c>
      <c r="QEG90" s="497" t="s">
        <v>6</v>
      </c>
      <c r="QEH90" s="497" t="s">
        <v>7</v>
      </c>
      <c r="QEI90" s="497" t="s">
        <v>11</v>
      </c>
      <c r="QEJ90" s="503"/>
      <c r="QEK90" s="497" t="s">
        <v>2</v>
      </c>
      <c r="QEL90" s="497" t="s">
        <v>3</v>
      </c>
      <c r="QEM90" s="497" t="s">
        <v>4</v>
      </c>
      <c r="QEN90" s="497" t="s">
        <v>5</v>
      </c>
      <c r="QEO90" s="497" t="s">
        <v>6</v>
      </c>
      <c r="QEP90" s="497" t="s">
        <v>7</v>
      </c>
      <c r="QEQ90" s="497" t="s">
        <v>11</v>
      </c>
      <c r="QER90" s="503"/>
      <c r="QES90" s="497" t="s">
        <v>2</v>
      </c>
      <c r="QET90" s="497" t="s">
        <v>3</v>
      </c>
      <c r="QEU90" s="497" t="s">
        <v>4</v>
      </c>
      <c r="QEV90" s="497" t="s">
        <v>5</v>
      </c>
      <c r="QEW90" s="497" t="s">
        <v>6</v>
      </c>
      <c r="QEX90" s="497" t="s">
        <v>7</v>
      </c>
      <c r="QEY90" s="497" t="s">
        <v>11</v>
      </c>
      <c r="QEZ90" s="503"/>
      <c r="QFA90" s="497" t="s">
        <v>2</v>
      </c>
      <c r="QFB90" s="497" t="s">
        <v>3</v>
      </c>
      <c r="QFC90" s="497" t="s">
        <v>4</v>
      </c>
      <c r="QFD90" s="497" t="s">
        <v>5</v>
      </c>
      <c r="QFE90" s="497" t="s">
        <v>6</v>
      </c>
      <c r="QFF90" s="497" t="s">
        <v>7</v>
      </c>
      <c r="QFG90" s="497" t="s">
        <v>11</v>
      </c>
      <c r="QFH90" s="503"/>
      <c r="QFI90" s="497" t="s">
        <v>2</v>
      </c>
      <c r="QFJ90" s="497" t="s">
        <v>3</v>
      </c>
      <c r="QFK90" s="497" t="s">
        <v>4</v>
      </c>
      <c r="QFL90" s="497" t="s">
        <v>5</v>
      </c>
      <c r="QFM90" s="497" t="s">
        <v>6</v>
      </c>
      <c r="QFN90" s="497" t="s">
        <v>7</v>
      </c>
      <c r="QFO90" s="497" t="s">
        <v>11</v>
      </c>
      <c r="QFP90" s="503"/>
      <c r="QFQ90" s="497" t="s">
        <v>2</v>
      </c>
      <c r="QFR90" s="497" t="s">
        <v>3</v>
      </c>
      <c r="QFS90" s="497" t="s">
        <v>4</v>
      </c>
      <c r="QFT90" s="497" t="s">
        <v>5</v>
      </c>
      <c r="QFU90" s="497" t="s">
        <v>6</v>
      </c>
      <c r="QFV90" s="497" t="s">
        <v>7</v>
      </c>
      <c r="QFW90" s="497" t="s">
        <v>11</v>
      </c>
      <c r="QFX90" s="503"/>
      <c r="QFY90" s="497" t="s">
        <v>2</v>
      </c>
      <c r="QFZ90" s="497" t="s">
        <v>3</v>
      </c>
      <c r="QGA90" s="497" t="s">
        <v>4</v>
      </c>
      <c r="QGB90" s="497" t="s">
        <v>5</v>
      </c>
      <c r="QGC90" s="497" t="s">
        <v>6</v>
      </c>
      <c r="QGD90" s="497" t="s">
        <v>7</v>
      </c>
      <c r="QGE90" s="497" t="s">
        <v>11</v>
      </c>
      <c r="QGF90" s="503"/>
      <c r="QGG90" s="497" t="s">
        <v>2</v>
      </c>
      <c r="QGH90" s="497" t="s">
        <v>3</v>
      </c>
      <c r="QGI90" s="497" t="s">
        <v>4</v>
      </c>
      <c r="QGJ90" s="497" t="s">
        <v>5</v>
      </c>
      <c r="QGK90" s="497" t="s">
        <v>6</v>
      </c>
      <c r="QGL90" s="497" t="s">
        <v>7</v>
      </c>
      <c r="QGM90" s="497" t="s">
        <v>11</v>
      </c>
      <c r="QGN90" s="503"/>
      <c r="QGO90" s="497" t="s">
        <v>2</v>
      </c>
      <c r="QGP90" s="497" t="s">
        <v>3</v>
      </c>
      <c r="QGQ90" s="497" t="s">
        <v>4</v>
      </c>
      <c r="QGR90" s="497" t="s">
        <v>5</v>
      </c>
      <c r="QGS90" s="497" t="s">
        <v>6</v>
      </c>
      <c r="QGT90" s="497" t="s">
        <v>7</v>
      </c>
      <c r="QGU90" s="497" t="s">
        <v>11</v>
      </c>
      <c r="QGV90" s="503"/>
      <c r="QGW90" s="497" t="s">
        <v>2</v>
      </c>
      <c r="QGX90" s="497" t="s">
        <v>3</v>
      </c>
      <c r="QGY90" s="497" t="s">
        <v>4</v>
      </c>
      <c r="QGZ90" s="497" t="s">
        <v>5</v>
      </c>
      <c r="QHA90" s="497" t="s">
        <v>6</v>
      </c>
      <c r="QHB90" s="497" t="s">
        <v>7</v>
      </c>
      <c r="QHC90" s="497" t="s">
        <v>11</v>
      </c>
      <c r="QHD90" s="503"/>
      <c r="QHE90" s="497" t="s">
        <v>2</v>
      </c>
      <c r="QHF90" s="497" t="s">
        <v>3</v>
      </c>
      <c r="QHG90" s="497" t="s">
        <v>4</v>
      </c>
      <c r="QHH90" s="497" t="s">
        <v>5</v>
      </c>
      <c r="QHI90" s="497" t="s">
        <v>6</v>
      </c>
      <c r="QHJ90" s="497" t="s">
        <v>7</v>
      </c>
      <c r="QHK90" s="497" t="s">
        <v>11</v>
      </c>
      <c r="QHL90" s="503"/>
      <c r="QHM90" s="497" t="s">
        <v>2</v>
      </c>
      <c r="QHN90" s="497" t="s">
        <v>3</v>
      </c>
      <c r="QHO90" s="497" t="s">
        <v>4</v>
      </c>
      <c r="QHP90" s="497" t="s">
        <v>5</v>
      </c>
      <c r="QHQ90" s="497" t="s">
        <v>6</v>
      </c>
      <c r="QHR90" s="497" t="s">
        <v>7</v>
      </c>
      <c r="QHS90" s="497" t="s">
        <v>11</v>
      </c>
      <c r="QHT90" s="503"/>
      <c r="QHU90" s="497" t="s">
        <v>2</v>
      </c>
      <c r="QHV90" s="497" t="s">
        <v>3</v>
      </c>
      <c r="QHW90" s="497" t="s">
        <v>4</v>
      </c>
      <c r="QHX90" s="497" t="s">
        <v>5</v>
      </c>
      <c r="QHY90" s="497" t="s">
        <v>6</v>
      </c>
      <c r="QHZ90" s="497" t="s">
        <v>7</v>
      </c>
      <c r="QIA90" s="497" t="s">
        <v>11</v>
      </c>
      <c r="QIB90" s="503"/>
      <c r="QIC90" s="497" t="s">
        <v>2</v>
      </c>
      <c r="QID90" s="497" t="s">
        <v>3</v>
      </c>
      <c r="QIE90" s="497" t="s">
        <v>4</v>
      </c>
      <c r="QIF90" s="497" t="s">
        <v>5</v>
      </c>
      <c r="QIG90" s="497" t="s">
        <v>6</v>
      </c>
      <c r="QIH90" s="497" t="s">
        <v>7</v>
      </c>
      <c r="QII90" s="497" t="s">
        <v>11</v>
      </c>
      <c r="QIJ90" s="503"/>
      <c r="QIK90" s="497" t="s">
        <v>2</v>
      </c>
      <c r="QIL90" s="497" t="s">
        <v>3</v>
      </c>
      <c r="QIM90" s="497" t="s">
        <v>4</v>
      </c>
      <c r="QIN90" s="497" t="s">
        <v>5</v>
      </c>
      <c r="QIO90" s="497" t="s">
        <v>6</v>
      </c>
      <c r="QIP90" s="497" t="s">
        <v>7</v>
      </c>
      <c r="QIQ90" s="497" t="s">
        <v>11</v>
      </c>
      <c r="QIR90" s="503"/>
      <c r="QIS90" s="497" t="s">
        <v>2</v>
      </c>
      <c r="QIT90" s="497" t="s">
        <v>3</v>
      </c>
      <c r="QIU90" s="497" t="s">
        <v>4</v>
      </c>
      <c r="QIV90" s="497" t="s">
        <v>5</v>
      </c>
      <c r="QIW90" s="497" t="s">
        <v>6</v>
      </c>
      <c r="QIX90" s="497" t="s">
        <v>7</v>
      </c>
      <c r="QIY90" s="497" t="s">
        <v>11</v>
      </c>
      <c r="QIZ90" s="503"/>
      <c r="QJA90" s="497" t="s">
        <v>2</v>
      </c>
      <c r="QJB90" s="497" t="s">
        <v>3</v>
      </c>
      <c r="QJC90" s="497" t="s">
        <v>4</v>
      </c>
      <c r="QJD90" s="497" t="s">
        <v>5</v>
      </c>
      <c r="QJE90" s="497" t="s">
        <v>6</v>
      </c>
      <c r="QJF90" s="497" t="s">
        <v>7</v>
      </c>
      <c r="QJG90" s="497" t="s">
        <v>11</v>
      </c>
      <c r="QJH90" s="503"/>
      <c r="QJI90" s="497" t="s">
        <v>2</v>
      </c>
      <c r="QJJ90" s="497" t="s">
        <v>3</v>
      </c>
      <c r="QJK90" s="497" t="s">
        <v>4</v>
      </c>
      <c r="QJL90" s="497" t="s">
        <v>5</v>
      </c>
      <c r="QJM90" s="497" t="s">
        <v>6</v>
      </c>
      <c r="QJN90" s="497" t="s">
        <v>7</v>
      </c>
      <c r="QJO90" s="497" t="s">
        <v>11</v>
      </c>
      <c r="QJP90" s="503"/>
      <c r="QJQ90" s="497" t="s">
        <v>2</v>
      </c>
      <c r="QJR90" s="497" t="s">
        <v>3</v>
      </c>
      <c r="QJS90" s="497" t="s">
        <v>4</v>
      </c>
      <c r="QJT90" s="497" t="s">
        <v>5</v>
      </c>
      <c r="QJU90" s="497" t="s">
        <v>6</v>
      </c>
      <c r="QJV90" s="497" t="s">
        <v>7</v>
      </c>
      <c r="QJW90" s="497" t="s">
        <v>11</v>
      </c>
      <c r="QJX90" s="503"/>
      <c r="QJY90" s="497" t="s">
        <v>2</v>
      </c>
      <c r="QJZ90" s="497" t="s">
        <v>3</v>
      </c>
      <c r="QKA90" s="497" t="s">
        <v>4</v>
      </c>
      <c r="QKB90" s="497" t="s">
        <v>5</v>
      </c>
      <c r="QKC90" s="497" t="s">
        <v>6</v>
      </c>
      <c r="QKD90" s="497" t="s">
        <v>7</v>
      </c>
      <c r="QKE90" s="497" t="s">
        <v>11</v>
      </c>
      <c r="QKF90" s="503"/>
      <c r="QKG90" s="497" t="s">
        <v>2</v>
      </c>
      <c r="QKH90" s="497" t="s">
        <v>3</v>
      </c>
      <c r="QKI90" s="497" t="s">
        <v>4</v>
      </c>
      <c r="QKJ90" s="497" t="s">
        <v>5</v>
      </c>
      <c r="QKK90" s="497" t="s">
        <v>6</v>
      </c>
      <c r="QKL90" s="497" t="s">
        <v>7</v>
      </c>
      <c r="QKM90" s="497" t="s">
        <v>11</v>
      </c>
      <c r="QKN90" s="503"/>
      <c r="QKO90" s="497" t="s">
        <v>2</v>
      </c>
      <c r="QKP90" s="497" t="s">
        <v>3</v>
      </c>
      <c r="QKQ90" s="497" t="s">
        <v>4</v>
      </c>
      <c r="QKR90" s="497" t="s">
        <v>5</v>
      </c>
      <c r="QKS90" s="497" t="s">
        <v>6</v>
      </c>
      <c r="QKT90" s="497" t="s">
        <v>7</v>
      </c>
      <c r="QKU90" s="497" t="s">
        <v>11</v>
      </c>
      <c r="QKV90" s="503"/>
      <c r="QKW90" s="497" t="s">
        <v>2</v>
      </c>
      <c r="QKX90" s="497" t="s">
        <v>3</v>
      </c>
      <c r="QKY90" s="497" t="s">
        <v>4</v>
      </c>
      <c r="QKZ90" s="497" t="s">
        <v>5</v>
      </c>
      <c r="QLA90" s="497" t="s">
        <v>6</v>
      </c>
      <c r="QLB90" s="497" t="s">
        <v>7</v>
      </c>
      <c r="QLC90" s="497" t="s">
        <v>11</v>
      </c>
      <c r="QLD90" s="503"/>
      <c r="QLE90" s="497" t="s">
        <v>2</v>
      </c>
      <c r="QLF90" s="497" t="s">
        <v>3</v>
      </c>
      <c r="QLG90" s="497" t="s">
        <v>4</v>
      </c>
      <c r="QLH90" s="497" t="s">
        <v>5</v>
      </c>
      <c r="QLI90" s="497" t="s">
        <v>6</v>
      </c>
      <c r="QLJ90" s="497" t="s">
        <v>7</v>
      </c>
      <c r="QLK90" s="497" t="s">
        <v>11</v>
      </c>
      <c r="QLL90" s="503"/>
      <c r="QLM90" s="497" t="s">
        <v>2</v>
      </c>
      <c r="QLN90" s="497" t="s">
        <v>3</v>
      </c>
      <c r="QLO90" s="497" t="s">
        <v>4</v>
      </c>
      <c r="QLP90" s="497" t="s">
        <v>5</v>
      </c>
      <c r="QLQ90" s="497" t="s">
        <v>6</v>
      </c>
      <c r="QLR90" s="497" t="s">
        <v>7</v>
      </c>
      <c r="QLS90" s="497" t="s">
        <v>11</v>
      </c>
      <c r="QLT90" s="503"/>
      <c r="QLU90" s="497" t="s">
        <v>2</v>
      </c>
      <c r="QLV90" s="497" t="s">
        <v>3</v>
      </c>
      <c r="QLW90" s="497" t="s">
        <v>4</v>
      </c>
      <c r="QLX90" s="497" t="s">
        <v>5</v>
      </c>
      <c r="QLY90" s="497" t="s">
        <v>6</v>
      </c>
      <c r="QLZ90" s="497" t="s">
        <v>7</v>
      </c>
      <c r="QMA90" s="497" t="s">
        <v>11</v>
      </c>
      <c r="QMB90" s="503"/>
      <c r="QMC90" s="497" t="s">
        <v>2</v>
      </c>
      <c r="QMD90" s="497" t="s">
        <v>3</v>
      </c>
      <c r="QME90" s="497" t="s">
        <v>4</v>
      </c>
      <c r="QMF90" s="497" t="s">
        <v>5</v>
      </c>
      <c r="QMG90" s="497" t="s">
        <v>6</v>
      </c>
      <c r="QMH90" s="497" t="s">
        <v>7</v>
      </c>
      <c r="QMI90" s="497" t="s">
        <v>11</v>
      </c>
      <c r="QMJ90" s="503"/>
      <c r="QMK90" s="497" t="s">
        <v>2</v>
      </c>
      <c r="QML90" s="497" t="s">
        <v>3</v>
      </c>
      <c r="QMM90" s="497" t="s">
        <v>4</v>
      </c>
      <c r="QMN90" s="497" t="s">
        <v>5</v>
      </c>
      <c r="QMO90" s="497" t="s">
        <v>6</v>
      </c>
      <c r="QMP90" s="497" t="s">
        <v>7</v>
      </c>
      <c r="QMQ90" s="497" t="s">
        <v>11</v>
      </c>
      <c r="QMR90" s="503"/>
      <c r="QMS90" s="497" t="s">
        <v>2</v>
      </c>
      <c r="QMT90" s="497" t="s">
        <v>3</v>
      </c>
      <c r="QMU90" s="497" t="s">
        <v>4</v>
      </c>
      <c r="QMV90" s="497" t="s">
        <v>5</v>
      </c>
      <c r="QMW90" s="497" t="s">
        <v>6</v>
      </c>
      <c r="QMX90" s="497" t="s">
        <v>7</v>
      </c>
      <c r="QMY90" s="497" t="s">
        <v>11</v>
      </c>
      <c r="QMZ90" s="503"/>
      <c r="QNA90" s="497" t="s">
        <v>2</v>
      </c>
      <c r="QNB90" s="497" t="s">
        <v>3</v>
      </c>
      <c r="QNC90" s="497" t="s">
        <v>4</v>
      </c>
      <c r="QND90" s="497" t="s">
        <v>5</v>
      </c>
      <c r="QNE90" s="497" t="s">
        <v>6</v>
      </c>
      <c r="QNF90" s="497" t="s">
        <v>7</v>
      </c>
      <c r="QNG90" s="497" t="s">
        <v>11</v>
      </c>
      <c r="QNH90" s="503"/>
      <c r="QNI90" s="497" t="s">
        <v>2</v>
      </c>
      <c r="QNJ90" s="497" t="s">
        <v>3</v>
      </c>
      <c r="QNK90" s="497" t="s">
        <v>4</v>
      </c>
      <c r="QNL90" s="497" t="s">
        <v>5</v>
      </c>
      <c r="QNM90" s="497" t="s">
        <v>6</v>
      </c>
      <c r="QNN90" s="497" t="s">
        <v>7</v>
      </c>
      <c r="QNO90" s="497" t="s">
        <v>11</v>
      </c>
      <c r="QNP90" s="503"/>
      <c r="QNQ90" s="497" t="s">
        <v>2</v>
      </c>
      <c r="QNR90" s="497" t="s">
        <v>3</v>
      </c>
      <c r="QNS90" s="497" t="s">
        <v>4</v>
      </c>
      <c r="QNT90" s="497" t="s">
        <v>5</v>
      </c>
      <c r="QNU90" s="497" t="s">
        <v>6</v>
      </c>
      <c r="QNV90" s="497" t="s">
        <v>7</v>
      </c>
      <c r="QNW90" s="497" t="s">
        <v>11</v>
      </c>
      <c r="QNX90" s="503"/>
      <c r="QNY90" s="497" t="s">
        <v>2</v>
      </c>
      <c r="QNZ90" s="497" t="s">
        <v>3</v>
      </c>
      <c r="QOA90" s="497" t="s">
        <v>4</v>
      </c>
      <c r="QOB90" s="497" t="s">
        <v>5</v>
      </c>
      <c r="QOC90" s="497" t="s">
        <v>6</v>
      </c>
      <c r="QOD90" s="497" t="s">
        <v>7</v>
      </c>
      <c r="QOE90" s="497" t="s">
        <v>11</v>
      </c>
      <c r="QOF90" s="503"/>
      <c r="QOG90" s="497" t="s">
        <v>2</v>
      </c>
      <c r="QOH90" s="497" t="s">
        <v>3</v>
      </c>
      <c r="QOI90" s="497" t="s">
        <v>4</v>
      </c>
      <c r="QOJ90" s="497" t="s">
        <v>5</v>
      </c>
      <c r="QOK90" s="497" t="s">
        <v>6</v>
      </c>
      <c r="QOL90" s="497" t="s">
        <v>7</v>
      </c>
      <c r="QOM90" s="497" t="s">
        <v>11</v>
      </c>
      <c r="QON90" s="503"/>
      <c r="QOO90" s="497" t="s">
        <v>2</v>
      </c>
      <c r="QOP90" s="497" t="s">
        <v>3</v>
      </c>
      <c r="QOQ90" s="497" t="s">
        <v>4</v>
      </c>
      <c r="QOR90" s="497" t="s">
        <v>5</v>
      </c>
      <c r="QOS90" s="497" t="s">
        <v>6</v>
      </c>
      <c r="QOT90" s="497" t="s">
        <v>7</v>
      </c>
      <c r="QOU90" s="497" t="s">
        <v>11</v>
      </c>
      <c r="QOV90" s="503"/>
      <c r="QOW90" s="497" t="s">
        <v>2</v>
      </c>
      <c r="QOX90" s="497" t="s">
        <v>3</v>
      </c>
      <c r="QOY90" s="497" t="s">
        <v>4</v>
      </c>
      <c r="QOZ90" s="497" t="s">
        <v>5</v>
      </c>
      <c r="QPA90" s="497" t="s">
        <v>6</v>
      </c>
      <c r="QPB90" s="497" t="s">
        <v>7</v>
      </c>
      <c r="QPC90" s="497" t="s">
        <v>11</v>
      </c>
      <c r="QPD90" s="503"/>
      <c r="QPE90" s="497" t="s">
        <v>2</v>
      </c>
      <c r="QPF90" s="497" t="s">
        <v>3</v>
      </c>
      <c r="QPG90" s="497" t="s">
        <v>4</v>
      </c>
      <c r="QPH90" s="497" t="s">
        <v>5</v>
      </c>
      <c r="QPI90" s="497" t="s">
        <v>6</v>
      </c>
      <c r="QPJ90" s="497" t="s">
        <v>7</v>
      </c>
      <c r="QPK90" s="497" t="s">
        <v>11</v>
      </c>
      <c r="QPL90" s="503"/>
      <c r="QPM90" s="497" t="s">
        <v>2</v>
      </c>
      <c r="QPN90" s="497" t="s">
        <v>3</v>
      </c>
      <c r="QPO90" s="497" t="s">
        <v>4</v>
      </c>
      <c r="QPP90" s="497" t="s">
        <v>5</v>
      </c>
      <c r="QPQ90" s="497" t="s">
        <v>6</v>
      </c>
      <c r="QPR90" s="497" t="s">
        <v>7</v>
      </c>
      <c r="QPS90" s="497" t="s">
        <v>11</v>
      </c>
      <c r="QPT90" s="503"/>
      <c r="QPU90" s="497" t="s">
        <v>2</v>
      </c>
      <c r="QPV90" s="497" t="s">
        <v>3</v>
      </c>
      <c r="QPW90" s="497" t="s">
        <v>4</v>
      </c>
      <c r="QPX90" s="497" t="s">
        <v>5</v>
      </c>
      <c r="QPY90" s="497" t="s">
        <v>6</v>
      </c>
      <c r="QPZ90" s="497" t="s">
        <v>7</v>
      </c>
      <c r="QQA90" s="497" t="s">
        <v>11</v>
      </c>
      <c r="QQB90" s="503"/>
      <c r="QQC90" s="497" t="s">
        <v>2</v>
      </c>
      <c r="QQD90" s="497" t="s">
        <v>3</v>
      </c>
      <c r="QQE90" s="497" t="s">
        <v>4</v>
      </c>
      <c r="QQF90" s="497" t="s">
        <v>5</v>
      </c>
      <c r="QQG90" s="497" t="s">
        <v>6</v>
      </c>
      <c r="QQH90" s="497" t="s">
        <v>7</v>
      </c>
      <c r="QQI90" s="497" t="s">
        <v>11</v>
      </c>
      <c r="QQJ90" s="503"/>
      <c r="QQK90" s="497" t="s">
        <v>2</v>
      </c>
      <c r="QQL90" s="497" t="s">
        <v>3</v>
      </c>
      <c r="QQM90" s="497" t="s">
        <v>4</v>
      </c>
      <c r="QQN90" s="497" t="s">
        <v>5</v>
      </c>
      <c r="QQO90" s="497" t="s">
        <v>6</v>
      </c>
      <c r="QQP90" s="497" t="s">
        <v>7</v>
      </c>
      <c r="QQQ90" s="497" t="s">
        <v>11</v>
      </c>
      <c r="QQR90" s="503"/>
      <c r="QQS90" s="497" t="s">
        <v>2</v>
      </c>
      <c r="QQT90" s="497" t="s">
        <v>3</v>
      </c>
      <c r="QQU90" s="497" t="s">
        <v>4</v>
      </c>
      <c r="QQV90" s="497" t="s">
        <v>5</v>
      </c>
      <c r="QQW90" s="497" t="s">
        <v>6</v>
      </c>
      <c r="QQX90" s="497" t="s">
        <v>7</v>
      </c>
      <c r="QQY90" s="497" t="s">
        <v>11</v>
      </c>
      <c r="QQZ90" s="503"/>
      <c r="QRA90" s="497" t="s">
        <v>2</v>
      </c>
      <c r="QRB90" s="497" t="s">
        <v>3</v>
      </c>
      <c r="QRC90" s="497" t="s">
        <v>4</v>
      </c>
      <c r="QRD90" s="497" t="s">
        <v>5</v>
      </c>
      <c r="QRE90" s="497" t="s">
        <v>6</v>
      </c>
      <c r="QRF90" s="497" t="s">
        <v>7</v>
      </c>
      <c r="QRG90" s="497" t="s">
        <v>11</v>
      </c>
      <c r="QRH90" s="503"/>
      <c r="QRI90" s="497" t="s">
        <v>2</v>
      </c>
      <c r="QRJ90" s="497" t="s">
        <v>3</v>
      </c>
      <c r="QRK90" s="497" t="s">
        <v>4</v>
      </c>
      <c r="QRL90" s="497" t="s">
        <v>5</v>
      </c>
      <c r="QRM90" s="497" t="s">
        <v>6</v>
      </c>
      <c r="QRN90" s="497" t="s">
        <v>7</v>
      </c>
      <c r="QRO90" s="497" t="s">
        <v>11</v>
      </c>
      <c r="QRP90" s="503"/>
      <c r="QRQ90" s="497" t="s">
        <v>2</v>
      </c>
      <c r="QRR90" s="497" t="s">
        <v>3</v>
      </c>
      <c r="QRS90" s="497" t="s">
        <v>4</v>
      </c>
      <c r="QRT90" s="497" t="s">
        <v>5</v>
      </c>
      <c r="QRU90" s="497" t="s">
        <v>6</v>
      </c>
      <c r="QRV90" s="497" t="s">
        <v>7</v>
      </c>
      <c r="QRW90" s="497" t="s">
        <v>11</v>
      </c>
      <c r="QRX90" s="503"/>
      <c r="QRY90" s="497" t="s">
        <v>2</v>
      </c>
      <c r="QRZ90" s="497" t="s">
        <v>3</v>
      </c>
      <c r="QSA90" s="497" t="s">
        <v>4</v>
      </c>
      <c r="QSB90" s="497" t="s">
        <v>5</v>
      </c>
      <c r="QSC90" s="497" t="s">
        <v>6</v>
      </c>
      <c r="QSD90" s="497" t="s">
        <v>7</v>
      </c>
      <c r="QSE90" s="497" t="s">
        <v>11</v>
      </c>
      <c r="QSF90" s="503"/>
      <c r="QSG90" s="497" t="s">
        <v>2</v>
      </c>
      <c r="QSH90" s="497" t="s">
        <v>3</v>
      </c>
      <c r="QSI90" s="497" t="s">
        <v>4</v>
      </c>
      <c r="QSJ90" s="497" t="s">
        <v>5</v>
      </c>
      <c r="QSK90" s="497" t="s">
        <v>6</v>
      </c>
      <c r="QSL90" s="497" t="s">
        <v>7</v>
      </c>
      <c r="QSM90" s="497" t="s">
        <v>11</v>
      </c>
      <c r="QSN90" s="503"/>
      <c r="QSO90" s="497" t="s">
        <v>2</v>
      </c>
      <c r="QSP90" s="497" t="s">
        <v>3</v>
      </c>
      <c r="QSQ90" s="497" t="s">
        <v>4</v>
      </c>
      <c r="QSR90" s="497" t="s">
        <v>5</v>
      </c>
      <c r="QSS90" s="497" t="s">
        <v>6</v>
      </c>
      <c r="QST90" s="497" t="s">
        <v>7</v>
      </c>
      <c r="QSU90" s="497" t="s">
        <v>11</v>
      </c>
      <c r="QSV90" s="503"/>
      <c r="QSW90" s="497" t="s">
        <v>2</v>
      </c>
      <c r="QSX90" s="497" t="s">
        <v>3</v>
      </c>
      <c r="QSY90" s="497" t="s">
        <v>4</v>
      </c>
      <c r="QSZ90" s="497" t="s">
        <v>5</v>
      </c>
      <c r="QTA90" s="497" t="s">
        <v>6</v>
      </c>
      <c r="QTB90" s="497" t="s">
        <v>7</v>
      </c>
      <c r="QTC90" s="497" t="s">
        <v>11</v>
      </c>
      <c r="QTD90" s="503"/>
      <c r="QTE90" s="497" t="s">
        <v>2</v>
      </c>
      <c r="QTF90" s="497" t="s">
        <v>3</v>
      </c>
      <c r="QTG90" s="497" t="s">
        <v>4</v>
      </c>
      <c r="QTH90" s="497" t="s">
        <v>5</v>
      </c>
      <c r="QTI90" s="497" t="s">
        <v>6</v>
      </c>
      <c r="QTJ90" s="497" t="s">
        <v>7</v>
      </c>
      <c r="QTK90" s="497" t="s">
        <v>11</v>
      </c>
      <c r="QTL90" s="503"/>
      <c r="QTM90" s="497" t="s">
        <v>2</v>
      </c>
      <c r="QTN90" s="497" t="s">
        <v>3</v>
      </c>
      <c r="QTO90" s="497" t="s">
        <v>4</v>
      </c>
      <c r="QTP90" s="497" t="s">
        <v>5</v>
      </c>
      <c r="QTQ90" s="497" t="s">
        <v>6</v>
      </c>
      <c r="QTR90" s="497" t="s">
        <v>7</v>
      </c>
      <c r="QTS90" s="497" t="s">
        <v>11</v>
      </c>
      <c r="QTT90" s="503"/>
      <c r="QTU90" s="497" t="s">
        <v>2</v>
      </c>
      <c r="QTV90" s="497" t="s">
        <v>3</v>
      </c>
      <c r="QTW90" s="497" t="s">
        <v>4</v>
      </c>
      <c r="QTX90" s="497" t="s">
        <v>5</v>
      </c>
      <c r="QTY90" s="497" t="s">
        <v>6</v>
      </c>
      <c r="QTZ90" s="497" t="s">
        <v>7</v>
      </c>
      <c r="QUA90" s="497" t="s">
        <v>11</v>
      </c>
      <c r="QUB90" s="503"/>
      <c r="QUC90" s="497" t="s">
        <v>2</v>
      </c>
      <c r="QUD90" s="497" t="s">
        <v>3</v>
      </c>
      <c r="QUE90" s="497" t="s">
        <v>4</v>
      </c>
      <c r="QUF90" s="497" t="s">
        <v>5</v>
      </c>
      <c r="QUG90" s="497" t="s">
        <v>6</v>
      </c>
      <c r="QUH90" s="497" t="s">
        <v>7</v>
      </c>
      <c r="QUI90" s="497" t="s">
        <v>11</v>
      </c>
      <c r="QUJ90" s="503"/>
      <c r="QUK90" s="497" t="s">
        <v>2</v>
      </c>
      <c r="QUL90" s="497" t="s">
        <v>3</v>
      </c>
      <c r="QUM90" s="497" t="s">
        <v>4</v>
      </c>
      <c r="QUN90" s="497" t="s">
        <v>5</v>
      </c>
      <c r="QUO90" s="497" t="s">
        <v>6</v>
      </c>
      <c r="QUP90" s="497" t="s">
        <v>7</v>
      </c>
      <c r="QUQ90" s="497" t="s">
        <v>11</v>
      </c>
      <c r="QUR90" s="503"/>
      <c r="QUS90" s="497" t="s">
        <v>2</v>
      </c>
      <c r="QUT90" s="497" t="s">
        <v>3</v>
      </c>
      <c r="QUU90" s="497" t="s">
        <v>4</v>
      </c>
      <c r="QUV90" s="497" t="s">
        <v>5</v>
      </c>
      <c r="QUW90" s="497" t="s">
        <v>6</v>
      </c>
      <c r="QUX90" s="497" t="s">
        <v>7</v>
      </c>
      <c r="QUY90" s="497" t="s">
        <v>11</v>
      </c>
      <c r="QUZ90" s="503"/>
      <c r="QVA90" s="497" t="s">
        <v>2</v>
      </c>
      <c r="QVB90" s="497" t="s">
        <v>3</v>
      </c>
      <c r="QVC90" s="497" t="s">
        <v>4</v>
      </c>
      <c r="QVD90" s="497" t="s">
        <v>5</v>
      </c>
      <c r="QVE90" s="497" t="s">
        <v>6</v>
      </c>
      <c r="QVF90" s="497" t="s">
        <v>7</v>
      </c>
      <c r="QVG90" s="497" t="s">
        <v>11</v>
      </c>
      <c r="QVH90" s="503"/>
      <c r="QVI90" s="497" t="s">
        <v>2</v>
      </c>
      <c r="QVJ90" s="497" t="s">
        <v>3</v>
      </c>
      <c r="QVK90" s="497" t="s">
        <v>4</v>
      </c>
      <c r="QVL90" s="497" t="s">
        <v>5</v>
      </c>
      <c r="QVM90" s="497" t="s">
        <v>6</v>
      </c>
      <c r="QVN90" s="497" t="s">
        <v>7</v>
      </c>
      <c r="QVO90" s="497" t="s">
        <v>11</v>
      </c>
      <c r="QVP90" s="503"/>
      <c r="QVQ90" s="497" t="s">
        <v>2</v>
      </c>
      <c r="QVR90" s="497" t="s">
        <v>3</v>
      </c>
      <c r="QVS90" s="497" t="s">
        <v>4</v>
      </c>
      <c r="QVT90" s="497" t="s">
        <v>5</v>
      </c>
      <c r="QVU90" s="497" t="s">
        <v>6</v>
      </c>
      <c r="QVV90" s="497" t="s">
        <v>7</v>
      </c>
      <c r="QVW90" s="497" t="s">
        <v>11</v>
      </c>
      <c r="QVX90" s="503"/>
      <c r="QVY90" s="497" t="s">
        <v>2</v>
      </c>
      <c r="QVZ90" s="497" t="s">
        <v>3</v>
      </c>
      <c r="QWA90" s="497" t="s">
        <v>4</v>
      </c>
      <c r="QWB90" s="497" t="s">
        <v>5</v>
      </c>
      <c r="QWC90" s="497" t="s">
        <v>6</v>
      </c>
      <c r="QWD90" s="497" t="s">
        <v>7</v>
      </c>
      <c r="QWE90" s="497" t="s">
        <v>11</v>
      </c>
      <c r="QWF90" s="503"/>
      <c r="QWG90" s="497" t="s">
        <v>2</v>
      </c>
      <c r="QWH90" s="497" t="s">
        <v>3</v>
      </c>
      <c r="QWI90" s="497" t="s">
        <v>4</v>
      </c>
      <c r="QWJ90" s="497" t="s">
        <v>5</v>
      </c>
      <c r="QWK90" s="497" t="s">
        <v>6</v>
      </c>
      <c r="QWL90" s="497" t="s">
        <v>7</v>
      </c>
      <c r="QWM90" s="497" t="s">
        <v>11</v>
      </c>
      <c r="QWN90" s="503"/>
      <c r="QWO90" s="497" t="s">
        <v>2</v>
      </c>
      <c r="QWP90" s="497" t="s">
        <v>3</v>
      </c>
      <c r="QWQ90" s="497" t="s">
        <v>4</v>
      </c>
      <c r="QWR90" s="497" t="s">
        <v>5</v>
      </c>
      <c r="QWS90" s="497" t="s">
        <v>6</v>
      </c>
      <c r="QWT90" s="497" t="s">
        <v>7</v>
      </c>
      <c r="QWU90" s="497" t="s">
        <v>11</v>
      </c>
      <c r="QWV90" s="503"/>
      <c r="QWW90" s="497" t="s">
        <v>2</v>
      </c>
      <c r="QWX90" s="497" t="s">
        <v>3</v>
      </c>
      <c r="QWY90" s="497" t="s">
        <v>4</v>
      </c>
      <c r="QWZ90" s="497" t="s">
        <v>5</v>
      </c>
      <c r="QXA90" s="497" t="s">
        <v>6</v>
      </c>
      <c r="QXB90" s="497" t="s">
        <v>7</v>
      </c>
      <c r="QXC90" s="497" t="s">
        <v>11</v>
      </c>
      <c r="QXD90" s="503"/>
      <c r="QXE90" s="497" t="s">
        <v>2</v>
      </c>
      <c r="QXF90" s="497" t="s">
        <v>3</v>
      </c>
      <c r="QXG90" s="497" t="s">
        <v>4</v>
      </c>
      <c r="QXH90" s="497" t="s">
        <v>5</v>
      </c>
      <c r="QXI90" s="497" t="s">
        <v>6</v>
      </c>
      <c r="QXJ90" s="497" t="s">
        <v>7</v>
      </c>
      <c r="QXK90" s="497" t="s">
        <v>11</v>
      </c>
      <c r="QXL90" s="503"/>
      <c r="QXM90" s="497" t="s">
        <v>2</v>
      </c>
      <c r="QXN90" s="497" t="s">
        <v>3</v>
      </c>
      <c r="QXO90" s="497" t="s">
        <v>4</v>
      </c>
      <c r="QXP90" s="497" t="s">
        <v>5</v>
      </c>
      <c r="QXQ90" s="497" t="s">
        <v>6</v>
      </c>
      <c r="QXR90" s="497" t="s">
        <v>7</v>
      </c>
      <c r="QXS90" s="497" t="s">
        <v>11</v>
      </c>
      <c r="QXT90" s="503"/>
      <c r="QXU90" s="497" t="s">
        <v>2</v>
      </c>
      <c r="QXV90" s="497" t="s">
        <v>3</v>
      </c>
      <c r="QXW90" s="497" t="s">
        <v>4</v>
      </c>
      <c r="QXX90" s="497" t="s">
        <v>5</v>
      </c>
      <c r="QXY90" s="497" t="s">
        <v>6</v>
      </c>
      <c r="QXZ90" s="497" t="s">
        <v>7</v>
      </c>
      <c r="QYA90" s="497" t="s">
        <v>11</v>
      </c>
      <c r="QYB90" s="503"/>
      <c r="QYC90" s="497" t="s">
        <v>2</v>
      </c>
      <c r="QYD90" s="497" t="s">
        <v>3</v>
      </c>
      <c r="QYE90" s="497" t="s">
        <v>4</v>
      </c>
      <c r="QYF90" s="497" t="s">
        <v>5</v>
      </c>
      <c r="QYG90" s="497" t="s">
        <v>6</v>
      </c>
      <c r="QYH90" s="497" t="s">
        <v>7</v>
      </c>
      <c r="QYI90" s="497" t="s">
        <v>11</v>
      </c>
      <c r="QYJ90" s="503"/>
      <c r="QYK90" s="497" t="s">
        <v>2</v>
      </c>
      <c r="QYL90" s="497" t="s">
        <v>3</v>
      </c>
      <c r="QYM90" s="497" t="s">
        <v>4</v>
      </c>
      <c r="QYN90" s="497" t="s">
        <v>5</v>
      </c>
      <c r="QYO90" s="497" t="s">
        <v>6</v>
      </c>
      <c r="QYP90" s="497" t="s">
        <v>7</v>
      </c>
      <c r="QYQ90" s="497" t="s">
        <v>11</v>
      </c>
      <c r="QYR90" s="503"/>
      <c r="QYS90" s="497" t="s">
        <v>2</v>
      </c>
      <c r="QYT90" s="497" t="s">
        <v>3</v>
      </c>
      <c r="QYU90" s="497" t="s">
        <v>4</v>
      </c>
      <c r="QYV90" s="497" t="s">
        <v>5</v>
      </c>
      <c r="QYW90" s="497" t="s">
        <v>6</v>
      </c>
      <c r="QYX90" s="497" t="s">
        <v>7</v>
      </c>
      <c r="QYY90" s="497" t="s">
        <v>11</v>
      </c>
      <c r="QYZ90" s="503"/>
      <c r="QZA90" s="497" t="s">
        <v>2</v>
      </c>
      <c r="QZB90" s="497" t="s">
        <v>3</v>
      </c>
      <c r="QZC90" s="497" t="s">
        <v>4</v>
      </c>
      <c r="QZD90" s="497" t="s">
        <v>5</v>
      </c>
      <c r="QZE90" s="497" t="s">
        <v>6</v>
      </c>
      <c r="QZF90" s="497" t="s">
        <v>7</v>
      </c>
      <c r="QZG90" s="497" t="s">
        <v>11</v>
      </c>
      <c r="QZH90" s="503"/>
      <c r="QZI90" s="497" t="s">
        <v>2</v>
      </c>
      <c r="QZJ90" s="497" t="s">
        <v>3</v>
      </c>
      <c r="QZK90" s="497" t="s">
        <v>4</v>
      </c>
      <c r="QZL90" s="497" t="s">
        <v>5</v>
      </c>
      <c r="QZM90" s="497" t="s">
        <v>6</v>
      </c>
      <c r="QZN90" s="497" t="s">
        <v>7</v>
      </c>
      <c r="QZO90" s="497" t="s">
        <v>11</v>
      </c>
      <c r="QZP90" s="503"/>
      <c r="QZQ90" s="497" t="s">
        <v>2</v>
      </c>
      <c r="QZR90" s="497" t="s">
        <v>3</v>
      </c>
      <c r="QZS90" s="497" t="s">
        <v>4</v>
      </c>
      <c r="QZT90" s="497" t="s">
        <v>5</v>
      </c>
      <c r="QZU90" s="497" t="s">
        <v>6</v>
      </c>
      <c r="QZV90" s="497" t="s">
        <v>7</v>
      </c>
      <c r="QZW90" s="497" t="s">
        <v>11</v>
      </c>
      <c r="QZX90" s="503"/>
      <c r="QZY90" s="497" t="s">
        <v>2</v>
      </c>
      <c r="QZZ90" s="497" t="s">
        <v>3</v>
      </c>
      <c r="RAA90" s="497" t="s">
        <v>4</v>
      </c>
      <c r="RAB90" s="497" t="s">
        <v>5</v>
      </c>
      <c r="RAC90" s="497" t="s">
        <v>6</v>
      </c>
      <c r="RAD90" s="497" t="s">
        <v>7</v>
      </c>
      <c r="RAE90" s="497" t="s">
        <v>11</v>
      </c>
      <c r="RAF90" s="503"/>
      <c r="RAG90" s="497" t="s">
        <v>2</v>
      </c>
      <c r="RAH90" s="497" t="s">
        <v>3</v>
      </c>
      <c r="RAI90" s="497" t="s">
        <v>4</v>
      </c>
      <c r="RAJ90" s="497" t="s">
        <v>5</v>
      </c>
      <c r="RAK90" s="497" t="s">
        <v>6</v>
      </c>
      <c r="RAL90" s="497" t="s">
        <v>7</v>
      </c>
      <c r="RAM90" s="497" t="s">
        <v>11</v>
      </c>
      <c r="RAN90" s="503"/>
      <c r="RAO90" s="497" t="s">
        <v>2</v>
      </c>
      <c r="RAP90" s="497" t="s">
        <v>3</v>
      </c>
      <c r="RAQ90" s="497" t="s">
        <v>4</v>
      </c>
      <c r="RAR90" s="497" t="s">
        <v>5</v>
      </c>
      <c r="RAS90" s="497" t="s">
        <v>6</v>
      </c>
      <c r="RAT90" s="497" t="s">
        <v>7</v>
      </c>
      <c r="RAU90" s="497" t="s">
        <v>11</v>
      </c>
      <c r="RAV90" s="503"/>
      <c r="RAW90" s="497" t="s">
        <v>2</v>
      </c>
      <c r="RAX90" s="497" t="s">
        <v>3</v>
      </c>
      <c r="RAY90" s="497" t="s">
        <v>4</v>
      </c>
      <c r="RAZ90" s="497" t="s">
        <v>5</v>
      </c>
      <c r="RBA90" s="497" t="s">
        <v>6</v>
      </c>
      <c r="RBB90" s="497" t="s">
        <v>7</v>
      </c>
      <c r="RBC90" s="497" t="s">
        <v>11</v>
      </c>
      <c r="RBD90" s="503"/>
      <c r="RBE90" s="497" t="s">
        <v>2</v>
      </c>
      <c r="RBF90" s="497" t="s">
        <v>3</v>
      </c>
      <c r="RBG90" s="497" t="s">
        <v>4</v>
      </c>
      <c r="RBH90" s="497" t="s">
        <v>5</v>
      </c>
      <c r="RBI90" s="497" t="s">
        <v>6</v>
      </c>
      <c r="RBJ90" s="497" t="s">
        <v>7</v>
      </c>
      <c r="RBK90" s="497" t="s">
        <v>11</v>
      </c>
      <c r="RBL90" s="503"/>
      <c r="RBM90" s="497" t="s">
        <v>2</v>
      </c>
      <c r="RBN90" s="497" t="s">
        <v>3</v>
      </c>
      <c r="RBO90" s="497" t="s">
        <v>4</v>
      </c>
      <c r="RBP90" s="497" t="s">
        <v>5</v>
      </c>
      <c r="RBQ90" s="497" t="s">
        <v>6</v>
      </c>
      <c r="RBR90" s="497" t="s">
        <v>7</v>
      </c>
      <c r="RBS90" s="497" t="s">
        <v>11</v>
      </c>
      <c r="RBT90" s="503"/>
      <c r="RBU90" s="497" t="s">
        <v>2</v>
      </c>
      <c r="RBV90" s="497" t="s">
        <v>3</v>
      </c>
      <c r="RBW90" s="497" t="s">
        <v>4</v>
      </c>
      <c r="RBX90" s="497" t="s">
        <v>5</v>
      </c>
      <c r="RBY90" s="497" t="s">
        <v>6</v>
      </c>
      <c r="RBZ90" s="497" t="s">
        <v>7</v>
      </c>
      <c r="RCA90" s="497" t="s">
        <v>11</v>
      </c>
      <c r="RCB90" s="503"/>
      <c r="RCC90" s="497" t="s">
        <v>2</v>
      </c>
      <c r="RCD90" s="497" t="s">
        <v>3</v>
      </c>
      <c r="RCE90" s="497" t="s">
        <v>4</v>
      </c>
      <c r="RCF90" s="497" t="s">
        <v>5</v>
      </c>
      <c r="RCG90" s="497" t="s">
        <v>6</v>
      </c>
      <c r="RCH90" s="497" t="s">
        <v>7</v>
      </c>
      <c r="RCI90" s="497" t="s">
        <v>11</v>
      </c>
      <c r="RCJ90" s="503"/>
      <c r="RCK90" s="497" t="s">
        <v>2</v>
      </c>
      <c r="RCL90" s="497" t="s">
        <v>3</v>
      </c>
      <c r="RCM90" s="497" t="s">
        <v>4</v>
      </c>
      <c r="RCN90" s="497" t="s">
        <v>5</v>
      </c>
      <c r="RCO90" s="497" t="s">
        <v>6</v>
      </c>
      <c r="RCP90" s="497" t="s">
        <v>7</v>
      </c>
      <c r="RCQ90" s="497" t="s">
        <v>11</v>
      </c>
      <c r="RCR90" s="503"/>
      <c r="RCS90" s="497" t="s">
        <v>2</v>
      </c>
      <c r="RCT90" s="497" t="s">
        <v>3</v>
      </c>
      <c r="RCU90" s="497" t="s">
        <v>4</v>
      </c>
      <c r="RCV90" s="497" t="s">
        <v>5</v>
      </c>
      <c r="RCW90" s="497" t="s">
        <v>6</v>
      </c>
      <c r="RCX90" s="497" t="s">
        <v>7</v>
      </c>
      <c r="RCY90" s="497" t="s">
        <v>11</v>
      </c>
      <c r="RCZ90" s="503"/>
      <c r="RDA90" s="497" t="s">
        <v>2</v>
      </c>
      <c r="RDB90" s="497" t="s">
        <v>3</v>
      </c>
      <c r="RDC90" s="497" t="s">
        <v>4</v>
      </c>
      <c r="RDD90" s="497" t="s">
        <v>5</v>
      </c>
      <c r="RDE90" s="497" t="s">
        <v>6</v>
      </c>
      <c r="RDF90" s="497" t="s">
        <v>7</v>
      </c>
      <c r="RDG90" s="497" t="s">
        <v>11</v>
      </c>
      <c r="RDH90" s="503"/>
      <c r="RDI90" s="497" t="s">
        <v>2</v>
      </c>
      <c r="RDJ90" s="497" t="s">
        <v>3</v>
      </c>
      <c r="RDK90" s="497" t="s">
        <v>4</v>
      </c>
      <c r="RDL90" s="497" t="s">
        <v>5</v>
      </c>
      <c r="RDM90" s="497" t="s">
        <v>6</v>
      </c>
      <c r="RDN90" s="497" t="s">
        <v>7</v>
      </c>
      <c r="RDO90" s="497" t="s">
        <v>11</v>
      </c>
      <c r="RDP90" s="503"/>
      <c r="RDQ90" s="497" t="s">
        <v>2</v>
      </c>
      <c r="RDR90" s="497" t="s">
        <v>3</v>
      </c>
      <c r="RDS90" s="497" t="s">
        <v>4</v>
      </c>
      <c r="RDT90" s="497" t="s">
        <v>5</v>
      </c>
      <c r="RDU90" s="497" t="s">
        <v>6</v>
      </c>
      <c r="RDV90" s="497" t="s">
        <v>7</v>
      </c>
      <c r="RDW90" s="497" t="s">
        <v>11</v>
      </c>
      <c r="RDX90" s="503"/>
      <c r="RDY90" s="497" t="s">
        <v>2</v>
      </c>
      <c r="RDZ90" s="497" t="s">
        <v>3</v>
      </c>
      <c r="REA90" s="497" t="s">
        <v>4</v>
      </c>
      <c r="REB90" s="497" t="s">
        <v>5</v>
      </c>
      <c r="REC90" s="497" t="s">
        <v>6</v>
      </c>
      <c r="RED90" s="497" t="s">
        <v>7</v>
      </c>
      <c r="REE90" s="497" t="s">
        <v>11</v>
      </c>
      <c r="REF90" s="503"/>
      <c r="REG90" s="497" t="s">
        <v>2</v>
      </c>
      <c r="REH90" s="497" t="s">
        <v>3</v>
      </c>
      <c r="REI90" s="497" t="s">
        <v>4</v>
      </c>
      <c r="REJ90" s="497" t="s">
        <v>5</v>
      </c>
      <c r="REK90" s="497" t="s">
        <v>6</v>
      </c>
      <c r="REL90" s="497" t="s">
        <v>7</v>
      </c>
      <c r="REM90" s="497" t="s">
        <v>11</v>
      </c>
      <c r="REN90" s="503"/>
      <c r="REO90" s="497" t="s">
        <v>2</v>
      </c>
      <c r="REP90" s="497" t="s">
        <v>3</v>
      </c>
      <c r="REQ90" s="497" t="s">
        <v>4</v>
      </c>
      <c r="RER90" s="497" t="s">
        <v>5</v>
      </c>
      <c r="RES90" s="497" t="s">
        <v>6</v>
      </c>
      <c r="RET90" s="497" t="s">
        <v>7</v>
      </c>
      <c r="REU90" s="497" t="s">
        <v>11</v>
      </c>
      <c r="REV90" s="503"/>
      <c r="REW90" s="497" t="s">
        <v>2</v>
      </c>
      <c r="REX90" s="497" t="s">
        <v>3</v>
      </c>
      <c r="REY90" s="497" t="s">
        <v>4</v>
      </c>
      <c r="REZ90" s="497" t="s">
        <v>5</v>
      </c>
      <c r="RFA90" s="497" t="s">
        <v>6</v>
      </c>
      <c r="RFB90" s="497" t="s">
        <v>7</v>
      </c>
      <c r="RFC90" s="497" t="s">
        <v>11</v>
      </c>
      <c r="RFD90" s="503"/>
      <c r="RFE90" s="497" t="s">
        <v>2</v>
      </c>
      <c r="RFF90" s="497" t="s">
        <v>3</v>
      </c>
      <c r="RFG90" s="497" t="s">
        <v>4</v>
      </c>
      <c r="RFH90" s="497" t="s">
        <v>5</v>
      </c>
      <c r="RFI90" s="497" t="s">
        <v>6</v>
      </c>
      <c r="RFJ90" s="497" t="s">
        <v>7</v>
      </c>
      <c r="RFK90" s="497" t="s">
        <v>11</v>
      </c>
      <c r="RFL90" s="503"/>
      <c r="RFM90" s="497" t="s">
        <v>2</v>
      </c>
      <c r="RFN90" s="497" t="s">
        <v>3</v>
      </c>
      <c r="RFO90" s="497" t="s">
        <v>4</v>
      </c>
      <c r="RFP90" s="497" t="s">
        <v>5</v>
      </c>
      <c r="RFQ90" s="497" t="s">
        <v>6</v>
      </c>
      <c r="RFR90" s="497" t="s">
        <v>7</v>
      </c>
      <c r="RFS90" s="497" t="s">
        <v>11</v>
      </c>
      <c r="RFT90" s="503"/>
      <c r="RFU90" s="497" t="s">
        <v>2</v>
      </c>
      <c r="RFV90" s="497" t="s">
        <v>3</v>
      </c>
      <c r="RFW90" s="497" t="s">
        <v>4</v>
      </c>
      <c r="RFX90" s="497" t="s">
        <v>5</v>
      </c>
      <c r="RFY90" s="497" t="s">
        <v>6</v>
      </c>
      <c r="RFZ90" s="497" t="s">
        <v>7</v>
      </c>
      <c r="RGA90" s="497" t="s">
        <v>11</v>
      </c>
      <c r="RGB90" s="503"/>
      <c r="RGC90" s="497" t="s">
        <v>2</v>
      </c>
      <c r="RGD90" s="497" t="s">
        <v>3</v>
      </c>
      <c r="RGE90" s="497" t="s">
        <v>4</v>
      </c>
      <c r="RGF90" s="497" t="s">
        <v>5</v>
      </c>
      <c r="RGG90" s="497" t="s">
        <v>6</v>
      </c>
      <c r="RGH90" s="497" t="s">
        <v>7</v>
      </c>
      <c r="RGI90" s="497" t="s">
        <v>11</v>
      </c>
      <c r="RGJ90" s="503"/>
      <c r="RGK90" s="497" t="s">
        <v>2</v>
      </c>
      <c r="RGL90" s="497" t="s">
        <v>3</v>
      </c>
      <c r="RGM90" s="497" t="s">
        <v>4</v>
      </c>
      <c r="RGN90" s="497" t="s">
        <v>5</v>
      </c>
      <c r="RGO90" s="497" t="s">
        <v>6</v>
      </c>
      <c r="RGP90" s="497" t="s">
        <v>7</v>
      </c>
      <c r="RGQ90" s="497" t="s">
        <v>11</v>
      </c>
      <c r="RGR90" s="503"/>
      <c r="RGS90" s="497" t="s">
        <v>2</v>
      </c>
      <c r="RGT90" s="497" t="s">
        <v>3</v>
      </c>
      <c r="RGU90" s="497" t="s">
        <v>4</v>
      </c>
      <c r="RGV90" s="497" t="s">
        <v>5</v>
      </c>
      <c r="RGW90" s="497" t="s">
        <v>6</v>
      </c>
      <c r="RGX90" s="497" t="s">
        <v>7</v>
      </c>
      <c r="RGY90" s="497" t="s">
        <v>11</v>
      </c>
      <c r="RGZ90" s="503"/>
      <c r="RHA90" s="497" t="s">
        <v>2</v>
      </c>
      <c r="RHB90" s="497" t="s">
        <v>3</v>
      </c>
      <c r="RHC90" s="497" t="s">
        <v>4</v>
      </c>
      <c r="RHD90" s="497" t="s">
        <v>5</v>
      </c>
      <c r="RHE90" s="497" t="s">
        <v>6</v>
      </c>
      <c r="RHF90" s="497" t="s">
        <v>7</v>
      </c>
      <c r="RHG90" s="497" t="s">
        <v>11</v>
      </c>
      <c r="RHH90" s="503"/>
      <c r="RHI90" s="497" t="s">
        <v>2</v>
      </c>
      <c r="RHJ90" s="497" t="s">
        <v>3</v>
      </c>
      <c r="RHK90" s="497" t="s">
        <v>4</v>
      </c>
      <c r="RHL90" s="497" t="s">
        <v>5</v>
      </c>
      <c r="RHM90" s="497" t="s">
        <v>6</v>
      </c>
      <c r="RHN90" s="497" t="s">
        <v>7</v>
      </c>
      <c r="RHO90" s="497" t="s">
        <v>11</v>
      </c>
      <c r="RHP90" s="503"/>
      <c r="RHQ90" s="497" t="s">
        <v>2</v>
      </c>
      <c r="RHR90" s="497" t="s">
        <v>3</v>
      </c>
      <c r="RHS90" s="497" t="s">
        <v>4</v>
      </c>
      <c r="RHT90" s="497" t="s">
        <v>5</v>
      </c>
      <c r="RHU90" s="497" t="s">
        <v>6</v>
      </c>
      <c r="RHV90" s="497" t="s">
        <v>7</v>
      </c>
      <c r="RHW90" s="497" t="s">
        <v>11</v>
      </c>
      <c r="RHX90" s="503"/>
      <c r="RHY90" s="497" t="s">
        <v>2</v>
      </c>
      <c r="RHZ90" s="497" t="s">
        <v>3</v>
      </c>
      <c r="RIA90" s="497" t="s">
        <v>4</v>
      </c>
      <c r="RIB90" s="497" t="s">
        <v>5</v>
      </c>
      <c r="RIC90" s="497" t="s">
        <v>6</v>
      </c>
      <c r="RID90" s="497" t="s">
        <v>7</v>
      </c>
      <c r="RIE90" s="497" t="s">
        <v>11</v>
      </c>
      <c r="RIF90" s="503"/>
      <c r="RIG90" s="497" t="s">
        <v>2</v>
      </c>
      <c r="RIH90" s="497" t="s">
        <v>3</v>
      </c>
      <c r="RII90" s="497" t="s">
        <v>4</v>
      </c>
      <c r="RIJ90" s="497" t="s">
        <v>5</v>
      </c>
      <c r="RIK90" s="497" t="s">
        <v>6</v>
      </c>
      <c r="RIL90" s="497" t="s">
        <v>7</v>
      </c>
      <c r="RIM90" s="497" t="s">
        <v>11</v>
      </c>
      <c r="RIN90" s="503"/>
      <c r="RIO90" s="497" t="s">
        <v>2</v>
      </c>
      <c r="RIP90" s="497" t="s">
        <v>3</v>
      </c>
      <c r="RIQ90" s="497" t="s">
        <v>4</v>
      </c>
      <c r="RIR90" s="497" t="s">
        <v>5</v>
      </c>
      <c r="RIS90" s="497" t="s">
        <v>6</v>
      </c>
      <c r="RIT90" s="497" t="s">
        <v>7</v>
      </c>
      <c r="RIU90" s="497" t="s">
        <v>11</v>
      </c>
      <c r="RIV90" s="503"/>
      <c r="RIW90" s="497" t="s">
        <v>2</v>
      </c>
      <c r="RIX90" s="497" t="s">
        <v>3</v>
      </c>
      <c r="RIY90" s="497" t="s">
        <v>4</v>
      </c>
      <c r="RIZ90" s="497" t="s">
        <v>5</v>
      </c>
      <c r="RJA90" s="497" t="s">
        <v>6</v>
      </c>
      <c r="RJB90" s="497" t="s">
        <v>7</v>
      </c>
      <c r="RJC90" s="497" t="s">
        <v>11</v>
      </c>
      <c r="RJD90" s="503"/>
      <c r="RJE90" s="497" t="s">
        <v>2</v>
      </c>
      <c r="RJF90" s="497" t="s">
        <v>3</v>
      </c>
      <c r="RJG90" s="497" t="s">
        <v>4</v>
      </c>
      <c r="RJH90" s="497" t="s">
        <v>5</v>
      </c>
      <c r="RJI90" s="497" t="s">
        <v>6</v>
      </c>
      <c r="RJJ90" s="497" t="s">
        <v>7</v>
      </c>
      <c r="RJK90" s="497" t="s">
        <v>11</v>
      </c>
      <c r="RJL90" s="503"/>
      <c r="RJM90" s="497" t="s">
        <v>2</v>
      </c>
      <c r="RJN90" s="497" t="s">
        <v>3</v>
      </c>
      <c r="RJO90" s="497" t="s">
        <v>4</v>
      </c>
      <c r="RJP90" s="497" t="s">
        <v>5</v>
      </c>
      <c r="RJQ90" s="497" t="s">
        <v>6</v>
      </c>
      <c r="RJR90" s="497" t="s">
        <v>7</v>
      </c>
      <c r="RJS90" s="497" t="s">
        <v>11</v>
      </c>
      <c r="RJT90" s="503"/>
      <c r="RJU90" s="497" t="s">
        <v>2</v>
      </c>
      <c r="RJV90" s="497" t="s">
        <v>3</v>
      </c>
      <c r="RJW90" s="497" t="s">
        <v>4</v>
      </c>
      <c r="RJX90" s="497" t="s">
        <v>5</v>
      </c>
      <c r="RJY90" s="497" t="s">
        <v>6</v>
      </c>
      <c r="RJZ90" s="497" t="s">
        <v>7</v>
      </c>
      <c r="RKA90" s="497" t="s">
        <v>11</v>
      </c>
      <c r="RKB90" s="503"/>
      <c r="RKC90" s="497" t="s">
        <v>2</v>
      </c>
      <c r="RKD90" s="497" t="s">
        <v>3</v>
      </c>
      <c r="RKE90" s="497" t="s">
        <v>4</v>
      </c>
      <c r="RKF90" s="497" t="s">
        <v>5</v>
      </c>
      <c r="RKG90" s="497" t="s">
        <v>6</v>
      </c>
      <c r="RKH90" s="497" t="s">
        <v>7</v>
      </c>
      <c r="RKI90" s="497" t="s">
        <v>11</v>
      </c>
      <c r="RKJ90" s="503"/>
      <c r="RKK90" s="497" t="s">
        <v>2</v>
      </c>
      <c r="RKL90" s="497" t="s">
        <v>3</v>
      </c>
      <c r="RKM90" s="497" t="s">
        <v>4</v>
      </c>
      <c r="RKN90" s="497" t="s">
        <v>5</v>
      </c>
      <c r="RKO90" s="497" t="s">
        <v>6</v>
      </c>
      <c r="RKP90" s="497" t="s">
        <v>7</v>
      </c>
      <c r="RKQ90" s="497" t="s">
        <v>11</v>
      </c>
      <c r="RKR90" s="503"/>
      <c r="RKS90" s="497" t="s">
        <v>2</v>
      </c>
      <c r="RKT90" s="497" t="s">
        <v>3</v>
      </c>
      <c r="RKU90" s="497" t="s">
        <v>4</v>
      </c>
      <c r="RKV90" s="497" t="s">
        <v>5</v>
      </c>
      <c r="RKW90" s="497" t="s">
        <v>6</v>
      </c>
      <c r="RKX90" s="497" t="s">
        <v>7</v>
      </c>
      <c r="RKY90" s="497" t="s">
        <v>11</v>
      </c>
      <c r="RKZ90" s="503"/>
      <c r="RLA90" s="497" t="s">
        <v>2</v>
      </c>
      <c r="RLB90" s="497" t="s">
        <v>3</v>
      </c>
      <c r="RLC90" s="497" t="s">
        <v>4</v>
      </c>
      <c r="RLD90" s="497" t="s">
        <v>5</v>
      </c>
      <c r="RLE90" s="497" t="s">
        <v>6</v>
      </c>
      <c r="RLF90" s="497" t="s">
        <v>7</v>
      </c>
      <c r="RLG90" s="497" t="s">
        <v>11</v>
      </c>
      <c r="RLH90" s="503"/>
      <c r="RLI90" s="497" t="s">
        <v>2</v>
      </c>
      <c r="RLJ90" s="497" t="s">
        <v>3</v>
      </c>
      <c r="RLK90" s="497" t="s">
        <v>4</v>
      </c>
      <c r="RLL90" s="497" t="s">
        <v>5</v>
      </c>
      <c r="RLM90" s="497" t="s">
        <v>6</v>
      </c>
      <c r="RLN90" s="497" t="s">
        <v>7</v>
      </c>
      <c r="RLO90" s="497" t="s">
        <v>11</v>
      </c>
      <c r="RLP90" s="503"/>
      <c r="RLQ90" s="497" t="s">
        <v>2</v>
      </c>
      <c r="RLR90" s="497" t="s">
        <v>3</v>
      </c>
      <c r="RLS90" s="497" t="s">
        <v>4</v>
      </c>
      <c r="RLT90" s="497" t="s">
        <v>5</v>
      </c>
      <c r="RLU90" s="497" t="s">
        <v>6</v>
      </c>
      <c r="RLV90" s="497" t="s">
        <v>7</v>
      </c>
      <c r="RLW90" s="497" t="s">
        <v>11</v>
      </c>
      <c r="RLX90" s="503"/>
      <c r="RLY90" s="497" t="s">
        <v>2</v>
      </c>
      <c r="RLZ90" s="497" t="s">
        <v>3</v>
      </c>
      <c r="RMA90" s="497" t="s">
        <v>4</v>
      </c>
      <c r="RMB90" s="497" t="s">
        <v>5</v>
      </c>
      <c r="RMC90" s="497" t="s">
        <v>6</v>
      </c>
      <c r="RMD90" s="497" t="s">
        <v>7</v>
      </c>
      <c r="RME90" s="497" t="s">
        <v>11</v>
      </c>
      <c r="RMF90" s="503"/>
      <c r="RMG90" s="497" t="s">
        <v>2</v>
      </c>
      <c r="RMH90" s="497" t="s">
        <v>3</v>
      </c>
      <c r="RMI90" s="497" t="s">
        <v>4</v>
      </c>
      <c r="RMJ90" s="497" t="s">
        <v>5</v>
      </c>
      <c r="RMK90" s="497" t="s">
        <v>6</v>
      </c>
      <c r="RML90" s="497" t="s">
        <v>7</v>
      </c>
      <c r="RMM90" s="497" t="s">
        <v>11</v>
      </c>
      <c r="RMN90" s="503"/>
      <c r="RMO90" s="497" t="s">
        <v>2</v>
      </c>
      <c r="RMP90" s="497" t="s">
        <v>3</v>
      </c>
      <c r="RMQ90" s="497" t="s">
        <v>4</v>
      </c>
      <c r="RMR90" s="497" t="s">
        <v>5</v>
      </c>
      <c r="RMS90" s="497" t="s">
        <v>6</v>
      </c>
      <c r="RMT90" s="497" t="s">
        <v>7</v>
      </c>
      <c r="RMU90" s="497" t="s">
        <v>11</v>
      </c>
      <c r="RMV90" s="503"/>
      <c r="RMW90" s="497" t="s">
        <v>2</v>
      </c>
      <c r="RMX90" s="497" t="s">
        <v>3</v>
      </c>
      <c r="RMY90" s="497" t="s">
        <v>4</v>
      </c>
      <c r="RMZ90" s="497" t="s">
        <v>5</v>
      </c>
      <c r="RNA90" s="497" t="s">
        <v>6</v>
      </c>
      <c r="RNB90" s="497" t="s">
        <v>7</v>
      </c>
      <c r="RNC90" s="497" t="s">
        <v>11</v>
      </c>
      <c r="RND90" s="503"/>
      <c r="RNE90" s="497" t="s">
        <v>2</v>
      </c>
      <c r="RNF90" s="497" t="s">
        <v>3</v>
      </c>
      <c r="RNG90" s="497" t="s">
        <v>4</v>
      </c>
      <c r="RNH90" s="497" t="s">
        <v>5</v>
      </c>
      <c r="RNI90" s="497" t="s">
        <v>6</v>
      </c>
      <c r="RNJ90" s="497" t="s">
        <v>7</v>
      </c>
      <c r="RNK90" s="497" t="s">
        <v>11</v>
      </c>
      <c r="RNL90" s="503"/>
      <c r="RNM90" s="497" t="s">
        <v>2</v>
      </c>
      <c r="RNN90" s="497" t="s">
        <v>3</v>
      </c>
      <c r="RNO90" s="497" t="s">
        <v>4</v>
      </c>
      <c r="RNP90" s="497" t="s">
        <v>5</v>
      </c>
      <c r="RNQ90" s="497" t="s">
        <v>6</v>
      </c>
      <c r="RNR90" s="497" t="s">
        <v>7</v>
      </c>
      <c r="RNS90" s="497" t="s">
        <v>11</v>
      </c>
      <c r="RNT90" s="503"/>
      <c r="RNU90" s="497" t="s">
        <v>2</v>
      </c>
      <c r="RNV90" s="497" t="s">
        <v>3</v>
      </c>
      <c r="RNW90" s="497" t="s">
        <v>4</v>
      </c>
      <c r="RNX90" s="497" t="s">
        <v>5</v>
      </c>
      <c r="RNY90" s="497" t="s">
        <v>6</v>
      </c>
      <c r="RNZ90" s="497" t="s">
        <v>7</v>
      </c>
      <c r="ROA90" s="497" t="s">
        <v>11</v>
      </c>
      <c r="ROB90" s="503"/>
      <c r="ROC90" s="497" t="s">
        <v>2</v>
      </c>
      <c r="ROD90" s="497" t="s">
        <v>3</v>
      </c>
      <c r="ROE90" s="497" t="s">
        <v>4</v>
      </c>
      <c r="ROF90" s="497" t="s">
        <v>5</v>
      </c>
      <c r="ROG90" s="497" t="s">
        <v>6</v>
      </c>
      <c r="ROH90" s="497" t="s">
        <v>7</v>
      </c>
      <c r="ROI90" s="497" t="s">
        <v>11</v>
      </c>
      <c r="ROJ90" s="503"/>
      <c r="ROK90" s="497" t="s">
        <v>2</v>
      </c>
      <c r="ROL90" s="497" t="s">
        <v>3</v>
      </c>
      <c r="ROM90" s="497" t="s">
        <v>4</v>
      </c>
      <c r="RON90" s="497" t="s">
        <v>5</v>
      </c>
      <c r="ROO90" s="497" t="s">
        <v>6</v>
      </c>
      <c r="ROP90" s="497" t="s">
        <v>7</v>
      </c>
      <c r="ROQ90" s="497" t="s">
        <v>11</v>
      </c>
      <c r="ROR90" s="503"/>
      <c r="ROS90" s="497" t="s">
        <v>2</v>
      </c>
      <c r="ROT90" s="497" t="s">
        <v>3</v>
      </c>
      <c r="ROU90" s="497" t="s">
        <v>4</v>
      </c>
      <c r="ROV90" s="497" t="s">
        <v>5</v>
      </c>
      <c r="ROW90" s="497" t="s">
        <v>6</v>
      </c>
      <c r="ROX90" s="497" t="s">
        <v>7</v>
      </c>
      <c r="ROY90" s="497" t="s">
        <v>11</v>
      </c>
      <c r="ROZ90" s="503"/>
      <c r="RPA90" s="497" t="s">
        <v>2</v>
      </c>
      <c r="RPB90" s="497" t="s">
        <v>3</v>
      </c>
      <c r="RPC90" s="497" t="s">
        <v>4</v>
      </c>
      <c r="RPD90" s="497" t="s">
        <v>5</v>
      </c>
      <c r="RPE90" s="497" t="s">
        <v>6</v>
      </c>
      <c r="RPF90" s="497" t="s">
        <v>7</v>
      </c>
      <c r="RPG90" s="497" t="s">
        <v>11</v>
      </c>
      <c r="RPH90" s="503"/>
      <c r="RPI90" s="497" t="s">
        <v>2</v>
      </c>
      <c r="RPJ90" s="497" t="s">
        <v>3</v>
      </c>
      <c r="RPK90" s="497" t="s">
        <v>4</v>
      </c>
      <c r="RPL90" s="497" t="s">
        <v>5</v>
      </c>
      <c r="RPM90" s="497" t="s">
        <v>6</v>
      </c>
      <c r="RPN90" s="497" t="s">
        <v>7</v>
      </c>
      <c r="RPO90" s="497" t="s">
        <v>11</v>
      </c>
      <c r="RPP90" s="503"/>
      <c r="RPQ90" s="497" t="s">
        <v>2</v>
      </c>
      <c r="RPR90" s="497" t="s">
        <v>3</v>
      </c>
      <c r="RPS90" s="497" t="s">
        <v>4</v>
      </c>
      <c r="RPT90" s="497" t="s">
        <v>5</v>
      </c>
      <c r="RPU90" s="497" t="s">
        <v>6</v>
      </c>
      <c r="RPV90" s="497" t="s">
        <v>7</v>
      </c>
      <c r="RPW90" s="497" t="s">
        <v>11</v>
      </c>
      <c r="RPX90" s="503"/>
      <c r="RPY90" s="497" t="s">
        <v>2</v>
      </c>
      <c r="RPZ90" s="497" t="s">
        <v>3</v>
      </c>
      <c r="RQA90" s="497" t="s">
        <v>4</v>
      </c>
      <c r="RQB90" s="497" t="s">
        <v>5</v>
      </c>
      <c r="RQC90" s="497" t="s">
        <v>6</v>
      </c>
      <c r="RQD90" s="497" t="s">
        <v>7</v>
      </c>
      <c r="RQE90" s="497" t="s">
        <v>11</v>
      </c>
      <c r="RQF90" s="503"/>
      <c r="RQG90" s="497" t="s">
        <v>2</v>
      </c>
      <c r="RQH90" s="497" t="s">
        <v>3</v>
      </c>
      <c r="RQI90" s="497" t="s">
        <v>4</v>
      </c>
      <c r="RQJ90" s="497" t="s">
        <v>5</v>
      </c>
      <c r="RQK90" s="497" t="s">
        <v>6</v>
      </c>
      <c r="RQL90" s="497" t="s">
        <v>7</v>
      </c>
      <c r="RQM90" s="497" t="s">
        <v>11</v>
      </c>
      <c r="RQN90" s="503"/>
      <c r="RQO90" s="497" t="s">
        <v>2</v>
      </c>
      <c r="RQP90" s="497" t="s">
        <v>3</v>
      </c>
      <c r="RQQ90" s="497" t="s">
        <v>4</v>
      </c>
      <c r="RQR90" s="497" t="s">
        <v>5</v>
      </c>
      <c r="RQS90" s="497" t="s">
        <v>6</v>
      </c>
      <c r="RQT90" s="497" t="s">
        <v>7</v>
      </c>
      <c r="RQU90" s="497" t="s">
        <v>11</v>
      </c>
      <c r="RQV90" s="503"/>
      <c r="RQW90" s="497" t="s">
        <v>2</v>
      </c>
      <c r="RQX90" s="497" t="s">
        <v>3</v>
      </c>
      <c r="RQY90" s="497" t="s">
        <v>4</v>
      </c>
      <c r="RQZ90" s="497" t="s">
        <v>5</v>
      </c>
      <c r="RRA90" s="497" t="s">
        <v>6</v>
      </c>
      <c r="RRB90" s="497" t="s">
        <v>7</v>
      </c>
      <c r="RRC90" s="497" t="s">
        <v>11</v>
      </c>
      <c r="RRD90" s="503"/>
      <c r="RRE90" s="497" t="s">
        <v>2</v>
      </c>
      <c r="RRF90" s="497" t="s">
        <v>3</v>
      </c>
      <c r="RRG90" s="497" t="s">
        <v>4</v>
      </c>
      <c r="RRH90" s="497" t="s">
        <v>5</v>
      </c>
      <c r="RRI90" s="497" t="s">
        <v>6</v>
      </c>
      <c r="RRJ90" s="497" t="s">
        <v>7</v>
      </c>
      <c r="RRK90" s="497" t="s">
        <v>11</v>
      </c>
      <c r="RRL90" s="503"/>
      <c r="RRM90" s="497" t="s">
        <v>2</v>
      </c>
      <c r="RRN90" s="497" t="s">
        <v>3</v>
      </c>
      <c r="RRO90" s="497" t="s">
        <v>4</v>
      </c>
      <c r="RRP90" s="497" t="s">
        <v>5</v>
      </c>
      <c r="RRQ90" s="497" t="s">
        <v>6</v>
      </c>
      <c r="RRR90" s="497" t="s">
        <v>7</v>
      </c>
      <c r="RRS90" s="497" t="s">
        <v>11</v>
      </c>
      <c r="RRT90" s="503"/>
      <c r="RRU90" s="497" t="s">
        <v>2</v>
      </c>
      <c r="RRV90" s="497" t="s">
        <v>3</v>
      </c>
      <c r="RRW90" s="497" t="s">
        <v>4</v>
      </c>
      <c r="RRX90" s="497" t="s">
        <v>5</v>
      </c>
      <c r="RRY90" s="497" t="s">
        <v>6</v>
      </c>
      <c r="RRZ90" s="497" t="s">
        <v>7</v>
      </c>
      <c r="RSA90" s="497" t="s">
        <v>11</v>
      </c>
      <c r="RSB90" s="503"/>
      <c r="RSC90" s="497" t="s">
        <v>2</v>
      </c>
      <c r="RSD90" s="497" t="s">
        <v>3</v>
      </c>
      <c r="RSE90" s="497" t="s">
        <v>4</v>
      </c>
      <c r="RSF90" s="497" t="s">
        <v>5</v>
      </c>
      <c r="RSG90" s="497" t="s">
        <v>6</v>
      </c>
      <c r="RSH90" s="497" t="s">
        <v>7</v>
      </c>
      <c r="RSI90" s="497" t="s">
        <v>11</v>
      </c>
      <c r="RSJ90" s="503"/>
      <c r="RSK90" s="497" t="s">
        <v>2</v>
      </c>
      <c r="RSL90" s="497" t="s">
        <v>3</v>
      </c>
      <c r="RSM90" s="497" t="s">
        <v>4</v>
      </c>
      <c r="RSN90" s="497" t="s">
        <v>5</v>
      </c>
      <c r="RSO90" s="497" t="s">
        <v>6</v>
      </c>
      <c r="RSP90" s="497" t="s">
        <v>7</v>
      </c>
      <c r="RSQ90" s="497" t="s">
        <v>11</v>
      </c>
      <c r="RSR90" s="503"/>
      <c r="RSS90" s="497" t="s">
        <v>2</v>
      </c>
      <c r="RST90" s="497" t="s">
        <v>3</v>
      </c>
      <c r="RSU90" s="497" t="s">
        <v>4</v>
      </c>
      <c r="RSV90" s="497" t="s">
        <v>5</v>
      </c>
      <c r="RSW90" s="497" t="s">
        <v>6</v>
      </c>
      <c r="RSX90" s="497" t="s">
        <v>7</v>
      </c>
      <c r="RSY90" s="497" t="s">
        <v>11</v>
      </c>
      <c r="RSZ90" s="503"/>
      <c r="RTA90" s="497" t="s">
        <v>2</v>
      </c>
      <c r="RTB90" s="497" t="s">
        <v>3</v>
      </c>
      <c r="RTC90" s="497" t="s">
        <v>4</v>
      </c>
      <c r="RTD90" s="497" t="s">
        <v>5</v>
      </c>
      <c r="RTE90" s="497" t="s">
        <v>6</v>
      </c>
      <c r="RTF90" s="497" t="s">
        <v>7</v>
      </c>
      <c r="RTG90" s="497" t="s">
        <v>11</v>
      </c>
      <c r="RTH90" s="503"/>
      <c r="RTI90" s="497" t="s">
        <v>2</v>
      </c>
      <c r="RTJ90" s="497" t="s">
        <v>3</v>
      </c>
      <c r="RTK90" s="497" t="s">
        <v>4</v>
      </c>
      <c r="RTL90" s="497" t="s">
        <v>5</v>
      </c>
      <c r="RTM90" s="497" t="s">
        <v>6</v>
      </c>
      <c r="RTN90" s="497" t="s">
        <v>7</v>
      </c>
      <c r="RTO90" s="497" t="s">
        <v>11</v>
      </c>
      <c r="RTP90" s="503"/>
      <c r="RTQ90" s="497" t="s">
        <v>2</v>
      </c>
      <c r="RTR90" s="497" t="s">
        <v>3</v>
      </c>
      <c r="RTS90" s="497" t="s">
        <v>4</v>
      </c>
      <c r="RTT90" s="497" t="s">
        <v>5</v>
      </c>
      <c r="RTU90" s="497" t="s">
        <v>6</v>
      </c>
      <c r="RTV90" s="497" t="s">
        <v>7</v>
      </c>
      <c r="RTW90" s="497" t="s">
        <v>11</v>
      </c>
      <c r="RTX90" s="503"/>
      <c r="RTY90" s="497" t="s">
        <v>2</v>
      </c>
      <c r="RTZ90" s="497" t="s">
        <v>3</v>
      </c>
      <c r="RUA90" s="497" t="s">
        <v>4</v>
      </c>
      <c r="RUB90" s="497" t="s">
        <v>5</v>
      </c>
      <c r="RUC90" s="497" t="s">
        <v>6</v>
      </c>
      <c r="RUD90" s="497" t="s">
        <v>7</v>
      </c>
      <c r="RUE90" s="497" t="s">
        <v>11</v>
      </c>
      <c r="RUF90" s="503"/>
      <c r="RUG90" s="497" t="s">
        <v>2</v>
      </c>
      <c r="RUH90" s="497" t="s">
        <v>3</v>
      </c>
      <c r="RUI90" s="497" t="s">
        <v>4</v>
      </c>
      <c r="RUJ90" s="497" t="s">
        <v>5</v>
      </c>
      <c r="RUK90" s="497" t="s">
        <v>6</v>
      </c>
      <c r="RUL90" s="497" t="s">
        <v>7</v>
      </c>
      <c r="RUM90" s="497" t="s">
        <v>11</v>
      </c>
      <c r="RUN90" s="503"/>
      <c r="RUO90" s="497" t="s">
        <v>2</v>
      </c>
      <c r="RUP90" s="497" t="s">
        <v>3</v>
      </c>
      <c r="RUQ90" s="497" t="s">
        <v>4</v>
      </c>
      <c r="RUR90" s="497" t="s">
        <v>5</v>
      </c>
      <c r="RUS90" s="497" t="s">
        <v>6</v>
      </c>
      <c r="RUT90" s="497" t="s">
        <v>7</v>
      </c>
      <c r="RUU90" s="497" t="s">
        <v>11</v>
      </c>
      <c r="RUV90" s="503"/>
      <c r="RUW90" s="497" t="s">
        <v>2</v>
      </c>
      <c r="RUX90" s="497" t="s">
        <v>3</v>
      </c>
      <c r="RUY90" s="497" t="s">
        <v>4</v>
      </c>
      <c r="RUZ90" s="497" t="s">
        <v>5</v>
      </c>
      <c r="RVA90" s="497" t="s">
        <v>6</v>
      </c>
      <c r="RVB90" s="497" t="s">
        <v>7</v>
      </c>
      <c r="RVC90" s="497" t="s">
        <v>11</v>
      </c>
      <c r="RVD90" s="503"/>
      <c r="RVE90" s="497" t="s">
        <v>2</v>
      </c>
      <c r="RVF90" s="497" t="s">
        <v>3</v>
      </c>
      <c r="RVG90" s="497" t="s">
        <v>4</v>
      </c>
      <c r="RVH90" s="497" t="s">
        <v>5</v>
      </c>
      <c r="RVI90" s="497" t="s">
        <v>6</v>
      </c>
      <c r="RVJ90" s="497" t="s">
        <v>7</v>
      </c>
      <c r="RVK90" s="497" t="s">
        <v>11</v>
      </c>
      <c r="RVL90" s="503"/>
      <c r="RVM90" s="497" t="s">
        <v>2</v>
      </c>
      <c r="RVN90" s="497" t="s">
        <v>3</v>
      </c>
      <c r="RVO90" s="497" t="s">
        <v>4</v>
      </c>
      <c r="RVP90" s="497" t="s">
        <v>5</v>
      </c>
      <c r="RVQ90" s="497" t="s">
        <v>6</v>
      </c>
      <c r="RVR90" s="497" t="s">
        <v>7</v>
      </c>
      <c r="RVS90" s="497" t="s">
        <v>11</v>
      </c>
      <c r="RVT90" s="503"/>
      <c r="RVU90" s="497" t="s">
        <v>2</v>
      </c>
      <c r="RVV90" s="497" t="s">
        <v>3</v>
      </c>
      <c r="RVW90" s="497" t="s">
        <v>4</v>
      </c>
      <c r="RVX90" s="497" t="s">
        <v>5</v>
      </c>
      <c r="RVY90" s="497" t="s">
        <v>6</v>
      </c>
      <c r="RVZ90" s="497" t="s">
        <v>7</v>
      </c>
      <c r="RWA90" s="497" t="s">
        <v>11</v>
      </c>
      <c r="RWB90" s="503"/>
      <c r="RWC90" s="497" t="s">
        <v>2</v>
      </c>
      <c r="RWD90" s="497" t="s">
        <v>3</v>
      </c>
      <c r="RWE90" s="497" t="s">
        <v>4</v>
      </c>
      <c r="RWF90" s="497" t="s">
        <v>5</v>
      </c>
      <c r="RWG90" s="497" t="s">
        <v>6</v>
      </c>
      <c r="RWH90" s="497" t="s">
        <v>7</v>
      </c>
      <c r="RWI90" s="497" t="s">
        <v>11</v>
      </c>
      <c r="RWJ90" s="503"/>
      <c r="RWK90" s="497" t="s">
        <v>2</v>
      </c>
      <c r="RWL90" s="497" t="s">
        <v>3</v>
      </c>
      <c r="RWM90" s="497" t="s">
        <v>4</v>
      </c>
      <c r="RWN90" s="497" t="s">
        <v>5</v>
      </c>
      <c r="RWO90" s="497" t="s">
        <v>6</v>
      </c>
      <c r="RWP90" s="497" t="s">
        <v>7</v>
      </c>
      <c r="RWQ90" s="497" t="s">
        <v>11</v>
      </c>
      <c r="RWR90" s="503"/>
      <c r="RWS90" s="497" t="s">
        <v>2</v>
      </c>
      <c r="RWT90" s="497" t="s">
        <v>3</v>
      </c>
      <c r="RWU90" s="497" t="s">
        <v>4</v>
      </c>
      <c r="RWV90" s="497" t="s">
        <v>5</v>
      </c>
      <c r="RWW90" s="497" t="s">
        <v>6</v>
      </c>
      <c r="RWX90" s="497" t="s">
        <v>7</v>
      </c>
      <c r="RWY90" s="497" t="s">
        <v>11</v>
      </c>
      <c r="RWZ90" s="503"/>
      <c r="RXA90" s="497" t="s">
        <v>2</v>
      </c>
      <c r="RXB90" s="497" t="s">
        <v>3</v>
      </c>
      <c r="RXC90" s="497" t="s">
        <v>4</v>
      </c>
      <c r="RXD90" s="497" t="s">
        <v>5</v>
      </c>
      <c r="RXE90" s="497" t="s">
        <v>6</v>
      </c>
      <c r="RXF90" s="497" t="s">
        <v>7</v>
      </c>
      <c r="RXG90" s="497" t="s">
        <v>11</v>
      </c>
      <c r="RXH90" s="503"/>
      <c r="RXI90" s="497" t="s">
        <v>2</v>
      </c>
      <c r="RXJ90" s="497" t="s">
        <v>3</v>
      </c>
      <c r="RXK90" s="497" t="s">
        <v>4</v>
      </c>
      <c r="RXL90" s="497" t="s">
        <v>5</v>
      </c>
      <c r="RXM90" s="497" t="s">
        <v>6</v>
      </c>
      <c r="RXN90" s="497" t="s">
        <v>7</v>
      </c>
      <c r="RXO90" s="497" t="s">
        <v>11</v>
      </c>
      <c r="RXP90" s="503"/>
      <c r="RXQ90" s="497" t="s">
        <v>2</v>
      </c>
      <c r="RXR90" s="497" t="s">
        <v>3</v>
      </c>
      <c r="RXS90" s="497" t="s">
        <v>4</v>
      </c>
      <c r="RXT90" s="497" t="s">
        <v>5</v>
      </c>
      <c r="RXU90" s="497" t="s">
        <v>6</v>
      </c>
      <c r="RXV90" s="497" t="s">
        <v>7</v>
      </c>
      <c r="RXW90" s="497" t="s">
        <v>11</v>
      </c>
      <c r="RXX90" s="503"/>
      <c r="RXY90" s="497" t="s">
        <v>2</v>
      </c>
      <c r="RXZ90" s="497" t="s">
        <v>3</v>
      </c>
      <c r="RYA90" s="497" t="s">
        <v>4</v>
      </c>
      <c r="RYB90" s="497" t="s">
        <v>5</v>
      </c>
      <c r="RYC90" s="497" t="s">
        <v>6</v>
      </c>
      <c r="RYD90" s="497" t="s">
        <v>7</v>
      </c>
      <c r="RYE90" s="497" t="s">
        <v>11</v>
      </c>
      <c r="RYF90" s="503"/>
      <c r="RYG90" s="497" t="s">
        <v>2</v>
      </c>
      <c r="RYH90" s="497" t="s">
        <v>3</v>
      </c>
      <c r="RYI90" s="497" t="s">
        <v>4</v>
      </c>
      <c r="RYJ90" s="497" t="s">
        <v>5</v>
      </c>
      <c r="RYK90" s="497" t="s">
        <v>6</v>
      </c>
      <c r="RYL90" s="497" t="s">
        <v>7</v>
      </c>
      <c r="RYM90" s="497" t="s">
        <v>11</v>
      </c>
      <c r="RYN90" s="503"/>
      <c r="RYO90" s="497" t="s">
        <v>2</v>
      </c>
      <c r="RYP90" s="497" t="s">
        <v>3</v>
      </c>
      <c r="RYQ90" s="497" t="s">
        <v>4</v>
      </c>
      <c r="RYR90" s="497" t="s">
        <v>5</v>
      </c>
      <c r="RYS90" s="497" t="s">
        <v>6</v>
      </c>
      <c r="RYT90" s="497" t="s">
        <v>7</v>
      </c>
      <c r="RYU90" s="497" t="s">
        <v>11</v>
      </c>
      <c r="RYV90" s="503"/>
      <c r="RYW90" s="497" t="s">
        <v>2</v>
      </c>
      <c r="RYX90" s="497" t="s">
        <v>3</v>
      </c>
      <c r="RYY90" s="497" t="s">
        <v>4</v>
      </c>
      <c r="RYZ90" s="497" t="s">
        <v>5</v>
      </c>
      <c r="RZA90" s="497" t="s">
        <v>6</v>
      </c>
      <c r="RZB90" s="497" t="s">
        <v>7</v>
      </c>
      <c r="RZC90" s="497" t="s">
        <v>11</v>
      </c>
      <c r="RZD90" s="503"/>
      <c r="RZE90" s="497" t="s">
        <v>2</v>
      </c>
      <c r="RZF90" s="497" t="s">
        <v>3</v>
      </c>
      <c r="RZG90" s="497" t="s">
        <v>4</v>
      </c>
      <c r="RZH90" s="497" t="s">
        <v>5</v>
      </c>
      <c r="RZI90" s="497" t="s">
        <v>6</v>
      </c>
      <c r="RZJ90" s="497" t="s">
        <v>7</v>
      </c>
      <c r="RZK90" s="497" t="s">
        <v>11</v>
      </c>
      <c r="RZL90" s="503"/>
      <c r="RZM90" s="497" t="s">
        <v>2</v>
      </c>
      <c r="RZN90" s="497" t="s">
        <v>3</v>
      </c>
      <c r="RZO90" s="497" t="s">
        <v>4</v>
      </c>
      <c r="RZP90" s="497" t="s">
        <v>5</v>
      </c>
      <c r="RZQ90" s="497" t="s">
        <v>6</v>
      </c>
      <c r="RZR90" s="497" t="s">
        <v>7</v>
      </c>
      <c r="RZS90" s="497" t="s">
        <v>11</v>
      </c>
      <c r="RZT90" s="503"/>
      <c r="RZU90" s="497" t="s">
        <v>2</v>
      </c>
      <c r="RZV90" s="497" t="s">
        <v>3</v>
      </c>
      <c r="RZW90" s="497" t="s">
        <v>4</v>
      </c>
      <c r="RZX90" s="497" t="s">
        <v>5</v>
      </c>
      <c r="RZY90" s="497" t="s">
        <v>6</v>
      </c>
      <c r="RZZ90" s="497" t="s">
        <v>7</v>
      </c>
      <c r="SAA90" s="497" t="s">
        <v>11</v>
      </c>
      <c r="SAB90" s="503"/>
      <c r="SAC90" s="497" t="s">
        <v>2</v>
      </c>
      <c r="SAD90" s="497" t="s">
        <v>3</v>
      </c>
      <c r="SAE90" s="497" t="s">
        <v>4</v>
      </c>
      <c r="SAF90" s="497" t="s">
        <v>5</v>
      </c>
      <c r="SAG90" s="497" t="s">
        <v>6</v>
      </c>
      <c r="SAH90" s="497" t="s">
        <v>7</v>
      </c>
      <c r="SAI90" s="497" t="s">
        <v>11</v>
      </c>
      <c r="SAJ90" s="503"/>
      <c r="SAK90" s="497" t="s">
        <v>2</v>
      </c>
      <c r="SAL90" s="497" t="s">
        <v>3</v>
      </c>
      <c r="SAM90" s="497" t="s">
        <v>4</v>
      </c>
      <c r="SAN90" s="497" t="s">
        <v>5</v>
      </c>
      <c r="SAO90" s="497" t="s">
        <v>6</v>
      </c>
      <c r="SAP90" s="497" t="s">
        <v>7</v>
      </c>
      <c r="SAQ90" s="497" t="s">
        <v>11</v>
      </c>
      <c r="SAR90" s="503"/>
      <c r="SAS90" s="497" t="s">
        <v>2</v>
      </c>
      <c r="SAT90" s="497" t="s">
        <v>3</v>
      </c>
      <c r="SAU90" s="497" t="s">
        <v>4</v>
      </c>
      <c r="SAV90" s="497" t="s">
        <v>5</v>
      </c>
      <c r="SAW90" s="497" t="s">
        <v>6</v>
      </c>
      <c r="SAX90" s="497" t="s">
        <v>7</v>
      </c>
      <c r="SAY90" s="497" t="s">
        <v>11</v>
      </c>
      <c r="SAZ90" s="503"/>
      <c r="SBA90" s="497" t="s">
        <v>2</v>
      </c>
      <c r="SBB90" s="497" t="s">
        <v>3</v>
      </c>
      <c r="SBC90" s="497" t="s">
        <v>4</v>
      </c>
      <c r="SBD90" s="497" t="s">
        <v>5</v>
      </c>
      <c r="SBE90" s="497" t="s">
        <v>6</v>
      </c>
      <c r="SBF90" s="497" t="s">
        <v>7</v>
      </c>
      <c r="SBG90" s="497" t="s">
        <v>11</v>
      </c>
      <c r="SBH90" s="503"/>
      <c r="SBI90" s="497" t="s">
        <v>2</v>
      </c>
      <c r="SBJ90" s="497" t="s">
        <v>3</v>
      </c>
      <c r="SBK90" s="497" t="s">
        <v>4</v>
      </c>
      <c r="SBL90" s="497" t="s">
        <v>5</v>
      </c>
      <c r="SBM90" s="497" t="s">
        <v>6</v>
      </c>
      <c r="SBN90" s="497" t="s">
        <v>7</v>
      </c>
      <c r="SBO90" s="497" t="s">
        <v>11</v>
      </c>
      <c r="SBP90" s="503"/>
      <c r="SBQ90" s="497" t="s">
        <v>2</v>
      </c>
      <c r="SBR90" s="497" t="s">
        <v>3</v>
      </c>
      <c r="SBS90" s="497" t="s">
        <v>4</v>
      </c>
      <c r="SBT90" s="497" t="s">
        <v>5</v>
      </c>
      <c r="SBU90" s="497" t="s">
        <v>6</v>
      </c>
      <c r="SBV90" s="497" t="s">
        <v>7</v>
      </c>
      <c r="SBW90" s="497" t="s">
        <v>11</v>
      </c>
      <c r="SBX90" s="503"/>
      <c r="SBY90" s="497" t="s">
        <v>2</v>
      </c>
      <c r="SBZ90" s="497" t="s">
        <v>3</v>
      </c>
      <c r="SCA90" s="497" t="s">
        <v>4</v>
      </c>
      <c r="SCB90" s="497" t="s">
        <v>5</v>
      </c>
      <c r="SCC90" s="497" t="s">
        <v>6</v>
      </c>
      <c r="SCD90" s="497" t="s">
        <v>7</v>
      </c>
      <c r="SCE90" s="497" t="s">
        <v>11</v>
      </c>
      <c r="SCF90" s="503"/>
      <c r="SCG90" s="497" t="s">
        <v>2</v>
      </c>
      <c r="SCH90" s="497" t="s">
        <v>3</v>
      </c>
      <c r="SCI90" s="497" t="s">
        <v>4</v>
      </c>
      <c r="SCJ90" s="497" t="s">
        <v>5</v>
      </c>
      <c r="SCK90" s="497" t="s">
        <v>6</v>
      </c>
      <c r="SCL90" s="497" t="s">
        <v>7</v>
      </c>
      <c r="SCM90" s="497" t="s">
        <v>11</v>
      </c>
      <c r="SCN90" s="503"/>
      <c r="SCO90" s="497" t="s">
        <v>2</v>
      </c>
      <c r="SCP90" s="497" t="s">
        <v>3</v>
      </c>
      <c r="SCQ90" s="497" t="s">
        <v>4</v>
      </c>
      <c r="SCR90" s="497" t="s">
        <v>5</v>
      </c>
      <c r="SCS90" s="497" t="s">
        <v>6</v>
      </c>
      <c r="SCT90" s="497" t="s">
        <v>7</v>
      </c>
      <c r="SCU90" s="497" t="s">
        <v>11</v>
      </c>
      <c r="SCV90" s="503"/>
      <c r="SCW90" s="497" t="s">
        <v>2</v>
      </c>
      <c r="SCX90" s="497" t="s">
        <v>3</v>
      </c>
      <c r="SCY90" s="497" t="s">
        <v>4</v>
      </c>
      <c r="SCZ90" s="497" t="s">
        <v>5</v>
      </c>
      <c r="SDA90" s="497" t="s">
        <v>6</v>
      </c>
      <c r="SDB90" s="497" t="s">
        <v>7</v>
      </c>
      <c r="SDC90" s="497" t="s">
        <v>11</v>
      </c>
      <c r="SDD90" s="503"/>
      <c r="SDE90" s="497" t="s">
        <v>2</v>
      </c>
      <c r="SDF90" s="497" t="s">
        <v>3</v>
      </c>
      <c r="SDG90" s="497" t="s">
        <v>4</v>
      </c>
      <c r="SDH90" s="497" t="s">
        <v>5</v>
      </c>
      <c r="SDI90" s="497" t="s">
        <v>6</v>
      </c>
      <c r="SDJ90" s="497" t="s">
        <v>7</v>
      </c>
      <c r="SDK90" s="497" t="s">
        <v>11</v>
      </c>
      <c r="SDL90" s="503"/>
      <c r="SDM90" s="497" t="s">
        <v>2</v>
      </c>
      <c r="SDN90" s="497" t="s">
        <v>3</v>
      </c>
      <c r="SDO90" s="497" t="s">
        <v>4</v>
      </c>
      <c r="SDP90" s="497" t="s">
        <v>5</v>
      </c>
      <c r="SDQ90" s="497" t="s">
        <v>6</v>
      </c>
      <c r="SDR90" s="497" t="s">
        <v>7</v>
      </c>
      <c r="SDS90" s="497" t="s">
        <v>11</v>
      </c>
      <c r="SDT90" s="503"/>
      <c r="SDU90" s="497" t="s">
        <v>2</v>
      </c>
      <c r="SDV90" s="497" t="s">
        <v>3</v>
      </c>
      <c r="SDW90" s="497" t="s">
        <v>4</v>
      </c>
      <c r="SDX90" s="497" t="s">
        <v>5</v>
      </c>
      <c r="SDY90" s="497" t="s">
        <v>6</v>
      </c>
      <c r="SDZ90" s="497" t="s">
        <v>7</v>
      </c>
      <c r="SEA90" s="497" t="s">
        <v>11</v>
      </c>
      <c r="SEB90" s="503"/>
      <c r="SEC90" s="497" t="s">
        <v>2</v>
      </c>
      <c r="SED90" s="497" t="s">
        <v>3</v>
      </c>
      <c r="SEE90" s="497" t="s">
        <v>4</v>
      </c>
      <c r="SEF90" s="497" t="s">
        <v>5</v>
      </c>
      <c r="SEG90" s="497" t="s">
        <v>6</v>
      </c>
      <c r="SEH90" s="497" t="s">
        <v>7</v>
      </c>
      <c r="SEI90" s="497" t="s">
        <v>11</v>
      </c>
      <c r="SEJ90" s="503"/>
      <c r="SEK90" s="497" t="s">
        <v>2</v>
      </c>
      <c r="SEL90" s="497" t="s">
        <v>3</v>
      </c>
      <c r="SEM90" s="497" t="s">
        <v>4</v>
      </c>
      <c r="SEN90" s="497" t="s">
        <v>5</v>
      </c>
      <c r="SEO90" s="497" t="s">
        <v>6</v>
      </c>
      <c r="SEP90" s="497" t="s">
        <v>7</v>
      </c>
      <c r="SEQ90" s="497" t="s">
        <v>11</v>
      </c>
      <c r="SER90" s="503"/>
      <c r="SES90" s="497" t="s">
        <v>2</v>
      </c>
      <c r="SET90" s="497" t="s">
        <v>3</v>
      </c>
      <c r="SEU90" s="497" t="s">
        <v>4</v>
      </c>
      <c r="SEV90" s="497" t="s">
        <v>5</v>
      </c>
      <c r="SEW90" s="497" t="s">
        <v>6</v>
      </c>
      <c r="SEX90" s="497" t="s">
        <v>7</v>
      </c>
      <c r="SEY90" s="497" t="s">
        <v>11</v>
      </c>
      <c r="SEZ90" s="503"/>
      <c r="SFA90" s="497" t="s">
        <v>2</v>
      </c>
      <c r="SFB90" s="497" t="s">
        <v>3</v>
      </c>
      <c r="SFC90" s="497" t="s">
        <v>4</v>
      </c>
      <c r="SFD90" s="497" t="s">
        <v>5</v>
      </c>
      <c r="SFE90" s="497" t="s">
        <v>6</v>
      </c>
      <c r="SFF90" s="497" t="s">
        <v>7</v>
      </c>
      <c r="SFG90" s="497" t="s">
        <v>11</v>
      </c>
      <c r="SFH90" s="503"/>
      <c r="SFI90" s="497" t="s">
        <v>2</v>
      </c>
      <c r="SFJ90" s="497" t="s">
        <v>3</v>
      </c>
      <c r="SFK90" s="497" t="s">
        <v>4</v>
      </c>
      <c r="SFL90" s="497" t="s">
        <v>5</v>
      </c>
      <c r="SFM90" s="497" t="s">
        <v>6</v>
      </c>
      <c r="SFN90" s="497" t="s">
        <v>7</v>
      </c>
      <c r="SFO90" s="497" t="s">
        <v>11</v>
      </c>
      <c r="SFP90" s="503"/>
      <c r="SFQ90" s="497" t="s">
        <v>2</v>
      </c>
      <c r="SFR90" s="497" t="s">
        <v>3</v>
      </c>
      <c r="SFS90" s="497" t="s">
        <v>4</v>
      </c>
      <c r="SFT90" s="497" t="s">
        <v>5</v>
      </c>
      <c r="SFU90" s="497" t="s">
        <v>6</v>
      </c>
      <c r="SFV90" s="497" t="s">
        <v>7</v>
      </c>
      <c r="SFW90" s="497" t="s">
        <v>11</v>
      </c>
      <c r="SFX90" s="503"/>
      <c r="SFY90" s="497" t="s">
        <v>2</v>
      </c>
      <c r="SFZ90" s="497" t="s">
        <v>3</v>
      </c>
      <c r="SGA90" s="497" t="s">
        <v>4</v>
      </c>
      <c r="SGB90" s="497" t="s">
        <v>5</v>
      </c>
      <c r="SGC90" s="497" t="s">
        <v>6</v>
      </c>
      <c r="SGD90" s="497" t="s">
        <v>7</v>
      </c>
      <c r="SGE90" s="497" t="s">
        <v>11</v>
      </c>
      <c r="SGF90" s="503"/>
      <c r="SGG90" s="497" t="s">
        <v>2</v>
      </c>
      <c r="SGH90" s="497" t="s">
        <v>3</v>
      </c>
      <c r="SGI90" s="497" t="s">
        <v>4</v>
      </c>
      <c r="SGJ90" s="497" t="s">
        <v>5</v>
      </c>
      <c r="SGK90" s="497" t="s">
        <v>6</v>
      </c>
      <c r="SGL90" s="497" t="s">
        <v>7</v>
      </c>
      <c r="SGM90" s="497" t="s">
        <v>11</v>
      </c>
      <c r="SGN90" s="503"/>
      <c r="SGO90" s="497" t="s">
        <v>2</v>
      </c>
      <c r="SGP90" s="497" t="s">
        <v>3</v>
      </c>
      <c r="SGQ90" s="497" t="s">
        <v>4</v>
      </c>
      <c r="SGR90" s="497" t="s">
        <v>5</v>
      </c>
      <c r="SGS90" s="497" t="s">
        <v>6</v>
      </c>
      <c r="SGT90" s="497" t="s">
        <v>7</v>
      </c>
      <c r="SGU90" s="497" t="s">
        <v>11</v>
      </c>
      <c r="SGV90" s="503"/>
      <c r="SGW90" s="497" t="s">
        <v>2</v>
      </c>
      <c r="SGX90" s="497" t="s">
        <v>3</v>
      </c>
      <c r="SGY90" s="497" t="s">
        <v>4</v>
      </c>
      <c r="SGZ90" s="497" t="s">
        <v>5</v>
      </c>
      <c r="SHA90" s="497" t="s">
        <v>6</v>
      </c>
      <c r="SHB90" s="497" t="s">
        <v>7</v>
      </c>
      <c r="SHC90" s="497" t="s">
        <v>11</v>
      </c>
      <c r="SHD90" s="503"/>
      <c r="SHE90" s="497" t="s">
        <v>2</v>
      </c>
      <c r="SHF90" s="497" t="s">
        <v>3</v>
      </c>
      <c r="SHG90" s="497" t="s">
        <v>4</v>
      </c>
      <c r="SHH90" s="497" t="s">
        <v>5</v>
      </c>
      <c r="SHI90" s="497" t="s">
        <v>6</v>
      </c>
      <c r="SHJ90" s="497" t="s">
        <v>7</v>
      </c>
      <c r="SHK90" s="497" t="s">
        <v>11</v>
      </c>
      <c r="SHL90" s="503"/>
      <c r="SHM90" s="497" t="s">
        <v>2</v>
      </c>
      <c r="SHN90" s="497" t="s">
        <v>3</v>
      </c>
      <c r="SHO90" s="497" t="s">
        <v>4</v>
      </c>
      <c r="SHP90" s="497" t="s">
        <v>5</v>
      </c>
      <c r="SHQ90" s="497" t="s">
        <v>6</v>
      </c>
      <c r="SHR90" s="497" t="s">
        <v>7</v>
      </c>
      <c r="SHS90" s="497" t="s">
        <v>11</v>
      </c>
      <c r="SHT90" s="503"/>
      <c r="SHU90" s="497" t="s">
        <v>2</v>
      </c>
      <c r="SHV90" s="497" t="s">
        <v>3</v>
      </c>
      <c r="SHW90" s="497" t="s">
        <v>4</v>
      </c>
      <c r="SHX90" s="497" t="s">
        <v>5</v>
      </c>
      <c r="SHY90" s="497" t="s">
        <v>6</v>
      </c>
      <c r="SHZ90" s="497" t="s">
        <v>7</v>
      </c>
      <c r="SIA90" s="497" t="s">
        <v>11</v>
      </c>
      <c r="SIB90" s="503"/>
      <c r="SIC90" s="497" t="s">
        <v>2</v>
      </c>
      <c r="SID90" s="497" t="s">
        <v>3</v>
      </c>
      <c r="SIE90" s="497" t="s">
        <v>4</v>
      </c>
      <c r="SIF90" s="497" t="s">
        <v>5</v>
      </c>
      <c r="SIG90" s="497" t="s">
        <v>6</v>
      </c>
      <c r="SIH90" s="497" t="s">
        <v>7</v>
      </c>
      <c r="SII90" s="497" t="s">
        <v>11</v>
      </c>
      <c r="SIJ90" s="503"/>
      <c r="SIK90" s="497" t="s">
        <v>2</v>
      </c>
      <c r="SIL90" s="497" t="s">
        <v>3</v>
      </c>
      <c r="SIM90" s="497" t="s">
        <v>4</v>
      </c>
      <c r="SIN90" s="497" t="s">
        <v>5</v>
      </c>
      <c r="SIO90" s="497" t="s">
        <v>6</v>
      </c>
      <c r="SIP90" s="497" t="s">
        <v>7</v>
      </c>
      <c r="SIQ90" s="497" t="s">
        <v>11</v>
      </c>
      <c r="SIR90" s="503"/>
      <c r="SIS90" s="497" t="s">
        <v>2</v>
      </c>
      <c r="SIT90" s="497" t="s">
        <v>3</v>
      </c>
      <c r="SIU90" s="497" t="s">
        <v>4</v>
      </c>
      <c r="SIV90" s="497" t="s">
        <v>5</v>
      </c>
      <c r="SIW90" s="497" t="s">
        <v>6</v>
      </c>
      <c r="SIX90" s="497" t="s">
        <v>7</v>
      </c>
      <c r="SIY90" s="497" t="s">
        <v>11</v>
      </c>
      <c r="SIZ90" s="503"/>
      <c r="SJA90" s="497" t="s">
        <v>2</v>
      </c>
      <c r="SJB90" s="497" t="s">
        <v>3</v>
      </c>
      <c r="SJC90" s="497" t="s">
        <v>4</v>
      </c>
      <c r="SJD90" s="497" t="s">
        <v>5</v>
      </c>
      <c r="SJE90" s="497" t="s">
        <v>6</v>
      </c>
      <c r="SJF90" s="497" t="s">
        <v>7</v>
      </c>
      <c r="SJG90" s="497" t="s">
        <v>11</v>
      </c>
      <c r="SJH90" s="503"/>
      <c r="SJI90" s="497" t="s">
        <v>2</v>
      </c>
      <c r="SJJ90" s="497" t="s">
        <v>3</v>
      </c>
      <c r="SJK90" s="497" t="s">
        <v>4</v>
      </c>
      <c r="SJL90" s="497" t="s">
        <v>5</v>
      </c>
      <c r="SJM90" s="497" t="s">
        <v>6</v>
      </c>
      <c r="SJN90" s="497" t="s">
        <v>7</v>
      </c>
      <c r="SJO90" s="497" t="s">
        <v>11</v>
      </c>
      <c r="SJP90" s="503"/>
      <c r="SJQ90" s="497" t="s">
        <v>2</v>
      </c>
      <c r="SJR90" s="497" t="s">
        <v>3</v>
      </c>
      <c r="SJS90" s="497" t="s">
        <v>4</v>
      </c>
      <c r="SJT90" s="497" t="s">
        <v>5</v>
      </c>
      <c r="SJU90" s="497" t="s">
        <v>6</v>
      </c>
      <c r="SJV90" s="497" t="s">
        <v>7</v>
      </c>
      <c r="SJW90" s="497" t="s">
        <v>11</v>
      </c>
      <c r="SJX90" s="503"/>
      <c r="SJY90" s="497" t="s">
        <v>2</v>
      </c>
      <c r="SJZ90" s="497" t="s">
        <v>3</v>
      </c>
      <c r="SKA90" s="497" t="s">
        <v>4</v>
      </c>
      <c r="SKB90" s="497" t="s">
        <v>5</v>
      </c>
      <c r="SKC90" s="497" t="s">
        <v>6</v>
      </c>
      <c r="SKD90" s="497" t="s">
        <v>7</v>
      </c>
      <c r="SKE90" s="497" t="s">
        <v>11</v>
      </c>
      <c r="SKF90" s="503"/>
      <c r="SKG90" s="497" t="s">
        <v>2</v>
      </c>
      <c r="SKH90" s="497" t="s">
        <v>3</v>
      </c>
      <c r="SKI90" s="497" t="s">
        <v>4</v>
      </c>
      <c r="SKJ90" s="497" t="s">
        <v>5</v>
      </c>
      <c r="SKK90" s="497" t="s">
        <v>6</v>
      </c>
      <c r="SKL90" s="497" t="s">
        <v>7</v>
      </c>
      <c r="SKM90" s="497" t="s">
        <v>11</v>
      </c>
      <c r="SKN90" s="503"/>
      <c r="SKO90" s="497" t="s">
        <v>2</v>
      </c>
      <c r="SKP90" s="497" t="s">
        <v>3</v>
      </c>
      <c r="SKQ90" s="497" t="s">
        <v>4</v>
      </c>
      <c r="SKR90" s="497" t="s">
        <v>5</v>
      </c>
      <c r="SKS90" s="497" t="s">
        <v>6</v>
      </c>
      <c r="SKT90" s="497" t="s">
        <v>7</v>
      </c>
      <c r="SKU90" s="497" t="s">
        <v>11</v>
      </c>
      <c r="SKV90" s="503"/>
      <c r="SKW90" s="497" t="s">
        <v>2</v>
      </c>
      <c r="SKX90" s="497" t="s">
        <v>3</v>
      </c>
      <c r="SKY90" s="497" t="s">
        <v>4</v>
      </c>
      <c r="SKZ90" s="497" t="s">
        <v>5</v>
      </c>
      <c r="SLA90" s="497" t="s">
        <v>6</v>
      </c>
      <c r="SLB90" s="497" t="s">
        <v>7</v>
      </c>
      <c r="SLC90" s="497" t="s">
        <v>11</v>
      </c>
      <c r="SLD90" s="503"/>
      <c r="SLE90" s="497" t="s">
        <v>2</v>
      </c>
      <c r="SLF90" s="497" t="s">
        <v>3</v>
      </c>
      <c r="SLG90" s="497" t="s">
        <v>4</v>
      </c>
      <c r="SLH90" s="497" t="s">
        <v>5</v>
      </c>
      <c r="SLI90" s="497" t="s">
        <v>6</v>
      </c>
      <c r="SLJ90" s="497" t="s">
        <v>7</v>
      </c>
      <c r="SLK90" s="497" t="s">
        <v>11</v>
      </c>
      <c r="SLL90" s="503"/>
      <c r="SLM90" s="497" t="s">
        <v>2</v>
      </c>
      <c r="SLN90" s="497" t="s">
        <v>3</v>
      </c>
      <c r="SLO90" s="497" t="s">
        <v>4</v>
      </c>
      <c r="SLP90" s="497" t="s">
        <v>5</v>
      </c>
      <c r="SLQ90" s="497" t="s">
        <v>6</v>
      </c>
      <c r="SLR90" s="497" t="s">
        <v>7</v>
      </c>
      <c r="SLS90" s="497" t="s">
        <v>11</v>
      </c>
      <c r="SLT90" s="503"/>
      <c r="SLU90" s="497" t="s">
        <v>2</v>
      </c>
      <c r="SLV90" s="497" t="s">
        <v>3</v>
      </c>
      <c r="SLW90" s="497" t="s">
        <v>4</v>
      </c>
      <c r="SLX90" s="497" t="s">
        <v>5</v>
      </c>
      <c r="SLY90" s="497" t="s">
        <v>6</v>
      </c>
      <c r="SLZ90" s="497" t="s">
        <v>7</v>
      </c>
      <c r="SMA90" s="497" t="s">
        <v>11</v>
      </c>
      <c r="SMB90" s="503"/>
      <c r="SMC90" s="497" t="s">
        <v>2</v>
      </c>
      <c r="SMD90" s="497" t="s">
        <v>3</v>
      </c>
      <c r="SME90" s="497" t="s">
        <v>4</v>
      </c>
      <c r="SMF90" s="497" t="s">
        <v>5</v>
      </c>
      <c r="SMG90" s="497" t="s">
        <v>6</v>
      </c>
      <c r="SMH90" s="497" t="s">
        <v>7</v>
      </c>
      <c r="SMI90" s="497" t="s">
        <v>11</v>
      </c>
      <c r="SMJ90" s="503"/>
      <c r="SMK90" s="497" t="s">
        <v>2</v>
      </c>
      <c r="SML90" s="497" t="s">
        <v>3</v>
      </c>
      <c r="SMM90" s="497" t="s">
        <v>4</v>
      </c>
      <c r="SMN90" s="497" t="s">
        <v>5</v>
      </c>
      <c r="SMO90" s="497" t="s">
        <v>6</v>
      </c>
      <c r="SMP90" s="497" t="s">
        <v>7</v>
      </c>
      <c r="SMQ90" s="497" t="s">
        <v>11</v>
      </c>
      <c r="SMR90" s="503"/>
      <c r="SMS90" s="497" t="s">
        <v>2</v>
      </c>
      <c r="SMT90" s="497" t="s">
        <v>3</v>
      </c>
      <c r="SMU90" s="497" t="s">
        <v>4</v>
      </c>
      <c r="SMV90" s="497" t="s">
        <v>5</v>
      </c>
      <c r="SMW90" s="497" t="s">
        <v>6</v>
      </c>
      <c r="SMX90" s="497" t="s">
        <v>7</v>
      </c>
      <c r="SMY90" s="497" t="s">
        <v>11</v>
      </c>
      <c r="SMZ90" s="503"/>
      <c r="SNA90" s="497" t="s">
        <v>2</v>
      </c>
      <c r="SNB90" s="497" t="s">
        <v>3</v>
      </c>
      <c r="SNC90" s="497" t="s">
        <v>4</v>
      </c>
      <c r="SND90" s="497" t="s">
        <v>5</v>
      </c>
      <c r="SNE90" s="497" t="s">
        <v>6</v>
      </c>
      <c r="SNF90" s="497" t="s">
        <v>7</v>
      </c>
      <c r="SNG90" s="497" t="s">
        <v>11</v>
      </c>
      <c r="SNH90" s="503"/>
      <c r="SNI90" s="497" t="s">
        <v>2</v>
      </c>
      <c r="SNJ90" s="497" t="s">
        <v>3</v>
      </c>
      <c r="SNK90" s="497" t="s">
        <v>4</v>
      </c>
      <c r="SNL90" s="497" t="s">
        <v>5</v>
      </c>
      <c r="SNM90" s="497" t="s">
        <v>6</v>
      </c>
      <c r="SNN90" s="497" t="s">
        <v>7</v>
      </c>
      <c r="SNO90" s="497" t="s">
        <v>11</v>
      </c>
      <c r="SNP90" s="503"/>
      <c r="SNQ90" s="497" t="s">
        <v>2</v>
      </c>
      <c r="SNR90" s="497" t="s">
        <v>3</v>
      </c>
      <c r="SNS90" s="497" t="s">
        <v>4</v>
      </c>
      <c r="SNT90" s="497" t="s">
        <v>5</v>
      </c>
      <c r="SNU90" s="497" t="s">
        <v>6</v>
      </c>
      <c r="SNV90" s="497" t="s">
        <v>7</v>
      </c>
      <c r="SNW90" s="497" t="s">
        <v>11</v>
      </c>
      <c r="SNX90" s="503"/>
      <c r="SNY90" s="497" t="s">
        <v>2</v>
      </c>
      <c r="SNZ90" s="497" t="s">
        <v>3</v>
      </c>
      <c r="SOA90" s="497" t="s">
        <v>4</v>
      </c>
      <c r="SOB90" s="497" t="s">
        <v>5</v>
      </c>
      <c r="SOC90" s="497" t="s">
        <v>6</v>
      </c>
      <c r="SOD90" s="497" t="s">
        <v>7</v>
      </c>
      <c r="SOE90" s="497" t="s">
        <v>11</v>
      </c>
      <c r="SOF90" s="503"/>
      <c r="SOG90" s="497" t="s">
        <v>2</v>
      </c>
      <c r="SOH90" s="497" t="s">
        <v>3</v>
      </c>
      <c r="SOI90" s="497" t="s">
        <v>4</v>
      </c>
      <c r="SOJ90" s="497" t="s">
        <v>5</v>
      </c>
      <c r="SOK90" s="497" t="s">
        <v>6</v>
      </c>
      <c r="SOL90" s="497" t="s">
        <v>7</v>
      </c>
      <c r="SOM90" s="497" t="s">
        <v>11</v>
      </c>
      <c r="SON90" s="503"/>
      <c r="SOO90" s="497" t="s">
        <v>2</v>
      </c>
      <c r="SOP90" s="497" t="s">
        <v>3</v>
      </c>
      <c r="SOQ90" s="497" t="s">
        <v>4</v>
      </c>
      <c r="SOR90" s="497" t="s">
        <v>5</v>
      </c>
      <c r="SOS90" s="497" t="s">
        <v>6</v>
      </c>
      <c r="SOT90" s="497" t="s">
        <v>7</v>
      </c>
      <c r="SOU90" s="497" t="s">
        <v>11</v>
      </c>
      <c r="SOV90" s="503"/>
      <c r="SOW90" s="497" t="s">
        <v>2</v>
      </c>
      <c r="SOX90" s="497" t="s">
        <v>3</v>
      </c>
      <c r="SOY90" s="497" t="s">
        <v>4</v>
      </c>
      <c r="SOZ90" s="497" t="s">
        <v>5</v>
      </c>
      <c r="SPA90" s="497" t="s">
        <v>6</v>
      </c>
      <c r="SPB90" s="497" t="s">
        <v>7</v>
      </c>
      <c r="SPC90" s="497" t="s">
        <v>11</v>
      </c>
      <c r="SPD90" s="503"/>
      <c r="SPE90" s="497" t="s">
        <v>2</v>
      </c>
      <c r="SPF90" s="497" t="s">
        <v>3</v>
      </c>
      <c r="SPG90" s="497" t="s">
        <v>4</v>
      </c>
      <c r="SPH90" s="497" t="s">
        <v>5</v>
      </c>
      <c r="SPI90" s="497" t="s">
        <v>6</v>
      </c>
      <c r="SPJ90" s="497" t="s">
        <v>7</v>
      </c>
      <c r="SPK90" s="497" t="s">
        <v>11</v>
      </c>
      <c r="SPL90" s="503"/>
      <c r="SPM90" s="497" t="s">
        <v>2</v>
      </c>
      <c r="SPN90" s="497" t="s">
        <v>3</v>
      </c>
      <c r="SPO90" s="497" t="s">
        <v>4</v>
      </c>
      <c r="SPP90" s="497" t="s">
        <v>5</v>
      </c>
      <c r="SPQ90" s="497" t="s">
        <v>6</v>
      </c>
      <c r="SPR90" s="497" t="s">
        <v>7</v>
      </c>
      <c r="SPS90" s="497" t="s">
        <v>11</v>
      </c>
      <c r="SPT90" s="503"/>
      <c r="SPU90" s="497" t="s">
        <v>2</v>
      </c>
      <c r="SPV90" s="497" t="s">
        <v>3</v>
      </c>
      <c r="SPW90" s="497" t="s">
        <v>4</v>
      </c>
      <c r="SPX90" s="497" t="s">
        <v>5</v>
      </c>
      <c r="SPY90" s="497" t="s">
        <v>6</v>
      </c>
      <c r="SPZ90" s="497" t="s">
        <v>7</v>
      </c>
      <c r="SQA90" s="497" t="s">
        <v>11</v>
      </c>
      <c r="SQB90" s="503"/>
      <c r="SQC90" s="497" t="s">
        <v>2</v>
      </c>
      <c r="SQD90" s="497" t="s">
        <v>3</v>
      </c>
      <c r="SQE90" s="497" t="s">
        <v>4</v>
      </c>
      <c r="SQF90" s="497" t="s">
        <v>5</v>
      </c>
      <c r="SQG90" s="497" t="s">
        <v>6</v>
      </c>
      <c r="SQH90" s="497" t="s">
        <v>7</v>
      </c>
      <c r="SQI90" s="497" t="s">
        <v>11</v>
      </c>
      <c r="SQJ90" s="503"/>
      <c r="SQK90" s="497" t="s">
        <v>2</v>
      </c>
      <c r="SQL90" s="497" t="s">
        <v>3</v>
      </c>
      <c r="SQM90" s="497" t="s">
        <v>4</v>
      </c>
      <c r="SQN90" s="497" t="s">
        <v>5</v>
      </c>
      <c r="SQO90" s="497" t="s">
        <v>6</v>
      </c>
      <c r="SQP90" s="497" t="s">
        <v>7</v>
      </c>
      <c r="SQQ90" s="497" t="s">
        <v>11</v>
      </c>
      <c r="SQR90" s="503"/>
      <c r="SQS90" s="497" t="s">
        <v>2</v>
      </c>
      <c r="SQT90" s="497" t="s">
        <v>3</v>
      </c>
      <c r="SQU90" s="497" t="s">
        <v>4</v>
      </c>
      <c r="SQV90" s="497" t="s">
        <v>5</v>
      </c>
      <c r="SQW90" s="497" t="s">
        <v>6</v>
      </c>
      <c r="SQX90" s="497" t="s">
        <v>7</v>
      </c>
      <c r="SQY90" s="497" t="s">
        <v>11</v>
      </c>
      <c r="SQZ90" s="503"/>
      <c r="SRA90" s="497" t="s">
        <v>2</v>
      </c>
      <c r="SRB90" s="497" t="s">
        <v>3</v>
      </c>
      <c r="SRC90" s="497" t="s">
        <v>4</v>
      </c>
      <c r="SRD90" s="497" t="s">
        <v>5</v>
      </c>
      <c r="SRE90" s="497" t="s">
        <v>6</v>
      </c>
      <c r="SRF90" s="497" t="s">
        <v>7</v>
      </c>
      <c r="SRG90" s="497" t="s">
        <v>11</v>
      </c>
      <c r="SRH90" s="503"/>
      <c r="SRI90" s="497" t="s">
        <v>2</v>
      </c>
      <c r="SRJ90" s="497" t="s">
        <v>3</v>
      </c>
      <c r="SRK90" s="497" t="s">
        <v>4</v>
      </c>
      <c r="SRL90" s="497" t="s">
        <v>5</v>
      </c>
      <c r="SRM90" s="497" t="s">
        <v>6</v>
      </c>
      <c r="SRN90" s="497" t="s">
        <v>7</v>
      </c>
      <c r="SRO90" s="497" t="s">
        <v>11</v>
      </c>
      <c r="SRP90" s="503"/>
      <c r="SRQ90" s="497" t="s">
        <v>2</v>
      </c>
      <c r="SRR90" s="497" t="s">
        <v>3</v>
      </c>
      <c r="SRS90" s="497" t="s">
        <v>4</v>
      </c>
      <c r="SRT90" s="497" t="s">
        <v>5</v>
      </c>
      <c r="SRU90" s="497" t="s">
        <v>6</v>
      </c>
      <c r="SRV90" s="497" t="s">
        <v>7</v>
      </c>
      <c r="SRW90" s="497" t="s">
        <v>11</v>
      </c>
      <c r="SRX90" s="503"/>
      <c r="SRY90" s="497" t="s">
        <v>2</v>
      </c>
      <c r="SRZ90" s="497" t="s">
        <v>3</v>
      </c>
      <c r="SSA90" s="497" t="s">
        <v>4</v>
      </c>
      <c r="SSB90" s="497" t="s">
        <v>5</v>
      </c>
      <c r="SSC90" s="497" t="s">
        <v>6</v>
      </c>
      <c r="SSD90" s="497" t="s">
        <v>7</v>
      </c>
      <c r="SSE90" s="497" t="s">
        <v>11</v>
      </c>
      <c r="SSF90" s="503"/>
      <c r="SSG90" s="497" t="s">
        <v>2</v>
      </c>
      <c r="SSH90" s="497" t="s">
        <v>3</v>
      </c>
      <c r="SSI90" s="497" t="s">
        <v>4</v>
      </c>
      <c r="SSJ90" s="497" t="s">
        <v>5</v>
      </c>
      <c r="SSK90" s="497" t="s">
        <v>6</v>
      </c>
      <c r="SSL90" s="497" t="s">
        <v>7</v>
      </c>
      <c r="SSM90" s="497" t="s">
        <v>11</v>
      </c>
      <c r="SSN90" s="503"/>
      <c r="SSO90" s="497" t="s">
        <v>2</v>
      </c>
      <c r="SSP90" s="497" t="s">
        <v>3</v>
      </c>
      <c r="SSQ90" s="497" t="s">
        <v>4</v>
      </c>
      <c r="SSR90" s="497" t="s">
        <v>5</v>
      </c>
      <c r="SSS90" s="497" t="s">
        <v>6</v>
      </c>
      <c r="SST90" s="497" t="s">
        <v>7</v>
      </c>
      <c r="SSU90" s="497" t="s">
        <v>11</v>
      </c>
      <c r="SSV90" s="503"/>
      <c r="SSW90" s="497" t="s">
        <v>2</v>
      </c>
      <c r="SSX90" s="497" t="s">
        <v>3</v>
      </c>
      <c r="SSY90" s="497" t="s">
        <v>4</v>
      </c>
      <c r="SSZ90" s="497" t="s">
        <v>5</v>
      </c>
      <c r="STA90" s="497" t="s">
        <v>6</v>
      </c>
      <c r="STB90" s="497" t="s">
        <v>7</v>
      </c>
      <c r="STC90" s="497" t="s">
        <v>11</v>
      </c>
      <c r="STD90" s="503"/>
      <c r="STE90" s="497" t="s">
        <v>2</v>
      </c>
      <c r="STF90" s="497" t="s">
        <v>3</v>
      </c>
      <c r="STG90" s="497" t="s">
        <v>4</v>
      </c>
      <c r="STH90" s="497" t="s">
        <v>5</v>
      </c>
      <c r="STI90" s="497" t="s">
        <v>6</v>
      </c>
      <c r="STJ90" s="497" t="s">
        <v>7</v>
      </c>
      <c r="STK90" s="497" t="s">
        <v>11</v>
      </c>
      <c r="STL90" s="503"/>
      <c r="STM90" s="497" t="s">
        <v>2</v>
      </c>
      <c r="STN90" s="497" t="s">
        <v>3</v>
      </c>
      <c r="STO90" s="497" t="s">
        <v>4</v>
      </c>
      <c r="STP90" s="497" t="s">
        <v>5</v>
      </c>
      <c r="STQ90" s="497" t="s">
        <v>6</v>
      </c>
      <c r="STR90" s="497" t="s">
        <v>7</v>
      </c>
      <c r="STS90" s="497" t="s">
        <v>11</v>
      </c>
      <c r="STT90" s="503"/>
      <c r="STU90" s="497" t="s">
        <v>2</v>
      </c>
      <c r="STV90" s="497" t="s">
        <v>3</v>
      </c>
      <c r="STW90" s="497" t="s">
        <v>4</v>
      </c>
      <c r="STX90" s="497" t="s">
        <v>5</v>
      </c>
      <c r="STY90" s="497" t="s">
        <v>6</v>
      </c>
      <c r="STZ90" s="497" t="s">
        <v>7</v>
      </c>
      <c r="SUA90" s="497" t="s">
        <v>11</v>
      </c>
      <c r="SUB90" s="503"/>
      <c r="SUC90" s="497" t="s">
        <v>2</v>
      </c>
      <c r="SUD90" s="497" t="s">
        <v>3</v>
      </c>
      <c r="SUE90" s="497" t="s">
        <v>4</v>
      </c>
      <c r="SUF90" s="497" t="s">
        <v>5</v>
      </c>
      <c r="SUG90" s="497" t="s">
        <v>6</v>
      </c>
      <c r="SUH90" s="497" t="s">
        <v>7</v>
      </c>
      <c r="SUI90" s="497" t="s">
        <v>11</v>
      </c>
      <c r="SUJ90" s="503"/>
      <c r="SUK90" s="497" t="s">
        <v>2</v>
      </c>
      <c r="SUL90" s="497" t="s">
        <v>3</v>
      </c>
      <c r="SUM90" s="497" t="s">
        <v>4</v>
      </c>
      <c r="SUN90" s="497" t="s">
        <v>5</v>
      </c>
      <c r="SUO90" s="497" t="s">
        <v>6</v>
      </c>
      <c r="SUP90" s="497" t="s">
        <v>7</v>
      </c>
      <c r="SUQ90" s="497" t="s">
        <v>11</v>
      </c>
      <c r="SUR90" s="503"/>
      <c r="SUS90" s="497" t="s">
        <v>2</v>
      </c>
      <c r="SUT90" s="497" t="s">
        <v>3</v>
      </c>
      <c r="SUU90" s="497" t="s">
        <v>4</v>
      </c>
      <c r="SUV90" s="497" t="s">
        <v>5</v>
      </c>
      <c r="SUW90" s="497" t="s">
        <v>6</v>
      </c>
      <c r="SUX90" s="497" t="s">
        <v>7</v>
      </c>
      <c r="SUY90" s="497" t="s">
        <v>11</v>
      </c>
      <c r="SUZ90" s="503"/>
      <c r="SVA90" s="497" t="s">
        <v>2</v>
      </c>
      <c r="SVB90" s="497" t="s">
        <v>3</v>
      </c>
      <c r="SVC90" s="497" t="s">
        <v>4</v>
      </c>
      <c r="SVD90" s="497" t="s">
        <v>5</v>
      </c>
      <c r="SVE90" s="497" t="s">
        <v>6</v>
      </c>
      <c r="SVF90" s="497" t="s">
        <v>7</v>
      </c>
      <c r="SVG90" s="497" t="s">
        <v>11</v>
      </c>
      <c r="SVH90" s="503"/>
      <c r="SVI90" s="497" t="s">
        <v>2</v>
      </c>
      <c r="SVJ90" s="497" t="s">
        <v>3</v>
      </c>
      <c r="SVK90" s="497" t="s">
        <v>4</v>
      </c>
      <c r="SVL90" s="497" t="s">
        <v>5</v>
      </c>
      <c r="SVM90" s="497" t="s">
        <v>6</v>
      </c>
      <c r="SVN90" s="497" t="s">
        <v>7</v>
      </c>
      <c r="SVO90" s="497" t="s">
        <v>11</v>
      </c>
      <c r="SVP90" s="503"/>
      <c r="SVQ90" s="497" t="s">
        <v>2</v>
      </c>
      <c r="SVR90" s="497" t="s">
        <v>3</v>
      </c>
      <c r="SVS90" s="497" t="s">
        <v>4</v>
      </c>
      <c r="SVT90" s="497" t="s">
        <v>5</v>
      </c>
      <c r="SVU90" s="497" t="s">
        <v>6</v>
      </c>
      <c r="SVV90" s="497" t="s">
        <v>7</v>
      </c>
      <c r="SVW90" s="497" t="s">
        <v>11</v>
      </c>
      <c r="SVX90" s="503"/>
      <c r="SVY90" s="497" t="s">
        <v>2</v>
      </c>
      <c r="SVZ90" s="497" t="s">
        <v>3</v>
      </c>
      <c r="SWA90" s="497" t="s">
        <v>4</v>
      </c>
      <c r="SWB90" s="497" t="s">
        <v>5</v>
      </c>
      <c r="SWC90" s="497" t="s">
        <v>6</v>
      </c>
      <c r="SWD90" s="497" t="s">
        <v>7</v>
      </c>
      <c r="SWE90" s="497" t="s">
        <v>11</v>
      </c>
      <c r="SWF90" s="503"/>
      <c r="SWG90" s="497" t="s">
        <v>2</v>
      </c>
      <c r="SWH90" s="497" t="s">
        <v>3</v>
      </c>
      <c r="SWI90" s="497" t="s">
        <v>4</v>
      </c>
      <c r="SWJ90" s="497" t="s">
        <v>5</v>
      </c>
      <c r="SWK90" s="497" t="s">
        <v>6</v>
      </c>
      <c r="SWL90" s="497" t="s">
        <v>7</v>
      </c>
      <c r="SWM90" s="497" t="s">
        <v>11</v>
      </c>
      <c r="SWN90" s="503"/>
      <c r="SWO90" s="497" t="s">
        <v>2</v>
      </c>
      <c r="SWP90" s="497" t="s">
        <v>3</v>
      </c>
      <c r="SWQ90" s="497" t="s">
        <v>4</v>
      </c>
      <c r="SWR90" s="497" t="s">
        <v>5</v>
      </c>
      <c r="SWS90" s="497" t="s">
        <v>6</v>
      </c>
      <c r="SWT90" s="497" t="s">
        <v>7</v>
      </c>
      <c r="SWU90" s="497" t="s">
        <v>11</v>
      </c>
      <c r="SWV90" s="503"/>
      <c r="SWW90" s="497" t="s">
        <v>2</v>
      </c>
      <c r="SWX90" s="497" t="s">
        <v>3</v>
      </c>
      <c r="SWY90" s="497" t="s">
        <v>4</v>
      </c>
      <c r="SWZ90" s="497" t="s">
        <v>5</v>
      </c>
      <c r="SXA90" s="497" t="s">
        <v>6</v>
      </c>
      <c r="SXB90" s="497" t="s">
        <v>7</v>
      </c>
      <c r="SXC90" s="497" t="s">
        <v>11</v>
      </c>
      <c r="SXD90" s="503"/>
      <c r="SXE90" s="497" t="s">
        <v>2</v>
      </c>
      <c r="SXF90" s="497" t="s">
        <v>3</v>
      </c>
      <c r="SXG90" s="497" t="s">
        <v>4</v>
      </c>
      <c r="SXH90" s="497" t="s">
        <v>5</v>
      </c>
      <c r="SXI90" s="497" t="s">
        <v>6</v>
      </c>
      <c r="SXJ90" s="497" t="s">
        <v>7</v>
      </c>
      <c r="SXK90" s="497" t="s">
        <v>11</v>
      </c>
      <c r="SXL90" s="503"/>
      <c r="SXM90" s="497" t="s">
        <v>2</v>
      </c>
      <c r="SXN90" s="497" t="s">
        <v>3</v>
      </c>
      <c r="SXO90" s="497" t="s">
        <v>4</v>
      </c>
      <c r="SXP90" s="497" t="s">
        <v>5</v>
      </c>
      <c r="SXQ90" s="497" t="s">
        <v>6</v>
      </c>
      <c r="SXR90" s="497" t="s">
        <v>7</v>
      </c>
      <c r="SXS90" s="497" t="s">
        <v>11</v>
      </c>
      <c r="SXT90" s="503"/>
      <c r="SXU90" s="497" t="s">
        <v>2</v>
      </c>
      <c r="SXV90" s="497" t="s">
        <v>3</v>
      </c>
      <c r="SXW90" s="497" t="s">
        <v>4</v>
      </c>
      <c r="SXX90" s="497" t="s">
        <v>5</v>
      </c>
      <c r="SXY90" s="497" t="s">
        <v>6</v>
      </c>
      <c r="SXZ90" s="497" t="s">
        <v>7</v>
      </c>
      <c r="SYA90" s="497" t="s">
        <v>11</v>
      </c>
      <c r="SYB90" s="503"/>
      <c r="SYC90" s="497" t="s">
        <v>2</v>
      </c>
      <c r="SYD90" s="497" t="s">
        <v>3</v>
      </c>
      <c r="SYE90" s="497" t="s">
        <v>4</v>
      </c>
      <c r="SYF90" s="497" t="s">
        <v>5</v>
      </c>
      <c r="SYG90" s="497" t="s">
        <v>6</v>
      </c>
      <c r="SYH90" s="497" t="s">
        <v>7</v>
      </c>
      <c r="SYI90" s="497" t="s">
        <v>11</v>
      </c>
      <c r="SYJ90" s="503"/>
      <c r="SYK90" s="497" t="s">
        <v>2</v>
      </c>
      <c r="SYL90" s="497" t="s">
        <v>3</v>
      </c>
      <c r="SYM90" s="497" t="s">
        <v>4</v>
      </c>
      <c r="SYN90" s="497" t="s">
        <v>5</v>
      </c>
      <c r="SYO90" s="497" t="s">
        <v>6</v>
      </c>
      <c r="SYP90" s="497" t="s">
        <v>7</v>
      </c>
      <c r="SYQ90" s="497" t="s">
        <v>11</v>
      </c>
      <c r="SYR90" s="503"/>
      <c r="SYS90" s="497" t="s">
        <v>2</v>
      </c>
      <c r="SYT90" s="497" t="s">
        <v>3</v>
      </c>
      <c r="SYU90" s="497" t="s">
        <v>4</v>
      </c>
      <c r="SYV90" s="497" t="s">
        <v>5</v>
      </c>
      <c r="SYW90" s="497" t="s">
        <v>6</v>
      </c>
      <c r="SYX90" s="497" t="s">
        <v>7</v>
      </c>
      <c r="SYY90" s="497" t="s">
        <v>11</v>
      </c>
      <c r="SYZ90" s="503"/>
      <c r="SZA90" s="497" t="s">
        <v>2</v>
      </c>
      <c r="SZB90" s="497" t="s">
        <v>3</v>
      </c>
      <c r="SZC90" s="497" t="s">
        <v>4</v>
      </c>
      <c r="SZD90" s="497" t="s">
        <v>5</v>
      </c>
      <c r="SZE90" s="497" t="s">
        <v>6</v>
      </c>
      <c r="SZF90" s="497" t="s">
        <v>7</v>
      </c>
      <c r="SZG90" s="497" t="s">
        <v>11</v>
      </c>
      <c r="SZH90" s="503"/>
      <c r="SZI90" s="497" t="s">
        <v>2</v>
      </c>
      <c r="SZJ90" s="497" t="s">
        <v>3</v>
      </c>
      <c r="SZK90" s="497" t="s">
        <v>4</v>
      </c>
      <c r="SZL90" s="497" t="s">
        <v>5</v>
      </c>
      <c r="SZM90" s="497" t="s">
        <v>6</v>
      </c>
      <c r="SZN90" s="497" t="s">
        <v>7</v>
      </c>
      <c r="SZO90" s="497" t="s">
        <v>11</v>
      </c>
      <c r="SZP90" s="503"/>
      <c r="SZQ90" s="497" t="s">
        <v>2</v>
      </c>
      <c r="SZR90" s="497" t="s">
        <v>3</v>
      </c>
      <c r="SZS90" s="497" t="s">
        <v>4</v>
      </c>
      <c r="SZT90" s="497" t="s">
        <v>5</v>
      </c>
      <c r="SZU90" s="497" t="s">
        <v>6</v>
      </c>
      <c r="SZV90" s="497" t="s">
        <v>7</v>
      </c>
      <c r="SZW90" s="497" t="s">
        <v>11</v>
      </c>
      <c r="SZX90" s="503"/>
      <c r="SZY90" s="497" t="s">
        <v>2</v>
      </c>
      <c r="SZZ90" s="497" t="s">
        <v>3</v>
      </c>
      <c r="TAA90" s="497" t="s">
        <v>4</v>
      </c>
      <c r="TAB90" s="497" t="s">
        <v>5</v>
      </c>
      <c r="TAC90" s="497" t="s">
        <v>6</v>
      </c>
      <c r="TAD90" s="497" t="s">
        <v>7</v>
      </c>
      <c r="TAE90" s="497" t="s">
        <v>11</v>
      </c>
      <c r="TAF90" s="503"/>
      <c r="TAG90" s="497" t="s">
        <v>2</v>
      </c>
      <c r="TAH90" s="497" t="s">
        <v>3</v>
      </c>
      <c r="TAI90" s="497" t="s">
        <v>4</v>
      </c>
      <c r="TAJ90" s="497" t="s">
        <v>5</v>
      </c>
      <c r="TAK90" s="497" t="s">
        <v>6</v>
      </c>
      <c r="TAL90" s="497" t="s">
        <v>7</v>
      </c>
      <c r="TAM90" s="497" t="s">
        <v>11</v>
      </c>
      <c r="TAN90" s="503"/>
      <c r="TAO90" s="497" t="s">
        <v>2</v>
      </c>
      <c r="TAP90" s="497" t="s">
        <v>3</v>
      </c>
      <c r="TAQ90" s="497" t="s">
        <v>4</v>
      </c>
      <c r="TAR90" s="497" t="s">
        <v>5</v>
      </c>
      <c r="TAS90" s="497" t="s">
        <v>6</v>
      </c>
      <c r="TAT90" s="497" t="s">
        <v>7</v>
      </c>
      <c r="TAU90" s="497" t="s">
        <v>11</v>
      </c>
      <c r="TAV90" s="503"/>
      <c r="TAW90" s="497" t="s">
        <v>2</v>
      </c>
      <c r="TAX90" s="497" t="s">
        <v>3</v>
      </c>
      <c r="TAY90" s="497" t="s">
        <v>4</v>
      </c>
      <c r="TAZ90" s="497" t="s">
        <v>5</v>
      </c>
      <c r="TBA90" s="497" t="s">
        <v>6</v>
      </c>
      <c r="TBB90" s="497" t="s">
        <v>7</v>
      </c>
      <c r="TBC90" s="497" t="s">
        <v>11</v>
      </c>
      <c r="TBD90" s="503"/>
      <c r="TBE90" s="497" t="s">
        <v>2</v>
      </c>
      <c r="TBF90" s="497" t="s">
        <v>3</v>
      </c>
      <c r="TBG90" s="497" t="s">
        <v>4</v>
      </c>
      <c r="TBH90" s="497" t="s">
        <v>5</v>
      </c>
      <c r="TBI90" s="497" t="s">
        <v>6</v>
      </c>
      <c r="TBJ90" s="497" t="s">
        <v>7</v>
      </c>
      <c r="TBK90" s="497" t="s">
        <v>11</v>
      </c>
      <c r="TBL90" s="503"/>
      <c r="TBM90" s="497" t="s">
        <v>2</v>
      </c>
      <c r="TBN90" s="497" t="s">
        <v>3</v>
      </c>
      <c r="TBO90" s="497" t="s">
        <v>4</v>
      </c>
      <c r="TBP90" s="497" t="s">
        <v>5</v>
      </c>
      <c r="TBQ90" s="497" t="s">
        <v>6</v>
      </c>
      <c r="TBR90" s="497" t="s">
        <v>7</v>
      </c>
      <c r="TBS90" s="497" t="s">
        <v>11</v>
      </c>
      <c r="TBT90" s="503"/>
      <c r="TBU90" s="497" t="s">
        <v>2</v>
      </c>
      <c r="TBV90" s="497" t="s">
        <v>3</v>
      </c>
      <c r="TBW90" s="497" t="s">
        <v>4</v>
      </c>
      <c r="TBX90" s="497" t="s">
        <v>5</v>
      </c>
      <c r="TBY90" s="497" t="s">
        <v>6</v>
      </c>
      <c r="TBZ90" s="497" t="s">
        <v>7</v>
      </c>
      <c r="TCA90" s="497" t="s">
        <v>11</v>
      </c>
      <c r="TCB90" s="503"/>
      <c r="TCC90" s="497" t="s">
        <v>2</v>
      </c>
      <c r="TCD90" s="497" t="s">
        <v>3</v>
      </c>
      <c r="TCE90" s="497" t="s">
        <v>4</v>
      </c>
      <c r="TCF90" s="497" t="s">
        <v>5</v>
      </c>
      <c r="TCG90" s="497" t="s">
        <v>6</v>
      </c>
      <c r="TCH90" s="497" t="s">
        <v>7</v>
      </c>
      <c r="TCI90" s="497" t="s">
        <v>11</v>
      </c>
      <c r="TCJ90" s="503"/>
      <c r="TCK90" s="497" t="s">
        <v>2</v>
      </c>
      <c r="TCL90" s="497" t="s">
        <v>3</v>
      </c>
      <c r="TCM90" s="497" t="s">
        <v>4</v>
      </c>
      <c r="TCN90" s="497" t="s">
        <v>5</v>
      </c>
      <c r="TCO90" s="497" t="s">
        <v>6</v>
      </c>
      <c r="TCP90" s="497" t="s">
        <v>7</v>
      </c>
      <c r="TCQ90" s="497" t="s">
        <v>11</v>
      </c>
      <c r="TCR90" s="503"/>
      <c r="TCS90" s="497" t="s">
        <v>2</v>
      </c>
      <c r="TCT90" s="497" t="s">
        <v>3</v>
      </c>
      <c r="TCU90" s="497" t="s">
        <v>4</v>
      </c>
      <c r="TCV90" s="497" t="s">
        <v>5</v>
      </c>
      <c r="TCW90" s="497" t="s">
        <v>6</v>
      </c>
      <c r="TCX90" s="497" t="s">
        <v>7</v>
      </c>
      <c r="TCY90" s="497" t="s">
        <v>11</v>
      </c>
      <c r="TCZ90" s="503"/>
      <c r="TDA90" s="497" t="s">
        <v>2</v>
      </c>
      <c r="TDB90" s="497" t="s">
        <v>3</v>
      </c>
      <c r="TDC90" s="497" t="s">
        <v>4</v>
      </c>
      <c r="TDD90" s="497" t="s">
        <v>5</v>
      </c>
      <c r="TDE90" s="497" t="s">
        <v>6</v>
      </c>
      <c r="TDF90" s="497" t="s">
        <v>7</v>
      </c>
      <c r="TDG90" s="497" t="s">
        <v>11</v>
      </c>
      <c r="TDH90" s="503"/>
      <c r="TDI90" s="497" t="s">
        <v>2</v>
      </c>
      <c r="TDJ90" s="497" t="s">
        <v>3</v>
      </c>
      <c r="TDK90" s="497" t="s">
        <v>4</v>
      </c>
      <c r="TDL90" s="497" t="s">
        <v>5</v>
      </c>
      <c r="TDM90" s="497" t="s">
        <v>6</v>
      </c>
      <c r="TDN90" s="497" t="s">
        <v>7</v>
      </c>
      <c r="TDO90" s="497" t="s">
        <v>11</v>
      </c>
      <c r="TDP90" s="503"/>
      <c r="TDQ90" s="497" t="s">
        <v>2</v>
      </c>
      <c r="TDR90" s="497" t="s">
        <v>3</v>
      </c>
      <c r="TDS90" s="497" t="s">
        <v>4</v>
      </c>
      <c r="TDT90" s="497" t="s">
        <v>5</v>
      </c>
      <c r="TDU90" s="497" t="s">
        <v>6</v>
      </c>
      <c r="TDV90" s="497" t="s">
        <v>7</v>
      </c>
      <c r="TDW90" s="497" t="s">
        <v>11</v>
      </c>
      <c r="TDX90" s="503"/>
      <c r="TDY90" s="497" t="s">
        <v>2</v>
      </c>
      <c r="TDZ90" s="497" t="s">
        <v>3</v>
      </c>
      <c r="TEA90" s="497" t="s">
        <v>4</v>
      </c>
      <c r="TEB90" s="497" t="s">
        <v>5</v>
      </c>
      <c r="TEC90" s="497" t="s">
        <v>6</v>
      </c>
      <c r="TED90" s="497" t="s">
        <v>7</v>
      </c>
      <c r="TEE90" s="497" t="s">
        <v>11</v>
      </c>
      <c r="TEF90" s="503"/>
      <c r="TEG90" s="497" t="s">
        <v>2</v>
      </c>
      <c r="TEH90" s="497" t="s">
        <v>3</v>
      </c>
      <c r="TEI90" s="497" t="s">
        <v>4</v>
      </c>
      <c r="TEJ90" s="497" t="s">
        <v>5</v>
      </c>
      <c r="TEK90" s="497" t="s">
        <v>6</v>
      </c>
      <c r="TEL90" s="497" t="s">
        <v>7</v>
      </c>
      <c r="TEM90" s="497" t="s">
        <v>11</v>
      </c>
      <c r="TEN90" s="503"/>
      <c r="TEO90" s="497" t="s">
        <v>2</v>
      </c>
      <c r="TEP90" s="497" t="s">
        <v>3</v>
      </c>
      <c r="TEQ90" s="497" t="s">
        <v>4</v>
      </c>
      <c r="TER90" s="497" t="s">
        <v>5</v>
      </c>
      <c r="TES90" s="497" t="s">
        <v>6</v>
      </c>
      <c r="TET90" s="497" t="s">
        <v>7</v>
      </c>
      <c r="TEU90" s="497" t="s">
        <v>11</v>
      </c>
      <c r="TEV90" s="503"/>
      <c r="TEW90" s="497" t="s">
        <v>2</v>
      </c>
      <c r="TEX90" s="497" t="s">
        <v>3</v>
      </c>
      <c r="TEY90" s="497" t="s">
        <v>4</v>
      </c>
      <c r="TEZ90" s="497" t="s">
        <v>5</v>
      </c>
      <c r="TFA90" s="497" t="s">
        <v>6</v>
      </c>
      <c r="TFB90" s="497" t="s">
        <v>7</v>
      </c>
      <c r="TFC90" s="497" t="s">
        <v>11</v>
      </c>
      <c r="TFD90" s="503"/>
      <c r="TFE90" s="497" t="s">
        <v>2</v>
      </c>
      <c r="TFF90" s="497" t="s">
        <v>3</v>
      </c>
      <c r="TFG90" s="497" t="s">
        <v>4</v>
      </c>
      <c r="TFH90" s="497" t="s">
        <v>5</v>
      </c>
      <c r="TFI90" s="497" t="s">
        <v>6</v>
      </c>
      <c r="TFJ90" s="497" t="s">
        <v>7</v>
      </c>
      <c r="TFK90" s="497" t="s">
        <v>11</v>
      </c>
      <c r="TFL90" s="503"/>
      <c r="TFM90" s="497" t="s">
        <v>2</v>
      </c>
      <c r="TFN90" s="497" t="s">
        <v>3</v>
      </c>
      <c r="TFO90" s="497" t="s">
        <v>4</v>
      </c>
      <c r="TFP90" s="497" t="s">
        <v>5</v>
      </c>
      <c r="TFQ90" s="497" t="s">
        <v>6</v>
      </c>
      <c r="TFR90" s="497" t="s">
        <v>7</v>
      </c>
      <c r="TFS90" s="497" t="s">
        <v>11</v>
      </c>
      <c r="TFT90" s="503"/>
      <c r="TFU90" s="497" t="s">
        <v>2</v>
      </c>
      <c r="TFV90" s="497" t="s">
        <v>3</v>
      </c>
      <c r="TFW90" s="497" t="s">
        <v>4</v>
      </c>
      <c r="TFX90" s="497" t="s">
        <v>5</v>
      </c>
      <c r="TFY90" s="497" t="s">
        <v>6</v>
      </c>
      <c r="TFZ90" s="497" t="s">
        <v>7</v>
      </c>
      <c r="TGA90" s="497" t="s">
        <v>11</v>
      </c>
      <c r="TGB90" s="503"/>
      <c r="TGC90" s="497" t="s">
        <v>2</v>
      </c>
      <c r="TGD90" s="497" t="s">
        <v>3</v>
      </c>
      <c r="TGE90" s="497" t="s">
        <v>4</v>
      </c>
      <c r="TGF90" s="497" t="s">
        <v>5</v>
      </c>
      <c r="TGG90" s="497" t="s">
        <v>6</v>
      </c>
      <c r="TGH90" s="497" t="s">
        <v>7</v>
      </c>
      <c r="TGI90" s="497" t="s">
        <v>11</v>
      </c>
      <c r="TGJ90" s="503"/>
      <c r="TGK90" s="497" t="s">
        <v>2</v>
      </c>
      <c r="TGL90" s="497" t="s">
        <v>3</v>
      </c>
      <c r="TGM90" s="497" t="s">
        <v>4</v>
      </c>
      <c r="TGN90" s="497" t="s">
        <v>5</v>
      </c>
      <c r="TGO90" s="497" t="s">
        <v>6</v>
      </c>
      <c r="TGP90" s="497" t="s">
        <v>7</v>
      </c>
      <c r="TGQ90" s="497" t="s">
        <v>11</v>
      </c>
      <c r="TGR90" s="503"/>
      <c r="TGS90" s="497" t="s">
        <v>2</v>
      </c>
      <c r="TGT90" s="497" t="s">
        <v>3</v>
      </c>
      <c r="TGU90" s="497" t="s">
        <v>4</v>
      </c>
      <c r="TGV90" s="497" t="s">
        <v>5</v>
      </c>
      <c r="TGW90" s="497" t="s">
        <v>6</v>
      </c>
      <c r="TGX90" s="497" t="s">
        <v>7</v>
      </c>
      <c r="TGY90" s="497" t="s">
        <v>11</v>
      </c>
      <c r="TGZ90" s="503"/>
      <c r="THA90" s="497" t="s">
        <v>2</v>
      </c>
      <c r="THB90" s="497" t="s">
        <v>3</v>
      </c>
      <c r="THC90" s="497" t="s">
        <v>4</v>
      </c>
      <c r="THD90" s="497" t="s">
        <v>5</v>
      </c>
      <c r="THE90" s="497" t="s">
        <v>6</v>
      </c>
      <c r="THF90" s="497" t="s">
        <v>7</v>
      </c>
      <c r="THG90" s="497" t="s">
        <v>11</v>
      </c>
      <c r="THH90" s="503"/>
      <c r="THI90" s="497" t="s">
        <v>2</v>
      </c>
      <c r="THJ90" s="497" t="s">
        <v>3</v>
      </c>
      <c r="THK90" s="497" t="s">
        <v>4</v>
      </c>
      <c r="THL90" s="497" t="s">
        <v>5</v>
      </c>
      <c r="THM90" s="497" t="s">
        <v>6</v>
      </c>
      <c r="THN90" s="497" t="s">
        <v>7</v>
      </c>
      <c r="THO90" s="497" t="s">
        <v>11</v>
      </c>
      <c r="THP90" s="503"/>
      <c r="THQ90" s="497" t="s">
        <v>2</v>
      </c>
      <c r="THR90" s="497" t="s">
        <v>3</v>
      </c>
      <c r="THS90" s="497" t="s">
        <v>4</v>
      </c>
      <c r="THT90" s="497" t="s">
        <v>5</v>
      </c>
      <c r="THU90" s="497" t="s">
        <v>6</v>
      </c>
      <c r="THV90" s="497" t="s">
        <v>7</v>
      </c>
      <c r="THW90" s="497" t="s">
        <v>11</v>
      </c>
      <c r="THX90" s="503"/>
      <c r="THY90" s="497" t="s">
        <v>2</v>
      </c>
      <c r="THZ90" s="497" t="s">
        <v>3</v>
      </c>
      <c r="TIA90" s="497" t="s">
        <v>4</v>
      </c>
      <c r="TIB90" s="497" t="s">
        <v>5</v>
      </c>
      <c r="TIC90" s="497" t="s">
        <v>6</v>
      </c>
      <c r="TID90" s="497" t="s">
        <v>7</v>
      </c>
      <c r="TIE90" s="497" t="s">
        <v>11</v>
      </c>
      <c r="TIF90" s="503"/>
      <c r="TIG90" s="497" t="s">
        <v>2</v>
      </c>
      <c r="TIH90" s="497" t="s">
        <v>3</v>
      </c>
      <c r="TII90" s="497" t="s">
        <v>4</v>
      </c>
      <c r="TIJ90" s="497" t="s">
        <v>5</v>
      </c>
      <c r="TIK90" s="497" t="s">
        <v>6</v>
      </c>
      <c r="TIL90" s="497" t="s">
        <v>7</v>
      </c>
      <c r="TIM90" s="497" t="s">
        <v>11</v>
      </c>
      <c r="TIN90" s="503"/>
      <c r="TIO90" s="497" t="s">
        <v>2</v>
      </c>
      <c r="TIP90" s="497" t="s">
        <v>3</v>
      </c>
      <c r="TIQ90" s="497" t="s">
        <v>4</v>
      </c>
      <c r="TIR90" s="497" t="s">
        <v>5</v>
      </c>
      <c r="TIS90" s="497" t="s">
        <v>6</v>
      </c>
      <c r="TIT90" s="497" t="s">
        <v>7</v>
      </c>
      <c r="TIU90" s="497" t="s">
        <v>11</v>
      </c>
      <c r="TIV90" s="503"/>
      <c r="TIW90" s="497" t="s">
        <v>2</v>
      </c>
      <c r="TIX90" s="497" t="s">
        <v>3</v>
      </c>
      <c r="TIY90" s="497" t="s">
        <v>4</v>
      </c>
      <c r="TIZ90" s="497" t="s">
        <v>5</v>
      </c>
      <c r="TJA90" s="497" t="s">
        <v>6</v>
      </c>
      <c r="TJB90" s="497" t="s">
        <v>7</v>
      </c>
      <c r="TJC90" s="497" t="s">
        <v>11</v>
      </c>
      <c r="TJD90" s="503"/>
      <c r="TJE90" s="497" t="s">
        <v>2</v>
      </c>
      <c r="TJF90" s="497" t="s">
        <v>3</v>
      </c>
      <c r="TJG90" s="497" t="s">
        <v>4</v>
      </c>
      <c r="TJH90" s="497" t="s">
        <v>5</v>
      </c>
      <c r="TJI90" s="497" t="s">
        <v>6</v>
      </c>
      <c r="TJJ90" s="497" t="s">
        <v>7</v>
      </c>
      <c r="TJK90" s="497" t="s">
        <v>11</v>
      </c>
      <c r="TJL90" s="503"/>
      <c r="TJM90" s="497" t="s">
        <v>2</v>
      </c>
      <c r="TJN90" s="497" t="s">
        <v>3</v>
      </c>
      <c r="TJO90" s="497" t="s">
        <v>4</v>
      </c>
      <c r="TJP90" s="497" t="s">
        <v>5</v>
      </c>
      <c r="TJQ90" s="497" t="s">
        <v>6</v>
      </c>
      <c r="TJR90" s="497" t="s">
        <v>7</v>
      </c>
      <c r="TJS90" s="497" t="s">
        <v>11</v>
      </c>
      <c r="TJT90" s="503"/>
      <c r="TJU90" s="497" t="s">
        <v>2</v>
      </c>
      <c r="TJV90" s="497" t="s">
        <v>3</v>
      </c>
      <c r="TJW90" s="497" t="s">
        <v>4</v>
      </c>
      <c r="TJX90" s="497" t="s">
        <v>5</v>
      </c>
      <c r="TJY90" s="497" t="s">
        <v>6</v>
      </c>
      <c r="TJZ90" s="497" t="s">
        <v>7</v>
      </c>
      <c r="TKA90" s="497" t="s">
        <v>11</v>
      </c>
      <c r="TKB90" s="503"/>
      <c r="TKC90" s="497" t="s">
        <v>2</v>
      </c>
      <c r="TKD90" s="497" t="s">
        <v>3</v>
      </c>
      <c r="TKE90" s="497" t="s">
        <v>4</v>
      </c>
      <c r="TKF90" s="497" t="s">
        <v>5</v>
      </c>
      <c r="TKG90" s="497" t="s">
        <v>6</v>
      </c>
      <c r="TKH90" s="497" t="s">
        <v>7</v>
      </c>
      <c r="TKI90" s="497" t="s">
        <v>11</v>
      </c>
      <c r="TKJ90" s="503"/>
      <c r="TKK90" s="497" t="s">
        <v>2</v>
      </c>
      <c r="TKL90" s="497" t="s">
        <v>3</v>
      </c>
      <c r="TKM90" s="497" t="s">
        <v>4</v>
      </c>
      <c r="TKN90" s="497" t="s">
        <v>5</v>
      </c>
      <c r="TKO90" s="497" t="s">
        <v>6</v>
      </c>
      <c r="TKP90" s="497" t="s">
        <v>7</v>
      </c>
      <c r="TKQ90" s="497" t="s">
        <v>11</v>
      </c>
      <c r="TKR90" s="503"/>
      <c r="TKS90" s="497" t="s">
        <v>2</v>
      </c>
      <c r="TKT90" s="497" t="s">
        <v>3</v>
      </c>
      <c r="TKU90" s="497" t="s">
        <v>4</v>
      </c>
      <c r="TKV90" s="497" t="s">
        <v>5</v>
      </c>
      <c r="TKW90" s="497" t="s">
        <v>6</v>
      </c>
      <c r="TKX90" s="497" t="s">
        <v>7</v>
      </c>
      <c r="TKY90" s="497" t="s">
        <v>11</v>
      </c>
      <c r="TKZ90" s="503"/>
      <c r="TLA90" s="497" t="s">
        <v>2</v>
      </c>
      <c r="TLB90" s="497" t="s">
        <v>3</v>
      </c>
      <c r="TLC90" s="497" t="s">
        <v>4</v>
      </c>
      <c r="TLD90" s="497" t="s">
        <v>5</v>
      </c>
      <c r="TLE90" s="497" t="s">
        <v>6</v>
      </c>
      <c r="TLF90" s="497" t="s">
        <v>7</v>
      </c>
      <c r="TLG90" s="497" t="s">
        <v>11</v>
      </c>
      <c r="TLH90" s="503"/>
      <c r="TLI90" s="497" t="s">
        <v>2</v>
      </c>
      <c r="TLJ90" s="497" t="s">
        <v>3</v>
      </c>
      <c r="TLK90" s="497" t="s">
        <v>4</v>
      </c>
      <c r="TLL90" s="497" t="s">
        <v>5</v>
      </c>
      <c r="TLM90" s="497" t="s">
        <v>6</v>
      </c>
      <c r="TLN90" s="497" t="s">
        <v>7</v>
      </c>
      <c r="TLO90" s="497" t="s">
        <v>11</v>
      </c>
      <c r="TLP90" s="503"/>
      <c r="TLQ90" s="497" t="s">
        <v>2</v>
      </c>
      <c r="TLR90" s="497" t="s">
        <v>3</v>
      </c>
      <c r="TLS90" s="497" t="s">
        <v>4</v>
      </c>
      <c r="TLT90" s="497" t="s">
        <v>5</v>
      </c>
      <c r="TLU90" s="497" t="s">
        <v>6</v>
      </c>
      <c r="TLV90" s="497" t="s">
        <v>7</v>
      </c>
      <c r="TLW90" s="497" t="s">
        <v>11</v>
      </c>
      <c r="TLX90" s="503"/>
      <c r="TLY90" s="497" t="s">
        <v>2</v>
      </c>
      <c r="TLZ90" s="497" t="s">
        <v>3</v>
      </c>
      <c r="TMA90" s="497" t="s">
        <v>4</v>
      </c>
      <c r="TMB90" s="497" t="s">
        <v>5</v>
      </c>
      <c r="TMC90" s="497" t="s">
        <v>6</v>
      </c>
      <c r="TMD90" s="497" t="s">
        <v>7</v>
      </c>
      <c r="TME90" s="497" t="s">
        <v>11</v>
      </c>
      <c r="TMF90" s="503"/>
      <c r="TMG90" s="497" t="s">
        <v>2</v>
      </c>
      <c r="TMH90" s="497" t="s">
        <v>3</v>
      </c>
      <c r="TMI90" s="497" t="s">
        <v>4</v>
      </c>
      <c r="TMJ90" s="497" t="s">
        <v>5</v>
      </c>
      <c r="TMK90" s="497" t="s">
        <v>6</v>
      </c>
      <c r="TML90" s="497" t="s">
        <v>7</v>
      </c>
      <c r="TMM90" s="497" t="s">
        <v>11</v>
      </c>
      <c r="TMN90" s="503"/>
      <c r="TMO90" s="497" t="s">
        <v>2</v>
      </c>
      <c r="TMP90" s="497" t="s">
        <v>3</v>
      </c>
      <c r="TMQ90" s="497" t="s">
        <v>4</v>
      </c>
      <c r="TMR90" s="497" t="s">
        <v>5</v>
      </c>
      <c r="TMS90" s="497" t="s">
        <v>6</v>
      </c>
      <c r="TMT90" s="497" t="s">
        <v>7</v>
      </c>
      <c r="TMU90" s="497" t="s">
        <v>11</v>
      </c>
      <c r="TMV90" s="503"/>
      <c r="TMW90" s="497" t="s">
        <v>2</v>
      </c>
      <c r="TMX90" s="497" t="s">
        <v>3</v>
      </c>
      <c r="TMY90" s="497" t="s">
        <v>4</v>
      </c>
      <c r="TMZ90" s="497" t="s">
        <v>5</v>
      </c>
      <c r="TNA90" s="497" t="s">
        <v>6</v>
      </c>
      <c r="TNB90" s="497" t="s">
        <v>7</v>
      </c>
      <c r="TNC90" s="497" t="s">
        <v>11</v>
      </c>
      <c r="TND90" s="503"/>
      <c r="TNE90" s="497" t="s">
        <v>2</v>
      </c>
      <c r="TNF90" s="497" t="s">
        <v>3</v>
      </c>
      <c r="TNG90" s="497" t="s">
        <v>4</v>
      </c>
      <c r="TNH90" s="497" t="s">
        <v>5</v>
      </c>
      <c r="TNI90" s="497" t="s">
        <v>6</v>
      </c>
      <c r="TNJ90" s="497" t="s">
        <v>7</v>
      </c>
      <c r="TNK90" s="497" t="s">
        <v>11</v>
      </c>
      <c r="TNL90" s="503"/>
      <c r="TNM90" s="497" t="s">
        <v>2</v>
      </c>
      <c r="TNN90" s="497" t="s">
        <v>3</v>
      </c>
      <c r="TNO90" s="497" t="s">
        <v>4</v>
      </c>
      <c r="TNP90" s="497" t="s">
        <v>5</v>
      </c>
      <c r="TNQ90" s="497" t="s">
        <v>6</v>
      </c>
      <c r="TNR90" s="497" t="s">
        <v>7</v>
      </c>
      <c r="TNS90" s="497" t="s">
        <v>11</v>
      </c>
      <c r="TNT90" s="503"/>
      <c r="TNU90" s="497" t="s">
        <v>2</v>
      </c>
      <c r="TNV90" s="497" t="s">
        <v>3</v>
      </c>
      <c r="TNW90" s="497" t="s">
        <v>4</v>
      </c>
      <c r="TNX90" s="497" t="s">
        <v>5</v>
      </c>
      <c r="TNY90" s="497" t="s">
        <v>6</v>
      </c>
      <c r="TNZ90" s="497" t="s">
        <v>7</v>
      </c>
      <c r="TOA90" s="497" t="s">
        <v>11</v>
      </c>
      <c r="TOB90" s="503"/>
      <c r="TOC90" s="497" t="s">
        <v>2</v>
      </c>
      <c r="TOD90" s="497" t="s">
        <v>3</v>
      </c>
      <c r="TOE90" s="497" t="s">
        <v>4</v>
      </c>
      <c r="TOF90" s="497" t="s">
        <v>5</v>
      </c>
      <c r="TOG90" s="497" t="s">
        <v>6</v>
      </c>
      <c r="TOH90" s="497" t="s">
        <v>7</v>
      </c>
      <c r="TOI90" s="497" t="s">
        <v>11</v>
      </c>
      <c r="TOJ90" s="503"/>
      <c r="TOK90" s="497" t="s">
        <v>2</v>
      </c>
      <c r="TOL90" s="497" t="s">
        <v>3</v>
      </c>
      <c r="TOM90" s="497" t="s">
        <v>4</v>
      </c>
      <c r="TON90" s="497" t="s">
        <v>5</v>
      </c>
      <c r="TOO90" s="497" t="s">
        <v>6</v>
      </c>
      <c r="TOP90" s="497" t="s">
        <v>7</v>
      </c>
      <c r="TOQ90" s="497" t="s">
        <v>11</v>
      </c>
      <c r="TOR90" s="503"/>
      <c r="TOS90" s="497" t="s">
        <v>2</v>
      </c>
      <c r="TOT90" s="497" t="s">
        <v>3</v>
      </c>
      <c r="TOU90" s="497" t="s">
        <v>4</v>
      </c>
      <c r="TOV90" s="497" t="s">
        <v>5</v>
      </c>
      <c r="TOW90" s="497" t="s">
        <v>6</v>
      </c>
      <c r="TOX90" s="497" t="s">
        <v>7</v>
      </c>
      <c r="TOY90" s="497" t="s">
        <v>11</v>
      </c>
      <c r="TOZ90" s="503"/>
      <c r="TPA90" s="497" t="s">
        <v>2</v>
      </c>
      <c r="TPB90" s="497" t="s">
        <v>3</v>
      </c>
      <c r="TPC90" s="497" t="s">
        <v>4</v>
      </c>
      <c r="TPD90" s="497" t="s">
        <v>5</v>
      </c>
      <c r="TPE90" s="497" t="s">
        <v>6</v>
      </c>
      <c r="TPF90" s="497" t="s">
        <v>7</v>
      </c>
      <c r="TPG90" s="497" t="s">
        <v>11</v>
      </c>
      <c r="TPH90" s="503"/>
      <c r="TPI90" s="497" t="s">
        <v>2</v>
      </c>
      <c r="TPJ90" s="497" t="s">
        <v>3</v>
      </c>
      <c r="TPK90" s="497" t="s">
        <v>4</v>
      </c>
      <c r="TPL90" s="497" t="s">
        <v>5</v>
      </c>
      <c r="TPM90" s="497" t="s">
        <v>6</v>
      </c>
      <c r="TPN90" s="497" t="s">
        <v>7</v>
      </c>
      <c r="TPO90" s="497" t="s">
        <v>11</v>
      </c>
      <c r="TPP90" s="503"/>
      <c r="TPQ90" s="497" t="s">
        <v>2</v>
      </c>
      <c r="TPR90" s="497" t="s">
        <v>3</v>
      </c>
      <c r="TPS90" s="497" t="s">
        <v>4</v>
      </c>
      <c r="TPT90" s="497" t="s">
        <v>5</v>
      </c>
      <c r="TPU90" s="497" t="s">
        <v>6</v>
      </c>
      <c r="TPV90" s="497" t="s">
        <v>7</v>
      </c>
      <c r="TPW90" s="497" t="s">
        <v>11</v>
      </c>
      <c r="TPX90" s="503"/>
      <c r="TPY90" s="497" t="s">
        <v>2</v>
      </c>
      <c r="TPZ90" s="497" t="s">
        <v>3</v>
      </c>
      <c r="TQA90" s="497" t="s">
        <v>4</v>
      </c>
      <c r="TQB90" s="497" t="s">
        <v>5</v>
      </c>
      <c r="TQC90" s="497" t="s">
        <v>6</v>
      </c>
      <c r="TQD90" s="497" t="s">
        <v>7</v>
      </c>
      <c r="TQE90" s="497" t="s">
        <v>11</v>
      </c>
      <c r="TQF90" s="503"/>
      <c r="TQG90" s="497" t="s">
        <v>2</v>
      </c>
      <c r="TQH90" s="497" t="s">
        <v>3</v>
      </c>
      <c r="TQI90" s="497" t="s">
        <v>4</v>
      </c>
      <c r="TQJ90" s="497" t="s">
        <v>5</v>
      </c>
      <c r="TQK90" s="497" t="s">
        <v>6</v>
      </c>
      <c r="TQL90" s="497" t="s">
        <v>7</v>
      </c>
      <c r="TQM90" s="497" t="s">
        <v>11</v>
      </c>
      <c r="TQN90" s="503"/>
      <c r="TQO90" s="497" t="s">
        <v>2</v>
      </c>
      <c r="TQP90" s="497" t="s">
        <v>3</v>
      </c>
      <c r="TQQ90" s="497" t="s">
        <v>4</v>
      </c>
      <c r="TQR90" s="497" t="s">
        <v>5</v>
      </c>
      <c r="TQS90" s="497" t="s">
        <v>6</v>
      </c>
      <c r="TQT90" s="497" t="s">
        <v>7</v>
      </c>
      <c r="TQU90" s="497" t="s">
        <v>11</v>
      </c>
      <c r="TQV90" s="503"/>
      <c r="TQW90" s="497" t="s">
        <v>2</v>
      </c>
      <c r="TQX90" s="497" t="s">
        <v>3</v>
      </c>
      <c r="TQY90" s="497" t="s">
        <v>4</v>
      </c>
      <c r="TQZ90" s="497" t="s">
        <v>5</v>
      </c>
      <c r="TRA90" s="497" t="s">
        <v>6</v>
      </c>
      <c r="TRB90" s="497" t="s">
        <v>7</v>
      </c>
      <c r="TRC90" s="497" t="s">
        <v>11</v>
      </c>
      <c r="TRD90" s="503"/>
      <c r="TRE90" s="497" t="s">
        <v>2</v>
      </c>
      <c r="TRF90" s="497" t="s">
        <v>3</v>
      </c>
      <c r="TRG90" s="497" t="s">
        <v>4</v>
      </c>
      <c r="TRH90" s="497" t="s">
        <v>5</v>
      </c>
      <c r="TRI90" s="497" t="s">
        <v>6</v>
      </c>
      <c r="TRJ90" s="497" t="s">
        <v>7</v>
      </c>
      <c r="TRK90" s="497" t="s">
        <v>11</v>
      </c>
      <c r="TRL90" s="503"/>
      <c r="TRM90" s="497" t="s">
        <v>2</v>
      </c>
      <c r="TRN90" s="497" t="s">
        <v>3</v>
      </c>
      <c r="TRO90" s="497" t="s">
        <v>4</v>
      </c>
      <c r="TRP90" s="497" t="s">
        <v>5</v>
      </c>
      <c r="TRQ90" s="497" t="s">
        <v>6</v>
      </c>
      <c r="TRR90" s="497" t="s">
        <v>7</v>
      </c>
      <c r="TRS90" s="497" t="s">
        <v>11</v>
      </c>
      <c r="TRT90" s="503"/>
      <c r="TRU90" s="497" t="s">
        <v>2</v>
      </c>
      <c r="TRV90" s="497" t="s">
        <v>3</v>
      </c>
      <c r="TRW90" s="497" t="s">
        <v>4</v>
      </c>
      <c r="TRX90" s="497" t="s">
        <v>5</v>
      </c>
      <c r="TRY90" s="497" t="s">
        <v>6</v>
      </c>
      <c r="TRZ90" s="497" t="s">
        <v>7</v>
      </c>
      <c r="TSA90" s="497" t="s">
        <v>11</v>
      </c>
      <c r="TSB90" s="503"/>
      <c r="TSC90" s="497" t="s">
        <v>2</v>
      </c>
      <c r="TSD90" s="497" t="s">
        <v>3</v>
      </c>
      <c r="TSE90" s="497" t="s">
        <v>4</v>
      </c>
      <c r="TSF90" s="497" t="s">
        <v>5</v>
      </c>
      <c r="TSG90" s="497" t="s">
        <v>6</v>
      </c>
      <c r="TSH90" s="497" t="s">
        <v>7</v>
      </c>
      <c r="TSI90" s="497" t="s">
        <v>11</v>
      </c>
      <c r="TSJ90" s="503"/>
      <c r="TSK90" s="497" t="s">
        <v>2</v>
      </c>
      <c r="TSL90" s="497" t="s">
        <v>3</v>
      </c>
      <c r="TSM90" s="497" t="s">
        <v>4</v>
      </c>
      <c r="TSN90" s="497" t="s">
        <v>5</v>
      </c>
      <c r="TSO90" s="497" t="s">
        <v>6</v>
      </c>
      <c r="TSP90" s="497" t="s">
        <v>7</v>
      </c>
      <c r="TSQ90" s="497" t="s">
        <v>11</v>
      </c>
      <c r="TSR90" s="503"/>
      <c r="TSS90" s="497" t="s">
        <v>2</v>
      </c>
      <c r="TST90" s="497" t="s">
        <v>3</v>
      </c>
      <c r="TSU90" s="497" t="s">
        <v>4</v>
      </c>
      <c r="TSV90" s="497" t="s">
        <v>5</v>
      </c>
      <c r="TSW90" s="497" t="s">
        <v>6</v>
      </c>
      <c r="TSX90" s="497" t="s">
        <v>7</v>
      </c>
      <c r="TSY90" s="497" t="s">
        <v>11</v>
      </c>
      <c r="TSZ90" s="503"/>
      <c r="TTA90" s="497" t="s">
        <v>2</v>
      </c>
      <c r="TTB90" s="497" t="s">
        <v>3</v>
      </c>
      <c r="TTC90" s="497" t="s">
        <v>4</v>
      </c>
      <c r="TTD90" s="497" t="s">
        <v>5</v>
      </c>
      <c r="TTE90" s="497" t="s">
        <v>6</v>
      </c>
      <c r="TTF90" s="497" t="s">
        <v>7</v>
      </c>
      <c r="TTG90" s="497" t="s">
        <v>11</v>
      </c>
      <c r="TTH90" s="503"/>
      <c r="TTI90" s="497" t="s">
        <v>2</v>
      </c>
      <c r="TTJ90" s="497" t="s">
        <v>3</v>
      </c>
      <c r="TTK90" s="497" t="s">
        <v>4</v>
      </c>
      <c r="TTL90" s="497" t="s">
        <v>5</v>
      </c>
      <c r="TTM90" s="497" t="s">
        <v>6</v>
      </c>
      <c r="TTN90" s="497" t="s">
        <v>7</v>
      </c>
      <c r="TTO90" s="497" t="s">
        <v>11</v>
      </c>
      <c r="TTP90" s="503"/>
      <c r="TTQ90" s="497" t="s">
        <v>2</v>
      </c>
      <c r="TTR90" s="497" t="s">
        <v>3</v>
      </c>
      <c r="TTS90" s="497" t="s">
        <v>4</v>
      </c>
      <c r="TTT90" s="497" t="s">
        <v>5</v>
      </c>
      <c r="TTU90" s="497" t="s">
        <v>6</v>
      </c>
      <c r="TTV90" s="497" t="s">
        <v>7</v>
      </c>
      <c r="TTW90" s="497" t="s">
        <v>11</v>
      </c>
      <c r="TTX90" s="503"/>
      <c r="TTY90" s="497" t="s">
        <v>2</v>
      </c>
      <c r="TTZ90" s="497" t="s">
        <v>3</v>
      </c>
      <c r="TUA90" s="497" t="s">
        <v>4</v>
      </c>
      <c r="TUB90" s="497" t="s">
        <v>5</v>
      </c>
      <c r="TUC90" s="497" t="s">
        <v>6</v>
      </c>
      <c r="TUD90" s="497" t="s">
        <v>7</v>
      </c>
      <c r="TUE90" s="497" t="s">
        <v>11</v>
      </c>
      <c r="TUF90" s="503"/>
      <c r="TUG90" s="497" t="s">
        <v>2</v>
      </c>
      <c r="TUH90" s="497" t="s">
        <v>3</v>
      </c>
      <c r="TUI90" s="497" t="s">
        <v>4</v>
      </c>
      <c r="TUJ90" s="497" t="s">
        <v>5</v>
      </c>
      <c r="TUK90" s="497" t="s">
        <v>6</v>
      </c>
      <c r="TUL90" s="497" t="s">
        <v>7</v>
      </c>
      <c r="TUM90" s="497" t="s">
        <v>11</v>
      </c>
      <c r="TUN90" s="503"/>
      <c r="TUO90" s="497" t="s">
        <v>2</v>
      </c>
      <c r="TUP90" s="497" t="s">
        <v>3</v>
      </c>
      <c r="TUQ90" s="497" t="s">
        <v>4</v>
      </c>
      <c r="TUR90" s="497" t="s">
        <v>5</v>
      </c>
      <c r="TUS90" s="497" t="s">
        <v>6</v>
      </c>
      <c r="TUT90" s="497" t="s">
        <v>7</v>
      </c>
      <c r="TUU90" s="497" t="s">
        <v>11</v>
      </c>
      <c r="TUV90" s="503"/>
      <c r="TUW90" s="497" t="s">
        <v>2</v>
      </c>
      <c r="TUX90" s="497" t="s">
        <v>3</v>
      </c>
      <c r="TUY90" s="497" t="s">
        <v>4</v>
      </c>
      <c r="TUZ90" s="497" t="s">
        <v>5</v>
      </c>
      <c r="TVA90" s="497" t="s">
        <v>6</v>
      </c>
      <c r="TVB90" s="497" t="s">
        <v>7</v>
      </c>
      <c r="TVC90" s="497" t="s">
        <v>11</v>
      </c>
      <c r="TVD90" s="503"/>
      <c r="TVE90" s="497" t="s">
        <v>2</v>
      </c>
      <c r="TVF90" s="497" t="s">
        <v>3</v>
      </c>
      <c r="TVG90" s="497" t="s">
        <v>4</v>
      </c>
      <c r="TVH90" s="497" t="s">
        <v>5</v>
      </c>
      <c r="TVI90" s="497" t="s">
        <v>6</v>
      </c>
      <c r="TVJ90" s="497" t="s">
        <v>7</v>
      </c>
      <c r="TVK90" s="497" t="s">
        <v>11</v>
      </c>
      <c r="TVL90" s="503"/>
      <c r="TVM90" s="497" t="s">
        <v>2</v>
      </c>
      <c r="TVN90" s="497" t="s">
        <v>3</v>
      </c>
      <c r="TVO90" s="497" t="s">
        <v>4</v>
      </c>
      <c r="TVP90" s="497" t="s">
        <v>5</v>
      </c>
      <c r="TVQ90" s="497" t="s">
        <v>6</v>
      </c>
      <c r="TVR90" s="497" t="s">
        <v>7</v>
      </c>
      <c r="TVS90" s="497" t="s">
        <v>11</v>
      </c>
      <c r="TVT90" s="503"/>
      <c r="TVU90" s="497" t="s">
        <v>2</v>
      </c>
      <c r="TVV90" s="497" t="s">
        <v>3</v>
      </c>
      <c r="TVW90" s="497" t="s">
        <v>4</v>
      </c>
      <c r="TVX90" s="497" t="s">
        <v>5</v>
      </c>
      <c r="TVY90" s="497" t="s">
        <v>6</v>
      </c>
      <c r="TVZ90" s="497" t="s">
        <v>7</v>
      </c>
      <c r="TWA90" s="497" t="s">
        <v>11</v>
      </c>
      <c r="TWB90" s="503"/>
      <c r="TWC90" s="497" t="s">
        <v>2</v>
      </c>
      <c r="TWD90" s="497" t="s">
        <v>3</v>
      </c>
      <c r="TWE90" s="497" t="s">
        <v>4</v>
      </c>
      <c r="TWF90" s="497" t="s">
        <v>5</v>
      </c>
      <c r="TWG90" s="497" t="s">
        <v>6</v>
      </c>
      <c r="TWH90" s="497" t="s">
        <v>7</v>
      </c>
      <c r="TWI90" s="497" t="s">
        <v>11</v>
      </c>
      <c r="TWJ90" s="503"/>
      <c r="TWK90" s="497" t="s">
        <v>2</v>
      </c>
      <c r="TWL90" s="497" t="s">
        <v>3</v>
      </c>
      <c r="TWM90" s="497" t="s">
        <v>4</v>
      </c>
      <c r="TWN90" s="497" t="s">
        <v>5</v>
      </c>
      <c r="TWO90" s="497" t="s">
        <v>6</v>
      </c>
      <c r="TWP90" s="497" t="s">
        <v>7</v>
      </c>
      <c r="TWQ90" s="497" t="s">
        <v>11</v>
      </c>
      <c r="TWR90" s="503"/>
      <c r="TWS90" s="497" t="s">
        <v>2</v>
      </c>
      <c r="TWT90" s="497" t="s">
        <v>3</v>
      </c>
      <c r="TWU90" s="497" t="s">
        <v>4</v>
      </c>
      <c r="TWV90" s="497" t="s">
        <v>5</v>
      </c>
      <c r="TWW90" s="497" t="s">
        <v>6</v>
      </c>
      <c r="TWX90" s="497" t="s">
        <v>7</v>
      </c>
      <c r="TWY90" s="497" t="s">
        <v>11</v>
      </c>
      <c r="TWZ90" s="503"/>
      <c r="TXA90" s="497" t="s">
        <v>2</v>
      </c>
      <c r="TXB90" s="497" t="s">
        <v>3</v>
      </c>
      <c r="TXC90" s="497" t="s">
        <v>4</v>
      </c>
      <c r="TXD90" s="497" t="s">
        <v>5</v>
      </c>
      <c r="TXE90" s="497" t="s">
        <v>6</v>
      </c>
      <c r="TXF90" s="497" t="s">
        <v>7</v>
      </c>
      <c r="TXG90" s="497" t="s">
        <v>11</v>
      </c>
      <c r="TXH90" s="503"/>
      <c r="TXI90" s="497" t="s">
        <v>2</v>
      </c>
      <c r="TXJ90" s="497" t="s">
        <v>3</v>
      </c>
      <c r="TXK90" s="497" t="s">
        <v>4</v>
      </c>
      <c r="TXL90" s="497" t="s">
        <v>5</v>
      </c>
      <c r="TXM90" s="497" t="s">
        <v>6</v>
      </c>
      <c r="TXN90" s="497" t="s">
        <v>7</v>
      </c>
      <c r="TXO90" s="497" t="s">
        <v>11</v>
      </c>
      <c r="TXP90" s="503"/>
      <c r="TXQ90" s="497" t="s">
        <v>2</v>
      </c>
      <c r="TXR90" s="497" t="s">
        <v>3</v>
      </c>
      <c r="TXS90" s="497" t="s">
        <v>4</v>
      </c>
      <c r="TXT90" s="497" t="s">
        <v>5</v>
      </c>
      <c r="TXU90" s="497" t="s">
        <v>6</v>
      </c>
      <c r="TXV90" s="497" t="s">
        <v>7</v>
      </c>
      <c r="TXW90" s="497" t="s">
        <v>11</v>
      </c>
      <c r="TXX90" s="503"/>
      <c r="TXY90" s="497" t="s">
        <v>2</v>
      </c>
      <c r="TXZ90" s="497" t="s">
        <v>3</v>
      </c>
      <c r="TYA90" s="497" t="s">
        <v>4</v>
      </c>
      <c r="TYB90" s="497" t="s">
        <v>5</v>
      </c>
      <c r="TYC90" s="497" t="s">
        <v>6</v>
      </c>
      <c r="TYD90" s="497" t="s">
        <v>7</v>
      </c>
      <c r="TYE90" s="497" t="s">
        <v>11</v>
      </c>
      <c r="TYF90" s="503"/>
      <c r="TYG90" s="497" t="s">
        <v>2</v>
      </c>
      <c r="TYH90" s="497" t="s">
        <v>3</v>
      </c>
      <c r="TYI90" s="497" t="s">
        <v>4</v>
      </c>
      <c r="TYJ90" s="497" t="s">
        <v>5</v>
      </c>
      <c r="TYK90" s="497" t="s">
        <v>6</v>
      </c>
      <c r="TYL90" s="497" t="s">
        <v>7</v>
      </c>
      <c r="TYM90" s="497" t="s">
        <v>11</v>
      </c>
      <c r="TYN90" s="503"/>
      <c r="TYO90" s="497" t="s">
        <v>2</v>
      </c>
      <c r="TYP90" s="497" t="s">
        <v>3</v>
      </c>
      <c r="TYQ90" s="497" t="s">
        <v>4</v>
      </c>
      <c r="TYR90" s="497" t="s">
        <v>5</v>
      </c>
      <c r="TYS90" s="497" t="s">
        <v>6</v>
      </c>
      <c r="TYT90" s="497" t="s">
        <v>7</v>
      </c>
      <c r="TYU90" s="497" t="s">
        <v>11</v>
      </c>
      <c r="TYV90" s="503"/>
      <c r="TYW90" s="497" t="s">
        <v>2</v>
      </c>
      <c r="TYX90" s="497" t="s">
        <v>3</v>
      </c>
      <c r="TYY90" s="497" t="s">
        <v>4</v>
      </c>
      <c r="TYZ90" s="497" t="s">
        <v>5</v>
      </c>
      <c r="TZA90" s="497" t="s">
        <v>6</v>
      </c>
      <c r="TZB90" s="497" t="s">
        <v>7</v>
      </c>
      <c r="TZC90" s="497" t="s">
        <v>11</v>
      </c>
      <c r="TZD90" s="503"/>
      <c r="TZE90" s="497" t="s">
        <v>2</v>
      </c>
      <c r="TZF90" s="497" t="s">
        <v>3</v>
      </c>
      <c r="TZG90" s="497" t="s">
        <v>4</v>
      </c>
      <c r="TZH90" s="497" t="s">
        <v>5</v>
      </c>
      <c r="TZI90" s="497" t="s">
        <v>6</v>
      </c>
      <c r="TZJ90" s="497" t="s">
        <v>7</v>
      </c>
      <c r="TZK90" s="497" t="s">
        <v>11</v>
      </c>
      <c r="TZL90" s="503"/>
      <c r="TZM90" s="497" t="s">
        <v>2</v>
      </c>
      <c r="TZN90" s="497" t="s">
        <v>3</v>
      </c>
      <c r="TZO90" s="497" t="s">
        <v>4</v>
      </c>
      <c r="TZP90" s="497" t="s">
        <v>5</v>
      </c>
      <c r="TZQ90" s="497" t="s">
        <v>6</v>
      </c>
      <c r="TZR90" s="497" t="s">
        <v>7</v>
      </c>
      <c r="TZS90" s="497" t="s">
        <v>11</v>
      </c>
      <c r="TZT90" s="503"/>
      <c r="TZU90" s="497" t="s">
        <v>2</v>
      </c>
      <c r="TZV90" s="497" t="s">
        <v>3</v>
      </c>
      <c r="TZW90" s="497" t="s">
        <v>4</v>
      </c>
      <c r="TZX90" s="497" t="s">
        <v>5</v>
      </c>
      <c r="TZY90" s="497" t="s">
        <v>6</v>
      </c>
      <c r="TZZ90" s="497" t="s">
        <v>7</v>
      </c>
      <c r="UAA90" s="497" t="s">
        <v>11</v>
      </c>
      <c r="UAB90" s="503"/>
      <c r="UAC90" s="497" t="s">
        <v>2</v>
      </c>
      <c r="UAD90" s="497" t="s">
        <v>3</v>
      </c>
      <c r="UAE90" s="497" t="s">
        <v>4</v>
      </c>
      <c r="UAF90" s="497" t="s">
        <v>5</v>
      </c>
      <c r="UAG90" s="497" t="s">
        <v>6</v>
      </c>
      <c r="UAH90" s="497" t="s">
        <v>7</v>
      </c>
      <c r="UAI90" s="497" t="s">
        <v>11</v>
      </c>
      <c r="UAJ90" s="503"/>
      <c r="UAK90" s="497" t="s">
        <v>2</v>
      </c>
      <c r="UAL90" s="497" t="s">
        <v>3</v>
      </c>
      <c r="UAM90" s="497" t="s">
        <v>4</v>
      </c>
      <c r="UAN90" s="497" t="s">
        <v>5</v>
      </c>
      <c r="UAO90" s="497" t="s">
        <v>6</v>
      </c>
      <c r="UAP90" s="497" t="s">
        <v>7</v>
      </c>
      <c r="UAQ90" s="497" t="s">
        <v>11</v>
      </c>
      <c r="UAR90" s="503"/>
      <c r="UAS90" s="497" t="s">
        <v>2</v>
      </c>
      <c r="UAT90" s="497" t="s">
        <v>3</v>
      </c>
      <c r="UAU90" s="497" t="s">
        <v>4</v>
      </c>
      <c r="UAV90" s="497" t="s">
        <v>5</v>
      </c>
      <c r="UAW90" s="497" t="s">
        <v>6</v>
      </c>
      <c r="UAX90" s="497" t="s">
        <v>7</v>
      </c>
      <c r="UAY90" s="497" t="s">
        <v>11</v>
      </c>
      <c r="UAZ90" s="503"/>
      <c r="UBA90" s="497" t="s">
        <v>2</v>
      </c>
      <c r="UBB90" s="497" t="s">
        <v>3</v>
      </c>
      <c r="UBC90" s="497" t="s">
        <v>4</v>
      </c>
      <c r="UBD90" s="497" t="s">
        <v>5</v>
      </c>
      <c r="UBE90" s="497" t="s">
        <v>6</v>
      </c>
      <c r="UBF90" s="497" t="s">
        <v>7</v>
      </c>
      <c r="UBG90" s="497" t="s">
        <v>11</v>
      </c>
      <c r="UBH90" s="503"/>
      <c r="UBI90" s="497" t="s">
        <v>2</v>
      </c>
      <c r="UBJ90" s="497" t="s">
        <v>3</v>
      </c>
      <c r="UBK90" s="497" t="s">
        <v>4</v>
      </c>
      <c r="UBL90" s="497" t="s">
        <v>5</v>
      </c>
      <c r="UBM90" s="497" t="s">
        <v>6</v>
      </c>
      <c r="UBN90" s="497" t="s">
        <v>7</v>
      </c>
      <c r="UBO90" s="497" t="s">
        <v>11</v>
      </c>
      <c r="UBP90" s="503"/>
      <c r="UBQ90" s="497" t="s">
        <v>2</v>
      </c>
      <c r="UBR90" s="497" t="s">
        <v>3</v>
      </c>
      <c r="UBS90" s="497" t="s">
        <v>4</v>
      </c>
      <c r="UBT90" s="497" t="s">
        <v>5</v>
      </c>
      <c r="UBU90" s="497" t="s">
        <v>6</v>
      </c>
      <c r="UBV90" s="497" t="s">
        <v>7</v>
      </c>
      <c r="UBW90" s="497" t="s">
        <v>11</v>
      </c>
      <c r="UBX90" s="503"/>
      <c r="UBY90" s="497" t="s">
        <v>2</v>
      </c>
      <c r="UBZ90" s="497" t="s">
        <v>3</v>
      </c>
      <c r="UCA90" s="497" t="s">
        <v>4</v>
      </c>
      <c r="UCB90" s="497" t="s">
        <v>5</v>
      </c>
      <c r="UCC90" s="497" t="s">
        <v>6</v>
      </c>
      <c r="UCD90" s="497" t="s">
        <v>7</v>
      </c>
      <c r="UCE90" s="497" t="s">
        <v>11</v>
      </c>
      <c r="UCF90" s="503"/>
      <c r="UCG90" s="497" t="s">
        <v>2</v>
      </c>
      <c r="UCH90" s="497" t="s">
        <v>3</v>
      </c>
      <c r="UCI90" s="497" t="s">
        <v>4</v>
      </c>
      <c r="UCJ90" s="497" t="s">
        <v>5</v>
      </c>
      <c r="UCK90" s="497" t="s">
        <v>6</v>
      </c>
      <c r="UCL90" s="497" t="s">
        <v>7</v>
      </c>
      <c r="UCM90" s="497" t="s">
        <v>11</v>
      </c>
      <c r="UCN90" s="503"/>
      <c r="UCO90" s="497" t="s">
        <v>2</v>
      </c>
      <c r="UCP90" s="497" t="s">
        <v>3</v>
      </c>
      <c r="UCQ90" s="497" t="s">
        <v>4</v>
      </c>
      <c r="UCR90" s="497" t="s">
        <v>5</v>
      </c>
      <c r="UCS90" s="497" t="s">
        <v>6</v>
      </c>
      <c r="UCT90" s="497" t="s">
        <v>7</v>
      </c>
      <c r="UCU90" s="497" t="s">
        <v>11</v>
      </c>
      <c r="UCV90" s="503"/>
      <c r="UCW90" s="497" t="s">
        <v>2</v>
      </c>
      <c r="UCX90" s="497" t="s">
        <v>3</v>
      </c>
      <c r="UCY90" s="497" t="s">
        <v>4</v>
      </c>
      <c r="UCZ90" s="497" t="s">
        <v>5</v>
      </c>
      <c r="UDA90" s="497" t="s">
        <v>6</v>
      </c>
      <c r="UDB90" s="497" t="s">
        <v>7</v>
      </c>
      <c r="UDC90" s="497" t="s">
        <v>11</v>
      </c>
      <c r="UDD90" s="503"/>
      <c r="UDE90" s="497" t="s">
        <v>2</v>
      </c>
      <c r="UDF90" s="497" t="s">
        <v>3</v>
      </c>
      <c r="UDG90" s="497" t="s">
        <v>4</v>
      </c>
      <c r="UDH90" s="497" t="s">
        <v>5</v>
      </c>
      <c r="UDI90" s="497" t="s">
        <v>6</v>
      </c>
      <c r="UDJ90" s="497" t="s">
        <v>7</v>
      </c>
      <c r="UDK90" s="497" t="s">
        <v>11</v>
      </c>
      <c r="UDL90" s="503"/>
      <c r="UDM90" s="497" t="s">
        <v>2</v>
      </c>
      <c r="UDN90" s="497" t="s">
        <v>3</v>
      </c>
      <c r="UDO90" s="497" t="s">
        <v>4</v>
      </c>
      <c r="UDP90" s="497" t="s">
        <v>5</v>
      </c>
      <c r="UDQ90" s="497" t="s">
        <v>6</v>
      </c>
      <c r="UDR90" s="497" t="s">
        <v>7</v>
      </c>
      <c r="UDS90" s="497" t="s">
        <v>11</v>
      </c>
      <c r="UDT90" s="503"/>
      <c r="UDU90" s="497" t="s">
        <v>2</v>
      </c>
      <c r="UDV90" s="497" t="s">
        <v>3</v>
      </c>
      <c r="UDW90" s="497" t="s">
        <v>4</v>
      </c>
      <c r="UDX90" s="497" t="s">
        <v>5</v>
      </c>
      <c r="UDY90" s="497" t="s">
        <v>6</v>
      </c>
      <c r="UDZ90" s="497" t="s">
        <v>7</v>
      </c>
      <c r="UEA90" s="497" t="s">
        <v>11</v>
      </c>
      <c r="UEB90" s="503"/>
      <c r="UEC90" s="497" t="s">
        <v>2</v>
      </c>
      <c r="UED90" s="497" t="s">
        <v>3</v>
      </c>
      <c r="UEE90" s="497" t="s">
        <v>4</v>
      </c>
      <c r="UEF90" s="497" t="s">
        <v>5</v>
      </c>
      <c r="UEG90" s="497" t="s">
        <v>6</v>
      </c>
      <c r="UEH90" s="497" t="s">
        <v>7</v>
      </c>
      <c r="UEI90" s="497" t="s">
        <v>11</v>
      </c>
      <c r="UEJ90" s="503"/>
      <c r="UEK90" s="497" t="s">
        <v>2</v>
      </c>
      <c r="UEL90" s="497" t="s">
        <v>3</v>
      </c>
      <c r="UEM90" s="497" t="s">
        <v>4</v>
      </c>
      <c r="UEN90" s="497" t="s">
        <v>5</v>
      </c>
      <c r="UEO90" s="497" t="s">
        <v>6</v>
      </c>
      <c r="UEP90" s="497" t="s">
        <v>7</v>
      </c>
      <c r="UEQ90" s="497" t="s">
        <v>11</v>
      </c>
      <c r="UER90" s="503"/>
      <c r="UES90" s="497" t="s">
        <v>2</v>
      </c>
      <c r="UET90" s="497" t="s">
        <v>3</v>
      </c>
      <c r="UEU90" s="497" t="s">
        <v>4</v>
      </c>
      <c r="UEV90" s="497" t="s">
        <v>5</v>
      </c>
      <c r="UEW90" s="497" t="s">
        <v>6</v>
      </c>
      <c r="UEX90" s="497" t="s">
        <v>7</v>
      </c>
      <c r="UEY90" s="497" t="s">
        <v>11</v>
      </c>
      <c r="UEZ90" s="503"/>
      <c r="UFA90" s="497" t="s">
        <v>2</v>
      </c>
      <c r="UFB90" s="497" t="s">
        <v>3</v>
      </c>
      <c r="UFC90" s="497" t="s">
        <v>4</v>
      </c>
      <c r="UFD90" s="497" t="s">
        <v>5</v>
      </c>
      <c r="UFE90" s="497" t="s">
        <v>6</v>
      </c>
      <c r="UFF90" s="497" t="s">
        <v>7</v>
      </c>
      <c r="UFG90" s="497" t="s">
        <v>11</v>
      </c>
      <c r="UFH90" s="503"/>
      <c r="UFI90" s="497" t="s">
        <v>2</v>
      </c>
      <c r="UFJ90" s="497" t="s">
        <v>3</v>
      </c>
      <c r="UFK90" s="497" t="s">
        <v>4</v>
      </c>
      <c r="UFL90" s="497" t="s">
        <v>5</v>
      </c>
      <c r="UFM90" s="497" t="s">
        <v>6</v>
      </c>
      <c r="UFN90" s="497" t="s">
        <v>7</v>
      </c>
      <c r="UFO90" s="497" t="s">
        <v>11</v>
      </c>
      <c r="UFP90" s="503"/>
      <c r="UFQ90" s="497" t="s">
        <v>2</v>
      </c>
      <c r="UFR90" s="497" t="s">
        <v>3</v>
      </c>
      <c r="UFS90" s="497" t="s">
        <v>4</v>
      </c>
      <c r="UFT90" s="497" t="s">
        <v>5</v>
      </c>
      <c r="UFU90" s="497" t="s">
        <v>6</v>
      </c>
      <c r="UFV90" s="497" t="s">
        <v>7</v>
      </c>
      <c r="UFW90" s="497" t="s">
        <v>11</v>
      </c>
      <c r="UFX90" s="503"/>
      <c r="UFY90" s="497" t="s">
        <v>2</v>
      </c>
      <c r="UFZ90" s="497" t="s">
        <v>3</v>
      </c>
      <c r="UGA90" s="497" t="s">
        <v>4</v>
      </c>
      <c r="UGB90" s="497" t="s">
        <v>5</v>
      </c>
      <c r="UGC90" s="497" t="s">
        <v>6</v>
      </c>
      <c r="UGD90" s="497" t="s">
        <v>7</v>
      </c>
      <c r="UGE90" s="497" t="s">
        <v>11</v>
      </c>
      <c r="UGF90" s="503"/>
      <c r="UGG90" s="497" t="s">
        <v>2</v>
      </c>
      <c r="UGH90" s="497" t="s">
        <v>3</v>
      </c>
      <c r="UGI90" s="497" t="s">
        <v>4</v>
      </c>
      <c r="UGJ90" s="497" t="s">
        <v>5</v>
      </c>
      <c r="UGK90" s="497" t="s">
        <v>6</v>
      </c>
      <c r="UGL90" s="497" t="s">
        <v>7</v>
      </c>
      <c r="UGM90" s="497" t="s">
        <v>11</v>
      </c>
      <c r="UGN90" s="503"/>
      <c r="UGO90" s="497" t="s">
        <v>2</v>
      </c>
      <c r="UGP90" s="497" t="s">
        <v>3</v>
      </c>
      <c r="UGQ90" s="497" t="s">
        <v>4</v>
      </c>
      <c r="UGR90" s="497" t="s">
        <v>5</v>
      </c>
      <c r="UGS90" s="497" t="s">
        <v>6</v>
      </c>
      <c r="UGT90" s="497" t="s">
        <v>7</v>
      </c>
      <c r="UGU90" s="497" t="s">
        <v>11</v>
      </c>
      <c r="UGV90" s="503"/>
      <c r="UGW90" s="497" t="s">
        <v>2</v>
      </c>
      <c r="UGX90" s="497" t="s">
        <v>3</v>
      </c>
      <c r="UGY90" s="497" t="s">
        <v>4</v>
      </c>
      <c r="UGZ90" s="497" t="s">
        <v>5</v>
      </c>
      <c r="UHA90" s="497" t="s">
        <v>6</v>
      </c>
      <c r="UHB90" s="497" t="s">
        <v>7</v>
      </c>
      <c r="UHC90" s="497" t="s">
        <v>11</v>
      </c>
      <c r="UHD90" s="503"/>
      <c r="UHE90" s="497" t="s">
        <v>2</v>
      </c>
      <c r="UHF90" s="497" t="s">
        <v>3</v>
      </c>
      <c r="UHG90" s="497" t="s">
        <v>4</v>
      </c>
      <c r="UHH90" s="497" t="s">
        <v>5</v>
      </c>
      <c r="UHI90" s="497" t="s">
        <v>6</v>
      </c>
      <c r="UHJ90" s="497" t="s">
        <v>7</v>
      </c>
      <c r="UHK90" s="497" t="s">
        <v>11</v>
      </c>
      <c r="UHL90" s="503"/>
      <c r="UHM90" s="497" t="s">
        <v>2</v>
      </c>
      <c r="UHN90" s="497" t="s">
        <v>3</v>
      </c>
      <c r="UHO90" s="497" t="s">
        <v>4</v>
      </c>
      <c r="UHP90" s="497" t="s">
        <v>5</v>
      </c>
      <c r="UHQ90" s="497" t="s">
        <v>6</v>
      </c>
      <c r="UHR90" s="497" t="s">
        <v>7</v>
      </c>
      <c r="UHS90" s="497" t="s">
        <v>11</v>
      </c>
      <c r="UHT90" s="503"/>
      <c r="UHU90" s="497" t="s">
        <v>2</v>
      </c>
      <c r="UHV90" s="497" t="s">
        <v>3</v>
      </c>
      <c r="UHW90" s="497" t="s">
        <v>4</v>
      </c>
      <c r="UHX90" s="497" t="s">
        <v>5</v>
      </c>
      <c r="UHY90" s="497" t="s">
        <v>6</v>
      </c>
      <c r="UHZ90" s="497" t="s">
        <v>7</v>
      </c>
      <c r="UIA90" s="497" t="s">
        <v>11</v>
      </c>
      <c r="UIB90" s="503"/>
      <c r="UIC90" s="497" t="s">
        <v>2</v>
      </c>
      <c r="UID90" s="497" t="s">
        <v>3</v>
      </c>
      <c r="UIE90" s="497" t="s">
        <v>4</v>
      </c>
      <c r="UIF90" s="497" t="s">
        <v>5</v>
      </c>
      <c r="UIG90" s="497" t="s">
        <v>6</v>
      </c>
      <c r="UIH90" s="497" t="s">
        <v>7</v>
      </c>
      <c r="UII90" s="497" t="s">
        <v>11</v>
      </c>
      <c r="UIJ90" s="503"/>
      <c r="UIK90" s="497" t="s">
        <v>2</v>
      </c>
      <c r="UIL90" s="497" t="s">
        <v>3</v>
      </c>
      <c r="UIM90" s="497" t="s">
        <v>4</v>
      </c>
      <c r="UIN90" s="497" t="s">
        <v>5</v>
      </c>
      <c r="UIO90" s="497" t="s">
        <v>6</v>
      </c>
      <c r="UIP90" s="497" t="s">
        <v>7</v>
      </c>
      <c r="UIQ90" s="497" t="s">
        <v>11</v>
      </c>
      <c r="UIR90" s="503"/>
      <c r="UIS90" s="497" t="s">
        <v>2</v>
      </c>
      <c r="UIT90" s="497" t="s">
        <v>3</v>
      </c>
      <c r="UIU90" s="497" t="s">
        <v>4</v>
      </c>
      <c r="UIV90" s="497" t="s">
        <v>5</v>
      </c>
      <c r="UIW90" s="497" t="s">
        <v>6</v>
      </c>
      <c r="UIX90" s="497" t="s">
        <v>7</v>
      </c>
      <c r="UIY90" s="497" t="s">
        <v>11</v>
      </c>
      <c r="UIZ90" s="503"/>
      <c r="UJA90" s="497" t="s">
        <v>2</v>
      </c>
      <c r="UJB90" s="497" t="s">
        <v>3</v>
      </c>
      <c r="UJC90" s="497" t="s">
        <v>4</v>
      </c>
      <c r="UJD90" s="497" t="s">
        <v>5</v>
      </c>
      <c r="UJE90" s="497" t="s">
        <v>6</v>
      </c>
      <c r="UJF90" s="497" t="s">
        <v>7</v>
      </c>
      <c r="UJG90" s="497" t="s">
        <v>11</v>
      </c>
      <c r="UJH90" s="503"/>
      <c r="UJI90" s="497" t="s">
        <v>2</v>
      </c>
      <c r="UJJ90" s="497" t="s">
        <v>3</v>
      </c>
      <c r="UJK90" s="497" t="s">
        <v>4</v>
      </c>
      <c r="UJL90" s="497" t="s">
        <v>5</v>
      </c>
      <c r="UJM90" s="497" t="s">
        <v>6</v>
      </c>
      <c r="UJN90" s="497" t="s">
        <v>7</v>
      </c>
      <c r="UJO90" s="497" t="s">
        <v>11</v>
      </c>
      <c r="UJP90" s="503"/>
      <c r="UJQ90" s="497" t="s">
        <v>2</v>
      </c>
      <c r="UJR90" s="497" t="s">
        <v>3</v>
      </c>
      <c r="UJS90" s="497" t="s">
        <v>4</v>
      </c>
      <c r="UJT90" s="497" t="s">
        <v>5</v>
      </c>
      <c r="UJU90" s="497" t="s">
        <v>6</v>
      </c>
      <c r="UJV90" s="497" t="s">
        <v>7</v>
      </c>
      <c r="UJW90" s="497" t="s">
        <v>11</v>
      </c>
      <c r="UJX90" s="503"/>
      <c r="UJY90" s="497" t="s">
        <v>2</v>
      </c>
      <c r="UJZ90" s="497" t="s">
        <v>3</v>
      </c>
      <c r="UKA90" s="497" t="s">
        <v>4</v>
      </c>
      <c r="UKB90" s="497" t="s">
        <v>5</v>
      </c>
      <c r="UKC90" s="497" t="s">
        <v>6</v>
      </c>
      <c r="UKD90" s="497" t="s">
        <v>7</v>
      </c>
      <c r="UKE90" s="497" t="s">
        <v>11</v>
      </c>
      <c r="UKF90" s="503"/>
      <c r="UKG90" s="497" t="s">
        <v>2</v>
      </c>
      <c r="UKH90" s="497" t="s">
        <v>3</v>
      </c>
      <c r="UKI90" s="497" t="s">
        <v>4</v>
      </c>
      <c r="UKJ90" s="497" t="s">
        <v>5</v>
      </c>
      <c r="UKK90" s="497" t="s">
        <v>6</v>
      </c>
      <c r="UKL90" s="497" t="s">
        <v>7</v>
      </c>
      <c r="UKM90" s="497" t="s">
        <v>11</v>
      </c>
      <c r="UKN90" s="503"/>
      <c r="UKO90" s="497" t="s">
        <v>2</v>
      </c>
      <c r="UKP90" s="497" t="s">
        <v>3</v>
      </c>
      <c r="UKQ90" s="497" t="s">
        <v>4</v>
      </c>
      <c r="UKR90" s="497" t="s">
        <v>5</v>
      </c>
      <c r="UKS90" s="497" t="s">
        <v>6</v>
      </c>
      <c r="UKT90" s="497" t="s">
        <v>7</v>
      </c>
      <c r="UKU90" s="497" t="s">
        <v>11</v>
      </c>
      <c r="UKV90" s="503"/>
      <c r="UKW90" s="497" t="s">
        <v>2</v>
      </c>
      <c r="UKX90" s="497" t="s">
        <v>3</v>
      </c>
      <c r="UKY90" s="497" t="s">
        <v>4</v>
      </c>
      <c r="UKZ90" s="497" t="s">
        <v>5</v>
      </c>
      <c r="ULA90" s="497" t="s">
        <v>6</v>
      </c>
      <c r="ULB90" s="497" t="s">
        <v>7</v>
      </c>
      <c r="ULC90" s="497" t="s">
        <v>11</v>
      </c>
      <c r="ULD90" s="503"/>
      <c r="ULE90" s="497" t="s">
        <v>2</v>
      </c>
      <c r="ULF90" s="497" t="s">
        <v>3</v>
      </c>
      <c r="ULG90" s="497" t="s">
        <v>4</v>
      </c>
      <c r="ULH90" s="497" t="s">
        <v>5</v>
      </c>
      <c r="ULI90" s="497" t="s">
        <v>6</v>
      </c>
      <c r="ULJ90" s="497" t="s">
        <v>7</v>
      </c>
      <c r="ULK90" s="497" t="s">
        <v>11</v>
      </c>
      <c r="ULL90" s="503"/>
      <c r="ULM90" s="497" t="s">
        <v>2</v>
      </c>
      <c r="ULN90" s="497" t="s">
        <v>3</v>
      </c>
      <c r="ULO90" s="497" t="s">
        <v>4</v>
      </c>
      <c r="ULP90" s="497" t="s">
        <v>5</v>
      </c>
      <c r="ULQ90" s="497" t="s">
        <v>6</v>
      </c>
      <c r="ULR90" s="497" t="s">
        <v>7</v>
      </c>
      <c r="ULS90" s="497" t="s">
        <v>11</v>
      </c>
      <c r="ULT90" s="503"/>
      <c r="ULU90" s="497" t="s">
        <v>2</v>
      </c>
      <c r="ULV90" s="497" t="s">
        <v>3</v>
      </c>
      <c r="ULW90" s="497" t="s">
        <v>4</v>
      </c>
      <c r="ULX90" s="497" t="s">
        <v>5</v>
      </c>
      <c r="ULY90" s="497" t="s">
        <v>6</v>
      </c>
      <c r="ULZ90" s="497" t="s">
        <v>7</v>
      </c>
      <c r="UMA90" s="497" t="s">
        <v>11</v>
      </c>
      <c r="UMB90" s="503"/>
      <c r="UMC90" s="497" t="s">
        <v>2</v>
      </c>
      <c r="UMD90" s="497" t="s">
        <v>3</v>
      </c>
      <c r="UME90" s="497" t="s">
        <v>4</v>
      </c>
      <c r="UMF90" s="497" t="s">
        <v>5</v>
      </c>
      <c r="UMG90" s="497" t="s">
        <v>6</v>
      </c>
      <c r="UMH90" s="497" t="s">
        <v>7</v>
      </c>
      <c r="UMI90" s="497" t="s">
        <v>11</v>
      </c>
      <c r="UMJ90" s="503"/>
      <c r="UMK90" s="497" t="s">
        <v>2</v>
      </c>
      <c r="UML90" s="497" t="s">
        <v>3</v>
      </c>
      <c r="UMM90" s="497" t="s">
        <v>4</v>
      </c>
      <c r="UMN90" s="497" t="s">
        <v>5</v>
      </c>
      <c r="UMO90" s="497" t="s">
        <v>6</v>
      </c>
      <c r="UMP90" s="497" t="s">
        <v>7</v>
      </c>
      <c r="UMQ90" s="497" t="s">
        <v>11</v>
      </c>
      <c r="UMR90" s="503"/>
      <c r="UMS90" s="497" t="s">
        <v>2</v>
      </c>
      <c r="UMT90" s="497" t="s">
        <v>3</v>
      </c>
      <c r="UMU90" s="497" t="s">
        <v>4</v>
      </c>
      <c r="UMV90" s="497" t="s">
        <v>5</v>
      </c>
      <c r="UMW90" s="497" t="s">
        <v>6</v>
      </c>
      <c r="UMX90" s="497" t="s">
        <v>7</v>
      </c>
      <c r="UMY90" s="497" t="s">
        <v>11</v>
      </c>
      <c r="UMZ90" s="503"/>
      <c r="UNA90" s="497" t="s">
        <v>2</v>
      </c>
      <c r="UNB90" s="497" t="s">
        <v>3</v>
      </c>
      <c r="UNC90" s="497" t="s">
        <v>4</v>
      </c>
      <c r="UND90" s="497" t="s">
        <v>5</v>
      </c>
      <c r="UNE90" s="497" t="s">
        <v>6</v>
      </c>
      <c r="UNF90" s="497" t="s">
        <v>7</v>
      </c>
      <c r="UNG90" s="497" t="s">
        <v>11</v>
      </c>
      <c r="UNH90" s="503"/>
      <c r="UNI90" s="497" t="s">
        <v>2</v>
      </c>
      <c r="UNJ90" s="497" t="s">
        <v>3</v>
      </c>
      <c r="UNK90" s="497" t="s">
        <v>4</v>
      </c>
      <c r="UNL90" s="497" t="s">
        <v>5</v>
      </c>
      <c r="UNM90" s="497" t="s">
        <v>6</v>
      </c>
      <c r="UNN90" s="497" t="s">
        <v>7</v>
      </c>
      <c r="UNO90" s="497" t="s">
        <v>11</v>
      </c>
      <c r="UNP90" s="503"/>
      <c r="UNQ90" s="497" t="s">
        <v>2</v>
      </c>
      <c r="UNR90" s="497" t="s">
        <v>3</v>
      </c>
      <c r="UNS90" s="497" t="s">
        <v>4</v>
      </c>
      <c r="UNT90" s="497" t="s">
        <v>5</v>
      </c>
      <c r="UNU90" s="497" t="s">
        <v>6</v>
      </c>
      <c r="UNV90" s="497" t="s">
        <v>7</v>
      </c>
      <c r="UNW90" s="497" t="s">
        <v>11</v>
      </c>
      <c r="UNX90" s="503"/>
      <c r="UNY90" s="497" t="s">
        <v>2</v>
      </c>
      <c r="UNZ90" s="497" t="s">
        <v>3</v>
      </c>
      <c r="UOA90" s="497" t="s">
        <v>4</v>
      </c>
      <c r="UOB90" s="497" t="s">
        <v>5</v>
      </c>
      <c r="UOC90" s="497" t="s">
        <v>6</v>
      </c>
      <c r="UOD90" s="497" t="s">
        <v>7</v>
      </c>
      <c r="UOE90" s="497" t="s">
        <v>11</v>
      </c>
      <c r="UOF90" s="503"/>
      <c r="UOG90" s="497" t="s">
        <v>2</v>
      </c>
      <c r="UOH90" s="497" t="s">
        <v>3</v>
      </c>
      <c r="UOI90" s="497" t="s">
        <v>4</v>
      </c>
      <c r="UOJ90" s="497" t="s">
        <v>5</v>
      </c>
      <c r="UOK90" s="497" t="s">
        <v>6</v>
      </c>
      <c r="UOL90" s="497" t="s">
        <v>7</v>
      </c>
      <c r="UOM90" s="497" t="s">
        <v>11</v>
      </c>
      <c r="UON90" s="503"/>
      <c r="UOO90" s="497" t="s">
        <v>2</v>
      </c>
      <c r="UOP90" s="497" t="s">
        <v>3</v>
      </c>
      <c r="UOQ90" s="497" t="s">
        <v>4</v>
      </c>
      <c r="UOR90" s="497" t="s">
        <v>5</v>
      </c>
      <c r="UOS90" s="497" t="s">
        <v>6</v>
      </c>
      <c r="UOT90" s="497" t="s">
        <v>7</v>
      </c>
      <c r="UOU90" s="497" t="s">
        <v>11</v>
      </c>
      <c r="UOV90" s="503"/>
      <c r="UOW90" s="497" t="s">
        <v>2</v>
      </c>
      <c r="UOX90" s="497" t="s">
        <v>3</v>
      </c>
      <c r="UOY90" s="497" t="s">
        <v>4</v>
      </c>
      <c r="UOZ90" s="497" t="s">
        <v>5</v>
      </c>
      <c r="UPA90" s="497" t="s">
        <v>6</v>
      </c>
      <c r="UPB90" s="497" t="s">
        <v>7</v>
      </c>
      <c r="UPC90" s="497" t="s">
        <v>11</v>
      </c>
      <c r="UPD90" s="503"/>
      <c r="UPE90" s="497" t="s">
        <v>2</v>
      </c>
      <c r="UPF90" s="497" t="s">
        <v>3</v>
      </c>
      <c r="UPG90" s="497" t="s">
        <v>4</v>
      </c>
      <c r="UPH90" s="497" t="s">
        <v>5</v>
      </c>
      <c r="UPI90" s="497" t="s">
        <v>6</v>
      </c>
      <c r="UPJ90" s="497" t="s">
        <v>7</v>
      </c>
      <c r="UPK90" s="497" t="s">
        <v>11</v>
      </c>
      <c r="UPL90" s="503"/>
      <c r="UPM90" s="497" t="s">
        <v>2</v>
      </c>
      <c r="UPN90" s="497" t="s">
        <v>3</v>
      </c>
      <c r="UPO90" s="497" t="s">
        <v>4</v>
      </c>
      <c r="UPP90" s="497" t="s">
        <v>5</v>
      </c>
      <c r="UPQ90" s="497" t="s">
        <v>6</v>
      </c>
      <c r="UPR90" s="497" t="s">
        <v>7</v>
      </c>
      <c r="UPS90" s="497" t="s">
        <v>11</v>
      </c>
      <c r="UPT90" s="503"/>
      <c r="UPU90" s="497" t="s">
        <v>2</v>
      </c>
      <c r="UPV90" s="497" t="s">
        <v>3</v>
      </c>
      <c r="UPW90" s="497" t="s">
        <v>4</v>
      </c>
      <c r="UPX90" s="497" t="s">
        <v>5</v>
      </c>
      <c r="UPY90" s="497" t="s">
        <v>6</v>
      </c>
      <c r="UPZ90" s="497" t="s">
        <v>7</v>
      </c>
      <c r="UQA90" s="497" t="s">
        <v>11</v>
      </c>
      <c r="UQB90" s="503"/>
      <c r="UQC90" s="497" t="s">
        <v>2</v>
      </c>
      <c r="UQD90" s="497" t="s">
        <v>3</v>
      </c>
      <c r="UQE90" s="497" t="s">
        <v>4</v>
      </c>
      <c r="UQF90" s="497" t="s">
        <v>5</v>
      </c>
      <c r="UQG90" s="497" t="s">
        <v>6</v>
      </c>
      <c r="UQH90" s="497" t="s">
        <v>7</v>
      </c>
      <c r="UQI90" s="497" t="s">
        <v>11</v>
      </c>
      <c r="UQJ90" s="503"/>
      <c r="UQK90" s="497" t="s">
        <v>2</v>
      </c>
      <c r="UQL90" s="497" t="s">
        <v>3</v>
      </c>
      <c r="UQM90" s="497" t="s">
        <v>4</v>
      </c>
      <c r="UQN90" s="497" t="s">
        <v>5</v>
      </c>
      <c r="UQO90" s="497" t="s">
        <v>6</v>
      </c>
      <c r="UQP90" s="497" t="s">
        <v>7</v>
      </c>
      <c r="UQQ90" s="497" t="s">
        <v>11</v>
      </c>
      <c r="UQR90" s="503"/>
      <c r="UQS90" s="497" t="s">
        <v>2</v>
      </c>
      <c r="UQT90" s="497" t="s">
        <v>3</v>
      </c>
      <c r="UQU90" s="497" t="s">
        <v>4</v>
      </c>
      <c r="UQV90" s="497" t="s">
        <v>5</v>
      </c>
      <c r="UQW90" s="497" t="s">
        <v>6</v>
      </c>
      <c r="UQX90" s="497" t="s">
        <v>7</v>
      </c>
      <c r="UQY90" s="497" t="s">
        <v>11</v>
      </c>
      <c r="UQZ90" s="503"/>
      <c r="URA90" s="497" t="s">
        <v>2</v>
      </c>
      <c r="URB90" s="497" t="s">
        <v>3</v>
      </c>
      <c r="URC90" s="497" t="s">
        <v>4</v>
      </c>
      <c r="URD90" s="497" t="s">
        <v>5</v>
      </c>
      <c r="URE90" s="497" t="s">
        <v>6</v>
      </c>
      <c r="URF90" s="497" t="s">
        <v>7</v>
      </c>
      <c r="URG90" s="497" t="s">
        <v>11</v>
      </c>
      <c r="URH90" s="503"/>
      <c r="URI90" s="497" t="s">
        <v>2</v>
      </c>
      <c r="URJ90" s="497" t="s">
        <v>3</v>
      </c>
      <c r="URK90" s="497" t="s">
        <v>4</v>
      </c>
      <c r="URL90" s="497" t="s">
        <v>5</v>
      </c>
      <c r="URM90" s="497" t="s">
        <v>6</v>
      </c>
      <c r="URN90" s="497" t="s">
        <v>7</v>
      </c>
      <c r="URO90" s="497" t="s">
        <v>11</v>
      </c>
      <c r="URP90" s="503"/>
      <c r="URQ90" s="497" t="s">
        <v>2</v>
      </c>
      <c r="URR90" s="497" t="s">
        <v>3</v>
      </c>
      <c r="URS90" s="497" t="s">
        <v>4</v>
      </c>
      <c r="URT90" s="497" t="s">
        <v>5</v>
      </c>
      <c r="URU90" s="497" t="s">
        <v>6</v>
      </c>
      <c r="URV90" s="497" t="s">
        <v>7</v>
      </c>
      <c r="URW90" s="497" t="s">
        <v>11</v>
      </c>
      <c r="URX90" s="503"/>
      <c r="URY90" s="497" t="s">
        <v>2</v>
      </c>
      <c r="URZ90" s="497" t="s">
        <v>3</v>
      </c>
      <c r="USA90" s="497" t="s">
        <v>4</v>
      </c>
      <c r="USB90" s="497" t="s">
        <v>5</v>
      </c>
      <c r="USC90" s="497" t="s">
        <v>6</v>
      </c>
      <c r="USD90" s="497" t="s">
        <v>7</v>
      </c>
      <c r="USE90" s="497" t="s">
        <v>11</v>
      </c>
      <c r="USF90" s="503"/>
      <c r="USG90" s="497" t="s">
        <v>2</v>
      </c>
      <c r="USH90" s="497" t="s">
        <v>3</v>
      </c>
      <c r="USI90" s="497" t="s">
        <v>4</v>
      </c>
      <c r="USJ90" s="497" t="s">
        <v>5</v>
      </c>
      <c r="USK90" s="497" t="s">
        <v>6</v>
      </c>
      <c r="USL90" s="497" t="s">
        <v>7</v>
      </c>
      <c r="USM90" s="497" t="s">
        <v>11</v>
      </c>
      <c r="USN90" s="503"/>
      <c r="USO90" s="497" t="s">
        <v>2</v>
      </c>
      <c r="USP90" s="497" t="s">
        <v>3</v>
      </c>
      <c r="USQ90" s="497" t="s">
        <v>4</v>
      </c>
      <c r="USR90" s="497" t="s">
        <v>5</v>
      </c>
      <c r="USS90" s="497" t="s">
        <v>6</v>
      </c>
      <c r="UST90" s="497" t="s">
        <v>7</v>
      </c>
      <c r="USU90" s="497" t="s">
        <v>11</v>
      </c>
      <c r="USV90" s="503"/>
      <c r="USW90" s="497" t="s">
        <v>2</v>
      </c>
      <c r="USX90" s="497" t="s">
        <v>3</v>
      </c>
      <c r="USY90" s="497" t="s">
        <v>4</v>
      </c>
      <c r="USZ90" s="497" t="s">
        <v>5</v>
      </c>
      <c r="UTA90" s="497" t="s">
        <v>6</v>
      </c>
      <c r="UTB90" s="497" t="s">
        <v>7</v>
      </c>
      <c r="UTC90" s="497" t="s">
        <v>11</v>
      </c>
      <c r="UTD90" s="503"/>
      <c r="UTE90" s="497" t="s">
        <v>2</v>
      </c>
      <c r="UTF90" s="497" t="s">
        <v>3</v>
      </c>
      <c r="UTG90" s="497" t="s">
        <v>4</v>
      </c>
      <c r="UTH90" s="497" t="s">
        <v>5</v>
      </c>
      <c r="UTI90" s="497" t="s">
        <v>6</v>
      </c>
      <c r="UTJ90" s="497" t="s">
        <v>7</v>
      </c>
      <c r="UTK90" s="497" t="s">
        <v>11</v>
      </c>
      <c r="UTL90" s="503"/>
      <c r="UTM90" s="497" t="s">
        <v>2</v>
      </c>
      <c r="UTN90" s="497" t="s">
        <v>3</v>
      </c>
      <c r="UTO90" s="497" t="s">
        <v>4</v>
      </c>
      <c r="UTP90" s="497" t="s">
        <v>5</v>
      </c>
      <c r="UTQ90" s="497" t="s">
        <v>6</v>
      </c>
      <c r="UTR90" s="497" t="s">
        <v>7</v>
      </c>
      <c r="UTS90" s="497" t="s">
        <v>11</v>
      </c>
      <c r="UTT90" s="503"/>
      <c r="UTU90" s="497" t="s">
        <v>2</v>
      </c>
      <c r="UTV90" s="497" t="s">
        <v>3</v>
      </c>
      <c r="UTW90" s="497" t="s">
        <v>4</v>
      </c>
      <c r="UTX90" s="497" t="s">
        <v>5</v>
      </c>
      <c r="UTY90" s="497" t="s">
        <v>6</v>
      </c>
      <c r="UTZ90" s="497" t="s">
        <v>7</v>
      </c>
      <c r="UUA90" s="497" t="s">
        <v>11</v>
      </c>
      <c r="UUB90" s="503"/>
      <c r="UUC90" s="497" t="s">
        <v>2</v>
      </c>
      <c r="UUD90" s="497" t="s">
        <v>3</v>
      </c>
      <c r="UUE90" s="497" t="s">
        <v>4</v>
      </c>
      <c r="UUF90" s="497" t="s">
        <v>5</v>
      </c>
      <c r="UUG90" s="497" t="s">
        <v>6</v>
      </c>
      <c r="UUH90" s="497" t="s">
        <v>7</v>
      </c>
      <c r="UUI90" s="497" t="s">
        <v>11</v>
      </c>
      <c r="UUJ90" s="503"/>
      <c r="UUK90" s="497" t="s">
        <v>2</v>
      </c>
      <c r="UUL90" s="497" t="s">
        <v>3</v>
      </c>
      <c r="UUM90" s="497" t="s">
        <v>4</v>
      </c>
      <c r="UUN90" s="497" t="s">
        <v>5</v>
      </c>
      <c r="UUO90" s="497" t="s">
        <v>6</v>
      </c>
      <c r="UUP90" s="497" t="s">
        <v>7</v>
      </c>
      <c r="UUQ90" s="497" t="s">
        <v>11</v>
      </c>
      <c r="UUR90" s="503"/>
      <c r="UUS90" s="497" t="s">
        <v>2</v>
      </c>
      <c r="UUT90" s="497" t="s">
        <v>3</v>
      </c>
      <c r="UUU90" s="497" t="s">
        <v>4</v>
      </c>
      <c r="UUV90" s="497" t="s">
        <v>5</v>
      </c>
      <c r="UUW90" s="497" t="s">
        <v>6</v>
      </c>
      <c r="UUX90" s="497" t="s">
        <v>7</v>
      </c>
      <c r="UUY90" s="497" t="s">
        <v>11</v>
      </c>
      <c r="UUZ90" s="503"/>
      <c r="UVA90" s="497" t="s">
        <v>2</v>
      </c>
      <c r="UVB90" s="497" t="s">
        <v>3</v>
      </c>
      <c r="UVC90" s="497" t="s">
        <v>4</v>
      </c>
      <c r="UVD90" s="497" t="s">
        <v>5</v>
      </c>
      <c r="UVE90" s="497" t="s">
        <v>6</v>
      </c>
      <c r="UVF90" s="497" t="s">
        <v>7</v>
      </c>
      <c r="UVG90" s="497" t="s">
        <v>11</v>
      </c>
      <c r="UVH90" s="503"/>
      <c r="UVI90" s="497" t="s">
        <v>2</v>
      </c>
      <c r="UVJ90" s="497" t="s">
        <v>3</v>
      </c>
      <c r="UVK90" s="497" t="s">
        <v>4</v>
      </c>
      <c r="UVL90" s="497" t="s">
        <v>5</v>
      </c>
      <c r="UVM90" s="497" t="s">
        <v>6</v>
      </c>
      <c r="UVN90" s="497" t="s">
        <v>7</v>
      </c>
      <c r="UVO90" s="497" t="s">
        <v>11</v>
      </c>
      <c r="UVP90" s="503"/>
      <c r="UVQ90" s="497" t="s">
        <v>2</v>
      </c>
      <c r="UVR90" s="497" t="s">
        <v>3</v>
      </c>
      <c r="UVS90" s="497" t="s">
        <v>4</v>
      </c>
      <c r="UVT90" s="497" t="s">
        <v>5</v>
      </c>
      <c r="UVU90" s="497" t="s">
        <v>6</v>
      </c>
      <c r="UVV90" s="497" t="s">
        <v>7</v>
      </c>
      <c r="UVW90" s="497" t="s">
        <v>11</v>
      </c>
      <c r="UVX90" s="503"/>
      <c r="UVY90" s="497" t="s">
        <v>2</v>
      </c>
      <c r="UVZ90" s="497" t="s">
        <v>3</v>
      </c>
      <c r="UWA90" s="497" t="s">
        <v>4</v>
      </c>
      <c r="UWB90" s="497" t="s">
        <v>5</v>
      </c>
      <c r="UWC90" s="497" t="s">
        <v>6</v>
      </c>
      <c r="UWD90" s="497" t="s">
        <v>7</v>
      </c>
      <c r="UWE90" s="497" t="s">
        <v>11</v>
      </c>
      <c r="UWF90" s="503"/>
      <c r="UWG90" s="497" t="s">
        <v>2</v>
      </c>
      <c r="UWH90" s="497" t="s">
        <v>3</v>
      </c>
      <c r="UWI90" s="497" t="s">
        <v>4</v>
      </c>
      <c r="UWJ90" s="497" t="s">
        <v>5</v>
      </c>
      <c r="UWK90" s="497" t="s">
        <v>6</v>
      </c>
      <c r="UWL90" s="497" t="s">
        <v>7</v>
      </c>
      <c r="UWM90" s="497" t="s">
        <v>11</v>
      </c>
      <c r="UWN90" s="503"/>
      <c r="UWO90" s="497" t="s">
        <v>2</v>
      </c>
      <c r="UWP90" s="497" t="s">
        <v>3</v>
      </c>
      <c r="UWQ90" s="497" t="s">
        <v>4</v>
      </c>
      <c r="UWR90" s="497" t="s">
        <v>5</v>
      </c>
      <c r="UWS90" s="497" t="s">
        <v>6</v>
      </c>
      <c r="UWT90" s="497" t="s">
        <v>7</v>
      </c>
      <c r="UWU90" s="497" t="s">
        <v>11</v>
      </c>
      <c r="UWV90" s="503"/>
      <c r="UWW90" s="497" t="s">
        <v>2</v>
      </c>
      <c r="UWX90" s="497" t="s">
        <v>3</v>
      </c>
      <c r="UWY90" s="497" t="s">
        <v>4</v>
      </c>
      <c r="UWZ90" s="497" t="s">
        <v>5</v>
      </c>
      <c r="UXA90" s="497" t="s">
        <v>6</v>
      </c>
      <c r="UXB90" s="497" t="s">
        <v>7</v>
      </c>
      <c r="UXC90" s="497" t="s">
        <v>11</v>
      </c>
      <c r="UXD90" s="503"/>
      <c r="UXE90" s="497" t="s">
        <v>2</v>
      </c>
      <c r="UXF90" s="497" t="s">
        <v>3</v>
      </c>
      <c r="UXG90" s="497" t="s">
        <v>4</v>
      </c>
      <c r="UXH90" s="497" t="s">
        <v>5</v>
      </c>
      <c r="UXI90" s="497" t="s">
        <v>6</v>
      </c>
      <c r="UXJ90" s="497" t="s">
        <v>7</v>
      </c>
      <c r="UXK90" s="497" t="s">
        <v>11</v>
      </c>
      <c r="UXL90" s="503"/>
      <c r="UXM90" s="497" t="s">
        <v>2</v>
      </c>
      <c r="UXN90" s="497" t="s">
        <v>3</v>
      </c>
      <c r="UXO90" s="497" t="s">
        <v>4</v>
      </c>
      <c r="UXP90" s="497" t="s">
        <v>5</v>
      </c>
      <c r="UXQ90" s="497" t="s">
        <v>6</v>
      </c>
      <c r="UXR90" s="497" t="s">
        <v>7</v>
      </c>
      <c r="UXS90" s="497" t="s">
        <v>11</v>
      </c>
      <c r="UXT90" s="503"/>
      <c r="UXU90" s="497" t="s">
        <v>2</v>
      </c>
      <c r="UXV90" s="497" t="s">
        <v>3</v>
      </c>
      <c r="UXW90" s="497" t="s">
        <v>4</v>
      </c>
      <c r="UXX90" s="497" t="s">
        <v>5</v>
      </c>
      <c r="UXY90" s="497" t="s">
        <v>6</v>
      </c>
      <c r="UXZ90" s="497" t="s">
        <v>7</v>
      </c>
      <c r="UYA90" s="497" t="s">
        <v>11</v>
      </c>
      <c r="UYB90" s="503"/>
      <c r="UYC90" s="497" t="s">
        <v>2</v>
      </c>
      <c r="UYD90" s="497" t="s">
        <v>3</v>
      </c>
      <c r="UYE90" s="497" t="s">
        <v>4</v>
      </c>
      <c r="UYF90" s="497" t="s">
        <v>5</v>
      </c>
      <c r="UYG90" s="497" t="s">
        <v>6</v>
      </c>
      <c r="UYH90" s="497" t="s">
        <v>7</v>
      </c>
      <c r="UYI90" s="497" t="s">
        <v>11</v>
      </c>
      <c r="UYJ90" s="503"/>
      <c r="UYK90" s="497" t="s">
        <v>2</v>
      </c>
      <c r="UYL90" s="497" t="s">
        <v>3</v>
      </c>
      <c r="UYM90" s="497" t="s">
        <v>4</v>
      </c>
      <c r="UYN90" s="497" t="s">
        <v>5</v>
      </c>
      <c r="UYO90" s="497" t="s">
        <v>6</v>
      </c>
      <c r="UYP90" s="497" t="s">
        <v>7</v>
      </c>
      <c r="UYQ90" s="497" t="s">
        <v>11</v>
      </c>
      <c r="UYR90" s="503"/>
      <c r="UYS90" s="497" t="s">
        <v>2</v>
      </c>
      <c r="UYT90" s="497" t="s">
        <v>3</v>
      </c>
      <c r="UYU90" s="497" t="s">
        <v>4</v>
      </c>
      <c r="UYV90" s="497" t="s">
        <v>5</v>
      </c>
      <c r="UYW90" s="497" t="s">
        <v>6</v>
      </c>
      <c r="UYX90" s="497" t="s">
        <v>7</v>
      </c>
      <c r="UYY90" s="497" t="s">
        <v>11</v>
      </c>
      <c r="UYZ90" s="503"/>
      <c r="UZA90" s="497" t="s">
        <v>2</v>
      </c>
      <c r="UZB90" s="497" t="s">
        <v>3</v>
      </c>
      <c r="UZC90" s="497" t="s">
        <v>4</v>
      </c>
      <c r="UZD90" s="497" t="s">
        <v>5</v>
      </c>
      <c r="UZE90" s="497" t="s">
        <v>6</v>
      </c>
      <c r="UZF90" s="497" t="s">
        <v>7</v>
      </c>
      <c r="UZG90" s="497" t="s">
        <v>11</v>
      </c>
      <c r="UZH90" s="503"/>
      <c r="UZI90" s="497" t="s">
        <v>2</v>
      </c>
      <c r="UZJ90" s="497" t="s">
        <v>3</v>
      </c>
      <c r="UZK90" s="497" t="s">
        <v>4</v>
      </c>
      <c r="UZL90" s="497" t="s">
        <v>5</v>
      </c>
      <c r="UZM90" s="497" t="s">
        <v>6</v>
      </c>
      <c r="UZN90" s="497" t="s">
        <v>7</v>
      </c>
      <c r="UZO90" s="497" t="s">
        <v>11</v>
      </c>
      <c r="UZP90" s="503"/>
      <c r="UZQ90" s="497" t="s">
        <v>2</v>
      </c>
      <c r="UZR90" s="497" t="s">
        <v>3</v>
      </c>
      <c r="UZS90" s="497" t="s">
        <v>4</v>
      </c>
      <c r="UZT90" s="497" t="s">
        <v>5</v>
      </c>
      <c r="UZU90" s="497" t="s">
        <v>6</v>
      </c>
      <c r="UZV90" s="497" t="s">
        <v>7</v>
      </c>
      <c r="UZW90" s="497" t="s">
        <v>11</v>
      </c>
      <c r="UZX90" s="503"/>
      <c r="UZY90" s="497" t="s">
        <v>2</v>
      </c>
      <c r="UZZ90" s="497" t="s">
        <v>3</v>
      </c>
      <c r="VAA90" s="497" t="s">
        <v>4</v>
      </c>
      <c r="VAB90" s="497" t="s">
        <v>5</v>
      </c>
      <c r="VAC90" s="497" t="s">
        <v>6</v>
      </c>
      <c r="VAD90" s="497" t="s">
        <v>7</v>
      </c>
      <c r="VAE90" s="497" t="s">
        <v>11</v>
      </c>
      <c r="VAF90" s="503"/>
      <c r="VAG90" s="497" t="s">
        <v>2</v>
      </c>
      <c r="VAH90" s="497" t="s">
        <v>3</v>
      </c>
      <c r="VAI90" s="497" t="s">
        <v>4</v>
      </c>
      <c r="VAJ90" s="497" t="s">
        <v>5</v>
      </c>
      <c r="VAK90" s="497" t="s">
        <v>6</v>
      </c>
      <c r="VAL90" s="497" t="s">
        <v>7</v>
      </c>
      <c r="VAM90" s="497" t="s">
        <v>11</v>
      </c>
      <c r="VAN90" s="503"/>
      <c r="VAO90" s="497" t="s">
        <v>2</v>
      </c>
      <c r="VAP90" s="497" t="s">
        <v>3</v>
      </c>
      <c r="VAQ90" s="497" t="s">
        <v>4</v>
      </c>
      <c r="VAR90" s="497" t="s">
        <v>5</v>
      </c>
      <c r="VAS90" s="497" t="s">
        <v>6</v>
      </c>
      <c r="VAT90" s="497" t="s">
        <v>7</v>
      </c>
      <c r="VAU90" s="497" t="s">
        <v>11</v>
      </c>
      <c r="VAV90" s="503"/>
      <c r="VAW90" s="497" t="s">
        <v>2</v>
      </c>
      <c r="VAX90" s="497" t="s">
        <v>3</v>
      </c>
      <c r="VAY90" s="497" t="s">
        <v>4</v>
      </c>
      <c r="VAZ90" s="497" t="s">
        <v>5</v>
      </c>
      <c r="VBA90" s="497" t="s">
        <v>6</v>
      </c>
      <c r="VBB90" s="497" t="s">
        <v>7</v>
      </c>
      <c r="VBC90" s="497" t="s">
        <v>11</v>
      </c>
      <c r="VBD90" s="503"/>
      <c r="VBE90" s="497" t="s">
        <v>2</v>
      </c>
      <c r="VBF90" s="497" t="s">
        <v>3</v>
      </c>
      <c r="VBG90" s="497" t="s">
        <v>4</v>
      </c>
      <c r="VBH90" s="497" t="s">
        <v>5</v>
      </c>
      <c r="VBI90" s="497" t="s">
        <v>6</v>
      </c>
      <c r="VBJ90" s="497" t="s">
        <v>7</v>
      </c>
      <c r="VBK90" s="497" t="s">
        <v>11</v>
      </c>
      <c r="VBL90" s="503"/>
      <c r="VBM90" s="497" t="s">
        <v>2</v>
      </c>
      <c r="VBN90" s="497" t="s">
        <v>3</v>
      </c>
      <c r="VBO90" s="497" t="s">
        <v>4</v>
      </c>
      <c r="VBP90" s="497" t="s">
        <v>5</v>
      </c>
      <c r="VBQ90" s="497" t="s">
        <v>6</v>
      </c>
      <c r="VBR90" s="497" t="s">
        <v>7</v>
      </c>
      <c r="VBS90" s="497" t="s">
        <v>11</v>
      </c>
      <c r="VBT90" s="503"/>
      <c r="VBU90" s="497" t="s">
        <v>2</v>
      </c>
      <c r="VBV90" s="497" t="s">
        <v>3</v>
      </c>
      <c r="VBW90" s="497" t="s">
        <v>4</v>
      </c>
      <c r="VBX90" s="497" t="s">
        <v>5</v>
      </c>
      <c r="VBY90" s="497" t="s">
        <v>6</v>
      </c>
      <c r="VBZ90" s="497" t="s">
        <v>7</v>
      </c>
      <c r="VCA90" s="497" t="s">
        <v>11</v>
      </c>
      <c r="VCB90" s="503"/>
      <c r="VCC90" s="497" t="s">
        <v>2</v>
      </c>
      <c r="VCD90" s="497" t="s">
        <v>3</v>
      </c>
      <c r="VCE90" s="497" t="s">
        <v>4</v>
      </c>
      <c r="VCF90" s="497" t="s">
        <v>5</v>
      </c>
      <c r="VCG90" s="497" t="s">
        <v>6</v>
      </c>
      <c r="VCH90" s="497" t="s">
        <v>7</v>
      </c>
      <c r="VCI90" s="497" t="s">
        <v>11</v>
      </c>
      <c r="VCJ90" s="503"/>
      <c r="VCK90" s="497" t="s">
        <v>2</v>
      </c>
      <c r="VCL90" s="497" t="s">
        <v>3</v>
      </c>
      <c r="VCM90" s="497" t="s">
        <v>4</v>
      </c>
      <c r="VCN90" s="497" t="s">
        <v>5</v>
      </c>
      <c r="VCO90" s="497" t="s">
        <v>6</v>
      </c>
      <c r="VCP90" s="497" t="s">
        <v>7</v>
      </c>
      <c r="VCQ90" s="497" t="s">
        <v>11</v>
      </c>
      <c r="VCR90" s="503"/>
      <c r="VCS90" s="497" t="s">
        <v>2</v>
      </c>
      <c r="VCT90" s="497" t="s">
        <v>3</v>
      </c>
      <c r="VCU90" s="497" t="s">
        <v>4</v>
      </c>
      <c r="VCV90" s="497" t="s">
        <v>5</v>
      </c>
      <c r="VCW90" s="497" t="s">
        <v>6</v>
      </c>
      <c r="VCX90" s="497" t="s">
        <v>7</v>
      </c>
      <c r="VCY90" s="497" t="s">
        <v>11</v>
      </c>
      <c r="VCZ90" s="503"/>
      <c r="VDA90" s="497" t="s">
        <v>2</v>
      </c>
      <c r="VDB90" s="497" t="s">
        <v>3</v>
      </c>
      <c r="VDC90" s="497" t="s">
        <v>4</v>
      </c>
      <c r="VDD90" s="497" t="s">
        <v>5</v>
      </c>
      <c r="VDE90" s="497" t="s">
        <v>6</v>
      </c>
      <c r="VDF90" s="497" t="s">
        <v>7</v>
      </c>
      <c r="VDG90" s="497" t="s">
        <v>11</v>
      </c>
      <c r="VDH90" s="503"/>
      <c r="VDI90" s="497" t="s">
        <v>2</v>
      </c>
      <c r="VDJ90" s="497" t="s">
        <v>3</v>
      </c>
      <c r="VDK90" s="497" t="s">
        <v>4</v>
      </c>
      <c r="VDL90" s="497" t="s">
        <v>5</v>
      </c>
      <c r="VDM90" s="497" t="s">
        <v>6</v>
      </c>
      <c r="VDN90" s="497" t="s">
        <v>7</v>
      </c>
      <c r="VDO90" s="497" t="s">
        <v>11</v>
      </c>
      <c r="VDP90" s="503"/>
      <c r="VDQ90" s="497" t="s">
        <v>2</v>
      </c>
      <c r="VDR90" s="497" t="s">
        <v>3</v>
      </c>
      <c r="VDS90" s="497" t="s">
        <v>4</v>
      </c>
      <c r="VDT90" s="497" t="s">
        <v>5</v>
      </c>
      <c r="VDU90" s="497" t="s">
        <v>6</v>
      </c>
      <c r="VDV90" s="497" t="s">
        <v>7</v>
      </c>
      <c r="VDW90" s="497" t="s">
        <v>11</v>
      </c>
      <c r="VDX90" s="503"/>
      <c r="VDY90" s="497" t="s">
        <v>2</v>
      </c>
      <c r="VDZ90" s="497" t="s">
        <v>3</v>
      </c>
      <c r="VEA90" s="497" t="s">
        <v>4</v>
      </c>
      <c r="VEB90" s="497" t="s">
        <v>5</v>
      </c>
      <c r="VEC90" s="497" t="s">
        <v>6</v>
      </c>
      <c r="VED90" s="497" t="s">
        <v>7</v>
      </c>
      <c r="VEE90" s="497" t="s">
        <v>11</v>
      </c>
      <c r="VEF90" s="503"/>
      <c r="VEG90" s="497" t="s">
        <v>2</v>
      </c>
      <c r="VEH90" s="497" t="s">
        <v>3</v>
      </c>
      <c r="VEI90" s="497" t="s">
        <v>4</v>
      </c>
      <c r="VEJ90" s="497" t="s">
        <v>5</v>
      </c>
      <c r="VEK90" s="497" t="s">
        <v>6</v>
      </c>
      <c r="VEL90" s="497" t="s">
        <v>7</v>
      </c>
      <c r="VEM90" s="497" t="s">
        <v>11</v>
      </c>
      <c r="VEN90" s="503"/>
      <c r="VEO90" s="497" t="s">
        <v>2</v>
      </c>
      <c r="VEP90" s="497" t="s">
        <v>3</v>
      </c>
      <c r="VEQ90" s="497" t="s">
        <v>4</v>
      </c>
      <c r="VER90" s="497" t="s">
        <v>5</v>
      </c>
      <c r="VES90" s="497" t="s">
        <v>6</v>
      </c>
      <c r="VET90" s="497" t="s">
        <v>7</v>
      </c>
      <c r="VEU90" s="497" t="s">
        <v>11</v>
      </c>
      <c r="VEV90" s="503"/>
      <c r="VEW90" s="497" t="s">
        <v>2</v>
      </c>
      <c r="VEX90" s="497" t="s">
        <v>3</v>
      </c>
      <c r="VEY90" s="497" t="s">
        <v>4</v>
      </c>
      <c r="VEZ90" s="497" t="s">
        <v>5</v>
      </c>
      <c r="VFA90" s="497" t="s">
        <v>6</v>
      </c>
      <c r="VFB90" s="497" t="s">
        <v>7</v>
      </c>
      <c r="VFC90" s="497" t="s">
        <v>11</v>
      </c>
      <c r="VFD90" s="503"/>
      <c r="VFE90" s="497" t="s">
        <v>2</v>
      </c>
      <c r="VFF90" s="497" t="s">
        <v>3</v>
      </c>
      <c r="VFG90" s="497" t="s">
        <v>4</v>
      </c>
      <c r="VFH90" s="497" t="s">
        <v>5</v>
      </c>
      <c r="VFI90" s="497" t="s">
        <v>6</v>
      </c>
      <c r="VFJ90" s="497" t="s">
        <v>7</v>
      </c>
      <c r="VFK90" s="497" t="s">
        <v>11</v>
      </c>
      <c r="VFL90" s="503"/>
      <c r="VFM90" s="497" t="s">
        <v>2</v>
      </c>
      <c r="VFN90" s="497" t="s">
        <v>3</v>
      </c>
      <c r="VFO90" s="497" t="s">
        <v>4</v>
      </c>
      <c r="VFP90" s="497" t="s">
        <v>5</v>
      </c>
      <c r="VFQ90" s="497" t="s">
        <v>6</v>
      </c>
      <c r="VFR90" s="497" t="s">
        <v>7</v>
      </c>
      <c r="VFS90" s="497" t="s">
        <v>11</v>
      </c>
      <c r="VFT90" s="503"/>
      <c r="VFU90" s="497" t="s">
        <v>2</v>
      </c>
      <c r="VFV90" s="497" t="s">
        <v>3</v>
      </c>
      <c r="VFW90" s="497" t="s">
        <v>4</v>
      </c>
      <c r="VFX90" s="497" t="s">
        <v>5</v>
      </c>
      <c r="VFY90" s="497" t="s">
        <v>6</v>
      </c>
      <c r="VFZ90" s="497" t="s">
        <v>7</v>
      </c>
      <c r="VGA90" s="497" t="s">
        <v>11</v>
      </c>
      <c r="VGB90" s="503"/>
      <c r="VGC90" s="497" t="s">
        <v>2</v>
      </c>
      <c r="VGD90" s="497" t="s">
        <v>3</v>
      </c>
      <c r="VGE90" s="497" t="s">
        <v>4</v>
      </c>
      <c r="VGF90" s="497" t="s">
        <v>5</v>
      </c>
      <c r="VGG90" s="497" t="s">
        <v>6</v>
      </c>
      <c r="VGH90" s="497" t="s">
        <v>7</v>
      </c>
      <c r="VGI90" s="497" t="s">
        <v>11</v>
      </c>
      <c r="VGJ90" s="503"/>
      <c r="VGK90" s="497" t="s">
        <v>2</v>
      </c>
      <c r="VGL90" s="497" t="s">
        <v>3</v>
      </c>
      <c r="VGM90" s="497" t="s">
        <v>4</v>
      </c>
      <c r="VGN90" s="497" t="s">
        <v>5</v>
      </c>
      <c r="VGO90" s="497" t="s">
        <v>6</v>
      </c>
      <c r="VGP90" s="497" t="s">
        <v>7</v>
      </c>
      <c r="VGQ90" s="497" t="s">
        <v>11</v>
      </c>
      <c r="VGR90" s="503"/>
      <c r="VGS90" s="497" t="s">
        <v>2</v>
      </c>
      <c r="VGT90" s="497" t="s">
        <v>3</v>
      </c>
      <c r="VGU90" s="497" t="s">
        <v>4</v>
      </c>
      <c r="VGV90" s="497" t="s">
        <v>5</v>
      </c>
      <c r="VGW90" s="497" t="s">
        <v>6</v>
      </c>
      <c r="VGX90" s="497" t="s">
        <v>7</v>
      </c>
      <c r="VGY90" s="497" t="s">
        <v>11</v>
      </c>
      <c r="VGZ90" s="503"/>
      <c r="VHA90" s="497" t="s">
        <v>2</v>
      </c>
      <c r="VHB90" s="497" t="s">
        <v>3</v>
      </c>
      <c r="VHC90" s="497" t="s">
        <v>4</v>
      </c>
      <c r="VHD90" s="497" t="s">
        <v>5</v>
      </c>
      <c r="VHE90" s="497" t="s">
        <v>6</v>
      </c>
      <c r="VHF90" s="497" t="s">
        <v>7</v>
      </c>
      <c r="VHG90" s="497" t="s">
        <v>11</v>
      </c>
      <c r="VHH90" s="503"/>
      <c r="VHI90" s="497" t="s">
        <v>2</v>
      </c>
      <c r="VHJ90" s="497" t="s">
        <v>3</v>
      </c>
      <c r="VHK90" s="497" t="s">
        <v>4</v>
      </c>
      <c r="VHL90" s="497" t="s">
        <v>5</v>
      </c>
      <c r="VHM90" s="497" t="s">
        <v>6</v>
      </c>
      <c r="VHN90" s="497" t="s">
        <v>7</v>
      </c>
      <c r="VHO90" s="497" t="s">
        <v>11</v>
      </c>
      <c r="VHP90" s="503"/>
      <c r="VHQ90" s="497" t="s">
        <v>2</v>
      </c>
      <c r="VHR90" s="497" t="s">
        <v>3</v>
      </c>
      <c r="VHS90" s="497" t="s">
        <v>4</v>
      </c>
      <c r="VHT90" s="497" t="s">
        <v>5</v>
      </c>
      <c r="VHU90" s="497" t="s">
        <v>6</v>
      </c>
      <c r="VHV90" s="497" t="s">
        <v>7</v>
      </c>
      <c r="VHW90" s="497" t="s">
        <v>11</v>
      </c>
      <c r="VHX90" s="503"/>
      <c r="VHY90" s="497" t="s">
        <v>2</v>
      </c>
      <c r="VHZ90" s="497" t="s">
        <v>3</v>
      </c>
      <c r="VIA90" s="497" t="s">
        <v>4</v>
      </c>
      <c r="VIB90" s="497" t="s">
        <v>5</v>
      </c>
      <c r="VIC90" s="497" t="s">
        <v>6</v>
      </c>
      <c r="VID90" s="497" t="s">
        <v>7</v>
      </c>
      <c r="VIE90" s="497" t="s">
        <v>11</v>
      </c>
      <c r="VIF90" s="503"/>
      <c r="VIG90" s="497" t="s">
        <v>2</v>
      </c>
      <c r="VIH90" s="497" t="s">
        <v>3</v>
      </c>
      <c r="VII90" s="497" t="s">
        <v>4</v>
      </c>
      <c r="VIJ90" s="497" t="s">
        <v>5</v>
      </c>
      <c r="VIK90" s="497" t="s">
        <v>6</v>
      </c>
      <c r="VIL90" s="497" t="s">
        <v>7</v>
      </c>
      <c r="VIM90" s="497" t="s">
        <v>11</v>
      </c>
      <c r="VIN90" s="503"/>
      <c r="VIO90" s="497" t="s">
        <v>2</v>
      </c>
      <c r="VIP90" s="497" t="s">
        <v>3</v>
      </c>
      <c r="VIQ90" s="497" t="s">
        <v>4</v>
      </c>
      <c r="VIR90" s="497" t="s">
        <v>5</v>
      </c>
      <c r="VIS90" s="497" t="s">
        <v>6</v>
      </c>
      <c r="VIT90" s="497" t="s">
        <v>7</v>
      </c>
      <c r="VIU90" s="497" t="s">
        <v>11</v>
      </c>
      <c r="VIV90" s="503"/>
      <c r="VIW90" s="497" t="s">
        <v>2</v>
      </c>
      <c r="VIX90" s="497" t="s">
        <v>3</v>
      </c>
      <c r="VIY90" s="497" t="s">
        <v>4</v>
      </c>
      <c r="VIZ90" s="497" t="s">
        <v>5</v>
      </c>
      <c r="VJA90" s="497" t="s">
        <v>6</v>
      </c>
      <c r="VJB90" s="497" t="s">
        <v>7</v>
      </c>
      <c r="VJC90" s="497" t="s">
        <v>11</v>
      </c>
      <c r="VJD90" s="503"/>
      <c r="VJE90" s="497" t="s">
        <v>2</v>
      </c>
      <c r="VJF90" s="497" t="s">
        <v>3</v>
      </c>
      <c r="VJG90" s="497" t="s">
        <v>4</v>
      </c>
      <c r="VJH90" s="497" t="s">
        <v>5</v>
      </c>
      <c r="VJI90" s="497" t="s">
        <v>6</v>
      </c>
      <c r="VJJ90" s="497" t="s">
        <v>7</v>
      </c>
      <c r="VJK90" s="497" t="s">
        <v>11</v>
      </c>
      <c r="VJL90" s="503"/>
      <c r="VJM90" s="497" t="s">
        <v>2</v>
      </c>
      <c r="VJN90" s="497" t="s">
        <v>3</v>
      </c>
      <c r="VJO90" s="497" t="s">
        <v>4</v>
      </c>
      <c r="VJP90" s="497" t="s">
        <v>5</v>
      </c>
      <c r="VJQ90" s="497" t="s">
        <v>6</v>
      </c>
      <c r="VJR90" s="497" t="s">
        <v>7</v>
      </c>
      <c r="VJS90" s="497" t="s">
        <v>11</v>
      </c>
      <c r="VJT90" s="503"/>
      <c r="VJU90" s="497" t="s">
        <v>2</v>
      </c>
      <c r="VJV90" s="497" t="s">
        <v>3</v>
      </c>
      <c r="VJW90" s="497" t="s">
        <v>4</v>
      </c>
      <c r="VJX90" s="497" t="s">
        <v>5</v>
      </c>
      <c r="VJY90" s="497" t="s">
        <v>6</v>
      </c>
      <c r="VJZ90" s="497" t="s">
        <v>7</v>
      </c>
      <c r="VKA90" s="497" t="s">
        <v>11</v>
      </c>
      <c r="VKB90" s="503"/>
      <c r="VKC90" s="497" t="s">
        <v>2</v>
      </c>
      <c r="VKD90" s="497" t="s">
        <v>3</v>
      </c>
      <c r="VKE90" s="497" t="s">
        <v>4</v>
      </c>
      <c r="VKF90" s="497" t="s">
        <v>5</v>
      </c>
      <c r="VKG90" s="497" t="s">
        <v>6</v>
      </c>
      <c r="VKH90" s="497" t="s">
        <v>7</v>
      </c>
      <c r="VKI90" s="497" t="s">
        <v>11</v>
      </c>
      <c r="VKJ90" s="503"/>
      <c r="VKK90" s="497" t="s">
        <v>2</v>
      </c>
      <c r="VKL90" s="497" t="s">
        <v>3</v>
      </c>
      <c r="VKM90" s="497" t="s">
        <v>4</v>
      </c>
      <c r="VKN90" s="497" t="s">
        <v>5</v>
      </c>
      <c r="VKO90" s="497" t="s">
        <v>6</v>
      </c>
      <c r="VKP90" s="497" t="s">
        <v>7</v>
      </c>
      <c r="VKQ90" s="497" t="s">
        <v>11</v>
      </c>
      <c r="VKR90" s="503"/>
      <c r="VKS90" s="497" t="s">
        <v>2</v>
      </c>
      <c r="VKT90" s="497" t="s">
        <v>3</v>
      </c>
      <c r="VKU90" s="497" t="s">
        <v>4</v>
      </c>
      <c r="VKV90" s="497" t="s">
        <v>5</v>
      </c>
      <c r="VKW90" s="497" t="s">
        <v>6</v>
      </c>
      <c r="VKX90" s="497" t="s">
        <v>7</v>
      </c>
      <c r="VKY90" s="497" t="s">
        <v>11</v>
      </c>
      <c r="VKZ90" s="503"/>
      <c r="VLA90" s="497" t="s">
        <v>2</v>
      </c>
      <c r="VLB90" s="497" t="s">
        <v>3</v>
      </c>
      <c r="VLC90" s="497" t="s">
        <v>4</v>
      </c>
      <c r="VLD90" s="497" t="s">
        <v>5</v>
      </c>
      <c r="VLE90" s="497" t="s">
        <v>6</v>
      </c>
      <c r="VLF90" s="497" t="s">
        <v>7</v>
      </c>
      <c r="VLG90" s="497" t="s">
        <v>11</v>
      </c>
      <c r="VLH90" s="503"/>
      <c r="VLI90" s="497" t="s">
        <v>2</v>
      </c>
      <c r="VLJ90" s="497" t="s">
        <v>3</v>
      </c>
      <c r="VLK90" s="497" t="s">
        <v>4</v>
      </c>
      <c r="VLL90" s="497" t="s">
        <v>5</v>
      </c>
      <c r="VLM90" s="497" t="s">
        <v>6</v>
      </c>
      <c r="VLN90" s="497" t="s">
        <v>7</v>
      </c>
      <c r="VLO90" s="497" t="s">
        <v>11</v>
      </c>
      <c r="VLP90" s="503"/>
      <c r="VLQ90" s="497" t="s">
        <v>2</v>
      </c>
      <c r="VLR90" s="497" t="s">
        <v>3</v>
      </c>
      <c r="VLS90" s="497" t="s">
        <v>4</v>
      </c>
      <c r="VLT90" s="497" t="s">
        <v>5</v>
      </c>
      <c r="VLU90" s="497" t="s">
        <v>6</v>
      </c>
      <c r="VLV90" s="497" t="s">
        <v>7</v>
      </c>
      <c r="VLW90" s="497" t="s">
        <v>11</v>
      </c>
      <c r="VLX90" s="503"/>
      <c r="VLY90" s="497" t="s">
        <v>2</v>
      </c>
      <c r="VLZ90" s="497" t="s">
        <v>3</v>
      </c>
      <c r="VMA90" s="497" t="s">
        <v>4</v>
      </c>
      <c r="VMB90" s="497" t="s">
        <v>5</v>
      </c>
      <c r="VMC90" s="497" t="s">
        <v>6</v>
      </c>
      <c r="VMD90" s="497" t="s">
        <v>7</v>
      </c>
      <c r="VME90" s="497" t="s">
        <v>11</v>
      </c>
      <c r="VMF90" s="503"/>
      <c r="VMG90" s="497" t="s">
        <v>2</v>
      </c>
      <c r="VMH90" s="497" t="s">
        <v>3</v>
      </c>
      <c r="VMI90" s="497" t="s">
        <v>4</v>
      </c>
      <c r="VMJ90" s="497" t="s">
        <v>5</v>
      </c>
      <c r="VMK90" s="497" t="s">
        <v>6</v>
      </c>
      <c r="VML90" s="497" t="s">
        <v>7</v>
      </c>
      <c r="VMM90" s="497" t="s">
        <v>11</v>
      </c>
      <c r="VMN90" s="503"/>
      <c r="VMO90" s="497" t="s">
        <v>2</v>
      </c>
      <c r="VMP90" s="497" t="s">
        <v>3</v>
      </c>
      <c r="VMQ90" s="497" t="s">
        <v>4</v>
      </c>
      <c r="VMR90" s="497" t="s">
        <v>5</v>
      </c>
      <c r="VMS90" s="497" t="s">
        <v>6</v>
      </c>
      <c r="VMT90" s="497" t="s">
        <v>7</v>
      </c>
      <c r="VMU90" s="497" t="s">
        <v>11</v>
      </c>
      <c r="VMV90" s="503"/>
      <c r="VMW90" s="497" t="s">
        <v>2</v>
      </c>
      <c r="VMX90" s="497" t="s">
        <v>3</v>
      </c>
      <c r="VMY90" s="497" t="s">
        <v>4</v>
      </c>
      <c r="VMZ90" s="497" t="s">
        <v>5</v>
      </c>
      <c r="VNA90" s="497" t="s">
        <v>6</v>
      </c>
      <c r="VNB90" s="497" t="s">
        <v>7</v>
      </c>
      <c r="VNC90" s="497" t="s">
        <v>11</v>
      </c>
      <c r="VND90" s="503"/>
      <c r="VNE90" s="497" t="s">
        <v>2</v>
      </c>
      <c r="VNF90" s="497" t="s">
        <v>3</v>
      </c>
      <c r="VNG90" s="497" t="s">
        <v>4</v>
      </c>
      <c r="VNH90" s="497" t="s">
        <v>5</v>
      </c>
      <c r="VNI90" s="497" t="s">
        <v>6</v>
      </c>
      <c r="VNJ90" s="497" t="s">
        <v>7</v>
      </c>
      <c r="VNK90" s="497" t="s">
        <v>11</v>
      </c>
      <c r="VNL90" s="503"/>
      <c r="VNM90" s="497" t="s">
        <v>2</v>
      </c>
      <c r="VNN90" s="497" t="s">
        <v>3</v>
      </c>
      <c r="VNO90" s="497" t="s">
        <v>4</v>
      </c>
      <c r="VNP90" s="497" t="s">
        <v>5</v>
      </c>
      <c r="VNQ90" s="497" t="s">
        <v>6</v>
      </c>
      <c r="VNR90" s="497" t="s">
        <v>7</v>
      </c>
      <c r="VNS90" s="497" t="s">
        <v>11</v>
      </c>
      <c r="VNT90" s="503"/>
      <c r="VNU90" s="497" t="s">
        <v>2</v>
      </c>
      <c r="VNV90" s="497" t="s">
        <v>3</v>
      </c>
      <c r="VNW90" s="497" t="s">
        <v>4</v>
      </c>
      <c r="VNX90" s="497" t="s">
        <v>5</v>
      </c>
      <c r="VNY90" s="497" t="s">
        <v>6</v>
      </c>
      <c r="VNZ90" s="497" t="s">
        <v>7</v>
      </c>
      <c r="VOA90" s="497" t="s">
        <v>11</v>
      </c>
      <c r="VOB90" s="503"/>
      <c r="VOC90" s="497" t="s">
        <v>2</v>
      </c>
      <c r="VOD90" s="497" t="s">
        <v>3</v>
      </c>
      <c r="VOE90" s="497" t="s">
        <v>4</v>
      </c>
      <c r="VOF90" s="497" t="s">
        <v>5</v>
      </c>
      <c r="VOG90" s="497" t="s">
        <v>6</v>
      </c>
      <c r="VOH90" s="497" t="s">
        <v>7</v>
      </c>
      <c r="VOI90" s="497" t="s">
        <v>11</v>
      </c>
      <c r="VOJ90" s="503"/>
      <c r="VOK90" s="497" t="s">
        <v>2</v>
      </c>
      <c r="VOL90" s="497" t="s">
        <v>3</v>
      </c>
      <c r="VOM90" s="497" t="s">
        <v>4</v>
      </c>
      <c r="VON90" s="497" t="s">
        <v>5</v>
      </c>
      <c r="VOO90" s="497" t="s">
        <v>6</v>
      </c>
      <c r="VOP90" s="497" t="s">
        <v>7</v>
      </c>
      <c r="VOQ90" s="497" t="s">
        <v>11</v>
      </c>
      <c r="VOR90" s="503"/>
      <c r="VOS90" s="497" t="s">
        <v>2</v>
      </c>
      <c r="VOT90" s="497" t="s">
        <v>3</v>
      </c>
      <c r="VOU90" s="497" t="s">
        <v>4</v>
      </c>
      <c r="VOV90" s="497" t="s">
        <v>5</v>
      </c>
      <c r="VOW90" s="497" t="s">
        <v>6</v>
      </c>
      <c r="VOX90" s="497" t="s">
        <v>7</v>
      </c>
      <c r="VOY90" s="497" t="s">
        <v>11</v>
      </c>
      <c r="VOZ90" s="503"/>
      <c r="VPA90" s="497" t="s">
        <v>2</v>
      </c>
      <c r="VPB90" s="497" t="s">
        <v>3</v>
      </c>
      <c r="VPC90" s="497" t="s">
        <v>4</v>
      </c>
      <c r="VPD90" s="497" t="s">
        <v>5</v>
      </c>
      <c r="VPE90" s="497" t="s">
        <v>6</v>
      </c>
      <c r="VPF90" s="497" t="s">
        <v>7</v>
      </c>
      <c r="VPG90" s="497" t="s">
        <v>11</v>
      </c>
      <c r="VPH90" s="503"/>
      <c r="VPI90" s="497" t="s">
        <v>2</v>
      </c>
      <c r="VPJ90" s="497" t="s">
        <v>3</v>
      </c>
      <c r="VPK90" s="497" t="s">
        <v>4</v>
      </c>
      <c r="VPL90" s="497" t="s">
        <v>5</v>
      </c>
      <c r="VPM90" s="497" t="s">
        <v>6</v>
      </c>
      <c r="VPN90" s="497" t="s">
        <v>7</v>
      </c>
      <c r="VPO90" s="497" t="s">
        <v>11</v>
      </c>
      <c r="VPP90" s="503"/>
      <c r="VPQ90" s="497" t="s">
        <v>2</v>
      </c>
      <c r="VPR90" s="497" t="s">
        <v>3</v>
      </c>
      <c r="VPS90" s="497" t="s">
        <v>4</v>
      </c>
      <c r="VPT90" s="497" t="s">
        <v>5</v>
      </c>
      <c r="VPU90" s="497" t="s">
        <v>6</v>
      </c>
      <c r="VPV90" s="497" t="s">
        <v>7</v>
      </c>
      <c r="VPW90" s="497" t="s">
        <v>11</v>
      </c>
      <c r="VPX90" s="503"/>
      <c r="VPY90" s="497" t="s">
        <v>2</v>
      </c>
      <c r="VPZ90" s="497" t="s">
        <v>3</v>
      </c>
      <c r="VQA90" s="497" t="s">
        <v>4</v>
      </c>
      <c r="VQB90" s="497" t="s">
        <v>5</v>
      </c>
      <c r="VQC90" s="497" t="s">
        <v>6</v>
      </c>
      <c r="VQD90" s="497" t="s">
        <v>7</v>
      </c>
      <c r="VQE90" s="497" t="s">
        <v>11</v>
      </c>
      <c r="VQF90" s="503"/>
      <c r="VQG90" s="497" t="s">
        <v>2</v>
      </c>
      <c r="VQH90" s="497" t="s">
        <v>3</v>
      </c>
      <c r="VQI90" s="497" t="s">
        <v>4</v>
      </c>
      <c r="VQJ90" s="497" t="s">
        <v>5</v>
      </c>
      <c r="VQK90" s="497" t="s">
        <v>6</v>
      </c>
      <c r="VQL90" s="497" t="s">
        <v>7</v>
      </c>
      <c r="VQM90" s="497" t="s">
        <v>11</v>
      </c>
      <c r="VQN90" s="503"/>
      <c r="VQO90" s="497" t="s">
        <v>2</v>
      </c>
      <c r="VQP90" s="497" t="s">
        <v>3</v>
      </c>
      <c r="VQQ90" s="497" t="s">
        <v>4</v>
      </c>
      <c r="VQR90" s="497" t="s">
        <v>5</v>
      </c>
      <c r="VQS90" s="497" t="s">
        <v>6</v>
      </c>
      <c r="VQT90" s="497" t="s">
        <v>7</v>
      </c>
      <c r="VQU90" s="497" t="s">
        <v>11</v>
      </c>
      <c r="VQV90" s="503"/>
      <c r="VQW90" s="497" t="s">
        <v>2</v>
      </c>
      <c r="VQX90" s="497" t="s">
        <v>3</v>
      </c>
      <c r="VQY90" s="497" t="s">
        <v>4</v>
      </c>
      <c r="VQZ90" s="497" t="s">
        <v>5</v>
      </c>
      <c r="VRA90" s="497" t="s">
        <v>6</v>
      </c>
      <c r="VRB90" s="497" t="s">
        <v>7</v>
      </c>
      <c r="VRC90" s="497" t="s">
        <v>11</v>
      </c>
      <c r="VRD90" s="503"/>
      <c r="VRE90" s="497" t="s">
        <v>2</v>
      </c>
      <c r="VRF90" s="497" t="s">
        <v>3</v>
      </c>
      <c r="VRG90" s="497" t="s">
        <v>4</v>
      </c>
      <c r="VRH90" s="497" t="s">
        <v>5</v>
      </c>
      <c r="VRI90" s="497" t="s">
        <v>6</v>
      </c>
      <c r="VRJ90" s="497" t="s">
        <v>7</v>
      </c>
      <c r="VRK90" s="497" t="s">
        <v>11</v>
      </c>
      <c r="VRL90" s="503"/>
      <c r="VRM90" s="497" t="s">
        <v>2</v>
      </c>
      <c r="VRN90" s="497" t="s">
        <v>3</v>
      </c>
      <c r="VRO90" s="497" t="s">
        <v>4</v>
      </c>
      <c r="VRP90" s="497" t="s">
        <v>5</v>
      </c>
      <c r="VRQ90" s="497" t="s">
        <v>6</v>
      </c>
      <c r="VRR90" s="497" t="s">
        <v>7</v>
      </c>
      <c r="VRS90" s="497" t="s">
        <v>11</v>
      </c>
      <c r="VRT90" s="503"/>
      <c r="VRU90" s="497" t="s">
        <v>2</v>
      </c>
      <c r="VRV90" s="497" t="s">
        <v>3</v>
      </c>
      <c r="VRW90" s="497" t="s">
        <v>4</v>
      </c>
      <c r="VRX90" s="497" t="s">
        <v>5</v>
      </c>
      <c r="VRY90" s="497" t="s">
        <v>6</v>
      </c>
      <c r="VRZ90" s="497" t="s">
        <v>7</v>
      </c>
      <c r="VSA90" s="497" t="s">
        <v>11</v>
      </c>
      <c r="VSB90" s="503"/>
      <c r="VSC90" s="497" t="s">
        <v>2</v>
      </c>
      <c r="VSD90" s="497" t="s">
        <v>3</v>
      </c>
      <c r="VSE90" s="497" t="s">
        <v>4</v>
      </c>
      <c r="VSF90" s="497" t="s">
        <v>5</v>
      </c>
      <c r="VSG90" s="497" t="s">
        <v>6</v>
      </c>
      <c r="VSH90" s="497" t="s">
        <v>7</v>
      </c>
      <c r="VSI90" s="497" t="s">
        <v>11</v>
      </c>
      <c r="VSJ90" s="503"/>
      <c r="VSK90" s="497" t="s">
        <v>2</v>
      </c>
      <c r="VSL90" s="497" t="s">
        <v>3</v>
      </c>
      <c r="VSM90" s="497" t="s">
        <v>4</v>
      </c>
      <c r="VSN90" s="497" t="s">
        <v>5</v>
      </c>
      <c r="VSO90" s="497" t="s">
        <v>6</v>
      </c>
      <c r="VSP90" s="497" t="s">
        <v>7</v>
      </c>
      <c r="VSQ90" s="497" t="s">
        <v>11</v>
      </c>
      <c r="VSR90" s="503"/>
      <c r="VSS90" s="497" t="s">
        <v>2</v>
      </c>
      <c r="VST90" s="497" t="s">
        <v>3</v>
      </c>
      <c r="VSU90" s="497" t="s">
        <v>4</v>
      </c>
      <c r="VSV90" s="497" t="s">
        <v>5</v>
      </c>
      <c r="VSW90" s="497" t="s">
        <v>6</v>
      </c>
      <c r="VSX90" s="497" t="s">
        <v>7</v>
      </c>
      <c r="VSY90" s="497" t="s">
        <v>11</v>
      </c>
      <c r="VSZ90" s="503"/>
      <c r="VTA90" s="497" t="s">
        <v>2</v>
      </c>
      <c r="VTB90" s="497" t="s">
        <v>3</v>
      </c>
      <c r="VTC90" s="497" t="s">
        <v>4</v>
      </c>
      <c r="VTD90" s="497" t="s">
        <v>5</v>
      </c>
      <c r="VTE90" s="497" t="s">
        <v>6</v>
      </c>
      <c r="VTF90" s="497" t="s">
        <v>7</v>
      </c>
      <c r="VTG90" s="497" t="s">
        <v>11</v>
      </c>
      <c r="VTH90" s="503"/>
      <c r="VTI90" s="497" t="s">
        <v>2</v>
      </c>
      <c r="VTJ90" s="497" t="s">
        <v>3</v>
      </c>
      <c r="VTK90" s="497" t="s">
        <v>4</v>
      </c>
      <c r="VTL90" s="497" t="s">
        <v>5</v>
      </c>
      <c r="VTM90" s="497" t="s">
        <v>6</v>
      </c>
      <c r="VTN90" s="497" t="s">
        <v>7</v>
      </c>
      <c r="VTO90" s="497" t="s">
        <v>11</v>
      </c>
      <c r="VTP90" s="503"/>
      <c r="VTQ90" s="497" t="s">
        <v>2</v>
      </c>
      <c r="VTR90" s="497" t="s">
        <v>3</v>
      </c>
      <c r="VTS90" s="497" t="s">
        <v>4</v>
      </c>
      <c r="VTT90" s="497" t="s">
        <v>5</v>
      </c>
      <c r="VTU90" s="497" t="s">
        <v>6</v>
      </c>
      <c r="VTV90" s="497" t="s">
        <v>7</v>
      </c>
      <c r="VTW90" s="497" t="s">
        <v>11</v>
      </c>
      <c r="VTX90" s="503"/>
      <c r="VTY90" s="497" t="s">
        <v>2</v>
      </c>
      <c r="VTZ90" s="497" t="s">
        <v>3</v>
      </c>
      <c r="VUA90" s="497" t="s">
        <v>4</v>
      </c>
      <c r="VUB90" s="497" t="s">
        <v>5</v>
      </c>
      <c r="VUC90" s="497" t="s">
        <v>6</v>
      </c>
      <c r="VUD90" s="497" t="s">
        <v>7</v>
      </c>
      <c r="VUE90" s="497" t="s">
        <v>11</v>
      </c>
      <c r="VUF90" s="503"/>
      <c r="VUG90" s="497" t="s">
        <v>2</v>
      </c>
      <c r="VUH90" s="497" t="s">
        <v>3</v>
      </c>
      <c r="VUI90" s="497" t="s">
        <v>4</v>
      </c>
      <c r="VUJ90" s="497" t="s">
        <v>5</v>
      </c>
      <c r="VUK90" s="497" t="s">
        <v>6</v>
      </c>
      <c r="VUL90" s="497" t="s">
        <v>7</v>
      </c>
      <c r="VUM90" s="497" t="s">
        <v>11</v>
      </c>
      <c r="VUN90" s="503"/>
      <c r="VUO90" s="497" t="s">
        <v>2</v>
      </c>
      <c r="VUP90" s="497" t="s">
        <v>3</v>
      </c>
      <c r="VUQ90" s="497" t="s">
        <v>4</v>
      </c>
      <c r="VUR90" s="497" t="s">
        <v>5</v>
      </c>
      <c r="VUS90" s="497" t="s">
        <v>6</v>
      </c>
      <c r="VUT90" s="497" t="s">
        <v>7</v>
      </c>
      <c r="VUU90" s="497" t="s">
        <v>11</v>
      </c>
      <c r="VUV90" s="503"/>
      <c r="VUW90" s="497" t="s">
        <v>2</v>
      </c>
      <c r="VUX90" s="497" t="s">
        <v>3</v>
      </c>
      <c r="VUY90" s="497" t="s">
        <v>4</v>
      </c>
      <c r="VUZ90" s="497" t="s">
        <v>5</v>
      </c>
      <c r="VVA90" s="497" t="s">
        <v>6</v>
      </c>
      <c r="VVB90" s="497" t="s">
        <v>7</v>
      </c>
      <c r="VVC90" s="497" t="s">
        <v>11</v>
      </c>
      <c r="VVD90" s="503"/>
      <c r="VVE90" s="497" t="s">
        <v>2</v>
      </c>
      <c r="VVF90" s="497" t="s">
        <v>3</v>
      </c>
      <c r="VVG90" s="497" t="s">
        <v>4</v>
      </c>
      <c r="VVH90" s="497" t="s">
        <v>5</v>
      </c>
      <c r="VVI90" s="497" t="s">
        <v>6</v>
      </c>
      <c r="VVJ90" s="497" t="s">
        <v>7</v>
      </c>
      <c r="VVK90" s="497" t="s">
        <v>11</v>
      </c>
      <c r="VVL90" s="503"/>
      <c r="VVM90" s="497" t="s">
        <v>2</v>
      </c>
      <c r="VVN90" s="497" t="s">
        <v>3</v>
      </c>
      <c r="VVO90" s="497" t="s">
        <v>4</v>
      </c>
      <c r="VVP90" s="497" t="s">
        <v>5</v>
      </c>
      <c r="VVQ90" s="497" t="s">
        <v>6</v>
      </c>
      <c r="VVR90" s="497" t="s">
        <v>7</v>
      </c>
      <c r="VVS90" s="497" t="s">
        <v>11</v>
      </c>
      <c r="VVT90" s="503"/>
      <c r="VVU90" s="497" t="s">
        <v>2</v>
      </c>
      <c r="VVV90" s="497" t="s">
        <v>3</v>
      </c>
      <c r="VVW90" s="497" t="s">
        <v>4</v>
      </c>
      <c r="VVX90" s="497" t="s">
        <v>5</v>
      </c>
      <c r="VVY90" s="497" t="s">
        <v>6</v>
      </c>
      <c r="VVZ90" s="497" t="s">
        <v>7</v>
      </c>
      <c r="VWA90" s="497" t="s">
        <v>11</v>
      </c>
      <c r="VWB90" s="503"/>
      <c r="VWC90" s="497" t="s">
        <v>2</v>
      </c>
      <c r="VWD90" s="497" t="s">
        <v>3</v>
      </c>
      <c r="VWE90" s="497" t="s">
        <v>4</v>
      </c>
      <c r="VWF90" s="497" t="s">
        <v>5</v>
      </c>
      <c r="VWG90" s="497" t="s">
        <v>6</v>
      </c>
      <c r="VWH90" s="497" t="s">
        <v>7</v>
      </c>
      <c r="VWI90" s="497" t="s">
        <v>11</v>
      </c>
      <c r="VWJ90" s="503"/>
      <c r="VWK90" s="497" t="s">
        <v>2</v>
      </c>
      <c r="VWL90" s="497" t="s">
        <v>3</v>
      </c>
      <c r="VWM90" s="497" t="s">
        <v>4</v>
      </c>
      <c r="VWN90" s="497" t="s">
        <v>5</v>
      </c>
      <c r="VWO90" s="497" t="s">
        <v>6</v>
      </c>
      <c r="VWP90" s="497" t="s">
        <v>7</v>
      </c>
      <c r="VWQ90" s="497" t="s">
        <v>11</v>
      </c>
      <c r="VWR90" s="503"/>
      <c r="VWS90" s="497" t="s">
        <v>2</v>
      </c>
      <c r="VWT90" s="497" t="s">
        <v>3</v>
      </c>
      <c r="VWU90" s="497" t="s">
        <v>4</v>
      </c>
      <c r="VWV90" s="497" t="s">
        <v>5</v>
      </c>
      <c r="VWW90" s="497" t="s">
        <v>6</v>
      </c>
      <c r="VWX90" s="497" t="s">
        <v>7</v>
      </c>
      <c r="VWY90" s="497" t="s">
        <v>11</v>
      </c>
      <c r="VWZ90" s="503"/>
      <c r="VXA90" s="497" t="s">
        <v>2</v>
      </c>
      <c r="VXB90" s="497" t="s">
        <v>3</v>
      </c>
      <c r="VXC90" s="497" t="s">
        <v>4</v>
      </c>
      <c r="VXD90" s="497" t="s">
        <v>5</v>
      </c>
      <c r="VXE90" s="497" t="s">
        <v>6</v>
      </c>
      <c r="VXF90" s="497" t="s">
        <v>7</v>
      </c>
      <c r="VXG90" s="497" t="s">
        <v>11</v>
      </c>
      <c r="VXH90" s="503"/>
      <c r="VXI90" s="497" t="s">
        <v>2</v>
      </c>
      <c r="VXJ90" s="497" t="s">
        <v>3</v>
      </c>
      <c r="VXK90" s="497" t="s">
        <v>4</v>
      </c>
      <c r="VXL90" s="497" t="s">
        <v>5</v>
      </c>
      <c r="VXM90" s="497" t="s">
        <v>6</v>
      </c>
      <c r="VXN90" s="497" t="s">
        <v>7</v>
      </c>
      <c r="VXO90" s="497" t="s">
        <v>11</v>
      </c>
      <c r="VXP90" s="503"/>
      <c r="VXQ90" s="497" t="s">
        <v>2</v>
      </c>
      <c r="VXR90" s="497" t="s">
        <v>3</v>
      </c>
      <c r="VXS90" s="497" t="s">
        <v>4</v>
      </c>
      <c r="VXT90" s="497" t="s">
        <v>5</v>
      </c>
      <c r="VXU90" s="497" t="s">
        <v>6</v>
      </c>
      <c r="VXV90" s="497" t="s">
        <v>7</v>
      </c>
      <c r="VXW90" s="497" t="s">
        <v>11</v>
      </c>
      <c r="VXX90" s="503"/>
      <c r="VXY90" s="497" t="s">
        <v>2</v>
      </c>
      <c r="VXZ90" s="497" t="s">
        <v>3</v>
      </c>
      <c r="VYA90" s="497" t="s">
        <v>4</v>
      </c>
      <c r="VYB90" s="497" t="s">
        <v>5</v>
      </c>
      <c r="VYC90" s="497" t="s">
        <v>6</v>
      </c>
      <c r="VYD90" s="497" t="s">
        <v>7</v>
      </c>
      <c r="VYE90" s="497" t="s">
        <v>11</v>
      </c>
      <c r="VYF90" s="503"/>
      <c r="VYG90" s="497" t="s">
        <v>2</v>
      </c>
      <c r="VYH90" s="497" t="s">
        <v>3</v>
      </c>
      <c r="VYI90" s="497" t="s">
        <v>4</v>
      </c>
      <c r="VYJ90" s="497" t="s">
        <v>5</v>
      </c>
      <c r="VYK90" s="497" t="s">
        <v>6</v>
      </c>
      <c r="VYL90" s="497" t="s">
        <v>7</v>
      </c>
      <c r="VYM90" s="497" t="s">
        <v>11</v>
      </c>
      <c r="VYN90" s="503"/>
      <c r="VYO90" s="497" t="s">
        <v>2</v>
      </c>
      <c r="VYP90" s="497" t="s">
        <v>3</v>
      </c>
      <c r="VYQ90" s="497" t="s">
        <v>4</v>
      </c>
      <c r="VYR90" s="497" t="s">
        <v>5</v>
      </c>
      <c r="VYS90" s="497" t="s">
        <v>6</v>
      </c>
      <c r="VYT90" s="497" t="s">
        <v>7</v>
      </c>
      <c r="VYU90" s="497" t="s">
        <v>11</v>
      </c>
      <c r="VYV90" s="503"/>
      <c r="VYW90" s="497" t="s">
        <v>2</v>
      </c>
      <c r="VYX90" s="497" t="s">
        <v>3</v>
      </c>
      <c r="VYY90" s="497" t="s">
        <v>4</v>
      </c>
      <c r="VYZ90" s="497" t="s">
        <v>5</v>
      </c>
      <c r="VZA90" s="497" t="s">
        <v>6</v>
      </c>
      <c r="VZB90" s="497" t="s">
        <v>7</v>
      </c>
      <c r="VZC90" s="497" t="s">
        <v>11</v>
      </c>
      <c r="VZD90" s="503"/>
      <c r="VZE90" s="497" t="s">
        <v>2</v>
      </c>
      <c r="VZF90" s="497" t="s">
        <v>3</v>
      </c>
      <c r="VZG90" s="497" t="s">
        <v>4</v>
      </c>
      <c r="VZH90" s="497" t="s">
        <v>5</v>
      </c>
      <c r="VZI90" s="497" t="s">
        <v>6</v>
      </c>
      <c r="VZJ90" s="497" t="s">
        <v>7</v>
      </c>
      <c r="VZK90" s="497" t="s">
        <v>11</v>
      </c>
      <c r="VZL90" s="503"/>
      <c r="VZM90" s="497" t="s">
        <v>2</v>
      </c>
      <c r="VZN90" s="497" t="s">
        <v>3</v>
      </c>
      <c r="VZO90" s="497" t="s">
        <v>4</v>
      </c>
      <c r="VZP90" s="497" t="s">
        <v>5</v>
      </c>
      <c r="VZQ90" s="497" t="s">
        <v>6</v>
      </c>
      <c r="VZR90" s="497" t="s">
        <v>7</v>
      </c>
      <c r="VZS90" s="497" t="s">
        <v>11</v>
      </c>
      <c r="VZT90" s="503"/>
      <c r="VZU90" s="497" t="s">
        <v>2</v>
      </c>
      <c r="VZV90" s="497" t="s">
        <v>3</v>
      </c>
      <c r="VZW90" s="497" t="s">
        <v>4</v>
      </c>
      <c r="VZX90" s="497" t="s">
        <v>5</v>
      </c>
      <c r="VZY90" s="497" t="s">
        <v>6</v>
      </c>
      <c r="VZZ90" s="497" t="s">
        <v>7</v>
      </c>
      <c r="WAA90" s="497" t="s">
        <v>11</v>
      </c>
      <c r="WAB90" s="503"/>
      <c r="WAC90" s="497" t="s">
        <v>2</v>
      </c>
      <c r="WAD90" s="497" t="s">
        <v>3</v>
      </c>
      <c r="WAE90" s="497" t="s">
        <v>4</v>
      </c>
      <c r="WAF90" s="497" t="s">
        <v>5</v>
      </c>
      <c r="WAG90" s="497" t="s">
        <v>6</v>
      </c>
      <c r="WAH90" s="497" t="s">
        <v>7</v>
      </c>
      <c r="WAI90" s="497" t="s">
        <v>11</v>
      </c>
      <c r="WAJ90" s="503"/>
      <c r="WAK90" s="497" t="s">
        <v>2</v>
      </c>
      <c r="WAL90" s="497" t="s">
        <v>3</v>
      </c>
      <c r="WAM90" s="497" t="s">
        <v>4</v>
      </c>
      <c r="WAN90" s="497" t="s">
        <v>5</v>
      </c>
      <c r="WAO90" s="497" t="s">
        <v>6</v>
      </c>
      <c r="WAP90" s="497" t="s">
        <v>7</v>
      </c>
      <c r="WAQ90" s="497" t="s">
        <v>11</v>
      </c>
      <c r="WAR90" s="503"/>
      <c r="WAS90" s="497" t="s">
        <v>2</v>
      </c>
      <c r="WAT90" s="497" t="s">
        <v>3</v>
      </c>
      <c r="WAU90" s="497" t="s">
        <v>4</v>
      </c>
      <c r="WAV90" s="497" t="s">
        <v>5</v>
      </c>
      <c r="WAW90" s="497" t="s">
        <v>6</v>
      </c>
      <c r="WAX90" s="497" t="s">
        <v>7</v>
      </c>
      <c r="WAY90" s="497" t="s">
        <v>11</v>
      </c>
      <c r="WAZ90" s="503"/>
      <c r="WBA90" s="497" t="s">
        <v>2</v>
      </c>
      <c r="WBB90" s="497" t="s">
        <v>3</v>
      </c>
      <c r="WBC90" s="497" t="s">
        <v>4</v>
      </c>
      <c r="WBD90" s="497" t="s">
        <v>5</v>
      </c>
      <c r="WBE90" s="497" t="s">
        <v>6</v>
      </c>
      <c r="WBF90" s="497" t="s">
        <v>7</v>
      </c>
      <c r="WBG90" s="497" t="s">
        <v>11</v>
      </c>
      <c r="WBH90" s="503"/>
      <c r="WBI90" s="497" t="s">
        <v>2</v>
      </c>
      <c r="WBJ90" s="497" t="s">
        <v>3</v>
      </c>
      <c r="WBK90" s="497" t="s">
        <v>4</v>
      </c>
      <c r="WBL90" s="497" t="s">
        <v>5</v>
      </c>
      <c r="WBM90" s="497" t="s">
        <v>6</v>
      </c>
      <c r="WBN90" s="497" t="s">
        <v>7</v>
      </c>
      <c r="WBO90" s="497" t="s">
        <v>11</v>
      </c>
      <c r="WBP90" s="503"/>
      <c r="WBQ90" s="497" t="s">
        <v>2</v>
      </c>
      <c r="WBR90" s="497" t="s">
        <v>3</v>
      </c>
      <c r="WBS90" s="497" t="s">
        <v>4</v>
      </c>
      <c r="WBT90" s="497" t="s">
        <v>5</v>
      </c>
      <c r="WBU90" s="497" t="s">
        <v>6</v>
      </c>
      <c r="WBV90" s="497" t="s">
        <v>7</v>
      </c>
      <c r="WBW90" s="497" t="s">
        <v>11</v>
      </c>
      <c r="WBX90" s="503"/>
      <c r="WBY90" s="497" t="s">
        <v>2</v>
      </c>
      <c r="WBZ90" s="497" t="s">
        <v>3</v>
      </c>
      <c r="WCA90" s="497" t="s">
        <v>4</v>
      </c>
      <c r="WCB90" s="497" t="s">
        <v>5</v>
      </c>
      <c r="WCC90" s="497" t="s">
        <v>6</v>
      </c>
      <c r="WCD90" s="497" t="s">
        <v>7</v>
      </c>
      <c r="WCE90" s="497" t="s">
        <v>11</v>
      </c>
      <c r="WCF90" s="503"/>
      <c r="WCG90" s="497" t="s">
        <v>2</v>
      </c>
      <c r="WCH90" s="497" t="s">
        <v>3</v>
      </c>
      <c r="WCI90" s="497" t="s">
        <v>4</v>
      </c>
      <c r="WCJ90" s="497" t="s">
        <v>5</v>
      </c>
      <c r="WCK90" s="497" t="s">
        <v>6</v>
      </c>
      <c r="WCL90" s="497" t="s">
        <v>7</v>
      </c>
      <c r="WCM90" s="497" t="s">
        <v>11</v>
      </c>
      <c r="WCN90" s="503"/>
      <c r="WCO90" s="497" t="s">
        <v>2</v>
      </c>
      <c r="WCP90" s="497" t="s">
        <v>3</v>
      </c>
      <c r="WCQ90" s="497" t="s">
        <v>4</v>
      </c>
      <c r="WCR90" s="497" t="s">
        <v>5</v>
      </c>
      <c r="WCS90" s="497" t="s">
        <v>6</v>
      </c>
      <c r="WCT90" s="497" t="s">
        <v>7</v>
      </c>
      <c r="WCU90" s="497" t="s">
        <v>11</v>
      </c>
      <c r="WCV90" s="503"/>
      <c r="WCW90" s="497" t="s">
        <v>2</v>
      </c>
      <c r="WCX90" s="497" t="s">
        <v>3</v>
      </c>
      <c r="WCY90" s="497" t="s">
        <v>4</v>
      </c>
      <c r="WCZ90" s="497" t="s">
        <v>5</v>
      </c>
      <c r="WDA90" s="497" t="s">
        <v>6</v>
      </c>
      <c r="WDB90" s="497" t="s">
        <v>7</v>
      </c>
      <c r="WDC90" s="497" t="s">
        <v>11</v>
      </c>
      <c r="WDD90" s="503"/>
      <c r="WDE90" s="497" t="s">
        <v>2</v>
      </c>
      <c r="WDF90" s="497" t="s">
        <v>3</v>
      </c>
      <c r="WDG90" s="497" t="s">
        <v>4</v>
      </c>
      <c r="WDH90" s="497" t="s">
        <v>5</v>
      </c>
      <c r="WDI90" s="497" t="s">
        <v>6</v>
      </c>
      <c r="WDJ90" s="497" t="s">
        <v>7</v>
      </c>
      <c r="WDK90" s="497" t="s">
        <v>11</v>
      </c>
      <c r="WDL90" s="503"/>
      <c r="WDM90" s="497" t="s">
        <v>2</v>
      </c>
      <c r="WDN90" s="497" t="s">
        <v>3</v>
      </c>
      <c r="WDO90" s="497" t="s">
        <v>4</v>
      </c>
      <c r="WDP90" s="497" t="s">
        <v>5</v>
      </c>
      <c r="WDQ90" s="497" t="s">
        <v>6</v>
      </c>
      <c r="WDR90" s="497" t="s">
        <v>7</v>
      </c>
      <c r="WDS90" s="497" t="s">
        <v>11</v>
      </c>
      <c r="WDT90" s="503"/>
      <c r="WDU90" s="497" t="s">
        <v>2</v>
      </c>
      <c r="WDV90" s="497" t="s">
        <v>3</v>
      </c>
      <c r="WDW90" s="497" t="s">
        <v>4</v>
      </c>
      <c r="WDX90" s="497" t="s">
        <v>5</v>
      </c>
      <c r="WDY90" s="497" t="s">
        <v>6</v>
      </c>
      <c r="WDZ90" s="497" t="s">
        <v>7</v>
      </c>
      <c r="WEA90" s="497" t="s">
        <v>11</v>
      </c>
      <c r="WEB90" s="503"/>
      <c r="WEC90" s="497" t="s">
        <v>2</v>
      </c>
      <c r="WED90" s="497" t="s">
        <v>3</v>
      </c>
      <c r="WEE90" s="497" t="s">
        <v>4</v>
      </c>
      <c r="WEF90" s="497" t="s">
        <v>5</v>
      </c>
      <c r="WEG90" s="497" t="s">
        <v>6</v>
      </c>
      <c r="WEH90" s="497" t="s">
        <v>7</v>
      </c>
      <c r="WEI90" s="497" t="s">
        <v>11</v>
      </c>
      <c r="WEJ90" s="503"/>
      <c r="WEK90" s="497" t="s">
        <v>2</v>
      </c>
      <c r="WEL90" s="497" t="s">
        <v>3</v>
      </c>
      <c r="WEM90" s="497" t="s">
        <v>4</v>
      </c>
      <c r="WEN90" s="497" t="s">
        <v>5</v>
      </c>
      <c r="WEO90" s="497" t="s">
        <v>6</v>
      </c>
      <c r="WEP90" s="497" t="s">
        <v>7</v>
      </c>
      <c r="WEQ90" s="497" t="s">
        <v>11</v>
      </c>
      <c r="WER90" s="503"/>
      <c r="WES90" s="497" t="s">
        <v>2</v>
      </c>
      <c r="WET90" s="497" t="s">
        <v>3</v>
      </c>
      <c r="WEU90" s="497" t="s">
        <v>4</v>
      </c>
      <c r="WEV90" s="497" t="s">
        <v>5</v>
      </c>
      <c r="WEW90" s="497" t="s">
        <v>6</v>
      </c>
      <c r="WEX90" s="497" t="s">
        <v>7</v>
      </c>
      <c r="WEY90" s="497" t="s">
        <v>11</v>
      </c>
      <c r="WEZ90" s="503"/>
      <c r="WFA90" s="497" t="s">
        <v>2</v>
      </c>
      <c r="WFB90" s="497" t="s">
        <v>3</v>
      </c>
      <c r="WFC90" s="497" t="s">
        <v>4</v>
      </c>
      <c r="WFD90" s="497" t="s">
        <v>5</v>
      </c>
      <c r="WFE90" s="497" t="s">
        <v>6</v>
      </c>
      <c r="WFF90" s="497" t="s">
        <v>7</v>
      </c>
      <c r="WFG90" s="497" t="s">
        <v>11</v>
      </c>
      <c r="WFH90" s="503"/>
      <c r="WFI90" s="497" t="s">
        <v>2</v>
      </c>
      <c r="WFJ90" s="497" t="s">
        <v>3</v>
      </c>
      <c r="WFK90" s="497" t="s">
        <v>4</v>
      </c>
      <c r="WFL90" s="497" t="s">
        <v>5</v>
      </c>
      <c r="WFM90" s="497" t="s">
        <v>6</v>
      </c>
      <c r="WFN90" s="497" t="s">
        <v>7</v>
      </c>
      <c r="WFO90" s="497" t="s">
        <v>11</v>
      </c>
      <c r="WFP90" s="503"/>
      <c r="WFQ90" s="497" t="s">
        <v>2</v>
      </c>
      <c r="WFR90" s="497" t="s">
        <v>3</v>
      </c>
      <c r="WFS90" s="497" t="s">
        <v>4</v>
      </c>
      <c r="WFT90" s="497" t="s">
        <v>5</v>
      </c>
      <c r="WFU90" s="497" t="s">
        <v>6</v>
      </c>
      <c r="WFV90" s="497" t="s">
        <v>7</v>
      </c>
      <c r="WFW90" s="497" t="s">
        <v>11</v>
      </c>
      <c r="WFX90" s="503"/>
      <c r="WFY90" s="497" t="s">
        <v>2</v>
      </c>
      <c r="WFZ90" s="497" t="s">
        <v>3</v>
      </c>
      <c r="WGA90" s="497" t="s">
        <v>4</v>
      </c>
      <c r="WGB90" s="497" t="s">
        <v>5</v>
      </c>
      <c r="WGC90" s="497" t="s">
        <v>6</v>
      </c>
      <c r="WGD90" s="497" t="s">
        <v>7</v>
      </c>
      <c r="WGE90" s="497" t="s">
        <v>11</v>
      </c>
      <c r="WGF90" s="503"/>
      <c r="WGG90" s="497" t="s">
        <v>2</v>
      </c>
      <c r="WGH90" s="497" t="s">
        <v>3</v>
      </c>
      <c r="WGI90" s="497" t="s">
        <v>4</v>
      </c>
      <c r="WGJ90" s="497" t="s">
        <v>5</v>
      </c>
      <c r="WGK90" s="497" t="s">
        <v>6</v>
      </c>
      <c r="WGL90" s="497" t="s">
        <v>7</v>
      </c>
      <c r="WGM90" s="497" t="s">
        <v>11</v>
      </c>
      <c r="WGN90" s="503"/>
      <c r="WGO90" s="497" t="s">
        <v>2</v>
      </c>
      <c r="WGP90" s="497" t="s">
        <v>3</v>
      </c>
      <c r="WGQ90" s="497" t="s">
        <v>4</v>
      </c>
      <c r="WGR90" s="497" t="s">
        <v>5</v>
      </c>
      <c r="WGS90" s="497" t="s">
        <v>6</v>
      </c>
      <c r="WGT90" s="497" t="s">
        <v>7</v>
      </c>
      <c r="WGU90" s="497" t="s">
        <v>11</v>
      </c>
      <c r="WGV90" s="503"/>
      <c r="WGW90" s="497" t="s">
        <v>2</v>
      </c>
      <c r="WGX90" s="497" t="s">
        <v>3</v>
      </c>
      <c r="WGY90" s="497" t="s">
        <v>4</v>
      </c>
      <c r="WGZ90" s="497" t="s">
        <v>5</v>
      </c>
      <c r="WHA90" s="497" t="s">
        <v>6</v>
      </c>
      <c r="WHB90" s="497" t="s">
        <v>7</v>
      </c>
      <c r="WHC90" s="497" t="s">
        <v>11</v>
      </c>
      <c r="WHD90" s="503"/>
      <c r="WHE90" s="497" t="s">
        <v>2</v>
      </c>
      <c r="WHF90" s="497" t="s">
        <v>3</v>
      </c>
      <c r="WHG90" s="497" t="s">
        <v>4</v>
      </c>
      <c r="WHH90" s="497" t="s">
        <v>5</v>
      </c>
      <c r="WHI90" s="497" t="s">
        <v>6</v>
      </c>
      <c r="WHJ90" s="497" t="s">
        <v>7</v>
      </c>
      <c r="WHK90" s="497" t="s">
        <v>11</v>
      </c>
      <c r="WHL90" s="503"/>
      <c r="WHM90" s="497" t="s">
        <v>2</v>
      </c>
      <c r="WHN90" s="497" t="s">
        <v>3</v>
      </c>
      <c r="WHO90" s="497" t="s">
        <v>4</v>
      </c>
      <c r="WHP90" s="497" t="s">
        <v>5</v>
      </c>
      <c r="WHQ90" s="497" t="s">
        <v>6</v>
      </c>
      <c r="WHR90" s="497" t="s">
        <v>7</v>
      </c>
      <c r="WHS90" s="497" t="s">
        <v>11</v>
      </c>
      <c r="WHT90" s="503"/>
      <c r="WHU90" s="497" t="s">
        <v>2</v>
      </c>
      <c r="WHV90" s="497" t="s">
        <v>3</v>
      </c>
      <c r="WHW90" s="497" t="s">
        <v>4</v>
      </c>
      <c r="WHX90" s="497" t="s">
        <v>5</v>
      </c>
      <c r="WHY90" s="497" t="s">
        <v>6</v>
      </c>
      <c r="WHZ90" s="497" t="s">
        <v>7</v>
      </c>
      <c r="WIA90" s="497" t="s">
        <v>11</v>
      </c>
      <c r="WIB90" s="503"/>
      <c r="WIC90" s="497" t="s">
        <v>2</v>
      </c>
      <c r="WID90" s="497" t="s">
        <v>3</v>
      </c>
      <c r="WIE90" s="497" t="s">
        <v>4</v>
      </c>
      <c r="WIF90" s="497" t="s">
        <v>5</v>
      </c>
      <c r="WIG90" s="497" t="s">
        <v>6</v>
      </c>
      <c r="WIH90" s="497" t="s">
        <v>7</v>
      </c>
      <c r="WII90" s="497" t="s">
        <v>11</v>
      </c>
      <c r="WIJ90" s="503"/>
      <c r="WIK90" s="497" t="s">
        <v>2</v>
      </c>
      <c r="WIL90" s="497" t="s">
        <v>3</v>
      </c>
      <c r="WIM90" s="497" t="s">
        <v>4</v>
      </c>
      <c r="WIN90" s="497" t="s">
        <v>5</v>
      </c>
      <c r="WIO90" s="497" t="s">
        <v>6</v>
      </c>
      <c r="WIP90" s="497" t="s">
        <v>7</v>
      </c>
      <c r="WIQ90" s="497" t="s">
        <v>11</v>
      </c>
      <c r="WIR90" s="503"/>
      <c r="WIS90" s="497" t="s">
        <v>2</v>
      </c>
      <c r="WIT90" s="497" t="s">
        <v>3</v>
      </c>
      <c r="WIU90" s="497" t="s">
        <v>4</v>
      </c>
      <c r="WIV90" s="497" t="s">
        <v>5</v>
      </c>
      <c r="WIW90" s="497" t="s">
        <v>6</v>
      </c>
      <c r="WIX90" s="497" t="s">
        <v>7</v>
      </c>
      <c r="WIY90" s="497" t="s">
        <v>11</v>
      </c>
      <c r="WIZ90" s="503"/>
      <c r="WJA90" s="497" t="s">
        <v>2</v>
      </c>
      <c r="WJB90" s="497" t="s">
        <v>3</v>
      </c>
      <c r="WJC90" s="497" t="s">
        <v>4</v>
      </c>
      <c r="WJD90" s="497" t="s">
        <v>5</v>
      </c>
      <c r="WJE90" s="497" t="s">
        <v>6</v>
      </c>
      <c r="WJF90" s="497" t="s">
        <v>7</v>
      </c>
      <c r="WJG90" s="497" t="s">
        <v>11</v>
      </c>
      <c r="WJH90" s="503"/>
      <c r="WJI90" s="497" t="s">
        <v>2</v>
      </c>
      <c r="WJJ90" s="497" t="s">
        <v>3</v>
      </c>
      <c r="WJK90" s="497" t="s">
        <v>4</v>
      </c>
      <c r="WJL90" s="497" t="s">
        <v>5</v>
      </c>
      <c r="WJM90" s="497" t="s">
        <v>6</v>
      </c>
      <c r="WJN90" s="497" t="s">
        <v>7</v>
      </c>
      <c r="WJO90" s="497" t="s">
        <v>11</v>
      </c>
      <c r="WJP90" s="503"/>
      <c r="WJQ90" s="497" t="s">
        <v>2</v>
      </c>
      <c r="WJR90" s="497" t="s">
        <v>3</v>
      </c>
      <c r="WJS90" s="497" t="s">
        <v>4</v>
      </c>
      <c r="WJT90" s="497" t="s">
        <v>5</v>
      </c>
      <c r="WJU90" s="497" t="s">
        <v>6</v>
      </c>
      <c r="WJV90" s="497" t="s">
        <v>7</v>
      </c>
      <c r="WJW90" s="497" t="s">
        <v>11</v>
      </c>
      <c r="WJX90" s="503"/>
      <c r="WJY90" s="497" t="s">
        <v>2</v>
      </c>
      <c r="WJZ90" s="497" t="s">
        <v>3</v>
      </c>
      <c r="WKA90" s="497" t="s">
        <v>4</v>
      </c>
      <c r="WKB90" s="497" t="s">
        <v>5</v>
      </c>
      <c r="WKC90" s="497" t="s">
        <v>6</v>
      </c>
      <c r="WKD90" s="497" t="s">
        <v>7</v>
      </c>
      <c r="WKE90" s="497" t="s">
        <v>11</v>
      </c>
      <c r="WKF90" s="503"/>
      <c r="WKG90" s="497" t="s">
        <v>2</v>
      </c>
      <c r="WKH90" s="497" t="s">
        <v>3</v>
      </c>
      <c r="WKI90" s="497" t="s">
        <v>4</v>
      </c>
      <c r="WKJ90" s="497" t="s">
        <v>5</v>
      </c>
      <c r="WKK90" s="497" t="s">
        <v>6</v>
      </c>
      <c r="WKL90" s="497" t="s">
        <v>7</v>
      </c>
      <c r="WKM90" s="497" t="s">
        <v>11</v>
      </c>
      <c r="WKN90" s="503"/>
      <c r="WKO90" s="497" t="s">
        <v>2</v>
      </c>
      <c r="WKP90" s="497" t="s">
        <v>3</v>
      </c>
      <c r="WKQ90" s="497" t="s">
        <v>4</v>
      </c>
      <c r="WKR90" s="497" t="s">
        <v>5</v>
      </c>
      <c r="WKS90" s="497" t="s">
        <v>6</v>
      </c>
      <c r="WKT90" s="497" t="s">
        <v>7</v>
      </c>
      <c r="WKU90" s="497" t="s">
        <v>11</v>
      </c>
      <c r="WKV90" s="503"/>
      <c r="WKW90" s="497" t="s">
        <v>2</v>
      </c>
      <c r="WKX90" s="497" t="s">
        <v>3</v>
      </c>
      <c r="WKY90" s="497" t="s">
        <v>4</v>
      </c>
      <c r="WKZ90" s="497" t="s">
        <v>5</v>
      </c>
      <c r="WLA90" s="497" t="s">
        <v>6</v>
      </c>
      <c r="WLB90" s="497" t="s">
        <v>7</v>
      </c>
      <c r="WLC90" s="497" t="s">
        <v>11</v>
      </c>
      <c r="WLD90" s="503"/>
      <c r="WLE90" s="497" t="s">
        <v>2</v>
      </c>
      <c r="WLF90" s="497" t="s">
        <v>3</v>
      </c>
      <c r="WLG90" s="497" t="s">
        <v>4</v>
      </c>
      <c r="WLH90" s="497" t="s">
        <v>5</v>
      </c>
      <c r="WLI90" s="497" t="s">
        <v>6</v>
      </c>
      <c r="WLJ90" s="497" t="s">
        <v>7</v>
      </c>
      <c r="WLK90" s="497" t="s">
        <v>11</v>
      </c>
      <c r="WLL90" s="503"/>
      <c r="WLM90" s="497" t="s">
        <v>2</v>
      </c>
      <c r="WLN90" s="497" t="s">
        <v>3</v>
      </c>
      <c r="WLO90" s="497" t="s">
        <v>4</v>
      </c>
      <c r="WLP90" s="497" t="s">
        <v>5</v>
      </c>
      <c r="WLQ90" s="497" t="s">
        <v>6</v>
      </c>
      <c r="WLR90" s="497" t="s">
        <v>7</v>
      </c>
      <c r="WLS90" s="497" t="s">
        <v>11</v>
      </c>
      <c r="WLT90" s="503"/>
      <c r="WLU90" s="497" t="s">
        <v>2</v>
      </c>
      <c r="WLV90" s="497" t="s">
        <v>3</v>
      </c>
      <c r="WLW90" s="497" t="s">
        <v>4</v>
      </c>
      <c r="WLX90" s="497" t="s">
        <v>5</v>
      </c>
      <c r="WLY90" s="497" t="s">
        <v>6</v>
      </c>
      <c r="WLZ90" s="497" t="s">
        <v>7</v>
      </c>
      <c r="WMA90" s="497" t="s">
        <v>11</v>
      </c>
      <c r="WMB90" s="503"/>
      <c r="WMC90" s="497" t="s">
        <v>2</v>
      </c>
      <c r="WMD90" s="497" t="s">
        <v>3</v>
      </c>
      <c r="WME90" s="497" t="s">
        <v>4</v>
      </c>
      <c r="WMF90" s="497" t="s">
        <v>5</v>
      </c>
      <c r="WMG90" s="497" t="s">
        <v>6</v>
      </c>
      <c r="WMH90" s="497" t="s">
        <v>7</v>
      </c>
      <c r="WMI90" s="497" t="s">
        <v>11</v>
      </c>
      <c r="WMJ90" s="503"/>
      <c r="WMK90" s="497" t="s">
        <v>2</v>
      </c>
      <c r="WML90" s="497" t="s">
        <v>3</v>
      </c>
      <c r="WMM90" s="497" t="s">
        <v>4</v>
      </c>
      <c r="WMN90" s="497" t="s">
        <v>5</v>
      </c>
      <c r="WMO90" s="497" t="s">
        <v>6</v>
      </c>
      <c r="WMP90" s="497" t="s">
        <v>7</v>
      </c>
      <c r="WMQ90" s="497" t="s">
        <v>11</v>
      </c>
      <c r="WMR90" s="503"/>
      <c r="WMS90" s="497" t="s">
        <v>2</v>
      </c>
      <c r="WMT90" s="497" t="s">
        <v>3</v>
      </c>
      <c r="WMU90" s="497" t="s">
        <v>4</v>
      </c>
      <c r="WMV90" s="497" t="s">
        <v>5</v>
      </c>
      <c r="WMW90" s="497" t="s">
        <v>6</v>
      </c>
      <c r="WMX90" s="497" t="s">
        <v>7</v>
      </c>
      <c r="WMY90" s="497" t="s">
        <v>11</v>
      </c>
      <c r="WMZ90" s="503"/>
      <c r="WNA90" s="497" t="s">
        <v>2</v>
      </c>
      <c r="WNB90" s="497" t="s">
        <v>3</v>
      </c>
      <c r="WNC90" s="497" t="s">
        <v>4</v>
      </c>
      <c r="WND90" s="497" t="s">
        <v>5</v>
      </c>
      <c r="WNE90" s="497" t="s">
        <v>6</v>
      </c>
      <c r="WNF90" s="497" t="s">
        <v>7</v>
      </c>
      <c r="WNG90" s="497" t="s">
        <v>11</v>
      </c>
      <c r="WNH90" s="503"/>
      <c r="WNI90" s="497" t="s">
        <v>2</v>
      </c>
      <c r="WNJ90" s="497" t="s">
        <v>3</v>
      </c>
      <c r="WNK90" s="497" t="s">
        <v>4</v>
      </c>
      <c r="WNL90" s="497" t="s">
        <v>5</v>
      </c>
      <c r="WNM90" s="497" t="s">
        <v>6</v>
      </c>
      <c r="WNN90" s="497" t="s">
        <v>7</v>
      </c>
      <c r="WNO90" s="497" t="s">
        <v>11</v>
      </c>
      <c r="WNP90" s="503"/>
      <c r="WNQ90" s="497" t="s">
        <v>2</v>
      </c>
      <c r="WNR90" s="497" t="s">
        <v>3</v>
      </c>
      <c r="WNS90" s="497" t="s">
        <v>4</v>
      </c>
      <c r="WNT90" s="497" t="s">
        <v>5</v>
      </c>
      <c r="WNU90" s="497" t="s">
        <v>6</v>
      </c>
      <c r="WNV90" s="497" t="s">
        <v>7</v>
      </c>
      <c r="WNW90" s="497" t="s">
        <v>11</v>
      </c>
      <c r="WNX90" s="503"/>
      <c r="WNY90" s="497" t="s">
        <v>2</v>
      </c>
      <c r="WNZ90" s="497" t="s">
        <v>3</v>
      </c>
      <c r="WOA90" s="497" t="s">
        <v>4</v>
      </c>
      <c r="WOB90" s="497" t="s">
        <v>5</v>
      </c>
      <c r="WOC90" s="497" t="s">
        <v>6</v>
      </c>
      <c r="WOD90" s="497" t="s">
        <v>7</v>
      </c>
      <c r="WOE90" s="497" t="s">
        <v>11</v>
      </c>
      <c r="WOF90" s="503"/>
      <c r="WOG90" s="497" t="s">
        <v>2</v>
      </c>
      <c r="WOH90" s="497" t="s">
        <v>3</v>
      </c>
      <c r="WOI90" s="497" t="s">
        <v>4</v>
      </c>
      <c r="WOJ90" s="497" t="s">
        <v>5</v>
      </c>
      <c r="WOK90" s="497" t="s">
        <v>6</v>
      </c>
      <c r="WOL90" s="497" t="s">
        <v>7</v>
      </c>
      <c r="WOM90" s="497" t="s">
        <v>11</v>
      </c>
      <c r="WON90" s="503"/>
      <c r="WOO90" s="497" t="s">
        <v>2</v>
      </c>
      <c r="WOP90" s="497" t="s">
        <v>3</v>
      </c>
      <c r="WOQ90" s="497" t="s">
        <v>4</v>
      </c>
      <c r="WOR90" s="497" t="s">
        <v>5</v>
      </c>
      <c r="WOS90" s="497" t="s">
        <v>6</v>
      </c>
      <c r="WOT90" s="497" t="s">
        <v>7</v>
      </c>
      <c r="WOU90" s="497" t="s">
        <v>11</v>
      </c>
      <c r="WOV90" s="503"/>
      <c r="WOW90" s="497" t="s">
        <v>2</v>
      </c>
      <c r="WOX90" s="497" t="s">
        <v>3</v>
      </c>
      <c r="WOY90" s="497" t="s">
        <v>4</v>
      </c>
      <c r="WOZ90" s="497" t="s">
        <v>5</v>
      </c>
      <c r="WPA90" s="497" t="s">
        <v>6</v>
      </c>
      <c r="WPB90" s="497" t="s">
        <v>7</v>
      </c>
      <c r="WPC90" s="497" t="s">
        <v>11</v>
      </c>
      <c r="WPD90" s="503"/>
      <c r="WPE90" s="497" t="s">
        <v>2</v>
      </c>
      <c r="WPF90" s="497" t="s">
        <v>3</v>
      </c>
      <c r="WPG90" s="497" t="s">
        <v>4</v>
      </c>
      <c r="WPH90" s="497" t="s">
        <v>5</v>
      </c>
      <c r="WPI90" s="497" t="s">
        <v>6</v>
      </c>
      <c r="WPJ90" s="497" t="s">
        <v>7</v>
      </c>
      <c r="WPK90" s="497" t="s">
        <v>11</v>
      </c>
      <c r="WPL90" s="503"/>
      <c r="WPM90" s="497" t="s">
        <v>2</v>
      </c>
      <c r="WPN90" s="497" t="s">
        <v>3</v>
      </c>
      <c r="WPO90" s="497" t="s">
        <v>4</v>
      </c>
      <c r="WPP90" s="497" t="s">
        <v>5</v>
      </c>
      <c r="WPQ90" s="497" t="s">
        <v>6</v>
      </c>
      <c r="WPR90" s="497" t="s">
        <v>7</v>
      </c>
      <c r="WPS90" s="497" t="s">
        <v>11</v>
      </c>
      <c r="WPT90" s="503"/>
      <c r="WPU90" s="497" t="s">
        <v>2</v>
      </c>
      <c r="WPV90" s="497" t="s">
        <v>3</v>
      </c>
      <c r="WPW90" s="497" t="s">
        <v>4</v>
      </c>
      <c r="WPX90" s="497" t="s">
        <v>5</v>
      </c>
      <c r="WPY90" s="497" t="s">
        <v>6</v>
      </c>
      <c r="WPZ90" s="497" t="s">
        <v>7</v>
      </c>
      <c r="WQA90" s="497" t="s">
        <v>11</v>
      </c>
      <c r="WQB90" s="503"/>
      <c r="WQC90" s="497" t="s">
        <v>2</v>
      </c>
      <c r="WQD90" s="497" t="s">
        <v>3</v>
      </c>
      <c r="WQE90" s="497" t="s">
        <v>4</v>
      </c>
      <c r="WQF90" s="497" t="s">
        <v>5</v>
      </c>
      <c r="WQG90" s="497" t="s">
        <v>6</v>
      </c>
      <c r="WQH90" s="497" t="s">
        <v>7</v>
      </c>
      <c r="WQI90" s="497" t="s">
        <v>11</v>
      </c>
      <c r="WQJ90" s="503"/>
      <c r="WQK90" s="497" t="s">
        <v>2</v>
      </c>
      <c r="WQL90" s="497" t="s">
        <v>3</v>
      </c>
      <c r="WQM90" s="497" t="s">
        <v>4</v>
      </c>
      <c r="WQN90" s="497" t="s">
        <v>5</v>
      </c>
      <c r="WQO90" s="497" t="s">
        <v>6</v>
      </c>
      <c r="WQP90" s="497" t="s">
        <v>7</v>
      </c>
      <c r="WQQ90" s="497" t="s">
        <v>11</v>
      </c>
      <c r="WQR90" s="503"/>
      <c r="WQS90" s="497" t="s">
        <v>2</v>
      </c>
      <c r="WQT90" s="497" t="s">
        <v>3</v>
      </c>
      <c r="WQU90" s="497" t="s">
        <v>4</v>
      </c>
      <c r="WQV90" s="497" t="s">
        <v>5</v>
      </c>
      <c r="WQW90" s="497" t="s">
        <v>6</v>
      </c>
      <c r="WQX90" s="497" t="s">
        <v>7</v>
      </c>
      <c r="WQY90" s="497" t="s">
        <v>11</v>
      </c>
      <c r="WQZ90" s="503"/>
      <c r="WRA90" s="497" t="s">
        <v>2</v>
      </c>
      <c r="WRB90" s="497" t="s">
        <v>3</v>
      </c>
      <c r="WRC90" s="497" t="s">
        <v>4</v>
      </c>
      <c r="WRD90" s="497" t="s">
        <v>5</v>
      </c>
      <c r="WRE90" s="497" t="s">
        <v>6</v>
      </c>
      <c r="WRF90" s="497" t="s">
        <v>7</v>
      </c>
      <c r="WRG90" s="497" t="s">
        <v>11</v>
      </c>
      <c r="WRH90" s="503"/>
      <c r="WRI90" s="497" t="s">
        <v>2</v>
      </c>
      <c r="WRJ90" s="497" t="s">
        <v>3</v>
      </c>
      <c r="WRK90" s="497" t="s">
        <v>4</v>
      </c>
      <c r="WRL90" s="497" t="s">
        <v>5</v>
      </c>
      <c r="WRM90" s="497" t="s">
        <v>6</v>
      </c>
      <c r="WRN90" s="497" t="s">
        <v>7</v>
      </c>
      <c r="WRO90" s="497" t="s">
        <v>11</v>
      </c>
      <c r="WRP90" s="503"/>
      <c r="WRQ90" s="497" t="s">
        <v>2</v>
      </c>
      <c r="WRR90" s="497" t="s">
        <v>3</v>
      </c>
      <c r="WRS90" s="497" t="s">
        <v>4</v>
      </c>
      <c r="WRT90" s="497" t="s">
        <v>5</v>
      </c>
      <c r="WRU90" s="497" t="s">
        <v>6</v>
      </c>
      <c r="WRV90" s="497" t="s">
        <v>7</v>
      </c>
      <c r="WRW90" s="497" t="s">
        <v>11</v>
      </c>
      <c r="WRX90" s="503"/>
      <c r="WRY90" s="497" t="s">
        <v>2</v>
      </c>
      <c r="WRZ90" s="497" t="s">
        <v>3</v>
      </c>
      <c r="WSA90" s="497" t="s">
        <v>4</v>
      </c>
      <c r="WSB90" s="497" t="s">
        <v>5</v>
      </c>
      <c r="WSC90" s="497" t="s">
        <v>6</v>
      </c>
      <c r="WSD90" s="497" t="s">
        <v>7</v>
      </c>
      <c r="WSE90" s="497" t="s">
        <v>11</v>
      </c>
      <c r="WSF90" s="503"/>
      <c r="WSG90" s="497" t="s">
        <v>2</v>
      </c>
      <c r="WSH90" s="497" t="s">
        <v>3</v>
      </c>
      <c r="WSI90" s="497" t="s">
        <v>4</v>
      </c>
      <c r="WSJ90" s="497" t="s">
        <v>5</v>
      </c>
      <c r="WSK90" s="497" t="s">
        <v>6</v>
      </c>
      <c r="WSL90" s="497" t="s">
        <v>7</v>
      </c>
      <c r="WSM90" s="497" t="s">
        <v>11</v>
      </c>
      <c r="WSN90" s="503"/>
      <c r="WSO90" s="497" t="s">
        <v>2</v>
      </c>
      <c r="WSP90" s="497" t="s">
        <v>3</v>
      </c>
      <c r="WSQ90" s="497" t="s">
        <v>4</v>
      </c>
      <c r="WSR90" s="497" t="s">
        <v>5</v>
      </c>
      <c r="WSS90" s="497" t="s">
        <v>6</v>
      </c>
      <c r="WST90" s="497" t="s">
        <v>7</v>
      </c>
      <c r="WSU90" s="497" t="s">
        <v>11</v>
      </c>
      <c r="WSV90" s="503"/>
      <c r="WSW90" s="497" t="s">
        <v>2</v>
      </c>
      <c r="WSX90" s="497" t="s">
        <v>3</v>
      </c>
      <c r="WSY90" s="497" t="s">
        <v>4</v>
      </c>
      <c r="WSZ90" s="497" t="s">
        <v>5</v>
      </c>
      <c r="WTA90" s="497" t="s">
        <v>6</v>
      </c>
      <c r="WTB90" s="497" t="s">
        <v>7</v>
      </c>
      <c r="WTC90" s="497" t="s">
        <v>11</v>
      </c>
      <c r="WTD90" s="503"/>
      <c r="WTE90" s="497" t="s">
        <v>2</v>
      </c>
      <c r="WTF90" s="497" t="s">
        <v>3</v>
      </c>
      <c r="WTG90" s="497" t="s">
        <v>4</v>
      </c>
      <c r="WTH90" s="497" t="s">
        <v>5</v>
      </c>
      <c r="WTI90" s="497" t="s">
        <v>6</v>
      </c>
      <c r="WTJ90" s="497" t="s">
        <v>7</v>
      </c>
      <c r="WTK90" s="497" t="s">
        <v>11</v>
      </c>
      <c r="WTL90" s="503"/>
      <c r="WTM90" s="497" t="s">
        <v>2</v>
      </c>
      <c r="WTN90" s="497" t="s">
        <v>3</v>
      </c>
      <c r="WTO90" s="497" t="s">
        <v>4</v>
      </c>
      <c r="WTP90" s="497" t="s">
        <v>5</v>
      </c>
      <c r="WTQ90" s="497" t="s">
        <v>6</v>
      </c>
      <c r="WTR90" s="497" t="s">
        <v>7</v>
      </c>
      <c r="WTS90" s="497" t="s">
        <v>11</v>
      </c>
      <c r="WTT90" s="503"/>
      <c r="WTU90" s="497" t="s">
        <v>2</v>
      </c>
      <c r="WTV90" s="497" t="s">
        <v>3</v>
      </c>
      <c r="WTW90" s="497" t="s">
        <v>4</v>
      </c>
      <c r="WTX90" s="497" t="s">
        <v>5</v>
      </c>
      <c r="WTY90" s="497" t="s">
        <v>6</v>
      </c>
      <c r="WTZ90" s="497" t="s">
        <v>7</v>
      </c>
      <c r="WUA90" s="497" t="s">
        <v>11</v>
      </c>
      <c r="WUB90" s="503"/>
      <c r="WUC90" s="497" t="s">
        <v>2</v>
      </c>
      <c r="WUD90" s="497" t="s">
        <v>3</v>
      </c>
      <c r="WUE90" s="497" t="s">
        <v>4</v>
      </c>
      <c r="WUF90" s="497" t="s">
        <v>5</v>
      </c>
      <c r="WUG90" s="497" t="s">
        <v>6</v>
      </c>
      <c r="WUH90" s="497" t="s">
        <v>7</v>
      </c>
      <c r="WUI90" s="497" t="s">
        <v>11</v>
      </c>
      <c r="WUJ90" s="503"/>
      <c r="WUK90" s="497" t="s">
        <v>2</v>
      </c>
      <c r="WUL90" s="497" t="s">
        <v>3</v>
      </c>
      <c r="WUM90" s="497" t="s">
        <v>4</v>
      </c>
      <c r="WUN90" s="497" t="s">
        <v>5</v>
      </c>
      <c r="WUO90" s="497" t="s">
        <v>6</v>
      </c>
      <c r="WUP90" s="497" t="s">
        <v>7</v>
      </c>
      <c r="WUQ90" s="497" t="s">
        <v>11</v>
      </c>
      <c r="WUR90" s="503"/>
      <c r="WUS90" s="497" t="s">
        <v>2</v>
      </c>
      <c r="WUT90" s="497" t="s">
        <v>3</v>
      </c>
      <c r="WUU90" s="497" t="s">
        <v>4</v>
      </c>
      <c r="WUV90" s="497" t="s">
        <v>5</v>
      </c>
      <c r="WUW90" s="497" t="s">
        <v>6</v>
      </c>
      <c r="WUX90" s="497" t="s">
        <v>7</v>
      </c>
      <c r="WUY90" s="497" t="s">
        <v>11</v>
      </c>
      <c r="WUZ90" s="503"/>
      <c r="WVA90" s="497" t="s">
        <v>2</v>
      </c>
      <c r="WVB90" s="497" t="s">
        <v>3</v>
      </c>
      <c r="WVC90" s="497" t="s">
        <v>4</v>
      </c>
      <c r="WVD90" s="497" t="s">
        <v>5</v>
      </c>
      <c r="WVE90" s="497" t="s">
        <v>6</v>
      </c>
      <c r="WVF90" s="497" t="s">
        <v>7</v>
      </c>
      <c r="WVG90" s="497" t="s">
        <v>11</v>
      </c>
      <c r="WVH90" s="503"/>
      <c r="WVI90" s="497" t="s">
        <v>2</v>
      </c>
      <c r="WVJ90" s="497" t="s">
        <v>3</v>
      </c>
      <c r="WVK90" s="497" t="s">
        <v>4</v>
      </c>
      <c r="WVL90" s="497" t="s">
        <v>5</v>
      </c>
      <c r="WVM90" s="497" t="s">
        <v>6</v>
      </c>
      <c r="WVN90" s="497" t="s">
        <v>7</v>
      </c>
      <c r="WVO90" s="497" t="s">
        <v>11</v>
      </c>
      <c r="WVP90" s="503"/>
      <c r="WVQ90" s="497" t="s">
        <v>2</v>
      </c>
      <c r="WVR90" s="497" t="s">
        <v>3</v>
      </c>
      <c r="WVS90" s="497" t="s">
        <v>4</v>
      </c>
      <c r="WVT90" s="497" t="s">
        <v>5</v>
      </c>
      <c r="WVU90" s="497" t="s">
        <v>6</v>
      </c>
      <c r="WVV90" s="497" t="s">
        <v>7</v>
      </c>
      <c r="WVW90" s="497" t="s">
        <v>11</v>
      </c>
      <c r="WVX90" s="503"/>
      <c r="WVY90" s="497" t="s">
        <v>2</v>
      </c>
      <c r="WVZ90" s="497" t="s">
        <v>3</v>
      </c>
      <c r="WWA90" s="497" t="s">
        <v>4</v>
      </c>
      <c r="WWB90" s="497" t="s">
        <v>5</v>
      </c>
      <c r="WWC90" s="497" t="s">
        <v>6</v>
      </c>
      <c r="WWD90" s="497" t="s">
        <v>7</v>
      </c>
      <c r="WWE90" s="497" t="s">
        <v>11</v>
      </c>
      <c r="WWF90" s="503"/>
      <c r="WWG90" s="497" t="s">
        <v>2</v>
      </c>
      <c r="WWH90" s="497" t="s">
        <v>3</v>
      </c>
      <c r="WWI90" s="497" t="s">
        <v>4</v>
      </c>
      <c r="WWJ90" s="497" t="s">
        <v>5</v>
      </c>
      <c r="WWK90" s="497" t="s">
        <v>6</v>
      </c>
      <c r="WWL90" s="497" t="s">
        <v>7</v>
      </c>
      <c r="WWM90" s="497" t="s">
        <v>11</v>
      </c>
      <c r="WWN90" s="503"/>
      <c r="WWO90" s="497" t="s">
        <v>2</v>
      </c>
      <c r="WWP90" s="497" t="s">
        <v>3</v>
      </c>
      <c r="WWQ90" s="497" t="s">
        <v>4</v>
      </c>
      <c r="WWR90" s="497" t="s">
        <v>5</v>
      </c>
      <c r="WWS90" s="497" t="s">
        <v>6</v>
      </c>
      <c r="WWT90" s="497" t="s">
        <v>7</v>
      </c>
      <c r="WWU90" s="497" t="s">
        <v>11</v>
      </c>
      <c r="WWV90" s="503"/>
      <c r="WWW90" s="497" t="s">
        <v>2</v>
      </c>
      <c r="WWX90" s="497" t="s">
        <v>3</v>
      </c>
      <c r="WWY90" s="497" t="s">
        <v>4</v>
      </c>
      <c r="WWZ90" s="497" t="s">
        <v>5</v>
      </c>
      <c r="WXA90" s="497" t="s">
        <v>6</v>
      </c>
      <c r="WXB90" s="497" t="s">
        <v>7</v>
      </c>
      <c r="WXC90" s="497" t="s">
        <v>11</v>
      </c>
      <c r="WXD90" s="503"/>
      <c r="WXE90" s="497" t="s">
        <v>2</v>
      </c>
      <c r="WXF90" s="497" t="s">
        <v>3</v>
      </c>
      <c r="WXG90" s="497" t="s">
        <v>4</v>
      </c>
      <c r="WXH90" s="497" t="s">
        <v>5</v>
      </c>
      <c r="WXI90" s="497" t="s">
        <v>6</v>
      </c>
      <c r="WXJ90" s="497" t="s">
        <v>7</v>
      </c>
      <c r="WXK90" s="497" t="s">
        <v>11</v>
      </c>
      <c r="WXL90" s="503"/>
      <c r="WXM90" s="497" t="s">
        <v>2</v>
      </c>
      <c r="WXN90" s="497" t="s">
        <v>3</v>
      </c>
      <c r="WXO90" s="497" t="s">
        <v>4</v>
      </c>
      <c r="WXP90" s="497" t="s">
        <v>5</v>
      </c>
      <c r="WXQ90" s="497" t="s">
        <v>6</v>
      </c>
      <c r="WXR90" s="497" t="s">
        <v>7</v>
      </c>
      <c r="WXS90" s="497" t="s">
        <v>11</v>
      </c>
      <c r="WXT90" s="503"/>
      <c r="WXU90" s="497" t="s">
        <v>2</v>
      </c>
      <c r="WXV90" s="497" t="s">
        <v>3</v>
      </c>
      <c r="WXW90" s="497" t="s">
        <v>4</v>
      </c>
      <c r="WXX90" s="497" t="s">
        <v>5</v>
      </c>
      <c r="WXY90" s="497" t="s">
        <v>6</v>
      </c>
      <c r="WXZ90" s="497" t="s">
        <v>7</v>
      </c>
      <c r="WYA90" s="497" t="s">
        <v>11</v>
      </c>
      <c r="WYB90" s="503"/>
      <c r="WYC90" s="497" t="s">
        <v>2</v>
      </c>
      <c r="WYD90" s="497" t="s">
        <v>3</v>
      </c>
      <c r="WYE90" s="497" t="s">
        <v>4</v>
      </c>
      <c r="WYF90" s="497" t="s">
        <v>5</v>
      </c>
      <c r="WYG90" s="497" t="s">
        <v>6</v>
      </c>
      <c r="WYH90" s="497" t="s">
        <v>7</v>
      </c>
      <c r="WYI90" s="497" t="s">
        <v>11</v>
      </c>
      <c r="WYJ90" s="503"/>
      <c r="WYK90" s="497" t="s">
        <v>2</v>
      </c>
      <c r="WYL90" s="497" t="s">
        <v>3</v>
      </c>
      <c r="WYM90" s="497" t="s">
        <v>4</v>
      </c>
      <c r="WYN90" s="497" t="s">
        <v>5</v>
      </c>
      <c r="WYO90" s="497" t="s">
        <v>6</v>
      </c>
      <c r="WYP90" s="497" t="s">
        <v>7</v>
      </c>
      <c r="WYQ90" s="497" t="s">
        <v>11</v>
      </c>
      <c r="WYR90" s="503"/>
      <c r="WYS90" s="497" t="s">
        <v>2</v>
      </c>
      <c r="WYT90" s="497" t="s">
        <v>3</v>
      </c>
      <c r="WYU90" s="497" t="s">
        <v>4</v>
      </c>
      <c r="WYV90" s="497" t="s">
        <v>5</v>
      </c>
      <c r="WYW90" s="497" t="s">
        <v>6</v>
      </c>
      <c r="WYX90" s="497" t="s">
        <v>7</v>
      </c>
      <c r="WYY90" s="497" t="s">
        <v>11</v>
      </c>
      <c r="WYZ90" s="503"/>
      <c r="WZA90" s="497" t="s">
        <v>2</v>
      </c>
      <c r="WZB90" s="497" t="s">
        <v>3</v>
      </c>
      <c r="WZC90" s="497" t="s">
        <v>4</v>
      </c>
      <c r="WZD90" s="497" t="s">
        <v>5</v>
      </c>
      <c r="WZE90" s="497" t="s">
        <v>6</v>
      </c>
      <c r="WZF90" s="497" t="s">
        <v>7</v>
      </c>
      <c r="WZG90" s="497" t="s">
        <v>11</v>
      </c>
      <c r="WZH90" s="503"/>
      <c r="WZI90" s="497" t="s">
        <v>2</v>
      </c>
      <c r="WZJ90" s="497" t="s">
        <v>3</v>
      </c>
      <c r="WZK90" s="497" t="s">
        <v>4</v>
      </c>
      <c r="WZL90" s="497" t="s">
        <v>5</v>
      </c>
      <c r="WZM90" s="497" t="s">
        <v>6</v>
      </c>
      <c r="WZN90" s="497" t="s">
        <v>7</v>
      </c>
      <c r="WZO90" s="497" t="s">
        <v>11</v>
      </c>
      <c r="WZP90" s="503"/>
      <c r="WZQ90" s="497" t="s">
        <v>2</v>
      </c>
      <c r="WZR90" s="497" t="s">
        <v>3</v>
      </c>
      <c r="WZS90" s="497" t="s">
        <v>4</v>
      </c>
      <c r="WZT90" s="497" t="s">
        <v>5</v>
      </c>
      <c r="WZU90" s="497" t="s">
        <v>6</v>
      </c>
      <c r="WZV90" s="497" t="s">
        <v>7</v>
      </c>
      <c r="WZW90" s="497" t="s">
        <v>11</v>
      </c>
      <c r="WZX90" s="503"/>
      <c r="WZY90" s="497" t="s">
        <v>2</v>
      </c>
      <c r="WZZ90" s="497" t="s">
        <v>3</v>
      </c>
      <c r="XAA90" s="497" t="s">
        <v>4</v>
      </c>
      <c r="XAB90" s="497" t="s">
        <v>5</v>
      </c>
      <c r="XAC90" s="497" t="s">
        <v>6</v>
      </c>
      <c r="XAD90" s="497" t="s">
        <v>7</v>
      </c>
      <c r="XAE90" s="497" t="s">
        <v>11</v>
      </c>
      <c r="XAF90" s="503"/>
      <c r="XAG90" s="497" t="s">
        <v>2</v>
      </c>
      <c r="XAH90" s="497" t="s">
        <v>3</v>
      </c>
      <c r="XAI90" s="497" t="s">
        <v>4</v>
      </c>
      <c r="XAJ90" s="497" t="s">
        <v>5</v>
      </c>
      <c r="XAK90" s="497" t="s">
        <v>6</v>
      </c>
      <c r="XAL90" s="497" t="s">
        <v>7</v>
      </c>
      <c r="XAM90" s="497" t="s">
        <v>11</v>
      </c>
      <c r="XAN90" s="503"/>
      <c r="XAO90" s="497" t="s">
        <v>2</v>
      </c>
      <c r="XAP90" s="497" t="s">
        <v>3</v>
      </c>
      <c r="XAQ90" s="497" t="s">
        <v>4</v>
      </c>
      <c r="XAR90" s="497" t="s">
        <v>5</v>
      </c>
      <c r="XAS90" s="497" t="s">
        <v>6</v>
      </c>
      <c r="XAT90" s="497" t="s">
        <v>7</v>
      </c>
      <c r="XAU90" s="497" t="s">
        <v>11</v>
      </c>
      <c r="XAV90" s="503"/>
      <c r="XAW90" s="497" t="s">
        <v>2</v>
      </c>
      <c r="XAX90" s="497" t="s">
        <v>3</v>
      </c>
      <c r="XAY90" s="497" t="s">
        <v>4</v>
      </c>
      <c r="XAZ90" s="497" t="s">
        <v>5</v>
      </c>
      <c r="XBA90" s="497" t="s">
        <v>6</v>
      </c>
      <c r="XBB90" s="497" t="s">
        <v>7</v>
      </c>
      <c r="XBC90" s="497" t="s">
        <v>11</v>
      </c>
      <c r="XBD90" s="503"/>
      <c r="XBE90" s="497" t="s">
        <v>2</v>
      </c>
      <c r="XBF90" s="497" t="s">
        <v>3</v>
      </c>
      <c r="XBG90" s="497" t="s">
        <v>4</v>
      </c>
      <c r="XBH90" s="497" t="s">
        <v>5</v>
      </c>
      <c r="XBI90" s="497" t="s">
        <v>6</v>
      </c>
      <c r="XBJ90" s="497" t="s">
        <v>7</v>
      </c>
      <c r="XBK90" s="497" t="s">
        <v>11</v>
      </c>
      <c r="XBL90" s="503"/>
      <c r="XBM90" s="497" t="s">
        <v>2</v>
      </c>
      <c r="XBN90" s="497" t="s">
        <v>3</v>
      </c>
      <c r="XBO90" s="497" t="s">
        <v>4</v>
      </c>
      <c r="XBP90" s="497" t="s">
        <v>5</v>
      </c>
      <c r="XBQ90" s="497" t="s">
        <v>6</v>
      </c>
      <c r="XBR90" s="497" t="s">
        <v>7</v>
      </c>
      <c r="XBS90" s="497" t="s">
        <v>11</v>
      </c>
      <c r="XBT90" s="503"/>
      <c r="XBU90" s="497" t="s">
        <v>2</v>
      </c>
      <c r="XBV90" s="497" t="s">
        <v>3</v>
      </c>
      <c r="XBW90" s="497" t="s">
        <v>4</v>
      </c>
      <c r="XBX90" s="497" t="s">
        <v>5</v>
      </c>
      <c r="XBY90" s="497" t="s">
        <v>6</v>
      </c>
      <c r="XBZ90" s="497" t="s">
        <v>7</v>
      </c>
      <c r="XCA90" s="497" t="s">
        <v>11</v>
      </c>
      <c r="XCB90" s="503"/>
      <c r="XCC90" s="497" t="s">
        <v>2</v>
      </c>
      <c r="XCD90" s="497" t="s">
        <v>3</v>
      </c>
      <c r="XCE90" s="497" t="s">
        <v>4</v>
      </c>
      <c r="XCF90" s="497" t="s">
        <v>5</v>
      </c>
      <c r="XCG90" s="497" t="s">
        <v>6</v>
      </c>
      <c r="XCH90" s="497" t="s">
        <v>7</v>
      </c>
      <c r="XCI90" s="497" t="s">
        <v>11</v>
      </c>
      <c r="XCJ90" s="503"/>
      <c r="XCK90" s="497" t="s">
        <v>2</v>
      </c>
      <c r="XCL90" s="497" t="s">
        <v>3</v>
      </c>
      <c r="XCM90" s="497" t="s">
        <v>4</v>
      </c>
      <c r="XCN90" s="497" t="s">
        <v>5</v>
      </c>
      <c r="XCO90" s="497" t="s">
        <v>6</v>
      </c>
      <c r="XCP90" s="497" t="s">
        <v>7</v>
      </c>
      <c r="XCQ90" s="497" t="s">
        <v>11</v>
      </c>
      <c r="XCR90" s="503"/>
      <c r="XCS90" s="497" t="s">
        <v>2</v>
      </c>
      <c r="XCT90" s="497" t="s">
        <v>3</v>
      </c>
      <c r="XCU90" s="497" t="s">
        <v>4</v>
      </c>
      <c r="XCV90" s="497" t="s">
        <v>5</v>
      </c>
      <c r="XCW90" s="497" t="s">
        <v>6</v>
      </c>
      <c r="XCX90" s="497" t="s">
        <v>7</v>
      </c>
      <c r="XCY90" s="497" t="s">
        <v>11</v>
      </c>
      <c r="XCZ90" s="503"/>
      <c r="XDA90" s="497" t="s">
        <v>2</v>
      </c>
      <c r="XDB90" s="497" t="s">
        <v>3</v>
      </c>
      <c r="XDC90" s="497" t="s">
        <v>4</v>
      </c>
      <c r="XDD90" s="497" t="s">
        <v>5</v>
      </c>
      <c r="XDE90" s="497" t="s">
        <v>6</v>
      </c>
      <c r="XDF90" s="497" t="s">
        <v>7</v>
      </c>
      <c r="XDG90" s="497" t="s">
        <v>11</v>
      </c>
      <c r="XDH90" s="503"/>
      <c r="XDI90" s="497" t="s">
        <v>2</v>
      </c>
      <c r="XDJ90" s="497" t="s">
        <v>3</v>
      </c>
      <c r="XDK90" s="497" t="s">
        <v>4</v>
      </c>
      <c r="XDL90" s="497" t="s">
        <v>5</v>
      </c>
      <c r="XDM90" s="497" t="s">
        <v>6</v>
      </c>
      <c r="XDN90" s="497" t="s">
        <v>7</v>
      </c>
      <c r="XDO90" s="497" t="s">
        <v>11</v>
      </c>
      <c r="XDP90" s="503"/>
      <c r="XDQ90" s="497" t="s">
        <v>2</v>
      </c>
      <c r="XDR90" s="497" t="s">
        <v>3</v>
      </c>
      <c r="XDS90" s="497" t="s">
        <v>4</v>
      </c>
      <c r="XDT90" s="497" t="s">
        <v>5</v>
      </c>
      <c r="XDU90" s="497" t="s">
        <v>6</v>
      </c>
      <c r="XDV90" s="497" t="s">
        <v>7</v>
      </c>
      <c r="XDW90" s="497" t="s">
        <v>11</v>
      </c>
      <c r="XDX90" s="503"/>
      <c r="XDY90" s="497" t="s">
        <v>2</v>
      </c>
      <c r="XDZ90" s="497" t="s">
        <v>3</v>
      </c>
      <c r="XEA90" s="497" t="s">
        <v>4</v>
      </c>
      <c r="XEB90" s="497" t="s">
        <v>5</v>
      </c>
      <c r="XEC90" s="497" t="s">
        <v>6</v>
      </c>
      <c r="XED90" s="497" t="s">
        <v>7</v>
      </c>
      <c r="XEE90" s="497" t="s">
        <v>11</v>
      </c>
      <c r="XEF90" s="503"/>
      <c r="XEG90" s="497" t="s">
        <v>2</v>
      </c>
      <c r="XEH90" s="497" t="s">
        <v>3</v>
      </c>
      <c r="XEI90" s="497" t="s">
        <v>4</v>
      </c>
      <c r="XEJ90" s="497" t="s">
        <v>5</v>
      </c>
      <c r="XEK90" s="497" t="s">
        <v>6</v>
      </c>
      <c r="XEL90" s="497" t="s">
        <v>7</v>
      </c>
      <c r="XEM90" s="497" t="s">
        <v>11</v>
      </c>
      <c r="XEN90" s="503"/>
      <c r="XEO90" s="497" t="s">
        <v>2</v>
      </c>
      <c r="XEP90" s="497" t="s">
        <v>3</v>
      </c>
      <c r="XEQ90" s="497" t="s">
        <v>4</v>
      </c>
      <c r="XER90" s="497" t="s">
        <v>5</v>
      </c>
      <c r="XES90" s="497" t="s">
        <v>6</v>
      </c>
      <c r="XET90" s="497" t="s">
        <v>7</v>
      </c>
      <c r="XEU90" s="497" t="s">
        <v>11</v>
      </c>
      <c r="XEV90" s="503"/>
      <c r="XEW90" s="497" t="s">
        <v>2</v>
      </c>
      <c r="XEX90" s="497" t="s">
        <v>3</v>
      </c>
      <c r="XEY90" s="497" t="s">
        <v>4</v>
      </c>
      <c r="XEZ90" s="497" t="s">
        <v>5</v>
      </c>
      <c r="XFA90" s="497" t="s">
        <v>6</v>
      </c>
      <c r="XFB90" s="497" t="s">
        <v>7</v>
      </c>
      <c r="XFC90" s="497" t="s">
        <v>11</v>
      </c>
      <c r="XFD90" s="503"/>
    </row>
    <row r="91" spans="1:16384" s="352" customFormat="1" ht="14.4">
      <c r="A91" s="500" t="s">
        <v>757</v>
      </c>
      <c r="B91" s="500" t="s">
        <v>823</v>
      </c>
      <c r="C91" s="500" t="s">
        <v>14</v>
      </c>
      <c r="D91" s="500">
        <v>1</v>
      </c>
      <c r="E91" s="505" t="s">
        <v>824</v>
      </c>
      <c r="F91" s="433" t="s">
        <v>366</v>
      </c>
      <c r="G91" s="452">
        <v>596.48</v>
      </c>
      <c r="H91" s="513"/>
      <c r="I91" s="513"/>
    </row>
    <row r="92" spans="1:16384" ht="14.4">
      <c r="A92" s="536"/>
      <c r="B92" s="538"/>
      <c r="C92" s="536"/>
      <c r="D92" s="539"/>
      <c r="E92" s="540"/>
      <c r="F92" s="541"/>
      <c r="G92" s="542"/>
      <c r="H92" s="513"/>
      <c r="I92" s="514"/>
    </row>
    <row r="93" spans="1:16384" s="531" customFormat="1" ht="14.4">
      <c r="A93" s="500"/>
      <c r="B93" s="501"/>
      <c r="C93" s="500"/>
      <c r="D93" s="529"/>
      <c r="E93" s="530"/>
      <c r="F93" s="433"/>
      <c r="G93" s="452"/>
      <c r="H93" s="534"/>
      <c r="I93" s="534"/>
    </row>
    <row r="94" spans="1:16384" ht="14.4">
      <c r="A94" s="596" t="s">
        <v>811</v>
      </c>
      <c r="B94" s="597"/>
      <c r="C94" s="597"/>
      <c r="D94" s="597"/>
      <c r="E94" s="597"/>
      <c r="F94" s="597"/>
      <c r="G94" s="597"/>
      <c r="H94" s="598"/>
      <c r="I94" s="513"/>
      <c r="J94" s="514"/>
    </row>
    <row r="95" spans="1:16384" ht="14.4">
      <c r="A95" s="494" t="s">
        <v>2</v>
      </c>
      <c r="B95" s="494" t="s">
        <v>3</v>
      </c>
      <c r="C95" s="494" t="s">
        <v>4</v>
      </c>
      <c r="D95" s="494" t="s">
        <v>5</v>
      </c>
      <c r="E95" s="494" t="s">
        <v>6</v>
      </c>
      <c r="F95" s="494" t="s">
        <v>7</v>
      </c>
      <c r="G95" s="496" t="s">
        <v>28</v>
      </c>
      <c r="H95" s="531"/>
      <c r="I95" s="514"/>
    </row>
    <row r="96" spans="1:16384" s="352" customFormat="1" ht="14.4">
      <c r="A96" s="500" t="s">
        <v>202</v>
      </c>
      <c r="B96" s="500" t="s">
        <v>500</v>
      </c>
      <c r="C96" s="500">
        <v>3</v>
      </c>
      <c r="D96" s="500">
        <v>1</v>
      </c>
      <c r="E96" s="501" t="s">
        <v>797</v>
      </c>
      <c r="F96" s="433" t="s">
        <v>812</v>
      </c>
      <c r="G96" s="452">
        <v>2100</v>
      </c>
      <c r="H96" s="531"/>
      <c r="I96" s="513"/>
    </row>
    <row r="97" spans="1:10" s="531" customFormat="1" ht="14.4">
      <c r="A97" s="500" t="s">
        <v>799</v>
      </c>
      <c r="B97" s="504" t="s">
        <v>800</v>
      </c>
      <c r="C97" s="500">
        <v>3</v>
      </c>
      <c r="D97" s="529">
        <v>1</v>
      </c>
      <c r="E97" s="530" t="s">
        <v>813</v>
      </c>
      <c r="F97" s="433" t="s">
        <v>812</v>
      </c>
      <c r="G97" s="452">
        <v>2100</v>
      </c>
      <c r="I97" s="534"/>
    </row>
    <row r="98" spans="1:10" ht="14.4">
      <c r="A98" s="209"/>
      <c r="B98" s="292"/>
      <c r="C98" s="209"/>
      <c r="D98" s="209"/>
      <c r="E98" s="72"/>
      <c r="F98" s="207"/>
      <c r="G98" s="211"/>
      <c r="H98" s="513"/>
      <c r="I98" s="514"/>
    </row>
    <row r="99" spans="1:10" ht="14.4">
      <c r="A99" s="591" t="s">
        <v>739</v>
      </c>
      <c r="B99" s="591"/>
      <c r="C99" s="591"/>
      <c r="D99" s="591"/>
      <c r="E99" s="591"/>
      <c r="F99" s="591"/>
      <c r="G99" s="591"/>
      <c r="H99" s="591"/>
      <c r="I99" s="513"/>
      <c r="J99" s="514"/>
    </row>
    <row r="100" spans="1:10" ht="14.4">
      <c r="A100" s="494" t="s">
        <v>2</v>
      </c>
      <c r="B100" s="494" t="s">
        <v>3</v>
      </c>
      <c r="C100" s="494" t="s">
        <v>4</v>
      </c>
      <c r="D100" s="494" t="s">
        <v>5</v>
      </c>
      <c r="E100" s="494" t="s">
        <v>6</v>
      </c>
      <c r="F100" s="494" t="s">
        <v>7</v>
      </c>
      <c r="G100" s="496" t="s">
        <v>28</v>
      </c>
      <c r="H100" s="513"/>
      <c r="I100" s="514"/>
    </row>
    <row r="101" spans="1:10" ht="14.4">
      <c r="A101" s="500" t="s">
        <v>669</v>
      </c>
      <c r="B101" s="500" t="s">
        <v>764</v>
      </c>
      <c r="C101" s="500" t="s">
        <v>669</v>
      </c>
      <c r="D101" s="500">
        <v>1</v>
      </c>
      <c r="E101" s="501" t="s">
        <v>693</v>
      </c>
      <c r="F101" s="433" t="s">
        <v>669</v>
      </c>
      <c r="G101" s="452">
        <v>4590</v>
      </c>
      <c r="H101" s="513"/>
      <c r="I101" s="514"/>
    </row>
    <row r="102" spans="1:10" ht="14.4">
      <c r="A102" s="500" t="s">
        <v>669</v>
      </c>
      <c r="B102" s="500" t="s">
        <v>764</v>
      </c>
      <c r="C102" s="500" t="s">
        <v>669</v>
      </c>
      <c r="D102" s="500">
        <v>1</v>
      </c>
      <c r="E102" s="501" t="s">
        <v>759</v>
      </c>
      <c r="F102" s="433" t="s">
        <v>669</v>
      </c>
      <c r="G102" s="452">
        <v>4590</v>
      </c>
      <c r="H102" s="513"/>
      <c r="I102" s="514"/>
    </row>
    <row r="103" spans="1:10" ht="14.4">
      <c r="A103" s="500" t="s">
        <v>669</v>
      </c>
      <c r="B103" s="500" t="s">
        <v>764</v>
      </c>
      <c r="C103" s="500" t="s">
        <v>669</v>
      </c>
      <c r="D103" s="500">
        <v>1</v>
      </c>
      <c r="E103" s="501" t="s">
        <v>760</v>
      </c>
      <c r="F103" s="433" t="s">
        <v>669</v>
      </c>
      <c r="G103" s="452">
        <v>4590</v>
      </c>
      <c r="H103" s="513"/>
      <c r="I103" s="514"/>
    </row>
    <row r="104" spans="1:10" ht="14.4">
      <c r="A104" s="500" t="s">
        <v>669</v>
      </c>
      <c r="B104" s="500" t="s">
        <v>764</v>
      </c>
      <c r="C104" s="500" t="s">
        <v>669</v>
      </c>
      <c r="D104" s="500">
        <v>1</v>
      </c>
      <c r="E104" s="501" t="s">
        <v>761</v>
      </c>
      <c r="F104" s="433" t="s">
        <v>669</v>
      </c>
      <c r="G104" s="452">
        <v>3300</v>
      </c>
      <c r="H104" s="513"/>
      <c r="I104" s="514"/>
    </row>
    <row r="105" spans="1:10" ht="14.4">
      <c r="A105" s="500" t="s">
        <v>669</v>
      </c>
      <c r="B105" s="500" t="s">
        <v>764</v>
      </c>
      <c r="C105" s="500" t="s">
        <v>669</v>
      </c>
      <c r="D105" s="500">
        <v>1</v>
      </c>
      <c r="E105" s="501" t="s">
        <v>762</v>
      </c>
      <c r="F105" s="433" t="s">
        <v>669</v>
      </c>
      <c r="G105" s="452">
        <v>4590</v>
      </c>
      <c r="H105" s="513"/>
      <c r="I105" s="514"/>
    </row>
    <row r="106" spans="1:10" ht="14.4">
      <c r="A106" s="500" t="s">
        <v>669</v>
      </c>
      <c r="B106" s="500" t="s">
        <v>764</v>
      </c>
      <c r="C106" s="500" t="s">
        <v>669</v>
      </c>
      <c r="D106" s="500">
        <v>1</v>
      </c>
      <c r="E106" s="501" t="s">
        <v>763</v>
      </c>
      <c r="F106" s="433" t="s">
        <v>669</v>
      </c>
      <c r="G106" s="452">
        <v>4590</v>
      </c>
      <c r="H106" s="513"/>
      <c r="I106" s="514"/>
    </row>
    <row r="107" spans="1:10" ht="14.4">
      <c r="A107" s="500" t="s">
        <v>669</v>
      </c>
      <c r="B107" s="500" t="s">
        <v>764</v>
      </c>
      <c r="C107" s="500" t="s">
        <v>669</v>
      </c>
      <c r="D107" s="500">
        <v>1</v>
      </c>
      <c r="E107" s="501" t="s">
        <v>178</v>
      </c>
      <c r="F107" s="433" t="s">
        <v>669</v>
      </c>
      <c r="G107" s="452">
        <v>3300</v>
      </c>
      <c r="H107" s="513"/>
      <c r="I107" s="514"/>
    </row>
    <row r="108" spans="1:10" ht="14.4">
      <c r="A108" s="410"/>
      <c r="B108" s="515"/>
      <c r="C108" s="410"/>
      <c r="D108" s="411">
        <f>SUM(D101:D107)</f>
        <v>7</v>
      </c>
      <c r="E108" s="515"/>
      <c r="F108" s="411" t="s">
        <v>669</v>
      </c>
      <c r="G108" s="412">
        <f>SUM(G101:G107)</f>
        <v>29550</v>
      </c>
      <c r="H108" s="513"/>
      <c r="I108" s="514"/>
    </row>
    <row r="109" spans="1:10" s="352" customFormat="1" ht="14.4">
      <c r="A109" s="209"/>
      <c r="B109" s="292"/>
      <c r="C109" s="209"/>
      <c r="D109" s="207"/>
      <c r="E109" s="292"/>
      <c r="F109" s="207"/>
      <c r="G109" s="211"/>
      <c r="H109" s="513"/>
      <c r="I109" s="513"/>
    </row>
    <row r="110" spans="1:10" s="352" customFormat="1" ht="14.4">
      <c r="A110" s="209"/>
      <c r="B110" s="209"/>
      <c r="C110" s="209"/>
      <c r="D110" s="207"/>
      <c r="E110" s="401"/>
      <c r="F110" s="207"/>
      <c r="G110" s="211"/>
      <c r="H110" s="516"/>
      <c r="I110" s="513"/>
    </row>
    <row r="111" spans="1:10">
      <c r="H111" s="513"/>
      <c r="I111" s="514"/>
    </row>
    <row r="112" spans="1:10">
      <c r="I112" s="514"/>
    </row>
    <row r="113" spans="1:9" ht="14.4">
      <c r="A113" s="209"/>
      <c r="B113" s="209"/>
      <c r="C113" s="209"/>
      <c r="D113" s="207"/>
      <c r="E113" s="401"/>
      <c r="F113" s="207"/>
      <c r="G113" s="211"/>
      <c r="H113" s="516"/>
      <c r="I113" s="514"/>
    </row>
    <row r="114" spans="1:9" ht="14.4">
      <c r="A114" s="401"/>
      <c r="B114" s="401"/>
      <c r="C114" s="401"/>
      <c r="D114" s="401"/>
      <c r="E114" s="401"/>
      <c r="F114" s="401"/>
      <c r="G114" s="517"/>
      <c r="H114" s="513"/>
      <c r="I114" s="514"/>
    </row>
    <row r="115" spans="1:9" ht="14.4">
      <c r="A115" s="361"/>
      <c r="B115" s="361"/>
      <c r="C115" s="361"/>
      <c r="D115" s="361"/>
      <c r="E115" s="361"/>
      <c r="F115" s="518"/>
      <c r="G115" s="361"/>
      <c r="H115" s="352"/>
    </row>
    <row r="116" spans="1:9" ht="14.4">
      <c r="A116" s="514"/>
      <c r="B116" s="519" t="s">
        <v>438</v>
      </c>
      <c r="C116" s="520"/>
      <c r="D116" s="520"/>
      <c r="E116" s="521"/>
      <c r="F116" s="518"/>
      <c r="G116" s="361"/>
      <c r="H116" s="352"/>
    </row>
    <row r="117" spans="1:9" ht="14.4">
      <c r="A117" s="514"/>
      <c r="B117" s="522" t="s">
        <v>867</v>
      </c>
      <c r="C117" s="523"/>
      <c r="D117" s="523"/>
      <c r="E117" s="523"/>
      <c r="F117" s="524"/>
      <c r="G117" s="525"/>
      <c r="H117" s="352"/>
    </row>
    <row r="118" spans="1:9" ht="14.4">
      <c r="A118" s="361"/>
      <c r="B118" s="525"/>
      <c r="C118" s="525"/>
      <c r="D118" s="525"/>
      <c r="E118" s="525"/>
      <c r="F118" s="525"/>
      <c r="G118" s="525"/>
      <c r="H118" s="352"/>
    </row>
    <row r="119" spans="1:9" ht="14.4">
      <c r="A119" s="526"/>
      <c r="B119" s="526"/>
      <c r="C119" s="526"/>
      <c r="D119" s="526"/>
      <c r="E119" s="526"/>
      <c r="F119" s="525"/>
      <c r="G119" s="525"/>
      <c r="H119" s="352"/>
    </row>
    <row r="120" spans="1:9">
      <c r="A120" s="514"/>
      <c r="H120" s="352"/>
    </row>
    <row r="121" spans="1:9">
      <c r="H121" s="352"/>
    </row>
    <row r="122" spans="1:9">
      <c r="H122" s="352"/>
    </row>
    <row r="123" spans="1:9">
      <c r="H123" s="352"/>
    </row>
    <row r="124" spans="1:9">
      <c r="H124" s="352"/>
    </row>
    <row r="125" spans="1:9">
      <c r="H125" s="352"/>
    </row>
    <row r="126" spans="1:9">
      <c r="H126" s="352"/>
    </row>
  </sheetData>
  <mergeCells count="2054">
    <mergeCell ref="XEO89:XEV89"/>
    <mergeCell ref="XEW89:XFD89"/>
    <mergeCell ref="XDA89:XDH89"/>
    <mergeCell ref="XDI89:XDP89"/>
    <mergeCell ref="XDQ89:XDX89"/>
    <mergeCell ref="XDY89:XEF89"/>
    <mergeCell ref="XEG89:XEN89"/>
    <mergeCell ref="XBM89:XBT89"/>
    <mergeCell ref="XBU89:XCB89"/>
    <mergeCell ref="XCC89:XCJ89"/>
    <mergeCell ref="XCK89:XCR89"/>
    <mergeCell ref="XCS89:XCZ89"/>
    <mergeCell ref="WZY89:XAF89"/>
    <mergeCell ref="XAG89:XAN89"/>
    <mergeCell ref="XAO89:XAV89"/>
    <mergeCell ref="XAW89:XBD89"/>
    <mergeCell ref="XBE89:XBL89"/>
    <mergeCell ref="WYK89:WYR89"/>
    <mergeCell ref="WYS89:WYZ89"/>
    <mergeCell ref="WZA89:WZH89"/>
    <mergeCell ref="WZI89:WZP89"/>
    <mergeCell ref="WZQ89:WZX89"/>
    <mergeCell ref="WWW89:WXD89"/>
    <mergeCell ref="WXE89:WXL89"/>
    <mergeCell ref="WXM89:WXT89"/>
    <mergeCell ref="WXU89:WYB89"/>
    <mergeCell ref="WYC89:WYJ89"/>
    <mergeCell ref="WVI89:WVP89"/>
    <mergeCell ref="WVQ89:WVX89"/>
    <mergeCell ref="WVY89:WWF89"/>
    <mergeCell ref="WWG89:WWN89"/>
    <mergeCell ref="WWO89:WWV89"/>
    <mergeCell ref="WTU89:WUB89"/>
    <mergeCell ref="WUC89:WUJ89"/>
    <mergeCell ref="WUK89:WUR89"/>
    <mergeCell ref="WUS89:WUZ89"/>
    <mergeCell ref="WVA89:WVH89"/>
    <mergeCell ref="WSG89:WSN89"/>
    <mergeCell ref="WSO89:WSV89"/>
    <mergeCell ref="WSW89:WTD89"/>
    <mergeCell ref="WTE89:WTL89"/>
    <mergeCell ref="WTM89:WTT89"/>
    <mergeCell ref="WQS89:WQZ89"/>
    <mergeCell ref="WRA89:WRH89"/>
    <mergeCell ref="WRI89:WRP89"/>
    <mergeCell ref="WRQ89:WRX89"/>
    <mergeCell ref="WRY89:WSF89"/>
    <mergeCell ref="WPE89:WPL89"/>
    <mergeCell ref="WPM89:WPT89"/>
    <mergeCell ref="WPU89:WQB89"/>
    <mergeCell ref="WQC89:WQJ89"/>
    <mergeCell ref="WQK89:WQR89"/>
    <mergeCell ref="WNQ89:WNX89"/>
    <mergeCell ref="WNY89:WOF89"/>
    <mergeCell ref="WOG89:WON89"/>
    <mergeCell ref="WOO89:WOV89"/>
    <mergeCell ref="WOW89:WPD89"/>
    <mergeCell ref="WMC89:WMJ89"/>
    <mergeCell ref="WMK89:WMR89"/>
    <mergeCell ref="WMS89:WMZ89"/>
    <mergeCell ref="WNA89:WNH89"/>
    <mergeCell ref="WNI89:WNP89"/>
    <mergeCell ref="WKO89:WKV89"/>
    <mergeCell ref="WKW89:WLD89"/>
    <mergeCell ref="WLE89:WLL89"/>
    <mergeCell ref="WLM89:WLT89"/>
    <mergeCell ref="WLU89:WMB89"/>
    <mergeCell ref="WJA89:WJH89"/>
    <mergeCell ref="WJI89:WJP89"/>
    <mergeCell ref="WJQ89:WJX89"/>
    <mergeCell ref="WJY89:WKF89"/>
    <mergeCell ref="WKG89:WKN89"/>
    <mergeCell ref="WHM89:WHT89"/>
    <mergeCell ref="WHU89:WIB89"/>
    <mergeCell ref="WIC89:WIJ89"/>
    <mergeCell ref="WIK89:WIR89"/>
    <mergeCell ref="WIS89:WIZ89"/>
    <mergeCell ref="WFY89:WGF89"/>
    <mergeCell ref="WGG89:WGN89"/>
    <mergeCell ref="WGO89:WGV89"/>
    <mergeCell ref="WGW89:WHD89"/>
    <mergeCell ref="WHE89:WHL89"/>
    <mergeCell ref="WEK89:WER89"/>
    <mergeCell ref="WES89:WEZ89"/>
    <mergeCell ref="WFA89:WFH89"/>
    <mergeCell ref="WFI89:WFP89"/>
    <mergeCell ref="WFQ89:WFX89"/>
    <mergeCell ref="WCW89:WDD89"/>
    <mergeCell ref="WDE89:WDL89"/>
    <mergeCell ref="WDM89:WDT89"/>
    <mergeCell ref="WDU89:WEB89"/>
    <mergeCell ref="WEC89:WEJ89"/>
    <mergeCell ref="WBI89:WBP89"/>
    <mergeCell ref="WBQ89:WBX89"/>
    <mergeCell ref="WBY89:WCF89"/>
    <mergeCell ref="WCG89:WCN89"/>
    <mergeCell ref="WCO89:WCV89"/>
    <mergeCell ref="VZU89:WAB89"/>
    <mergeCell ref="WAC89:WAJ89"/>
    <mergeCell ref="WAK89:WAR89"/>
    <mergeCell ref="WAS89:WAZ89"/>
    <mergeCell ref="WBA89:WBH89"/>
    <mergeCell ref="VYG89:VYN89"/>
    <mergeCell ref="VYO89:VYV89"/>
    <mergeCell ref="VYW89:VZD89"/>
    <mergeCell ref="VZE89:VZL89"/>
    <mergeCell ref="VZM89:VZT89"/>
    <mergeCell ref="VWS89:VWZ89"/>
    <mergeCell ref="VXA89:VXH89"/>
    <mergeCell ref="VXI89:VXP89"/>
    <mergeCell ref="VXQ89:VXX89"/>
    <mergeCell ref="VXY89:VYF89"/>
    <mergeCell ref="VVE89:VVL89"/>
    <mergeCell ref="VVM89:VVT89"/>
    <mergeCell ref="VVU89:VWB89"/>
    <mergeCell ref="VWC89:VWJ89"/>
    <mergeCell ref="VWK89:VWR89"/>
    <mergeCell ref="VTQ89:VTX89"/>
    <mergeCell ref="VTY89:VUF89"/>
    <mergeCell ref="VUG89:VUN89"/>
    <mergeCell ref="VUO89:VUV89"/>
    <mergeCell ref="VUW89:VVD89"/>
    <mergeCell ref="VSC89:VSJ89"/>
    <mergeCell ref="VSK89:VSR89"/>
    <mergeCell ref="VSS89:VSZ89"/>
    <mergeCell ref="VTA89:VTH89"/>
    <mergeCell ref="VTI89:VTP89"/>
    <mergeCell ref="VQO89:VQV89"/>
    <mergeCell ref="VQW89:VRD89"/>
    <mergeCell ref="VRE89:VRL89"/>
    <mergeCell ref="VRM89:VRT89"/>
    <mergeCell ref="VRU89:VSB89"/>
    <mergeCell ref="VPA89:VPH89"/>
    <mergeCell ref="VPI89:VPP89"/>
    <mergeCell ref="VPQ89:VPX89"/>
    <mergeCell ref="VPY89:VQF89"/>
    <mergeCell ref="VQG89:VQN89"/>
    <mergeCell ref="VNM89:VNT89"/>
    <mergeCell ref="VNU89:VOB89"/>
    <mergeCell ref="VOC89:VOJ89"/>
    <mergeCell ref="VOK89:VOR89"/>
    <mergeCell ref="VOS89:VOZ89"/>
    <mergeCell ref="VLY89:VMF89"/>
    <mergeCell ref="VMG89:VMN89"/>
    <mergeCell ref="VMO89:VMV89"/>
    <mergeCell ref="VMW89:VND89"/>
    <mergeCell ref="VNE89:VNL89"/>
    <mergeCell ref="VKK89:VKR89"/>
    <mergeCell ref="VKS89:VKZ89"/>
    <mergeCell ref="VLA89:VLH89"/>
    <mergeCell ref="VLI89:VLP89"/>
    <mergeCell ref="VLQ89:VLX89"/>
    <mergeCell ref="VIW89:VJD89"/>
    <mergeCell ref="VJE89:VJL89"/>
    <mergeCell ref="VJM89:VJT89"/>
    <mergeCell ref="VJU89:VKB89"/>
    <mergeCell ref="VKC89:VKJ89"/>
    <mergeCell ref="VHI89:VHP89"/>
    <mergeCell ref="VHQ89:VHX89"/>
    <mergeCell ref="VHY89:VIF89"/>
    <mergeCell ref="VIG89:VIN89"/>
    <mergeCell ref="VIO89:VIV89"/>
    <mergeCell ref="VFU89:VGB89"/>
    <mergeCell ref="VGC89:VGJ89"/>
    <mergeCell ref="VGK89:VGR89"/>
    <mergeCell ref="VGS89:VGZ89"/>
    <mergeCell ref="VHA89:VHH89"/>
    <mergeCell ref="VEG89:VEN89"/>
    <mergeCell ref="VEO89:VEV89"/>
    <mergeCell ref="VEW89:VFD89"/>
    <mergeCell ref="VFE89:VFL89"/>
    <mergeCell ref="VFM89:VFT89"/>
    <mergeCell ref="VCS89:VCZ89"/>
    <mergeCell ref="VDA89:VDH89"/>
    <mergeCell ref="VDI89:VDP89"/>
    <mergeCell ref="VDQ89:VDX89"/>
    <mergeCell ref="VDY89:VEF89"/>
    <mergeCell ref="VBE89:VBL89"/>
    <mergeCell ref="VBM89:VBT89"/>
    <mergeCell ref="VBU89:VCB89"/>
    <mergeCell ref="VCC89:VCJ89"/>
    <mergeCell ref="VCK89:VCR89"/>
    <mergeCell ref="UZQ89:UZX89"/>
    <mergeCell ref="UZY89:VAF89"/>
    <mergeCell ref="VAG89:VAN89"/>
    <mergeCell ref="VAO89:VAV89"/>
    <mergeCell ref="VAW89:VBD89"/>
    <mergeCell ref="UYC89:UYJ89"/>
    <mergeCell ref="UYK89:UYR89"/>
    <mergeCell ref="UYS89:UYZ89"/>
    <mergeCell ref="UZA89:UZH89"/>
    <mergeCell ref="UZI89:UZP89"/>
    <mergeCell ref="UWO89:UWV89"/>
    <mergeCell ref="UWW89:UXD89"/>
    <mergeCell ref="UXE89:UXL89"/>
    <mergeCell ref="UXM89:UXT89"/>
    <mergeCell ref="UXU89:UYB89"/>
    <mergeCell ref="UVA89:UVH89"/>
    <mergeCell ref="UVI89:UVP89"/>
    <mergeCell ref="UVQ89:UVX89"/>
    <mergeCell ref="UVY89:UWF89"/>
    <mergeCell ref="UWG89:UWN89"/>
    <mergeCell ref="UTM89:UTT89"/>
    <mergeCell ref="UTU89:UUB89"/>
    <mergeCell ref="UUC89:UUJ89"/>
    <mergeCell ref="UUK89:UUR89"/>
    <mergeCell ref="UUS89:UUZ89"/>
    <mergeCell ref="URY89:USF89"/>
    <mergeCell ref="USG89:USN89"/>
    <mergeCell ref="USO89:USV89"/>
    <mergeCell ref="USW89:UTD89"/>
    <mergeCell ref="UTE89:UTL89"/>
    <mergeCell ref="UQK89:UQR89"/>
    <mergeCell ref="UQS89:UQZ89"/>
    <mergeCell ref="URA89:URH89"/>
    <mergeCell ref="URI89:URP89"/>
    <mergeCell ref="URQ89:URX89"/>
    <mergeCell ref="UOW89:UPD89"/>
    <mergeCell ref="UPE89:UPL89"/>
    <mergeCell ref="UPM89:UPT89"/>
    <mergeCell ref="UPU89:UQB89"/>
    <mergeCell ref="UQC89:UQJ89"/>
    <mergeCell ref="UNI89:UNP89"/>
    <mergeCell ref="UNQ89:UNX89"/>
    <mergeCell ref="UNY89:UOF89"/>
    <mergeCell ref="UOG89:UON89"/>
    <mergeCell ref="UOO89:UOV89"/>
    <mergeCell ref="ULU89:UMB89"/>
    <mergeCell ref="UMC89:UMJ89"/>
    <mergeCell ref="UMK89:UMR89"/>
    <mergeCell ref="UMS89:UMZ89"/>
    <mergeCell ref="UNA89:UNH89"/>
    <mergeCell ref="UKG89:UKN89"/>
    <mergeCell ref="UKO89:UKV89"/>
    <mergeCell ref="UKW89:ULD89"/>
    <mergeCell ref="ULE89:ULL89"/>
    <mergeCell ref="ULM89:ULT89"/>
    <mergeCell ref="UIS89:UIZ89"/>
    <mergeCell ref="UJA89:UJH89"/>
    <mergeCell ref="UJI89:UJP89"/>
    <mergeCell ref="UJQ89:UJX89"/>
    <mergeCell ref="UJY89:UKF89"/>
    <mergeCell ref="UHE89:UHL89"/>
    <mergeCell ref="UHM89:UHT89"/>
    <mergeCell ref="UHU89:UIB89"/>
    <mergeCell ref="UIC89:UIJ89"/>
    <mergeCell ref="UIK89:UIR89"/>
    <mergeCell ref="UFQ89:UFX89"/>
    <mergeCell ref="UFY89:UGF89"/>
    <mergeCell ref="UGG89:UGN89"/>
    <mergeCell ref="UGO89:UGV89"/>
    <mergeCell ref="UGW89:UHD89"/>
    <mergeCell ref="UEC89:UEJ89"/>
    <mergeCell ref="UEK89:UER89"/>
    <mergeCell ref="UES89:UEZ89"/>
    <mergeCell ref="UFA89:UFH89"/>
    <mergeCell ref="UFI89:UFP89"/>
    <mergeCell ref="UCO89:UCV89"/>
    <mergeCell ref="UCW89:UDD89"/>
    <mergeCell ref="UDE89:UDL89"/>
    <mergeCell ref="UDM89:UDT89"/>
    <mergeCell ref="UDU89:UEB89"/>
    <mergeCell ref="UBA89:UBH89"/>
    <mergeCell ref="UBI89:UBP89"/>
    <mergeCell ref="UBQ89:UBX89"/>
    <mergeCell ref="UBY89:UCF89"/>
    <mergeCell ref="UCG89:UCN89"/>
    <mergeCell ref="TZM89:TZT89"/>
    <mergeCell ref="TZU89:UAB89"/>
    <mergeCell ref="UAC89:UAJ89"/>
    <mergeCell ref="UAK89:UAR89"/>
    <mergeCell ref="UAS89:UAZ89"/>
    <mergeCell ref="TXY89:TYF89"/>
    <mergeCell ref="TYG89:TYN89"/>
    <mergeCell ref="TYO89:TYV89"/>
    <mergeCell ref="TYW89:TZD89"/>
    <mergeCell ref="TZE89:TZL89"/>
    <mergeCell ref="TWK89:TWR89"/>
    <mergeCell ref="TWS89:TWZ89"/>
    <mergeCell ref="TXA89:TXH89"/>
    <mergeCell ref="TXI89:TXP89"/>
    <mergeCell ref="TXQ89:TXX89"/>
    <mergeCell ref="TUW89:TVD89"/>
    <mergeCell ref="TVE89:TVL89"/>
    <mergeCell ref="TVM89:TVT89"/>
    <mergeCell ref="TVU89:TWB89"/>
    <mergeCell ref="TWC89:TWJ89"/>
    <mergeCell ref="TTI89:TTP89"/>
    <mergeCell ref="TTQ89:TTX89"/>
    <mergeCell ref="TTY89:TUF89"/>
    <mergeCell ref="TUG89:TUN89"/>
    <mergeCell ref="TUO89:TUV89"/>
    <mergeCell ref="TRU89:TSB89"/>
    <mergeCell ref="TSC89:TSJ89"/>
    <mergeCell ref="TSK89:TSR89"/>
    <mergeCell ref="TSS89:TSZ89"/>
    <mergeCell ref="TTA89:TTH89"/>
    <mergeCell ref="TQG89:TQN89"/>
    <mergeCell ref="TQO89:TQV89"/>
    <mergeCell ref="TQW89:TRD89"/>
    <mergeCell ref="TRE89:TRL89"/>
    <mergeCell ref="TRM89:TRT89"/>
    <mergeCell ref="TOS89:TOZ89"/>
    <mergeCell ref="TPA89:TPH89"/>
    <mergeCell ref="TPI89:TPP89"/>
    <mergeCell ref="TPQ89:TPX89"/>
    <mergeCell ref="TPY89:TQF89"/>
    <mergeCell ref="TNE89:TNL89"/>
    <mergeCell ref="TNM89:TNT89"/>
    <mergeCell ref="TNU89:TOB89"/>
    <mergeCell ref="TOC89:TOJ89"/>
    <mergeCell ref="TOK89:TOR89"/>
    <mergeCell ref="TLQ89:TLX89"/>
    <mergeCell ref="TLY89:TMF89"/>
    <mergeCell ref="TMG89:TMN89"/>
    <mergeCell ref="TMO89:TMV89"/>
    <mergeCell ref="TMW89:TND89"/>
    <mergeCell ref="TKC89:TKJ89"/>
    <mergeCell ref="TKK89:TKR89"/>
    <mergeCell ref="TKS89:TKZ89"/>
    <mergeCell ref="TLA89:TLH89"/>
    <mergeCell ref="TLI89:TLP89"/>
    <mergeCell ref="TIO89:TIV89"/>
    <mergeCell ref="TIW89:TJD89"/>
    <mergeCell ref="TJE89:TJL89"/>
    <mergeCell ref="TJM89:TJT89"/>
    <mergeCell ref="TJU89:TKB89"/>
    <mergeCell ref="THA89:THH89"/>
    <mergeCell ref="THI89:THP89"/>
    <mergeCell ref="THQ89:THX89"/>
    <mergeCell ref="THY89:TIF89"/>
    <mergeCell ref="TIG89:TIN89"/>
    <mergeCell ref="TFM89:TFT89"/>
    <mergeCell ref="TFU89:TGB89"/>
    <mergeCell ref="TGC89:TGJ89"/>
    <mergeCell ref="TGK89:TGR89"/>
    <mergeCell ref="TGS89:TGZ89"/>
    <mergeCell ref="TDY89:TEF89"/>
    <mergeCell ref="TEG89:TEN89"/>
    <mergeCell ref="TEO89:TEV89"/>
    <mergeCell ref="TEW89:TFD89"/>
    <mergeCell ref="TFE89:TFL89"/>
    <mergeCell ref="TCK89:TCR89"/>
    <mergeCell ref="TCS89:TCZ89"/>
    <mergeCell ref="TDA89:TDH89"/>
    <mergeCell ref="TDI89:TDP89"/>
    <mergeCell ref="TDQ89:TDX89"/>
    <mergeCell ref="TAW89:TBD89"/>
    <mergeCell ref="TBE89:TBL89"/>
    <mergeCell ref="TBM89:TBT89"/>
    <mergeCell ref="TBU89:TCB89"/>
    <mergeCell ref="TCC89:TCJ89"/>
    <mergeCell ref="SZI89:SZP89"/>
    <mergeCell ref="SZQ89:SZX89"/>
    <mergeCell ref="SZY89:TAF89"/>
    <mergeCell ref="TAG89:TAN89"/>
    <mergeCell ref="TAO89:TAV89"/>
    <mergeCell ref="SXU89:SYB89"/>
    <mergeCell ref="SYC89:SYJ89"/>
    <mergeCell ref="SYK89:SYR89"/>
    <mergeCell ref="SYS89:SYZ89"/>
    <mergeCell ref="SZA89:SZH89"/>
    <mergeCell ref="SWG89:SWN89"/>
    <mergeCell ref="SWO89:SWV89"/>
    <mergeCell ref="SWW89:SXD89"/>
    <mergeCell ref="SXE89:SXL89"/>
    <mergeCell ref="SXM89:SXT89"/>
    <mergeCell ref="SUS89:SUZ89"/>
    <mergeCell ref="SVA89:SVH89"/>
    <mergeCell ref="SVI89:SVP89"/>
    <mergeCell ref="SVQ89:SVX89"/>
    <mergeCell ref="SVY89:SWF89"/>
    <mergeCell ref="STE89:STL89"/>
    <mergeCell ref="STM89:STT89"/>
    <mergeCell ref="STU89:SUB89"/>
    <mergeCell ref="SUC89:SUJ89"/>
    <mergeCell ref="SUK89:SUR89"/>
    <mergeCell ref="SRQ89:SRX89"/>
    <mergeCell ref="SRY89:SSF89"/>
    <mergeCell ref="SSG89:SSN89"/>
    <mergeCell ref="SSO89:SSV89"/>
    <mergeCell ref="SSW89:STD89"/>
    <mergeCell ref="SQC89:SQJ89"/>
    <mergeCell ref="SQK89:SQR89"/>
    <mergeCell ref="SQS89:SQZ89"/>
    <mergeCell ref="SRA89:SRH89"/>
    <mergeCell ref="SRI89:SRP89"/>
    <mergeCell ref="SOO89:SOV89"/>
    <mergeCell ref="SOW89:SPD89"/>
    <mergeCell ref="SPE89:SPL89"/>
    <mergeCell ref="SPM89:SPT89"/>
    <mergeCell ref="SPU89:SQB89"/>
    <mergeCell ref="SNA89:SNH89"/>
    <mergeCell ref="SNI89:SNP89"/>
    <mergeCell ref="SNQ89:SNX89"/>
    <mergeCell ref="SNY89:SOF89"/>
    <mergeCell ref="SOG89:SON89"/>
    <mergeCell ref="SLM89:SLT89"/>
    <mergeCell ref="SLU89:SMB89"/>
    <mergeCell ref="SMC89:SMJ89"/>
    <mergeCell ref="SMK89:SMR89"/>
    <mergeCell ref="SMS89:SMZ89"/>
    <mergeCell ref="SJY89:SKF89"/>
    <mergeCell ref="SKG89:SKN89"/>
    <mergeCell ref="SKO89:SKV89"/>
    <mergeCell ref="SKW89:SLD89"/>
    <mergeCell ref="SLE89:SLL89"/>
    <mergeCell ref="SIK89:SIR89"/>
    <mergeCell ref="SIS89:SIZ89"/>
    <mergeCell ref="SJA89:SJH89"/>
    <mergeCell ref="SJI89:SJP89"/>
    <mergeCell ref="SJQ89:SJX89"/>
    <mergeCell ref="SGW89:SHD89"/>
    <mergeCell ref="SHE89:SHL89"/>
    <mergeCell ref="SHM89:SHT89"/>
    <mergeCell ref="SHU89:SIB89"/>
    <mergeCell ref="SIC89:SIJ89"/>
    <mergeCell ref="SFI89:SFP89"/>
    <mergeCell ref="SFQ89:SFX89"/>
    <mergeCell ref="SFY89:SGF89"/>
    <mergeCell ref="SGG89:SGN89"/>
    <mergeCell ref="SGO89:SGV89"/>
    <mergeCell ref="SDU89:SEB89"/>
    <mergeCell ref="SEC89:SEJ89"/>
    <mergeCell ref="SEK89:SER89"/>
    <mergeCell ref="SES89:SEZ89"/>
    <mergeCell ref="SFA89:SFH89"/>
    <mergeCell ref="SCG89:SCN89"/>
    <mergeCell ref="SCO89:SCV89"/>
    <mergeCell ref="SCW89:SDD89"/>
    <mergeCell ref="SDE89:SDL89"/>
    <mergeCell ref="SDM89:SDT89"/>
    <mergeCell ref="SAS89:SAZ89"/>
    <mergeCell ref="SBA89:SBH89"/>
    <mergeCell ref="SBI89:SBP89"/>
    <mergeCell ref="SBQ89:SBX89"/>
    <mergeCell ref="SBY89:SCF89"/>
    <mergeCell ref="RZE89:RZL89"/>
    <mergeCell ref="RZM89:RZT89"/>
    <mergeCell ref="RZU89:SAB89"/>
    <mergeCell ref="SAC89:SAJ89"/>
    <mergeCell ref="SAK89:SAR89"/>
    <mergeCell ref="RXQ89:RXX89"/>
    <mergeCell ref="RXY89:RYF89"/>
    <mergeCell ref="RYG89:RYN89"/>
    <mergeCell ref="RYO89:RYV89"/>
    <mergeCell ref="RYW89:RZD89"/>
    <mergeCell ref="RWC89:RWJ89"/>
    <mergeCell ref="RWK89:RWR89"/>
    <mergeCell ref="RWS89:RWZ89"/>
    <mergeCell ref="RXA89:RXH89"/>
    <mergeCell ref="RXI89:RXP89"/>
    <mergeCell ref="RUO89:RUV89"/>
    <mergeCell ref="RUW89:RVD89"/>
    <mergeCell ref="RVE89:RVL89"/>
    <mergeCell ref="RVM89:RVT89"/>
    <mergeCell ref="RVU89:RWB89"/>
    <mergeCell ref="RTA89:RTH89"/>
    <mergeCell ref="RTI89:RTP89"/>
    <mergeCell ref="RTQ89:RTX89"/>
    <mergeCell ref="RTY89:RUF89"/>
    <mergeCell ref="RUG89:RUN89"/>
    <mergeCell ref="RRM89:RRT89"/>
    <mergeCell ref="RRU89:RSB89"/>
    <mergeCell ref="RSC89:RSJ89"/>
    <mergeCell ref="RSK89:RSR89"/>
    <mergeCell ref="RSS89:RSZ89"/>
    <mergeCell ref="RPY89:RQF89"/>
    <mergeCell ref="RQG89:RQN89"/>
    <mergeCell ref="RQO89:RQV89"/>
    <mergeCell ref="RQW89:RRD89"/>
    <mergeCell ref="RRE89:RRL89"/>
    <mergeCell ref="ROK89:ROR89"/>
    <mergeCell ref="ROS89:ROZ89"/>
    <mergeCell ref="RPA89:RPH89"/>
    <mergeCell ref="RPI89:RPP89"/>
    <mergeCell ref="RPQ89:RPX89"/>
    <mergeCell ref="RMW89:RND89"/>
    <mergeCell ref="RNE89:RNL89"/>
    <mergeCell ref="RNM89:RNT89"/>
    <mergeCell ref="RNU89:ROB89"/>
    <mergeCell ref="ROC89:ROJ89"/>
    <mergeCell ref="RLI89:RLP89"/>
    <mergeCell ref="RLQ89:RLX89"/>
    <mergeCell ref="RLY89:RMF89"/>
    <mergeCell ref="RMG89:RMN89"/>
    <mergeCell ref="RMO89:RMV89"/>
    <mergeCell ref="RJU89:RKB89"/>
    <mergeCell ref="RKC89:RKJ89"/>
    <mergeCell ref="RKK89:RKR89"/>
    <mergeCell ref="RKS89:RKZ89"/>
    <mergeCell ref="RLA89:RLH89"/>
    <mergeCell ref="RIG89:RIN89"/>
    <mergeCell ref="RIO89:RIV89"/>
    <mergeCell ref="RIW89:RJD89"/>
    <mergeCell ref="RJE89:RJL89"/>
    <mergeCell ref="RJM89:RJT89"/>
    <mergeCell ref="RGS89:RGZ89"/>
    <mergeCell ref="RHA89:RHH89"/>
    <mergeCell ref="RHI89:RHP89"/>
    <mergeCell ref="RHQ89:RHX89"/>
    <mergeCell ref="RHY89:RIF89"/>
    <mergeCell ref="RFE89:RFL89"/>
    <mergeCell ref="RFM89:RFT89"/>
    <mergeCell ref="RFU89:RGB89"/>
    <mergeCell ref="RGC89:RGJ89"/>
    <mergeCell ref="RGK89:RGR89"/>
    <mergeCell ref="RDQ89:RDX89"/>
    <mergeCell ref="RDY89:REF89"/>
    <mergeCell ref="REG89:REN89"/>
    <mergeCell ref="REO89:REV89"/>
    <mergeCell ref="REW89:RFD89"/>
    <mergeCell ref="RCC89:RCJ89"/>
    <mergeCell ref="RCK89:RCR89"/>
    <mergeCell ref="RCS89:RCZ89"/>
    <mergeCell ref="RDA89:RDH89"/>
    <mergeCell ref="RDI89:RDP89"/>
    <mergeCell ref="RAO89:RAV89"/>
    <mergeCell ref="RAW89:RBD89"/>
    <mergeCell ref="RBE89:RBL89"/>
    <mergeCell ref="RBM89:RBT89"/>
    <mergeCell ref="RBU89:RCB89"/>
    <mergeCell ref="QZA89:QZH89"/>
    <mergeCell ref="QZI89:QZP89"/>
    <mergeCell ref="QZQ89:QZX89"/>
    <mergeCell ref="QZY89:RAF89"/>
    <mergeCell ref="RAG89:RAN89"/>
    <mergeCell ref="QXM89:QXT89"/>
    <mergeCell ref="QXU89:QYB89"/>
    <mergeCell ref="QYC89:QYJ89"/>
    <mergeCell ref="QYK89:QYR89"/>
    <mergeCell ref="QYS89:QYZ89"/>
    <mergeCell ref="QVY89:QWF89"/>
    <mergeCell ref="QWG89:QWN89"/>
    <mergeCell ref="QWO89:QWV89"/>
    <mergeCell ref="QWW89:QXD89"/>
    <mergeCell ref="QXE89:QXL89"/>
    <mergeCell ref="QUK89:QUR89"/>
    <mergeCell ref="QUS89:QUZ89"/>
    <mergeCell ref="QVA89:QVH89"/>
    <mergeCell ref="QVI89:QVP89"/>
    <mergeCell ref="QVQ89:QVX89"/>
    <mergeCell ref="QSW89:QTD89"/>
    <mergeCell ref="QTE89:QTL89"/>
    <mergeCell ref="QTM89:QTT89"/>
    <mergeCell ref="QTU89:QUB89"/>
    <mergeCell ref="QUC89:QUJ89"/>
    <mergeCell ref="QRI89:QRP89"/>
    <mergeCell ref="QRQ89:QRX89"/>
    <mergeCell ref="QRY89:QSF89"/>
    <mergeCell ref="QSG89:QSN89"/>
    <mergeCell ref="QSO89:QSV89"/>
    <mergeCell ref="QPU89:QQB89"/>
    <mergeCell ref="QQC89:QQJ89"/>
    <mergeCell ref="QQK89:QQR89"/>
    <mergeCell ref="QQS89:QQZ89"/>
    <mergeCell ref="QRA89:QRH89"/>
    <mergeCell ref="QOG89:QON89"/>
    <mergeCell ref="QOO89:QOV89"/>
    <mergeCell ref="QOW89:QPD89"/>
    <mergeCell ref="QPE89:QPL89"/>
    <mergeCell ref="QPM89:QPT89"/>
    <mergeCell ref="QMS89:QMZ89"/>
    <mergeCell ref="QNA89:QNH89"/>
    <mergeCell ref="QNI89:QNP89"/>
    <mergeCell ref="QNQ89:QNX89"/>
    <mergeCell ref="QNY89:QOF89"/>
    <mergeCell ref="QLE89:QLL89"/>
    <mergeCell ref="QLM89:QLT89"/>
    <mergeCell ref="QLU89:QMB89"/>
    <mergeCell ref="QMC89:QMJ89"/>
    <mergeCell ref="QMK89:QMR89"/>
    <mergeCell ref="QJQ89:QJX89"/>
    <mergeCell ref="QJY89:QKF89"/>
    <mergeCell ref="QKG89:QKN89"/>
    <mergeCell ref="QKO89:QKV89"/>
    <mergeCell ref="QKW89:QLD89"/>
    <mergeCell ref="QIC89:QIJ89"/>
    <mergeCell ref="QIK89:QIR89"/>
    <mergeCell ref="QIS89:QIZ89"/>
    <mergeCell ref="QJA89:QJH89"/>
    <mergeCell ref="QJI89:QJP89"/>
    <mergeCell ref="QGO89:QGV89"/>
    <mergeCell ref="QGW89:QHD89"/>
    <mergeCell ref="QHE89:QHL89"/>
    <mergeCell ref="QHM89:QHT89"/>
    <mergeCell ref="QHU89:QIB89"/>
    <mergeCell ref="QFA89:QFH89"/>
    <mergeCell ref="QFI89:QFP89"/>
    <mergeCell ref="QFQ89:QFX89"/>
    <mergeCell ref="QFY89:QGF89"/>
    <mergeCell ref="QGG89:QGN89"/>
    <mergeCell ref="QDM89:QDT89"/>
    <mergeCell ref="QDU89:QEB89"/>
    <mergeCell ref="QEC89:QEJ89"/>
    <mergeCell ref="QEK89:QER89"/>
    <mergeCell ref="QES89:QEZ89"/>
    <mergeCell ref="QBY89:QCF89"/>
    <mergeCell ref="QCG89:QCN89"/>
    <mergeCell ref="QCO89:QCV89"/>
    <mergeCell ref="QCW89:QDD89"/>
    <mergeCell ref="QDE89:QDL89"/>
    <mergeCell ref="QAK89:QAR89"/>
    <mergeCell ref="QAS89:QAZ89"/>
    <mergeCell ref="QBA89:QBH89"/>
    <mergeCell ref="QBI89:QBP89"/>
    <mergeCell ref="QBQ89:QBX89"/>
    <mergeCell ref="PYW89:PZD89"/>
    <mergeCell ref="PZE89:PZL89"/>
    <mergeCell ref="PZM89:PZT89"/>
    <mergeCell ref="PZU89:QAB89"/>
    <mergeCell ref="QAC89:QAJ89"/>
    <mergeCell ref="PXI89:PXP89"/>
    <mergeCell ref="PXQ89:PXX89"/>
    <mergeCell ref="PXY89:PYF89"/>
    <mergeCell ref="PYG89:PYN89"/>
    <mergeCell ref="PYO89:PYV89"/>
    <mergeCell ref="PVU89:PWB89"/>
    <mergeCell ref="PWC89:PWJ89"/>
    <mergeCell ref="PWK89:PWR89"/>
    <mergeCell ref="PWS89:PWZ89"/>
    <mergeCell ref="PXA89:PXH89"/>
    <mergeCell ref="PUG89:PUN89"/>
    <mergeCell ref="PUO89:PUV89"/>
    <mergeCell ref="PUW89:PVD89"/>
    <mergeCell ref="PVE89:PVL89"/>
    <mergeCell ref="PVM89:PVT89"/>
    <mergeCell ref="PSS89:PSZ89"/>
    <mergeCell ref="PTA89:PTH89"/>
    <mergeCell ref="PTI89:PTP89"/>
    <mergeCell ref="PTQ89:PTX89"/>
    <mergeCell ref="PTY89:PUF89"/>
    <mergeCell ref="PRE89:PRL89"/>
    <mergeCell ref="PRM89:PRT89"/>
    <mergeCell ref="PRU89:PSB89"/>
    <mergeCell ref="PSC89:PSJ89"/>
    <mergeCell ref="PSK89:PSR89"/>
    <mergeCell ref="PPQ89:PPX89"/>
    <mergeCell ref="PPY89:PQF89"/>
    <mergeCell ref="PQG89:PQN89"/>
    <mergeCell ref="PQO89:PQV89"/>
    <mergeCell ref="PQW89:PRD89"/>
    <mergeCell ref="POC89:POJ89"/>
    <mergeCell ref="POK89:POR89"/>
    <mergeCell ref="POS89:POZ89"/>
    <mergeCell ref="PPA89:PPH89"/>
    <mergeCell ref="PPI89:PPP89"/>
    <mergeCell ref="PMO89:PMV89"/>
    <mergeCell ref="PMW89:PND89"/>
    <mergeCell ref="PNE89:PNL89"/>
    <mergeCell ref="PNM89:PNT89"/>
    <mergeCell ref="PNU89:POB89"/>
    <mergeCell ref="PLA89:PLH89"/>
    <mergeCell ref="PLI89:PLP89"/>
    <mergeCell ref="PLQ89:PLX89"/>
    <mergeCell ref="PLY89:PMF89"/>
    <mergeCell ref="PMG89:PMN89"/>
    <mergeCell ref="PJM89:PJT89"/>
    <mergeCell ref="PJU89:PKB89"/>
    <mergeCell ref="PKC89:PKJ89"/>
    <mergeCell ref="PKK89:PKR89"/>
    <mergeCell ref="PKS89:PKZ89"/>
    <mergeCell ref="PHY89:PIF89"/>
    <mergeCell ref="PIG89:PIN89"/>
    <mergeCell ref="PIO89:PIV89"/>
    <mergeCell ref="PIW89:PJD89"/>
    <mergeCell ref="PJE89:PJL89"/>
    <mergeCell ref="PGK89:PGR89"/>
    <mergeCell ref="PGS89:PGZ89"/>
    <mergeCell ref="PHA89:PHH89"/>
    <mergeCell ref="PHI89:PHP89"/>
    <mergeCell ref="PHQ89:PHX89"/>
    <mergeCell ref="PEW89:PFD89"/>
    <mergeCell ref="PFE89:PFL89"/>
    <mergeCell ref="PFM89:PFT89"/>
    <mergeCell ref="PFU89:PGB89"/>
    <mergeCell ref="PGC89:PGJ89"/>
    <mergeCell ref="PDI89:PDP89"/>
    <mergeCell ref="PDQ89:PDX89"/>
    <mergeCell ref="PDY89:PEF89"/>
    <mergeCell ref="PEG89:PEN89"/>
    <mergeCell ref="PEO89:PEV89"/>
    <mergeCell ref="PBU89:PCB89"/>
    <mergeCell ref="PCC89:PCJ89"/>
    <mergeCell ref="PCK89:PCR89"/>
    <mergeCell ref="PCS89:PCZ89"/>
    <mergeCell ref="PDA89:PDH89"/>
    <mergeCell ref="PAG89:PAN89"/>
    <mergeCell ref="PAO89:PAV89"/>
    <mergeCell ref="PAW89:PBD89"/>
    <mergeCell ref="PBE89:PBL89"/>
    <mergeCell ref="PBM89:PBT89"/>
    <mergeCell ref="OYS89:OYZ89"/>
    <mergeCell ref="OZA89:OZH89"/>
    <mergeCell ref="OZI89:OZP89"/>
    <mergeCell ref="OZQ89:OZX89"/>
    <mergeCell ref="OZY89:PAF89"/>
    <mergeCell ref="OXE89:OXL89"/>
    <mergeCell ref="OXM89:OXT89"/>
    <mergeCell ref="OXU89:OYB89"/>
    <mergeCell ref="OYC89:OYJ89"/>
    <mergeCell ref="OYK89:OYR89"/>
    <mergeCell ref="OVQ89:OVX89"/>
    <mergeCell ref="OVY89:OWF89"/>
    <mergeCell ref="OWG89:OWN89"/>
    <mergeCell ref="OWO89:OWV89"/>
    <mergeCell ref="OWW89:OXD89"/>
    <mergeCell ref="OUC89:OUJ89"/>
    <mergeCell ref="OUK89:OUR89"/>
    <mergeCell ref="OUS89:OUZ89"/>
    <mergeCell ref="OVA89:OVH89"/>
    <mergeCell ref="OVI89:OVP89"/>
    <mergeCell ref="OSO89:OSV89"/>
    <mergeCell ref="OSW89:OTD89"/>
    <mergeCell ref="OTE89:OTL89"/>
    <mergeCell ref="OTM89:OTT89"/>
    <mergeCell ref="OTU89:OUB89"/>
    <mergeCell ref="ORA89:ORH89"/>
    <mergeCell ref="ORI89:ORP89"/>
    <mergeCell ref="ORQ89:ORX89"/>
    <mergeCell ref="ORY89:OSF89"/>
    <mergeCell ref="OSG89:OSN89"/>
    <mergeCell ref="OPM89:OPT89"/>
    <mergeCell ref="OPU89:OQB89"/>
    <mergeCell ref="OQC89:OQJ89"/>
    <mergeCell ref="OQK89:OQR89"/>
    <mergeCell ref="OQS89:OQZ89"/>
    <mergeCell ref="ONY89:OOF89"/>
    <mergeCell ref="OOG89:OON89"/>
    <mergeCell ref="OOO89:OOV89"/>
    <mergeCell ref="OOW89:OPD89"/>
    <mergeCell ref="OPE89:OPL89"/>
    <mergeCell ref="OMK89:OMR89"/>
    <mergeCell ref="OMS89:OMZ89"/>
    <mergeCell ref="ONA89:ONH89"/>
    <mergeCell ref="ONI89:ONP89"/>
    <mergeCell ref="ONQ89:ONX89"/>
    <mergeCell ref="OKW89:OLD89"/>
    <mergeCell ref="OLE89:OLL89"/>
    <mergeCell ref="OLM89:OLT89"/>
    <mergeCell ref="OLU89:OMB89"/>
    <mergeCell ref="OMC89:OMJ89"/>
    <mergeCell ref="OJI89:OJP89"/>
    <mergeCell ref="OJQ89:OJX89"/>
    <mergeCell ref="OJY89:OKF89"/>
    <mergeCell ref="OKG89:OKN89"/>
    <mergeCell ref="OKO89:OKV89"/>
    <mergeCell ref="OHU89:OIB89"/>
    <mergeCell ref="OIC89:OIJ89"/>
    <mergeCell ref="OIK89:OIR89"/>
    <mergeCell ref="OIS89:OIZ89"/>
    <mergeCell ref="OJA89:OJH89"/>
    <mergeCell ref="OGG89:OGN89"/>
    <mergeCell ref="OGO89:OGV89"/>
    <mergeCell ref="OGW89:OHD89"/>
    <mergeCell ref="OHE89:OHL89"/>
    <mergeCell ref="OHM89:OHT89"/>
    <mergeCell ref="OES89:OEZ89"/>
    <mergeCell ref="OFA89:OFH89"/>
    <mergeCell ref="OFI89:OFP89"/>
    <mergeCell ref="OFQ89:OFX89"/>
    <mergeCell ref="OFY89:OGF89"/>
    <mergeCell ref="ODE89:ODL89"/>
    <mergeCell ref="ODM89:ODT89"/>
    <mergeCell ref="ODU89:OEB89"/>
    <mergeCell ref="OEC89:OEJ89"/>
    <mergeCell ref="OEK89:OER89"/>
    <mergeCell ref="OBQ89:OBX89"/>
    <mergeCell ref="OBY89:OCF89"/>
    <mergeCell ref="OCG89:OCN89"/>
    <mergeCell ref="OCO89:OCV89"/>
    <mergeCell ref="OCW89:ODD89"/>
    <mergeCell ref="OAC89:OAJ89"/>
    <mergeCell ref="OAK89:OAR89"/>
    <mergeCell ref="OAS89:OAZ89"/>
    <mergeCell ref="OBA89:OBH89"/>
    <mergeCell ref="OBI89:OBP89"/>
    <mergeCell ref="NYO89:NYV89"/>
    <mergeCell ref="NYW89:NZD89"/>
    <mergeCell ref="NZE89:NZL89"/>
    <mergeCell ref="NZM89:NZT89"/>
    <mergeCell ref="NZU89:OAB89"/>
    <mergeCell ref="NXA89:NXH89"/>
    <mergeCell ref="NXI89:NXP89"/>
    <mergeCell ref="NXQ89:NXX89"/>
    <mergeCell ref="NXY89:NYF89"/>
    <mergeCell ref="NYG89:NYN89"/>
    <mergeCell ref="NVM89:NVT89"/>
    <mergeCell ref="NVU89:NWB89"/>
    <mergeCell ref="NWC89:NWJ89"/>
    <mergeCell ref="NWK89:NWR89"/>
    <mergeCell ref="NWS89:NWZ89"/>
    <mergeCell ref="NTY89:NUF89"/>
    <mergeCell ref="NUG89:NUN89"/>
    <mergeCell ref="NUO89:NUV89"/>
    <mergeCell ref="NUW89:NVD89"/>
    <mergeCell ref="NVE89:NVL89"/>
    <mergeCell ref="NSK89:NSR89"/>
    <mergeCell ref="NSS89:NSZ89"/>
    <mergeCell ref="NTA89:NTH89"/>
    <mergeCell ref="NTI89:NTP89"/>
    <mergeCell ref="NTQ89:NTX89"/>
    <mergeCell ref="NQW89:NRD89"/>
    <mergeCell ref="NRE89:NRL89"/>
    <mergeCell ref="NRM89:NRT89"/>
    <mergeCell ref="NRU89:NSB89"/>
    <mergeCell ref="NSC89:NSJ89"/>
    <mergeCell ref="NPI89:NPP89"/>
    <mergeCell ref="NPQ89:NPX89"/>
    <mergeCell ref="NPY89:NQF89"/>
    <mergeCell ref="NQG89:NQN89"/>
    <mergeCell ref="NQO89:NQV89"/>
    <mergeCell ref="NNU89:NOB89"/>
    <mergeCell ref="NOC89:NOJ89"/>
    <mergeCell ref="NOK89:NOR89"/>
    <mergeCell ref="NOS89:NOZ89"/>
    <mergeCell ref="NPA89:NPH89"/>
    <mergeCell ref="NMG89:NMN89"/>
    <mergeCell ref="NMO89:NMV89"/>
    <mergeCell ref="NMW89:NND89"/>
    <mergeCell ref="NNE89:NNL89"/>
    <mergeCell ref="NNM89:NNT89"/>
    <mergeCell ref="NKS89:NKZ89"/>
    <mergeCell ref="NLA89:NLH89"/>
    <mergeCell ref="NLI89:NLP89"/>
    <mergeCell ref="NLQ89:NLX89"/>
    <mergeCell ref="NLY89:NMF89"/>
    <mergeCell ref="NJE89:NJL89"/>
    <mergeCell ref="NJM89:NJT89"/>
    <mergeCell ref="NJU89:NKB89"/>
    <mergeCell ref="NKC89:NKJ89"/>
    <mergeCell ref="NKK89:NKR89"/>
    <mergeCell ref="NHQ89:NHX89"/>
    <mergeCell ref="NHY89:NIF89"/>
    <mergeCell ref="NIG89:NIN89"/>
    <mergeCell ref="NIO89:NIV89"/>
    <mergeCell ref="NIW89:NJD89"/>
    <mergeCell ref="NGC89:NGJ89"/>
    <mergeCell ref="NGK89:NGR89"/>
    <mergeCell ref="NGS89:NGZ89"/>
    <mergeCell ref="NHA89:NHH89"/>
    <mergeCell ref="NHI89:NHP89"/>
    <mergeCell ref="NEO89:NEV89"/>
    <mergeCell ref="NEW89:NFD89"/>
    <mergeCell ref="NFE89:NFL89"/>
    <mergeCell ref="NFM89:NFT89"/>
    <mergeCell ref="NFU89:NGB89"/>
    <mergeCell ref="NDA89:NDH89"/>
    <mergeCell ref="NDI89:NDP89"/>
    <mergeCell ref="NDQ89:NDX89"/>
    <mergeCell ref="NDY89:NEF89"/>
    <mergeCell ref="NEG89:NEN89"/>
    <mergeCell ref="NBM89:NBT89"/>
    <mergeCell ref="NBU89:NCB89"/>
    <mergeCell ref="NCC89:NCJ89"/>
    <mergeCell ref="NCK89:NCR89"/>
    <mergeCell ref="NCS89:NCZ89"/>
    <mergeCell ref="MZY89:NAF89"/>
    <mergeCell ref="NAG89:NAN89"/>
    <mergeCell ref="NAO89:NAV89"/>
    <mergeCell ref="NAW89:NBD89"/>
    <mergeCell ref="NBE89:NBL89"/>
    <mergeCell ref="MYK89:MYR89"/>
    <mergeCell ref="MYS89:MYZ89"/>
    <mergeCell ref="MZA89:MZH89"/>
    <mergeCell ref="MZI89:MZP89"/>
    <mergeCell ref="MZQ89:MZX89"/>
    <mergeCell ref="MWW89:MXD89"/>
    <mergeCell ref="MXE89:MXL89"/>
    <mergeCell ref="MXM89:MXT89"/>
    <mergeCell ref="MXU89:MYB89"/>
    <mergeCell ref="MYC89:MYJ89"/>
    <mergeCell ref="MVI89:MVP89"/>
    <mergeCell ref="MVQ89:MVX89"/>
    <mergeCell ref="MVY89:MWF89"/>
    <mergeCell ref="MWG89:MWN89"/>
    <mergeCell ref="MWO89:MWV89"/>
    <mergeCell ref="MTU89:MUB89"/>
    <mergeCell ref="MUC89:MUJ89"/>
    <mergeCell ref="MUK89:MUR89"/>
    <mergeCell ref="MUS89:MUZ89"/>
    <mergeCell ref="MVA89:MVH89"/>
    <mergeCell ref="MSG89:MSN89"/>
    <mergeCell ref="MSO89:MSV89"/>
    <mergeCell ref="MSW89:MTD89"/>
    <mergeCell ref="MTE89:MTL89"/>
    <mergeCell ref="MTM89:MTT89"/>
    <mergeCell ref="MQS89:MQZ89"/>
    <mergeCell ref="MRA89:MRH89"/>
    <mergeCell ref="MRI89:MRP89"/>
    <mergeCell ref="MRQ89:MRX89"/>
    <mergeCell ref="MRY89:MSF89"/>
    <mergeCell ref="MPE89:MPL89"/>
    <mergeCell ref="MPM89:MPT89"/>
    <mergeCell ref="MPU89:MQB89"/>
    <mergeCell ref="MQC89:MQJ89"/>
    <mergeCell ref="MQK89:MQR89"/>
    <mergeCell ref="MNQ89:MNX89"/>
    <mergeCell ref="MNY89:MOF89"/>
    <mergeCell ref="MOG89:MON89"/>
    <mergeCell ref="MOO89:MOV89"/>
    <mergeCell ref="MOW89:MPD89"/>
    <mergeCell ref="MMC89:MMJ89"/>
    <mergeCell ref="MMK89:MMR89"/>
    <mergeCell ref="MMS89:MMZ89"/>
    <mergeCell ref="MNA89:MNH89"/>
    <mergeCell ref="MNI89:MNP89"/>
    <mergeCell ref="MKO89:MKV89"/>
    <mergeCell ref="MKW89:MLD89"/>
    <mergeCell ref="MLE89:MLL89"/>
    <mergeCell ref="MLM89:MLT89"/>
    <mergeCell ref="MLU89:MMB89"/>
    <mergeCell ref="MJA89:MJH89"/>
    <mergeCell ref="MJI89:MJP89"/>
    <mergeCell ref="MJQ89:MJX89"/>
    <mergeCell ref="MJY89:MKF89"/>
    <mergeCell ref="MKG89:MKN89"/>
    <mergeCell ref="MHM89:MHT89"/>
    <mergeCell ref="MHU89:MIB89"/>
    <mergeCell ref="MIC89:MIJ89"/>
    <mergeCell ref="MIK89:MIR89"/>
    <mergeCell ref="MIS89:MIZ89"/>
    <mergeCell ref="MFY89:MGF89"/>
    <mergeCell ref="MGG89:MGN89"/>
    <mergeCell ref="MGO89:MGV89"/>
    <mergeCell ref="MGW89:MHD89"/>
    <mergeCell ref="MHE89:MHL89"/>
    <mergeCell ref="MEK89:MER89"/>
    <mergeCell ref="MES89:MEZ89"/>
    <mergeCell ref="MFA89:MFH89"/>
    <mergeCell ref="MFI89:MFP89"/>
    <mergeCell ref="MFQ89:MFX89"/>
    <mergeCell ref="MCW89:MDD89"/>
    <mergeCell ref="MDE89:MDL89"/>
    <mergeCell ref="MDM89:MDT89"/>
    <mergeCell ref="MDU89:MEB89"/>
    <mergeCell ref="MEC89:MEJ89"/>
    <mergeCell ref="MBI89:MBP89"/>
    <mergeCell ref="MBQ89:MBX89"/>
    <mergeCell ref="MBY89:MCF89"/>
    <mergeCell ref="MCG89:MCN89"/>
    <mergeCell ref="MCO89:MCV89"/>
    <mergeCell ref="LZU89:MAB89"/>
    <mergeCell ref="MAC89:MAJ89"/>
    <mergeCell ref="MAK89:MAR89"/>
    <mergeCell ref="MAS89:MAZ89"/>
    <mergeCell ref="MBA89:MBH89"/>
    <mergeCell ref="LYG89:LYN89"/>
    <mergeCell ref="LYO89:LYV89"/>
    <mergeCell ref="LYW89:LZD89"/>
    <mergeCell ref="LZE89:LZL89"/>
    <mergeCell ref="LZM89:LZT89"/>
    <mergeCell ref="LWS89:LWZ89"/>
    <mergeCell ref="LXA89:LXH89"/>
    <mergeCell ref="LXI89:LXP89"/>
    <mergeCell ref="LXQ89:LXX89"/>
    <mergeCell ref="LXY89:LYF89"/>
    <mergeCell ref="LVE89:LVL89"/>
    <mergeCell ref="LVM89:LVT89"/>
    <mergeCell ref="LVU89:LWB89"/>
    <mergeCell ref="LWC89:LWJ89"/>
    <mergeCell ref="LWK89:LWR89"/>
    <mergeCell ref="LTQ89:LTX89"/>
    <mergeCell ref="LTY89:LUF89"/>
    <mergeCell ref="LUG89:LUN89"/>
    <mergeCell ref="LUO89:LUV89"/>
    <mergeCell ref="LUW89:LVD89"/>
    <mergeCell ref="LSC89:LSJ89"/>
    <mergeCell ref="LSK89:LSR89"/>
    <mergeCell ref="LSS89:LSZ89"/>
    <mergeCell ref="LTA89:LTH89"/>
    <mergeCell ref="LTI89:LTP89"/>
    <mergeCell ref="LQO89:LQV89"/>
    <mergeCell ref="LQW89:LRD89"/>
    <mergeCell ref="LRE89:LRL89"/>
    <mergeCell ref="LRM89:LRT89"/>
    <mergeCell ref="LRU89:LSB89"/>
    <mergeCell ref="LPA89:LPH89"/>
    <mergeCell ref="LPI89:LPP89"/>
    <mergeCell ref="LPQ89:LPX89"/>
    <mergeCell ref="LPY89:LQF89"/>
    <mergeCell ref="LQG89:LQN89"/>
    <mergeCell ref="LNM89:LNT89"/>
    <mergeCell ref="LNU89:LOB89"/>
    <mergeCell ref="LOC89:LOJ89"/>
    <mergeCell ref="LOK89:LOR89"/>
    <mergeCell ref="LOS89:LOZ89"/>
    <mergeCell ref="LLY89:LMF89"/>
    <mergeCell ref="LMG89:LMN89"/>
    <mergeCell ref="LMO89:LMV89"/>
    <mergeCell ref="LMW89:LND89"/>
    <mergeCell ref="LNE89:LNL89"/>
    <mergeCell ref="LKK89:LKR89"/>
    <mergeCell ref="LKS89:LKZ89"/>
    <mergeCell ref="LLA89:LLH89"/>
    <mergeCell ref="LLI89:LLP89"/>
    <mergeCell ref="LLQ89:LLX89"/>
    <mergeCell ref="LIW89:LJD89"/>
    <mergeCell ref="LJE89:LJL89"/>
    <mergeCell ref="LJM89:LJT89"/>
    <mergeCell ref="LJU89:LKB89"/>
    <mergeCell ref="LKC89:LKJ89"/>
    <mergeCell ref="LHI89:LHP89"/>
    <mergeCell ref="LHQ89:LHX89"/>
    <mergeCell ref="LHY89:LIF89"/>
    <mergeCell ref="LIG89:LIN89"/>
    <mergeCell ref="LIO89:LIV89"/>
    <mergeCell ref="LFU89:LGB89"/>
    <mergeCell ref="LGC89:LGJ89"/>
    <mergeCell ref="LGK89:LGR89"/>
    <mergeCell ref="LGS89:LGZ89"/>
    <mergeCell ref="LHA89:LHH89"/>
    <mergeCell ref="LEG89:LEN89"/>
    <mergeCell ref="LEO89:LEV89"/>
    <mergeCell ref="LEW89:LFD89"/>
    <mergeCell ref="LFE89:LFL89"/>
    <mergeCell ref="LFM89:LFT89"/>
    <mergeCell ref="LCS89:LCZ89"/>
    <mergeCell ref="LDA89:LDH89"/>
    <mergeCell ref="LDI89:LDP89"/>
    <mergeCell ref="LDQ89:LDX89"/>
    <mergeCell ref="LDY89:LEF89"/>
    <mergeCell ref="LBE89:LBL89"/>
    <mergeCell ref="LBM89:LBT89"/>
    <mergeCell ref="LBU89:LCB89"/>
    <mergeCell ref="LCC89:LCJ89"/>
    <mergeCell ref="LCK89:LCR89"/>
    <mergeCell ref="KZQ89:KZX89"/>
    <mergeCell ref="KZY89:LAF89"/>
    <mergeCell ref="LAG89:LAN89"/>
    <mergeCell ref="LAO89:LAV89"/>
    <mergeCell ref="LAW89:LBD89"/>
    <mergeCell ref="KYC89:KYJ89"/>
    <mergeCell ref="KYK89:KYR89"/>
    <mergeCell ref="KYS89:KYZ89"/>
    <mergeCell ref="KZA89:KZH89"/>
    <mergeCell ref="KZI89:KZP89"/>
    <mergeCell ref="KWO89:KWV89"/>
    <mergeCell ref="KWW89:KXD89"/>
    <mergeCell ref="KXE89:KXL89"/>
    <mergeCell ref="KXM89:KXT89"/>
    <mergeCell ref="KXU89:KYB89"/>
    <mergeCell ref="KVA89:KVH89"/>
    <mergeCell ref="KVI89:KVP89"/>
    <mergeCell ref="KVQ89:KVX89"/>
    <mergeCell ref="KVY89:KWF89"/>
    <mergeCell ref="KWG89:KWN89"/>
    <mergeCell ref="KTM89:KTT89"/>
    <mergeCell ref="KTU89:KUB89"/>
    <mergeCell ref="KUC89:KUJ89"/>
    <mergeCell ref="KUK89:KUR89"/>
    <mergeCell ref="KUS89:KUZ89"/>
    <mergeCell ref="KRY89:KSF89"/>
    <mergeCell ref="KSG89:KSN89"/>
    <mergeCell ref="KSO89:KSV89"/>
    <mergeCell ref="KSW89:KTD89"/>
    <mergeCell ref="KTE89:KTL89"/>
    <mergeCell ref="KQK89:KQR89"/>
    <mergeCell ref="KQS89:KQZ89"/>
    <mergeCell ref="KRA89:KRH89"/>
    <mergeCell ref="KRI89:KRP89"/>
    <mergeCell ref="KRQ89:KRX89"/>
    <mergeCell ref="KOW89:KPD89"/>
    <mergeCell ref="KPE89:KPL89"/>
    <mergeCell ref="KPM89:KPT89"/>
    <mergeCell ref="KPU89:KQB89"/>
    <mergeCell ref="KQC89:KQJ89"/>
    <mergeCell ref="KNI89:KNP89"/>
    <mergeCell ref="KNQ89:KNX89"/>
    <mergeCell ref="KNY89:KOF89"/>
    <mergeCell ref="KOG89:KON89"/>
    <mergeCell ref="KOO89:KOV89"/>
    <mergeCell ref="KLU89:KMB89"/>
    <mergeCell ref="KMC89:KMJ89"/>
    <mergeCell ref="KMK89:KMR89"/>
    <mergeCell ref="KMS89:KMZ89"/>
    <mergeCell ref="KNA89:KNH89"/>
    <mergeCell ref="KKG89:KKN89"/>
    <mergeCell ref="KKO89:KKV89"/>
    <mergeCell ref="KKW89:KLD89"/>
    <mergeCell ref="KLE89:KLL89"/>
    <mergeCell ref="KLM89:KLT89"/>
    <mergeCell ref="KIS89:KIZ89"/>
    <mergeCell ref="KJA89:KJH89"/>
    <mergeCell ref="KJI89:KJP89"/>
    <mergeCell ref="KJQ89:KJX89"/>
    <mergeCell ref="KJY89:KKF89"/>
    <mergeCell ref="KHE89:KHL89"/>
    <mergeCell ref="KHM89:KHT89"/>
    <mergeCell ref="KHU89:KIB89"/>
    <mergeCell ref="KIC89:KIJ89"/>
    <mergeCell ref="KIK89:KIR89"/>
    <mergeCell ref="KFQ89:KFX89"/>
    <mergeCell ref="KFY89:KGF89"/>
    <mergeCell ref="KGG89:KGN89"/>
    <mergeCell ref="KGO89:KGV89"/>
    <mergeCell ref="KGW89:KHD89"/>
    <mergeCell ref="KEC89:KEJ89"/>
    <mergeCell ref="KEK89:KER89"/>
    <mergeCell ref="KES89:KEZ89"/>
    <mergeCell ref="KFA89:KFH89"/>
    <mergeCell ref="KFI89:KFP89"/>
    <mergeCell ref="KCO89:KCV89"/>
    <mergeCell ref="KCW89:KDD89"/>
    <mergeCell ref="KDE89:KDL89"/>
    <mergeCell ref="KDM89:KDT89"/>
    <mergeCell ref="KDU89:KEB89"/>
    <mergeCell ref="KBA89:KBH89"/>
    <mergeCell ref="KBI89:KBP89"/>
    <mergeCell ref="KBQ89:KBX89"/>
    <mergeCell ref="KBY89:KCF89"/>
    <mergeCell ref="KCG89:KCN89"/>
    <mergeCell ref="JZM89:JZT89"/>
    <mergeCell ref="JZU89:KAB89"/>
    <mergeCell ref="KAC89:KAJ89"/>
    <mergeCell ref="KAK89:KAR89"/>
    <mergeCell ref="KAS89:KAZ89"/>
    <mergeCell ref="JXY89:JYF89"/>
    <mergeCell ref="JYG89:JYN89"/>
    <mergeCell ref="JYO89:JYV89"/>
    <mergeCell ref="JYW89:JZD89"/>
    <mergeCell ref="JZE89:JZL89"/>
    <mergeCell ref="JWK89:JWR89"/>
    <mergeCell ref="JWS89:JWZ89"/>
    <mergeCell ref="JXA89:JXH89"/>
    <mergeCell ref="JXI89:JXP89"/>
    <mergeCell ref="JXQ89:JXX89"/>
    <mergeCell ref="JUW89:JVD89"/>
    <mergeCell ref="JVE89:JVL89"/>
    <mergeCell ref="JVM89:JVT89"/>
    <mergeCell ref="JVU89:JWB89"/>
    <mergeCell ref="JWC89:JWJ89"/>
    <mergeCell ref="JTI89:JTP89"/>
    <mergeCell ref="JTQ89:JTX89"/>
    <mergeCell ref="JTY89:JUF89"/>
    <mergeCell ref="JUG89:JUN89"/>
    <mergeCell ref="JUO89:JUV89"/>
    <mergeCell ref="JRU89:JSB89"/>
    <mergeCell ref="JSC89:JSJ89"/>
    <mergeCell ref="JSK89:JSR89"/>
    <mergeCell ref="JSS89:JSZ89"/>
    <mergeCell ref="JTA89:JTH89"/>
    <mergeCell ref="JQG89:JQN89"/>
    <mergeCell ref="JQO89:JQV89"/>
    <mergeCell ref="JQW89:JRD89"/>
    <mergeCell ref="JRE89:JRL89"/>
    <mergeCell ref="JRM89:JRT89"/>
    <mergeCell ref="JOS89:JOZ89"/>
    <mergeCell ref="JPA89:JPH89"/>
    <mergeCell ref="JPI89:JPP89"/>
    <mergeCell ref="JPQ89:JPX89"/>
    <mergeCell ref="JPY89:JQF89"/>
    <mergeCell ref="JNE89:JNL89"/>
    <mergeCell ref="JNM89:JNT89"/>
    <mergeCell ref="JNU89:JOB89"/>
    <mergeCell ref="JOC89:JOJ89"/>
    <mergeCell ref="JOK89:JOR89"/>
    <mergeCell ref="JLQ89:JLX89"/>
    <mergeCell ref="JLY89:JMF89"/>
    <mergeCell ref="JMG89:JMN89"/>
    <mergeCell ref="JMO89:JMV89"/>
    <mergeCell ref="JMW89:JND89"/>
    <mergeCell ref="JKC89:JKJ89"/>
    <mergeCell ref="JKK89:JKR89"/>
    <mergeCell ref="JKS89:JKZ89"/>
    <mergeCell ref="JLA89:JLH89"/>
    <mergeCell ref="JLI89:JLP89"/>
    <mergeCell ref="JIO89:JIV89"/>
    <mergeCell ref="JIW89:JJD89"/>
    <mergeCell ref="JJE89:JJL89"/>
    <mergeCell ref="JJM89:JJT89"/>
    <mergeCell ref="JJU89:JKB89"/>
    <mergeCell ref="JHA89:JHH89"/>
    <mergeCell ref="JHI89:JHP89"/>
    <mergeCell ref="JHQ89:JHX89"/>
    <mergeCell ref="JHY89:JIF89"/>
    <mergeCell ref="JIG89:JIN89"/>
    <mergeCell ref="JFM89:JFT89"/>
    <mergeCell ref="JFU89:JGB89"/>
    <mergeCell ref="JGC89:JGJ89"/>
    <mergeCell ref="JGK89:JGR89"/>
    <mergeCell ref="JGS89:JGZ89"/>
    <mergeCell ref="JDY89:JEF89"/>
    <mergeCell ref="JEG89:JEN89"/>
    <mergeCell ref="JEO89:JEV89"/>
    <mergeCell ref="JEW89:JFD89"/>
    <mergeCell ref="JFE89:JFL89"/>
    <mergeCell ref="JCK89:JCR89"/>
    <mergeCell ref="JCS89:JCZ89"/>
    <mergeCell ref="JDA89:JDH89"/>
    <mergeCell ref="JDI89:JDP89"/>
    <mergeCell ref="JDQ89:JDX89"/>
    <mergeCell ref="JAW89:JBD89"/>
    <mergeCell ref="JBE89:JBL89"/>
    <mergeCell ref="JBM89:JBT89"/>
    <mergeCell ref="JBU89:JCB89"/>
    <mergeCell ref="JCC89:JCJ89"/>
    <mergeCell ref="IZI89:IZP89"/>
    <mergeCell ref="IZQ89:IZX89"/>
    <mergeCell ref="IZY89:JAF89"/>
    <mergeCell ref="JAG89:JAN89"/>
    <mergeCell ref="JAO89:JAV89"/>
    <mergeCell ref="IXU89:IYB89"/>
    <mergeCell ref="IYC89:IYJ89"/>
    <mergeCell ref="IYK89:IYR89"/>
    <mergeCell ref="IYS89:IYZ89"/>
    <mergeCell ref="IZA89:IZH89"/>
    <mergeCell ref="IWG89:IWN89"/>
    <mergeCell ref="IWO89:IWV89"/>
    <mergeCell ref="IWW89:IXD89"/>
    <mergeCell ref="IXE89:IXL89"/>
    <mergeCell ref="IXM89:IXT89"/>
    <mergeCell ref="IUS89:IUZ89"/>
    <mergeCell ref="IVA89:IVH89"/>
    <mergeCell ref="IVI89:IVP89"/>
    <mergeCell ref="IVQ89:IVX89"/>
    <mergeCell ref="IVY89:IWF89"/>
    <mergeCell ref="ITE89:ITL89"/>
    <mergeCell ref="ITM89:ITT89"/>
    <mergeCell ref="ITU89:IUB89"/>
    <mergeCell ref="IUC89:IUJ89"/>
    <mergeCell ref="IUK89:IUR89"/>
    <mergeCell ref="IRQ89:IRX89"/>
    <mergeCell ref="IRY89:ISF89"/>
    <mergeCell ref="ISG89:ISN89"/>
    <mergeCell ref="ISO89:ISV89"/>
    <mergeCell ref="ISW89:ITD89"/>
    <mergeCell ref="IQC89:IQJ89"/>
    <mergeCell ref="IQK89:IQR89"/>
    <mergeCell ref="IQS89:IQZ89"/>
    <mergeCell ref="IRA89:IRH89"/>
    <mergeCell ref="IRI89:IRP89"/>
    <mergeCell ref="IOO89:IOV89"/>
    <mergeCell ref="IOW89:IPD89"/>
    <mergeCell ref="IPE89:IPL89"/>
    <mergeCell ref="IPM89:IPT89"/>
    <mergeCell ref="IPU89:IQB89"/>
    <mergeCell ref="INA89:INH89"/>
    <mergeCell ref="INI89:INP89"/>
    <mergeCell ref="INQ89:INX89"/>
    <mergeCell ref="INY89:IOF89"/>
    <mergeCell ref="IOG89:ION89"/>
    <mergeCell ref="ILM89:ILT89"/>
    <mergeCell ref="ILU89:IMB89"/>
    <mergeCell ref="IMC89:IMJ89"/>
    <mergeCell ref="IMK89:IMR89"/>
    <mergeCell ref="IMS89:IMZ89"/>
    <mergeCell ref="IJY89:IKF89"/>
    <mergeCell ref="IKG89:IKN89"/>
    <mergeCell ref="IKO89:IKV89"/>
    <mergeCell ref="IKW89:ILD89"/>
    <mergeCell ref="ILE89:ILL89"/>
    <mergeCell ref="IIK89:IIR89"/>
    <mergeCell ref="IIS89:IIZ89"/>
    <mergeCell ref="IJA89:IJH89"/>
    <mergeCell ref="IJI89:IJP89"/>
    <mergeCell ref="IJQ89:IJX89"/>
    <mergeCell ref="IGW89:IHD89"/>
    <mergeCell ref="IHE89:IHL89"/>
    <mergeCell ref="IHM89:IHT89"/>
    <mergeCell ref="IHU89:IIB89"/>
    <mergeCell ref="IIC89:IIJ89"/>
    <mergeCell ref="IFI89:IFP89"/>
    <mergeCell ref="IFQ89:IFX89"/>
    <mergeCell ref="IFY89:IGF89"/>
    <mergeCell ref="IGG89:IGN89"/>
    <mergeCell ref="IGO89:IGV89"/>
    <mergeCell ref="IDU89:IEB89"/>
    <mergeCell ref="IEC89:IEJ89"/>
    <mergeCell ref="IEK89:IER89"/>
    <mergeCell ref="IES89:IEZ89"/>
    <mergeCell ref="IFA89:IFH89"/>
    <mergeCell ref="ICG89:ICN89"/>
    <mergeCell ref="ICO89:ICV89"/>
    <mergeCell ref="ICW89:IDD89"/>
    <mergeCell ref="IDE89:IDL89"/>
    <mergeCell ref="IDM89:IDT89"/>
    <mergeCell ref="IAS89:IAZ89"/>
    <mergeCell ref="IBA89:IBH89"/>
    <mergeCell ref="IBI89:IBP89"/>
    <mergeCell ref="IBQ89:IBX89"/>
    <mergeCell ref="IBY89:ICF89"/>
    <mergeCell ref="HZE89:HZL89"/>
    <mergeCell ref="HZM89:HZT89"/>
    <mergeCell ref="HZU89:IAB89"/>
    <mergeCell ref="IAC89:IAJ89"/>
    <mergeCell ref="IAK89:IAR89"/>
    <mergeCell ref="HXQ89:HXX89"/>
    <mergeCell ref="HXY89:HYF89"/>
    <mergeCell ref="HYG89:HYN89"/>
    <mergeCell ref="HYO89:HYV89"/>
    <mergeCell ref="HYW89:HZD89"/>
    <mergeCell ref="HWC89:HWJ89"/>
    <mergeCell ref="HWK89:HWR89"/>
    <mergeCell ref="HWS89:HWZ89"/>
    <mergeCell ref="HXA89:HXH89"/>
    <mergeCell ref="HXI89:HXP89"/>
    <mergeCell ref="HUO89:HUV89"/>
    <mergeCell ref="HUW89:HVD89"/>
    <mergeCell ref="HVE89:HVL89"/>
    <mergeCell ref="HVM89:HVT89"/>
    <mergeCell ref="HVU89:HWB89"/>
    <mergeCell ref="HTA89:HTH89"/>
    <mergeCell ref="HTI89:HTP89"/>
    <mergeCell ref="HTQ89:HTX89"/>
    <mergeCell ref="HTY89:HUF89"/>
    <mergeCell ref="HUG89:HUN89"/>
    <mergeCell ref="HRM89:HRT89"/>
    <mergeCell ref="HRU89:HSB89"/>
    <mergeCell ref="HSC89:HSJ89"/>
    <mergeCell ref="HSK89:HSR89"/>
    <mergeCell ref="HSS89:HSZ89"/>
    <mergeCell ref="HPY89:HQF89"/>
    <mergeCell ref="HQG89:HQN89"/>
    <mergeCell ref="HQO89:HQV89"/>
    <mergeCell ref="HQW89:HRD89"/>
    <mergeCell ref="HRE89:HRL89"/>
    <mergeCell ref="HOK89:HOR89"/>
    <mergeCell ref="HOS89:HOZ89"/>
    <mergeCell ref="HPA89:HPH89"/>
    <mergeCell ref="HPI89:HPP89"/>
    <mergeCell ref="HPQ89:HPX89"/>
    <mergeCell ref="HMW89:HND89"/>
    <mergeCell ref="HNE89:HNL89"/>
    <mergeCell ref="HNM89:HNT89"/>
    <mergeCell ref="HNU89:HOB89"/>
    <mergeCell ref="HOC89:HOJ89"/>
    <mergeCell ref="HLI89:HLP89"/>
    <mergeCell ref="HLQ89:HLX89"/>
    <mergeCell ref="HLY89:HMF89"/>
    <mergeCell ref="HMG89:HMN89"/>
    <mergeCell ref="HMO89:HMV89"/>
    <mergeCell ref="HJU89:HKB89"/>
    <mergeCell ref="HKC89:HKJ89"/>
    <mergeCell ref="HKK89:HKR89"/>
    <mergeCell ref="HKS89:HKZ89"/>
    <mergeCell ref="HLA89:HLH89"/>
    <mergeCell ref="HIG89:HIN89"/>
    <mergeCell ref="HIO89:HIV89"/>
    <mergeCell ref="HIW89:HJD89"/>
    <mergeCell ref="HJE89:HJL89"/>
    <mergeCell ref="HJM89:HJT89"/>
    <mergeCell ref="HGS89:HGZ89"/>
    <mergeCell ref="HHA89:HHH89"/>
    <mergeCell ref="HHI89:HHP89"/>
    <mergeCell ref="HHQ89:HHX89"/>
    <mergeCell ref="HHY89:HIF89"/>
    <mergeCell ref="HFE89:HFL89"/>
    <mergeCell ref="HFM89:HFT89"/>
    <mergeCell ref="HFU89:HGB89"/>
    <mergeCell ref="HGC89:HGJ89"/>
    <mergeCell ref="HGK89:HGR89"/>
    <mergeCell ref="HDQ89:HDX89"/>
    <mergeCell ref="HDY89:HEF89"/>
    <mergeCell ref="HEG89:HEN89"/>
    <mergeCell ref="HEO89:HEV89"/>
    <mergeCell ref="HEW89:HFD89"/>
    <mergeCell ref="HCC89:HCJ89"/>
    <mergeCell ref="HCK89:HCR89"/>
    <mergeCell ref="HCS89:HCZ89"/>
    <mergeCell ref="HDA89:HDH89"/>
    <mergeCell ref="HDI89:HDP89"/>
    <mergeCell ref="HAO89:HAV89"/>
    <mergeCell ref="HAW89:HBD89"/>
    <mergeCell ref="HBE89:HBL89"/>
    <mergeCell ref="HBM89:HBT89"/>
    <mergeCell ref="HBU89:HCB89"/>
    <mergeCell ref="GZA89:GZH89"/>
    <mergeCell ref="GZI89:GZP89"/>
    <mergeCell ref="GZQ89:GZX89"/>
    <mergeCell ref="GZY89:HAF89"/>
    <mergeCell ref="HAG89:HAN89"/>
    <mergeCell ref="GXM89:GXT89"/>
    <mergeCell ref="GXU89:GYB89"/>
    <mergeCell ref="GYC89:GYJ89"/>
    <mergeCell ref="GYK89:GYR89"/>
    <mergeCell ref="GYS89:GYZ89"/>
    <mergeCell ref="GVY89:GWF89"/>
    <mergeCell ref="GWG89:GWN89"/>
    <mergeCell ref="GWO89:GWV89"/>
    <mergeCell ref="GWW89:GXD89"/>
    <mergeCell ref="GXE89:GXL89"/>
    <mergeCell ref="GUK89:GUR89"/>
    <mergeCell ref="GUS89:GUZ89"/>
    <mergeCell ref="GVA89:GVH89"/>
    <mergeCell ref="GVI89:GVP89"/>
    <mergeCell ref="GVQ89:GVX89"/>
    <mergeCell ref="GSW89:GTD89"/>
    <mergeCell ref="GTE89:GTL89"/>
    <mergeCell ref="GTM89:GTT89"/>
    <mergeCell ref="GTU89:GUB89"/>
    <mergeCell ref="GUC89:GUJ89"/>
    <mergeCell ref="GRI89:GRP89"/>
    <mergeCell ref="GRQ89:GRX89"/>
    <mergeCell ref="GRY89:GSF89"/>
    <mergeCell ref="GSG89:GSN89"/>
    <mergeCell ref="GSO89:GSV89"/>
    <mergeCell ref="GPU89:GQB89"/>
    <mergeCell ref="GQC89:GQJ89"/>
    <mergeCell ref="GQK89:GQR89"/>
    <mergeCell ref="GQS89:GQZ89"/>
    <mergeCell ref="GRA89:GRH89"/>
    <mergeCell ref="GOG89:GON89"/>
    <mergeCell ref="GOO89:GOV89"/>
    <mergeCell ref="GOW89:GPD89"/>
    <mergeCell ref="GPE89:GPL89"/>
    <mergeCell ref="GPM89:GPT89"/>
    <mergeCell ref="GMS89:GMZ89"/>
    <mergeCell ref="GNA89:GNH89"/>
    <mergeCell ref="GNI89:GNP89"/>
    <mergeCell ref="GNQ89:GNX89"/>
    <mergeCell ref="GNY89:GOF89"/>
    <mergeCell ref="GLE89:GLL89"/>
    <mergeCell ref="GLM89:GLT89"/>
    <mergeCell ref="GLU89:GMB89"/>
    <mergeCell ref="GMC89:GMJ89"/>
    <mergeCell ref="GMK89:GMR89"/>
    <mergeCell ref="GJQ89:GJX89"/>
    <mergeCell ref="GJY89:GKF89"/>
    <mergeCell ref="GKG89:GKN89"/>
    <mergeCell ref="GKO89:GKV89"/>
    <mergeCell ref="GKW89:GLD89"/>
    <mergeCell ref="GIC89:GIJ89"/>
    <mergeCell ref="GIK89:GIR89"/>
    <mergeCell ref="GIS89:GIZ89"/>
    <mergeCell ref="GJA89:GJH89"/>
    <mergeCell ref="GJI89:GJP89"/>
    <mergeCell ref="GGO89:GGV89"/>
    <mergeCell ref="GGW89:GHD89"/>
    <mergeCell ref="GHE89:GHL89"/>
    <mergeCell ref="GHM89:GHT89"/>
    <mergeCell ref="GHU89:GIB89"/>
    <mergeCell ref="GFA89:GFH89"/>
    <mergeCell ref="GFI89:GFP89"/>
    <mergeCell ref="GFQ89:GFX89"/>
    <mergeCell ref="GFY89:GGF89"/>
    <mergeCell ref="GGG89:GGN89"/>
    <mergeCell ref="GDM89:GDT89"/>
    <mergeCell ref="GDU89:GEB89"/>
    <mergeCell ref="GEC89:GEJ89"/>
    <mergeCell ref="GEK89:GER89"/>
    <mergeCell ref="GES89:GEZ89"/>
    <mergeCell ref="GBY89:GCF89"/>
    <mergeCell ref="GCG89:GCN89"/>
    <mergeCell ref="GCO89:GCV89"/>
    <mergeCell ref="GCW89:GDD89"/>
    <mergeCell ref="GDE89:GDL89"/>
    <mergeCell ref="GAK89:GAR89"/>
    <mergeCell ref="GAS89:GAZ89"/>
    <mergeCell ref="GBA89:GBH89"/>
    <mergeCell ref="GBI89:GBP89"/>
    <mergeCell ref="GBQ89:GBX89"/>
    <mergeCell ref="FYW89:FZD89"/>
    <mergeCell ref="FZE89:FZL89"/>
    <mergeCell ref="FZM89:FZT89"/>
    <mergeCell ref="FZU89:GAB89"/>
    <mergeCell ref="GAC89:GAJ89"/>
    <mergeCell ref="FXI89:FXP89"/>
    <mergeCell ref="FXQ89:FXX89"/>
    <mergeCell ref="FXY89:FYF89"/>
    <mergeCell ref="FYG89:FYN89"/>
    <mergeCell ref="FYO89:FYV89"/>
    <mergeCell ref="FVU89:FWB89"/>
    <mergeCell ref="FWC89:FWJ89"/>
    <mergeCell ref="FWK89:FWR89"/>
    <mergeCell ref="FWS89:FWZ89"/>
    <mergeCell ref="FXA89:FXH89"/>
    <mergeCell ref="FUG89:FUN89"/>
    <mergeCell ref="FUO89:FUV89"/>
    <mergeCell ref="FUW89:FVD89"/>
    <mergeCell ref="FVE89:FVL89"/>
    <mergeCell ref="FVM89:FVT89"/>
    <mergeCell ref="FSS89:FSZ89"/>
    <mergeCell ref="FTA89:FTH89"/>
    <mergeCell ref="FTI89:FTP89"/>
    <mergeCell ref="FTQ89:FTX89"/>
    <mergeCell ref="FTY89:FUF89"/>
    <mergeCell ref="FRE89:FRL89"/>
    <mergeCell ref="FRM89:FRT89"/>
    <mergeCell ref="FRU89:FSB89"/>
    <mergeCell ref="FSC89:FSJ89"/>
    <mergeCell ref="FSK89:FSR89"/>
    <mergeCell ref="FPQ89:FPX89"/>
    <mergeCell ref="FPY89:FQF89"/>
    <mergeCell ref="FQG89:FQN89"/>
    <mergeCell ref="FQO89:FQV89"/>
    <mergeCell ref="FQW89:FRD89"/>
    <mergeCell ref="FOC89:FOJ89"/>
    <mergeCell ref="FOK89:FOR89"/>
    <mergeCell ref="FOS89:FOZ89"/>
    <mergeCell ref="FPA89:FPH89"/>
    <mergeCell ref="FPI89:FPP89"/>
    <mergeCell ref="FMO89:FMV89"/>
    <mergeCell ref="FMW89:FND89"/>
    <mergeCell ref="FNE89:FNL89"/>
    <mergeCell ref="FNM89:FNT89"/>
    <mergeCell ref="FNU89:FOB89"/>
    <mergeCell ref="FLA89:FLH89"/>
    <mergeCell ref="FLI89:FLP89"/>
    <mergeCell ref="FLQ89:FLX89"/>
    <mergeCell ref="FLY89:FMF89"/>
    <mergeCell ref="FMG89:FMN89"/>
    <mergeCell ref="FJM89:FJT89"/>
    <mergeCell ref="FJU89:FKB89"/>
    <mergeCell ref="FKC89:FKJ89"/>
    <mergeCell ref="FKK89:FKR89"/>
    <mergeCell ref="FKS89:FKZ89"/>
    <mergeCell ref="FHY89:FIF89"/>
    <mergeCell ref="FIG89:FIN89"/>
    <mergeCell ref="FIO89:FIV89"/>
    <mergeCell ref="FIW89:FJD89"/>
    <mergeCell ref="FJE89:FJL89"/>
    <mergeCell ref="FGK89:FGR89"/>
    <mergeCell ref="FGS89:FGZ89"/>
    <mergeCell ref="FHA89:FHH89"/>
    <mergeCell ref="FHI89:FHP89"/>
    <mergeCell ref="FHQ89:FHX89"/>
    <mergeCell ref="FEW89:FFD89"/>
    <mergeCell ref="FFE89:FFL89"/>
    <mergeCell ref="FFM89:FFT89"/>
    <mergeCell ref="FFU89:FGB89"/>
    <mergeCell ref="FGC89:FGJ89"/>
    <mergeCell ref="FDI89:FDP89"/>
    <mergeCell ref="FDQ89:FDX89"/>
    <mergeCell ref="FDY89:FEF89"/>
    <mergeCell ref="FEG89:FEN89"/>
    <mergeCell ref="FEO89:FEV89"/>
    <mergeCell ref="FBU89:FCB89"/>
    <mergeCell ref="FCC89:FCJ89"/>
    <mergeCell ref="FCK89:FCR89"/>
    <mergeCell ref="FCS89:FCZ89"/>
    <mergeCell ref="FDA89:FDH89"/>
    <mergeCell ref="FAG89:FAN89"/>
    <mergeCell ref="FAO89:FAV89"/>
    <mergeCell ref="FAW89:FBD89"/>
    <mergeCell ref="FBE89:FBL89"/>
    <mergeCell ref="FBM89:FBT89"/>
    <mergeCell ref="EYS89:EYZ89"/>
    <mergeCell ref="EZA89:EZH89"/>
    <mergeCell ref="EZI89:EZP89"/>
    <mergeCell ref="EZQ89:EZX89"/>
    <mergeCell ref="EZY89:FAF89"/>
    <mergeCell ref="EXE89:EXL89"/>
    <mergeCell ref="EXM89:EXT89"/>
    <mergeCell ref="EXU89:EYB89"/>
    <mergeCell ref="EYC89:EYJ89"/>
    <mergeCell ref="EYK89:EYR89"/>
    <mergeCell ref="EVQ89:EVX89"/>
    <mergeCell ref="EVY89:EWF89"/>
    <mergeCell ref="EWG89:EWN89"/>
    <mergeCell ref="EWO89:EWV89"/>
    <mergeCell ref="EWW89:EXD89"/>
    <mergeCell ref="EUC89:EUJ89"/>
    <mergeCell ref="EUK89:EUR89"/>
    <mergeCell ref="EUS89:EUZ89"/>
    <mergeCell ref="EVA89:EVH89"/>
    <mergeCell ref="EVI89:EVP89"/>
    <mergeCell ref="ESO89:ESV89"/>
    <mergeCell ref="ESW89:ETD89"/>
    <mergeCell ref="ETE89:ETL89"/>
    <mergeCell ref="ETM89:ETT89"/>
    <mergeCell ref="ETU89:EUB89"/>
    <mergeCell ref="ERA89:ERH89"/>
    <mergeCell ref="ERI89:ERP89"/>
    <mergeCell ref="ERQ89:ERX89"/>
    <mergeCell ref="ERY89:ESF89"/>
    <mergeCell ref="ESG89:ESN89"/>
    <mergeCell ref="EPM89:EPT89"/>
    <mergeCell ref="EPU89:EQB89"/>
    <mergeCell ref="EQC89:EQJ89"/>
    <mergeCell ref="EQK89:EQR89"/>
    <mergeCell ref="EQS89:EQZ89"/>
    <mergeCell ref="ENY89:EOF89"/>
    <mergeCell ref="EOG89:EON89"/>
    <mergeCell ref="EOO89:EOV89"/>
    <mergeCell ref="EOW89:EPD89"/>
    <mergeCell ref="EPE89:EPL89"/>
    <mergeCell ref="EMK89:EMR89"/>
    <mergeCell ref="EMS89:EMZ89"/>
    <mergeCell ref="ENA89:ENH89"/>
    <mergeCell ref="ENI89:ENP89"/>
    <mergeCell ref="ENQ89:ENX89"/>
    <mergeCell ref="EKW89:ELD89"/>
    <mergeCell ref="ELE89:ELL89"/>
    <mergeCell ref="ELM89:ELT89"/>
    <mergeCell ref="ELU89:EMB89"/>
    <mergeCell ref="EMC89:EMJ89"/>
    <mergeCell ref="EJI89:EJP89"/>
    <mergeCell ref="EJQ89:EJX89"/>
    <mergeCell ref="EJY89:EKF89"/>
    <mergeCell ref="EKG89:EKN89"/>
    <mergeCell ref="EKO89:EKV89"/>
    <mergeCell ref="EHU89:EIB89"/>
    <mergeCell ref="EIC89:EIJ89"/>
    <mergeCell ref="EIK89:EIR89"/>
    <mergeCell ref="EIS89:EIZ89"/>
    <mergeCell ref="EJA89:EJH89"/>
    <mergeCell ref="EGG89:EGN89"/>
    <mergeCell ref="EGO89:EGV89"/>
    <mergeCell ref="EGW89:EHD89"/>
    <mergeCell ref="EHE89:EHL89"/>
    <mergeCell ref="EHM89:EHT89"/>
    <mergeCell ref="EES89:EEZ89"/>
    <mergeCell ref="EFA89:EFH89"/>
    <mergeCell ref="EFI89:EFP89"/>
    <mergeCell ref="EFQ89:EFX89"/>
    <mergeCell ref="EFY89:EGF89"/>
    <mergeCell ref="EDE89:EDL89"/>
    <mergeCell ref="EDM89:EDT89"/>
    <mergeCell ref="EDU89:EEB89"/>
    <mergeCell ref="EEC89:EEJ89"/>
    <mergeCell ref="EEK89:EER89"/>
    <mergeCell ref="EBQ89:EBX89"/>
    <mergeCell ref="EBY89:ECF89"/>
    <mergeCell ref="ECG89:ECN89"/>
    <mergeCell ref="ECO89:ECV89"/>
    <mergeCell ref="ECW89:EDD89"/>
    <mergeCell ref="EAC89:EAJ89"/>
    <mergeCell ref="EAK89:EAR89"/>
    <mergeCell ref="EAS89:EAZ89"/>
    <mergeCell ref="EBA89:EBH89"/>
    <mergeCell ref="EBI89:EBP89"/>
    <mergeCell ref="DYO89:DYV89"/>
    <mergeCell ref="DYW89:DZD89"/>
    <mergeCell ref="DZE89:DZL89"/>
    <mergeCell ref="DZM89:DZT89"/>
    <mergeCell ref="DZU89:EAB89"/>
    <mergeCell ref="DXA89:DXH89"/>
    <mergeCell ref="DXI89:DXP89"/>
    <mergeCell ref="DXQ89:DXX89"/>
    <mergeCell ref="DXY89:DYF89"/>
    <mergeCell ref="DYG89:DYN89"/>
    <mergeCell ref="DVM89:DVT89"/>
    <mergeCell ref="DVU89:DWB89"/>
    <mergeCell ref="DWC89:DWJ89"/>
    <mergeCell ref="DWK89:DWR89"/>
    <mergeCell ref="DWS89:DWZ89"/>
    <mergeCell ref="DTY89:DUF89"/>
    <mergeCell ref="DUG89:DUN89"/>
    <mergeCell ref="DUO89:DUV89"/>
    <mergeCell ref="DUW89:DVD89"/>
    <mergeCell ref="DVE89:DVL89"/>
    <mergeCell ref="DSK89:DSR89"/>
    <mergeCell ref="DSS89:DSZ89"/>
    <mergeCell ref="DTA89:DTH89"/>
    <mergeCell ref="DTI89:DTP89"/>
    <mergeCell ref="DTQ89:DTX89"/>
    <mergeCell ref="DQW89:DRD89"/>
    <mergeCell ref="DRE89:DRL89"/>
    <mergeCell ref="DRM89:DRT89"/>
    <mergeCell ref="DRU89:DSB89"/>
    <mergeCell ref="DSC89:DSJ89"/>
    <mergeCell ref="DPI89:DPP89"/>
    <mergeCell ref="DPQ89:DPX89"/>
    <mergeCell ref="DPY89:DQF89"/>
    <mergeCell ref="DQG89:DQN89"/>
    <mergeCell ref="DQO89:DQV89"/>
    <mergeCell ref="DNU89:DOB89"/>
    <mergeCell ref="DOC89:DOJ89"/>
    <mergeCell ref="DOK89:DOR89"/>
    <mergeCell ref="DOS89:DOZ89"/>
    <mergeCell ref="DPA89:DPH89"/>
    <mergeCell ref="DMG89:DMN89"/>
    <mergeCell ref="DMO89:DMV89"/>
    <mergeCell ref="DMW89:DND89"/>
    <mergeCell ref="DNE89:DNL89"/>
    <mergeCell ref="DNM89:DNT89"/>
    <mergeCell ref="DKS89:DKZ89"/>
    <mergeCell ref="DLA89:DLH89"/>
    <mergeCell ref="DLI89:DLP89"/>
    <mergeCell ref="DLQ89:DLX89"/>
    <mergeCell ref="DLY89:DMF89"/>
    <mergeCell ref="DJE89:DJL89"/>
    <mergeCell ref="DJM89:DJT89"/>
    <mergeCell ref="DJU89:DKB89"/>
    <mergeCell ref="DKC89:DKJ89"/>
    <mergeCell ref="DKK89:DKR89"/>
    <mergeCell ref="DHQ89:DHX89"/>
    <mergeCell ref="DHY89:DIF89"/>
    <mergeCell ref="DIG89:DIN89"/>
    <mergeCell ref="DIO89:DIV89"/>
    <mergeCell ref="DIW89:DJD89"/>
    <mergeCell ref="DGC89:DGJ89"/>
    <mergeCell ref="DGK89:DGR89"/>
    <mergeCell ref="DGS89:DGZ89"/>
    <mergeCell ref="DHA89:DHH89"/>
    <mergeCell ref="DHI89:DHP89"/>
    <mergeCell ref="DEO89:DEV89"/>
    <mergeCell ref="DEW89:DFD89"/>
    <mergeCell ref="DFE89:DFL89"/>
    <mergeCell ref="DFM89:DFT89"/>
    <mergeCell ref="DFU89:DGB89"/>
    <mergeCell ref="DDA89:DDH89"/>
    <mergeCell ref="DDI89:DDP89"/>
    <mergeCell ref="DDQ89:DDX89"/>
    <mergeCell ref="DDY89:DEF89"/>
    <mergeCell ref="DEG89:DEN89"/>
    <mergeCell ref="DBM89:DBT89"/>
    <mergeCell ref="DBU89:DCB89"/>
    <mergeCell ref="DCC89:DCJ89"/>
    <mergeCell ref="DCK89:DCR89"/>
    <mergeCell ref="DCS89:DCZ89"/>
    <mergeCell ref="CZY89:DAF89"/>
    <mergeCell ref="DAG89:DAN89"/>
    <mergeCell ref="DAO89:DAV89"/>
    <mergeCell ref="DAW89:DBD89"/>
    <mergeCell ref="DBE89:DBL89"/>
    <mergeCell ref="CYK89:CYR89"/>
    <mergeCell ref="CYS89:CYZ89"/>
    <mergeCell ref="CZA89:CZH89"/>
    <mergeCell ref="CZI89:CZP89"/>
    <mergeCell ref="CZQ89:CZX89"/>
    <mergeCell ref="CWW89:CXD89"/>
    <mergeCell ref="CXE89:CXL89"/>
    <mergeCell ref="CXM89:CXT89"/>
    <mergeCell ref="CXU89:CYB89"/>
    <mergeCell ref="CYC89:CYJ89"/>
    <mergeCell ref="CVI89:CVP89"/>
    <mergeCell ref="CVQ89:CVX89"/>
    <mergeCell ref="CVY89:CWF89"/>
    <mergeCell ref="CWG89:CWN89"/>
    <mergeCell ref="CWO89:CWV89"/>
    <mergeCell ref="CTU89:CUB89"/>
    <mergeCell ref="CUC89:CUJ89"/>
    <mergeCell ref="CUK89:CUR89"/>
    <mergeCell ref="CUS89:CUZ89"/>
    <mergeCell ref="CVA89:CVH89"/>
    <mergeCell ref="CSG89:CSN89"/>
    <mergeCell ref="CSO89:CSV89"/>
    <mergeCell ref="CSW89:CTD89"/>
    <mergeCell ref="CTE89:CTL89"/>
    <mergeCell ref="CTM89:CTT89"/>
    <mergeCell ref="CQS89:CQZ89"/>
    <mergeCell ref="CRA89:CRH89"/>
    <mergeCell ref="CRI89:CRP89"/>
    <mergeCell ref="CRQ89:CRX89"/>
    <mergeCell ref="CRY89:CSF89"/>
    <mergeCell ref="CPE89:CPL89"/>
    <mergeCell ref="CPM89:CPT89"/>
    <mergeCell ref="CPU89:CQB89"/>
    <mergeCell ref="CQC89:CQJ89"/>
    <mergeCell ref="CQK89:CQR89"/>
    <mergeCell ref="CNQ89:CNX89"/>
    <mergeCell ref="CNY89:COF89"/>
    <mergeCell ref="COG89:CON89"/>
    <mergeCell ref="COO89:COV89"/>
    <mergeCell ref="COW89:CPD89"/>
    <mergeCell ref="CMC89:CMJ89"/>
    <mergeCell ref="CMK89:CMR89"/>
    <mergeCell ref="CMS89:CMZ89"/>
    <mergeCell ref="CNA89:CNH89"/>
    <mergeCell ref="CNI89:CNP89"/>
    <mergeCell ref="CKO89:CKV89"/>
    <mergeCell ref="CKW89:CLD89"/>
    <mergeCell ref="CLE89:CLL89"/>
    <mergeCell ref="CLM89:CLT89"/>
    <mergeCell ref="CLU89:CMB89"/>
    <mergeCell ref="CJA89:CJH89"/>
    <mergeCell ref="CJI89:CJP89"/>
    <mergeCell ref="CJQ89:CJX89"/>
    <mergeCell ref="CJY89:CKF89"/>
    <mergeCell ref="CKG89:CKN89"/>
    <mergeCell ref="CHM89:CHT89"/>
    <mergeCell ref="CHU89:CIB89"/>
    <mergeCell ref="CIC89:CIJ89"/>
    <mergeCell ref="CIK89:CIR89"/>
    <mergeCell ref="CIS89:CIZ89"/>
    <mergeCell ref="CFY89:CGF89"/>
    <mergeCell ref="CGG89:CGN89"/>
    <mergeCell ref="CGO89:CGV89"/>
    <mergeCell ref="CGW89:CHD89"/>
    <mergeCell ref="CHE89:CHL89"/>
    <mergeCell ref="CEK89:CER89"/>
    <mergeCell ref="CES89:CEZ89"/>
    <mergeCell ref="CFA89:CFH89"/>
    <mergeCell ref="CFI89:CFP89"/>
    <mergeCell ref="CFQ89:CFX89"/>
    <mergeCell ref="CCW89:CDD89"/>
    <mergeCell ref="CDE89:CDL89"/>
    <mergeCell ref="CDM89:CDT89"/>
    <mergeCell ref="CDU89:CEB89"/>
    <mergeCell ref="CEC89:CEJ89"/>
    <mergeCell ref="CBI89:CBP89"/>
    <mergeCell ref="CBQ89:CBX89"/>
    <mergeCell ref="CBY89:CCF89"/>
    <mergeCell ref="CCG89:CCN89"/>
    <mergeCell ref="CCO89:CCV89"/>
    <mergeCell ref="BZU89:CAB89"/>
    <mergeCell ref="CAC89:CAJ89"/>
    <mergeCell ref="CAK89:CAR89"/>
    <mergeCell ref="CAS89:CAZ89"/>
    <mergeCell ref="CBA89:CBH89"/>
    <mergeCell ref="BYG89:BYN89"/>
    <mergeCell ref="BYO89:BYV89"/>
    <mergeCell ref="BYW89:BZD89"/>
    <mergeCell ref="BZE89:BZL89"/>
    <mergeCell ref="BZM89:BZT89"/>
    <mergeCell ref="BWS89:BWZ89"/>
    <mergeCell ref="BXA89:BXH89"/>
    <mergeCell ref="BXI89:BXP89"/>
    <mergeCell ref="BXQ89:BXX89"/>
    <mergeCell ref="BXY89:BYF89"/>
    <mergeCell ref="BVE89:BVL89"/>
    <mergeCell ref="BVM89:BVT89"/>
    <mergeCell ref="BVU89:BWB89"/>
    <mergeCell ref="BWC89:BWJ89"/>
    <mergeCell ref="BWK89:BWR89"/>
    <mergeCell ref="BTQ89:BTX89"/>
    <mergeCell ref="BTY89:BUF89"/>
    <mergeCell ref="BUG89:BUN89"/>
    <mergeCell ref="BUO89:BUV89"/>
    <mergeCell ref="BUW89:BVD89"/>
    <mergeCell ref="BSC89:BSJ89"/>
    <mergeCell ref="BSK89:BSR89"/>
    <mergeCell ref="BSS89:BSZ89"/>
    <mergeCell ref="BTA89:BTH89"/>
    <mergeCell ref="BTI89:BTP89"/>
    <mergeCell ref="BQO89:BQV89"/>
    <mergeCell ref="BQW89:BRD89"/>
    <mergeCell ref="BRE89:BRL89"/>
    <mergeCell ref="BRM89:BRT89"/>
    <mergeCell ref="BRU89:BSB89"/>
    <mergeCell ref="BPA89:BPH89"/>
    <mergeCell ref="BPI89:BPP89"/>
    <mergeCell ref="BPQ89:BPX89"/>
    <mergeCell ref="BPY89:BQF89"/>
    <mergeCell ref="BQG89:BQN89"/>
    <mergeCell ref="BNM89:BNT89"/>
    <mergeCell ref="BNU89:BOB89"/>
    <mergeCell ref="BOC89:BOJ89"/>
    <mergeCell ref="BOK89:BOR89"/>
    <mergeCell ref="BOS89:BOZ89"/>
    <mergeCell ref="BLY89:BMF89"/>
    <mergeCell ref="BMG89:BMN89"/>
    <mergeCell ref="BMO89:BMV89"/>
    <mergeCell ref="BMW89:BND89"/>
    <mergeCell ref="BNE89:BNL89"/>
    <mergeCell ref="BKK89:BKR89"/>
    <mergeCell ref="BKS89:BKZ89"/>
    <mergeCell ref="BLA89:BLH89"/>
    <mergeCell ref="BLI89:BLP89"/>
    <mergeCell ref="BLQ89:BLX89"/>
    <mergeCell ref="BIW89:BJD89"/>
    <mergeCell ref="BJE89:BJL89"/>
    <mergeCell ref="BJM89:BJT89"/>
    <mergeCell ref="BJU89:BKB89"/>
    <mergeCell ref="BKC89:BKJ89"/>
    <mergeCell ref="BHI89:BHP89"/>
    <mergeCell ref="BHQ89:BHX89"/>
    <mergeCell ref="BHY89:BIF89"/>
    <mergeCell ref="BIG89:BIN89"/>
    <mergeCell ref="BIO89:BIV89"/>
    <mergeCell ref="BFU89:BGB89"/>
    <mergeCell ref="BGC89:BGJ89"/>
    <mergeCell ref="BGK89:BGR89"/>
    <mergeCell ref="BGS89:BGZ89"/>
    <mergeCell ref="BHA89:BHH89"/>
    <mergeCell ref="BEG89:BEN89"/>
    <mergeCell ref="BEO89:BEV89"/>
    <mergeCell ref="BEW89:BFD89"/>
    <mergeCell ref="BFE89:BFL89"/>
    <mergeCell ref="BFM89:BFT89"/>
    <mergeCell ref="BCS89:BCZ89"/>
    <mergeCell ref="BDA89:BDH89"/>
    <mergeCell ref="BDI89:BDP89"/>
    <mergeCell ref="BDQ89:BDX89"/>
    <mergeCell ref="BDY89:BEF89"/>
    <mergeCell ref="BBE89:BBL89"/>
    <mergeCell ref="BBM89:BBT89"/>
    <mergeCell ref="BBU89:BCB89"/>
    <mergeCell ref="BCC89:BCJ89"/>
    <mergeCell ref="BCK89:BCR89"/>
    <mergeCell ref="AZQ89:AZX89"/>
    <mergeCell ref="AZY89:BAF89"/>
    <mergeCell ref="BAG89:BAN89"/>
    <mergeCell ref="BAO89:BAV89"/>
    <mergeCell ref="BAW89:BBD89"/>
    <mergeCell ref="AYC89:AYJ89"/>
    <mergeCell ref="AYK89:AYR89"/>
    <mergeCell ref="AYS89:AYZ89"/>
    <mergeCell ref="AZA89:AZH89"/>
    <mergeCell ref="AZI89:AZP89"/>
    <mergeCell ref="AWO89:AWV89"/>
    <mergeCell ref="AWW89:AXD89"/>
    <mergeCell ref="AXE89:AXL89"/>
    <mergeCell ref="AXM89:AXT89"/>
    <mergeCell ref="AXU89:AYB89"/>
    <mergeCell ref="AVA89:AVH89"/>
    <mergeCell ref="AVI89:AVP89"/>
    <mergeCell ref="AVQ89:AVX89"/>
    <mergeCell ref="AVY89:AWF89"/>
    <mergeCell ref="AWG89:AWN89"/>
    <mergeCell ref="ATM89:ATT89"/>
    <mergeCell ref="ATU89:AUB89"/>
    <mergeCell ref="AUC89:AUJ89"/>
    <mergeCell ref="AUK89:AUR89"/>
    <mergeCell ref="AUS89:AUZ89"/>
    <mergeCell ref="ARY89:ASF89"/>
    <mergeCell ref="ASG89:ASN89"/>
    <mergeCell ref="ASO89:ASV89"/>
    <mergeCell ref="ASW89:ATD89"/>
    <mergeCell ref="ATE89:ATL89"/>
    <mergeCell ref="AQK89:AQR89"/>
    <mergeCell ref="AQS89:AQZ89"/>
    <mergeCell ref="ARA89:ARH89"/>
    <mergeCell ref="ARI89:ARP89"/>
    <mergeCell ref="ARQ89:ARX89"/>
    <mergeCell ref="AOW89:APD89"/>
    <mergeCell ref="APE89:APL89"/>
    <mergeCell ref="APM89:APT89"/>
    <mergeCell ref="APU89:AQB89"/>
    <mergeCell ref="AQC89:AQJ89"/>
    <mergeCell ref="ANI89:ANP89"/>
    <mergeCell ref="ANQ89:ANX89"/>
    <mergeCell ref="ANY89:AOF89"/>
    <mergeCell ref="AOG89:AON89"/>
    <mergeCell ref="AOO89:AOV89"/>
    <mergeCell ref="ALU89:AMB89"/>
    <mergeCell ref="AMC89:AMJ89"/>
    <mergeCell ref="AMK89:AMR89"/>
    <mergeCell ref="AMS89:AMZ89"/>
    <mergeCell ref="ANA89:ANH89"/>
    <mergeCell ref="AKG89:AKN89"/>
    <mergeCell ref="AKO89:AKV89"/>
    <mergeCell ref="AKW89:ALD89"/>
    <mergeCell ref="ALE89:ALL89"/>
    <mergeCell ref="ALM89:ALT89"/>
    <mergeCell ref="AIS89:AIZ89"/>
    <mergeCell ref="AJA89:AJH89"/>
    <mergeCell ref="AJI89:AJP89"/>
    <mergeCell ref="AJQ89:AJX89"/>
    <mergeCell ref="AJY89:AKF89"/>
    <mergeCell ref="AHE89:AHL89"/>
    <mergeCell ref="AHM89:AHT89"/>
    <mergeCell ref="AHU89:AIB89"/>
    <mergeCell ref="AIC89:AIJ89"/>
    <mergeCell ref="AIK89:AIR89"/>
    <mergeCell ref="AFQ89:AFX89"/>
    <mergeCell ref="AFY89:AGF89"/>
    <mergeCell ref="AGG89:AGN89"/>
    <mergeCell ref="AGO89:AGV89"/>
    <mergeCell ref="AGW89:AHD89"/>
    <mergeCell ref="AEC89:AEJ89"/>
    <mergeCell ref="AEK89:AER89"/>
    <mergeCell ref="AES89:AEZ89"/>
    <mergeCell ref="AFA89:AFH89"/>
    <mergeCell ref="AFI89:AFP89"/>
    <mergeCell ref="ACO89:ACV89"/>
    <mergeCell ref="ACW89:ADD89"/>
    <mergeCell ref="ADE89:ADL89"/>
    <mergeCell ref="ADM89:ADT89"/>
    <mergeCell ref="ADU89:AEB89"/>
    <mergeCell ref="ABA89:ABH89"/>
    <mergeCell ref="ABI89:ABP89"/>
    <mergeCell ref="ABQ89:ABX89"/>
    <mergeCell ref="ABY89:ACF89"/>
    <mergeCell ref="ACG89:ACN89"/>
    <mergeCell ref="ZM89:ZT89"/>
    <mergeCell ref="ZU89:AAB89"/>
    <mergeCell ref="AAC89:AAJ89"/>
    <mergeCell ref="AAK89:AAR89"/>
    <mergeCell ref="AAS89:AAZ89"/>
    <mergeCell ref="XY89:YF89"/>
    <mergeCell ref="YG89:YN89"/>
    <mergeCell ref="YO89:YV89"/>
    <mergeCell ref="YW89:ZD89"/>
    <mergeCell ref="ZE89:ZL89"/>
    <mergeCell ref="WK89:WR89"/>
    <mergeCell ref="WS89:WZ89"/>
    <mergeCell ref="XA89:XH89"/>
    <mergeCell ref="XI89:XP89"/>
    <mergeCell ref="XQ89:XX89"/>
    <mergeCell ref="UW89:VD89"/>
    <mergeCell ref="VE89:VL89"/>
    <mergeCell ref="VM89:VT89"/>
    <mergeCell ref="VU89:WB89"/>
    <mergeCell ref="WC89:WJ89"/>
    <mergeCell ref="TI89:TP89"/>
    <mergeCell ref="TQ89:TX89"/>
    <mergeCell ref="TY89:UF89"/>
    <mergeCell ref="UG89:UN89"/>
    <mergeCell ref="UO89:UV89"/>
    <mergeCell ref="RU89:SB89"/>
    <mergeCell ref="SC89:SJ89"/>
    <mergeCell ref="SK89:SR89"/>
    <mergeCell ref="SS89:SZ89"/>
    <mergeCell ref="TA89:TH89"/>
    <mergeCell ref="QG89:QN89"/>
    <mergeCell ref="QO89:QV89"/>
    <mergeCell ref="QW89:RD89"/>
    <mergeCell ref="RE89:RL89"/>
    <mergeCell ref="RM89:RT89"/>
    <mergeCell ref="OS89:OZ89"/>
    <mergeCell ref="PA89:PH89"/>
    <mergeCell ref="PI89:PP89"/>
    <mergeCell ref="PQ89:PX89"/>
    <mergeCell ref="PY89:QF89"/>
    <mergeCell ref="NE89:NL89"/>
    <mergeCell ref="NM89:NT89"/>
    <mergeCell ref="NU89:OB89"/>
    <mergeCell ref="OC89:OJ89"/>
    <mergeCell ref="OK89:OR89"/>
    <mergeCell ref="LQ89:LX89"/>
    <mergeCell ref="LY89:MF89"/>
    <mergeCell ref="MG89:MN89"/>
    <mergeCell ref="MO89:MV89"/>
    <mergeCell ref="MW89:ND89"/>
    <mergeCell ref="KC89:KJ89"/>
    <mergeCell ref="KK89:KR89"/>
    <mergeCell ref="KS89:KZ89"/>
    <mergeCell ref="LA89:LH89"/>
    <mergeCell ref="LI89:LP89"/>
    <mergeCell ref="IO89:IV89"/>
    <mergeCell ref="IW89:JD89"/>
    <mergeCell ref="JE89:JL89"/>
    <mergeCell ref="JM89:JT89"/>
    <mergeCell ref="JU89:KB89"/>
    <mergeCell ref="HA89:HH89"/>
    <mergeCell ref="HI89:HP89"/>
    <mergeCell ref="HQ89:HX89"/>
    <mergeCell ref="HY89:IF89"/>
    <mergeCell ref="IG89:IN89"/>
    <mergeCell ref="FM89:FT89"/>
    <mergeCell ref="FU89:GB89"/>
    <mergeCell ref="GC89:GJ89"/>
    <mergeCell ref="GK89:GR89"/>
    <mergeCell ref="GS89:GZ89"/>
    <mergeCell ref="DY89:EF89"/>
    <mergeCell ref="EG89:EN89"/>
    <mergeCell ref="EO89:EV89"/>
    <mergeCell ref="EW89:FD89"/>
    <mergeCell ref="FE89:FL89"/>
    <mergeCell ref="CK89:CR89"/>
    <mergeCell ref="CS89:CZ89"/>
    <mergeCell ref="DA89:DH89"/>
    <mergeCell ref="DI89:DP89"/>
    <mergeCell ref="DQ89:DX89"/>
    <mergeCell ref="AW89:BD89"/>
    <mergeCell ref="BE89:BL89"/>
    <mergeCell ref="BM89:BT89"/>
    <mergeCell ref="BU89:CB89"/>
    <mergeCell ref="CC89:CJ89"/>
    <mergeCell ref="I89:P89"/>
    <mergeCell ref="Q89:X89"/>
    <mergeCell ref="Y89:AF89"/>
    <mergeCell ref="AG89:AN89"/>
    <mergeCell ref="AO89:AV89"/>
    <mergeCell ref="A99:H99"/>
    <mergeCell ref="A1:H1"/>
    <mergeCell ref="A38:H38"/>
    <mergeCell ref="A54:H54"/>
    <mergeCell ref="A82:H82"/>
    <mergeCell ref="A94:H94"/>
    <mergeCell ref="A89:H8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FD130"/>
  <sheetViews>
    <sheetView tabSelected="1" workbookViewId="0">
      <selection activeCell="B17" sqref="B17"/>
    </sheetView>
  </sheetViews>
  <sheetFormatPr defaultColWidth="9" defaultRowHeight="13.8"/>
  <cols>
    <col min="1" max="1" width="39.09765625" style="503" bestFit="1" customWidth="1"/>
    <col min="2" max="2" width="59" style="503" bestFit="1" customWidth="1"/>
    <col min="3" max="3" width="16.59765625" style="503" bestFit="1" customWidth="1"/>
    <col min="4" max="4" width="17" style="503" customWidth="1"/>
    <col min="5" max="5" width="46.69921875" style="503" customWidth="1"/>
    <col min="6" max="6" width="15" style="503" customWidth="1"/>
    <col min="7" max="7" width="13.69921875" style="503" customWidth="1"/>
    <col min="8" max="8" width="12.69921875" style="503" bestFit="1" customWidth="1"/>
    <col min="9" max="9" width="15.3984375" style="503" bestFit="1" customWidth="1"/>
    <col min="10" max="10" width="13.59765625" style="503" customWidth="1"/>
    <col min="11" max="16384" width="9" style="503"/>
  </cols>
  <sheetData>
    <row r="1" spans="1:10" ht="14.4">
      <c r="A1" s="592" t="s">
        <v>0</v>
      </c>
      <c r="B1" s="593"/>
      <c r="C1" s="593"/>
      <c r="D1" s="593"/>
      <c r="E1" s="593"/>
      <c r="F1" s="593"/>
      <c r="G1" s="593"/>
      <c r="H1" s="593"/>
      <c r="I1" s="502"/>
      <c r="J1" s="502"/>
    </row>
    <row r="2" spans="1:10" ht="14.4">
      <c r="A2" s="494" t="s">
        <v>608</v>
      </c>
      <c r="B2" s="494" t="s">
        <v>3</v>
      </c>
      <c r="C2" s="495" t="s">
        <v>4</v>
      </c>
      <c r="D2" s="494" t="s">
        <v>5</v>
      </c>
      <c r="E2" s="495"/>
      <c r="F2" s="494" t="s">
        <v>7</v>
      </c>
      <c r="G2" s="496" t="s">
        <v>8</v>
      </c>
      <c r="H2" s="496" t="s">
        <v>9</v>
      </c>
      <c r="I2" s="496" t="s">
        <v>10</v>
      </c>
      <c r="J2" s="496" t="s">
        <v>11</v>
      </c>
    </row>
    <row r="3" spans="1:10" ht="14.4">
      <c r="A3" s="433" t="s">
        <v>769</v>
      </c>
      <c r="B3" s="433" t="s">
        <v>12</v>
      </c>
      <c r="C3" s="499" t="s">
        <v>13</v>
      </c>
      <c r="D3" s="433">
        <v>1</v>
      </c>
      <c r="E3" s="535" t="s">
        <v>789</v>
      </c>
      <c r="F3" s="433" t="s">
        <v>822</v>
      </c>
      <c r="G3" s="452">
        <v>19800</v>
      </c>
      <c r="H3" s="452"/>
      <c r="I3" s="452"/>
      <c r="J3" s="452">
        <v>18000</v>
      </c>
    </row>
    <row r="4" spans="1:10" ht="14.4">
      <c r="A4" s="433" t="s">
        <v>859</v>
      </c>
      <c r="B4" s="433" t="s">
        <v>842</v>
      </c>
      <c r="C4" s="499" t="s">
        <v>15</v>
      </c>
      <c r="D4" s="433">
        <v>1</v>
      </c>
      <c r="E4" s="535" t="s">
        <v>833</v>
      </c>
      <c r="F4" s="433" t="s">
        <v>834</v>
      </c>
      <c r="G4" s="452"/>
      <c r="H4" s="452"/>
      <c r="I4" s="452">
        <v>11440</v>
      </c>
      <c r="J4" s="452">
        <f>I4</f>
        <v>11440</v>
      </c>
    </row>
    <row r="5" spans="1:10" ht="14.4">
      <c r="A5" s="500" t="s">
        <v>202</v>
      </c>
      <c r="B5" s="504" t="s">
        <v>500</v>
      </c>
      <c r="C5" s="500" t="s">
        <v>145</v>
      </c>
      <c r="D5" s="500">
        <v>1</v>
      </c>
      <c r="E5" s="505" t="s">
        <v>797</v>
      </c>
      <c r="F5" s="433" t="s">
        <v>365</v>
      </c>
      <c r="G5" s="452"/>
      <c r="H5" s="452">
        <v>1865.22</v>
      </c>
      <c r="I5" s="452">
        <v>7460.87</v>
      </c>
      <c r="J5" s="452">
        <f>H5+I5</f>
        <v>9326.09</v>
      </c>
    </row>
    <row r="6" spans="1:10" ht="14.4">
      <c r="A6" s="500" t="s">
        <v>799</v>
      </c>
      <c r="B6" s="504" t="s">
        <v>800</v>
      </c>
      <c r="C6" s="500" t="s">
        <v>145</v>
      </c>
      <c r="D6" s="500">
        <v>1</v>
      </c>
      <c r="E6" s="505" t="s">
        <v>798</v>
      </c>
      <c r="F6" s="433" t="s">
        <v>365</v>
      </c>
      <c r="G6" s="452"/>
      <c r="H6" s="452">
        <v>1865.22</v>
      </c>
      <c r="I6" s="452">
        <v>7460.87</v>
      </c>
      <c r="J6" s="452">
        <f t="shared" ref="J6:J38" si="0">H6+I6</f>
        <v>9326.09</v>
      </c>
    </row>
    <row r="7" spans="1:10" ht="14.4">
      <c r="A7" s="500" t="s">
        <v>742</v>
      </c>
      <c r="B7" s="500" t="s">
        <v>743</v>
      </c>
      <c r="C7" s="500" t="s">
        <v>145</v>
      </c>
      <c r="D7" s="500">
        <v>1</v>
      </c>
      <c r="E7" s="505" t="s">
        <v>805</v>
      </c>
      <c r="F7" s="433" t="s">
        <v>365</v>
      </c>
      <c r="G7" s="452"/>
      <c r="H7" s="452">
        <v>1865.22</v>
      </c>
      <c r="I7" s="452">
        <v>7460.87</v>
      </c>
      <c r="J7" s="452">
        <f t="shared" si="0"/>
        <v>9326.09</v>
      </c>
    </row>
    <row r="8" spans="1:10" ht="14.4">
      <c r="A8" s="500" t="s">
        <v>771</v>
      </c>
      <c r="B8" s="500" t="s">
        <v>772</v>
      </c>
      <c r="C8" s="500" t="s">
        <v>146</v>
      </c>
      <c r="D8" s="500">
        <v>1</v>
      </c>
      <c r="E8" s="505" t="s">
        <v>770</v>
      </c>
      <c r="F8" s="433" t="s">
        <v>365</v>
      </c>
      <c r="G8" s="452"/>
      <c r="H8" s="452">
        <v>1568.48</v>
      </c>
      <c r="I8" s="452">
        <v>6273.92</v>
      </c>
      <c r="J8" s="452">
        <f t="shared" si="0"/>
        <v>7842.4</v>
      </c>
    </row>
    <row r="9" spans="1:10" ht="14.4">
      <c r="A9" s="500" t="s">
        <v>817</v>
      </c>
      <c r="B9" s="500" t="s">
        <v>818</v>
      </c>
      <c r="C9" s="500" t="s">
        <v>146</v>
      </c>
      <c r="D9" s="500">
        <v>1</v>
      </c>
      <c r="E9" s="505" t="s">
        <v>814</v>
      </c>
      <c r="F9" s="433" t="s">
        <v>365</v>
      </c>
      <c r="G9" s="452"/>
      <c r="H9" s="452">
        <v>1568.48</v>
      </c>
      <c r="I9" s="452">
        <v>6273.92</v>
      </c>
      <c r="J9" s="452">
        <f t="shared" si="0"/>
        <v>7842.4</v>
      </c>
    </row>
    <row r="10" spans="1:10" ht="14.4">
      <c r="A10" s="500" t="s">
        <v>790</v>
      </c>
      <c r="B10" s="500" t="s">
        <v>791</v>
      </c>
      <c r="C10" s="500" t="s">
        <v>16</v>
      </c>
      <c r="D10" s="500">
        <v>1</v>
      </c>
      <c r="E10" s="505" t="s">
        <v>788</v>
      </c>
      <c r="F10" s="433" t="s">
        <v>365</v>
      </c>
      <c r="G10" s="452"/>
      <c r="H10" s="452">
        <v>1441.31</v>
      </c>
      <c r="I10" s="452">
        <v>5765.22</v>
      </c>
      <c r="J10" s="452">
        <f t="shared" si="0"/>
        <v>7206.5300000000007</v>
      </c>
    </row>
    <row r="11" spans="1:10" ht="14.4">
      <c r="A11" s="500" t="s">
        <v>792</v>
      </c>
      <c r="B11" s="500" t="s">
        <v>793</v>
      </c>
      <c r="C11" s="500" t="s">
        <v>16</v>
      </c>
      <c r="D11" s="500">
        <v>1</v>
      </c>
      <c r="E11" s="505" t="s">
        <v>821</v>
      </c>
      <c r="F11" s="433" t="s">
        <v>365</v>
      </c>
      <c r="G11" s="452"/>
      <c r="H11" s="452">
        <v>1441.31</v>
      </c>
      <c r="I11" s="452">
        <v>5765.22</v>
      </c>
      <c r="J11" s="452">
        <f t="shared" si="0"/>
        <v>7206.5300000000007</v>
      </c>
    </row>
    <row r="12" spans="1:10" ht="14.4">
      <c r="A12" s="500" t="s">
        <v>740</v>
      </c>
      <c r="B12" s="504" t="s">
        <v>741</v>
      </c>
      <c r="C12" s="500" t="s">
        <v>16</v>
      </c>
      <c r="D12" s="500">
        <v>1</v>
      </c>
      <c r="E12" s="505" t="s">
        <v>806</v>
      </c>
      <c r="F12" s="433" t="s">
        <v>365</v>
      </c>
      <c r="G12" s="452"/>
      <c r="H12" s="452">
        <v>1441.31</v>
      </c>
      <c r="I12" s="452">
        <v>5765.22</v>
      </c>
      <c r="J12" s="452">
        <f t="shared" si="0"/>
        <v>7206.5300000000007</v>
      </c>
    </row>
    <row r="13" spans="1:10" ht="14.4">
      <c r="A13" s="500" t="s">
        <v>880</v>
      </c>
      <c r="B13" s="504" t="s">
        <v>741</v>
      </c>
      <c r="C13" s="500" t="s">
        <v>16</v>
      </c>
      <c r="D13" s="500">
        <v>1</v>
      </c>
      <c r="E13" s="505" t="s">
        <v>881</v>
      </c>
      <c r="F13" s="433" t="s">
        <v>365</v>
      </c>
      <c r="G13" s="452"/>
      <c r="H13" s="452">
        <v>1441.31</v>
      </c>
      <c r="I13" s="452">
        <v>5765.22</v>
      </c>
      <c r="J13" s="452">
        <f t="shared" si="0"/>
        <v>7206.5300000000007</v>
      </c>
    </row>
    <row r="14" spans="1:10" ht="14.4">
      <c r="A14" s="500" t="s">
        <v>424</v>
      </c>
      <c r="B14" s="500" t="s">
        <v>744</v>
      </c>
      <c r="C14" s="500" t="s">
        <v>16</v>
      </c>
      <c r="D14" s="500">
        <v>1</v>
      </c>
      <c r="E14" s="505" t="s">
        <v>767</v>
      </c>
      <c r="F14" s="433" t="s">
        <v>365</v>
      </c>
      <c r="G14" s="452"/>
      <c r="H14" s="452">
        <v>1441.31</v>
      </c>
      <c r="I14" s="452">
        <v>5765.22</v>
      </c>
      <c r="J14" s="452">
        <f t="shared" si="0"/>
        <v>7206.5300000000007</v>
      </c>
    </row>
    <row r="15" spans="1:10" ht="14.4">
      <c r="A15" s="500" t="s">
        <v>748</v>
      </c>
      <c r="B15" s="500" t="s">
        <v>749</v>
      </c>
      <c r="C15" s="500" t="s">
        <v>147</v>
      </c>
      <c r="D15" s="500">
        <v>1</v>
      </c>
      <c r="E15" s="505" t="s">
        <v>747</v>
      </c>
      <c r="F15" s="433" t="s">
        <v>365</v>
      </c>
      <c r="G15" s="452"/>
      <c r="H15" s="452">
        <v>1186.96</v>
      </c>
      <c r="I15" s="452">
        <v>4747.84</v>
      </c>
      <c r="J15" s="452">
        <f t="shared" si="0"/>
        <v>5934.8</v>
      </c>
    </row>
    <row r="16" spans="1:10" ht="14.4">
      <c r="A16" s="500" t="s">
        <v>745</v>
      </c>
      <c r="B16" s="500" t="s">
        <v>768</v>
      </c>
      <c r="C16" s="500" t="s">
        <v>147</v>
      </c>
      <c r="D16" s="500">
        <v>1</v>
      </c>
      <c r="E16" s="505" t="s">
        <v>746</v>
      </c>
      <c r="F16" s="433" t="s">
        <v>365</v>
      </c>
      <c r="G16" s="452"/>
      <c r="H16" s="452">
        <v>1186.96</v>
      </c>
      <c r="I16" s="452">
        <v>4747.84</v>
      </c>
      <c r="J16" s="452">
        <f t="shared" si="0"/>
        <v>5934.8</v>
      </c>
    </row>
    <row r="17" spans="1:11" ht="14.4">
      <c r="A17" s="500" t="s">
        <v>750</v>
      </c>
      <c r="B17" s="504" t="s">
        <v>751</v>
      </c>
      <c r="C17" s="500" t="s">
        <v>147</v>
      </c>
      <c r="D17" s="500">
        <v>1</v>
      </c>
      <c r="E17" s="505" t="s">
        <v>175</v>
      </c>
      <c r="F17" s="433" t="s">
        <v>365</v>
      </c>
      <c r="G17" s="452"/>
      <c r="H17" s="452">
        <v>1186.96</v>
      </c>
      <c r="I17" s="452">
        <v>4747.84</v>
      </c>
      <c r="J17" s="452">
        <f t="shared" si="0"/>
        <v>5934.8</v>
      </c>
    </row>
    <row r="18" spans="1:11" ht="14.4">
      <c r="A18" s="500" t="s">
        <v>882</v>
      </c>
      <c r="B18" s="504" t="s">
        <v>883</v>
      </c>
      <c r="C18" s="500" t="s">
        <v>147</v>
      </c>
      <c r="D18" s="500">
        <v>1</v>
      </c>
      <c r="E18" s="505" t="s">
        <v>884</v>
      </c>
      <c r="F18" s="433" t="s">
        <v>885</v>
      </c>
      <c r="G18" s="452"/>
      <c r="H18" s="452">
        <v>1186.96</v>
      </c>
      <c r="I18" s="452">
        <v>4747.84</v>
      </c>
      <c r="J18" s="452">
        <f t="shared" si="0"/>
        <v>5934.8</v>
      </c>
    </row>
    <row r="19" spans="1:11" ht="14.4">
      <c r="A19" s="500" t="s">
        <v>742</v>
      </c>
      <c r="B19" s="504" t="s">
        <v>803</v>
      </c>
      <c r="C19" s="500" t="s">
        <v>801</v>
      </c>
      <c r="D19" s="500">
        <v>1</v>
      </c>
      <c r="E19" s="505" t="s">
        <v>802</v>
      </c>
      <c r="F19" s="433" t="s">
        <v>365</v>
      </c>
      <c r="G19" s="452"/>
      <c r="H19" s="452">
        <v>1030.1099999999999</v>
      </c>
      <c r="I19" s="452">
        <v>4120.43</v>
      </c>
      <c r="J19" s="452">
        <f t="shared" si="0"/>
        <v>5150.54</v>
      </c>
      <c r="K19" s="528"/>
    </row>
    <row r="20" spans="1:11" ht="14.4">
      <c r="A20" s="500" t="s">
        <v>752</v>
      </c>
      <c r="B20" s="500" t="s">
        <v>753</v>
      </c>
      <c r="C20" s="500" t="s">
        <v>801</v>
      </c>
      <c r="D20" s="500">
        <v>1</v>
      </c>
      <c r="E20" s="505" t="s">
        <v>804</v>
      </c>
      <c r="F20" s="433" t="s">
        <v>365</v>
      </c>
      <c r="G20" s="452"/>
      <c r="H20" s="452">
        <v>1030.1099999999999</v>
      </c>
      <c r="I20" s="452">
        <v>4120.43</v>
      </c>
      <c r="J20" s="452">
        <f t="shared" si="0"/>
        <v>5150.54</v>
      </c>
      <c r="K20" s="528"/>
    </row>
    <row r="21" spans="1:11" ht="14.4">
      <c r="A21" s="500"/>
      <c r="B21" s="500"/>
      <c r="C21" s="500" t="s">
        <v>18</v>
      </c>
      <c r="D21" s="500">
        <v>1</v>
      </c>
      <c r="E21" s="505" t="s">
        <v>886</v>
      </c>
      <c r="F21" s="433" t="s">
        <v>834</v>
      </c>
      <c r="G21" s="452"/>
      <c r="H21" s="452">
        <v>847.83</v>
      </c>
      <c r="I21" s="452">
        <v>3391.31</v>
      </c>
      <c r="J21" s="452">
        <f t="shared" si="0"/>
        <v>4239.1400000000003</v>
      </c>
      <c r="K21" s="528"/>
    </row>
    <row r="22" spans="1:11" ht="14.4">
      <c r="A22" s="500" t="s">
        <v>424</v>
      </c>
      <c r="B22" s="500" t="s">
        <v>865</v>
      </c>
      <c r="C22" s="500" t="s">
        <v>18</v>
      </c>
      <c r="D22" s="500">
        <v>1</v>
      </c>
      <c r="E22" s="505" t="s">
        <v>866</v>
      </c>
      <c r="F22" s="433" t="s">
        <v>365</v>
      </c>
      <c r="G22" s="452"/>
      <c r="H22" s="452">
        <v>847.83</v>
      </c>
      <c r="I22" s="452">
        <v>3391.31</v>
      </c>
      <c r="J22" s="452">
        <f t="shared" si="0"/>
        <v>4239.1400000000003</v>
      </c>
      <c r="K22" s="528"/>
    </row>
    <row r="23" spans="1:11" ht="14.4">
      <c r="A23" s="500" t="s">
        <v>424</v>
      </c>
      <c r="B23" s="500" t="s">
        <v>744</v>
      </c>
      <c r="C23" s="500" t="s">
        <v>18</v>
      </c>
      <c r="D23" s="500">
        <v>1</v>
      </c>
      <c r="E23" s="505" t="s">
        <v>807</v>
      </c>
      <c r="F23" s="433" t="s">
        <v>365</v>
      </c>
      <c r="G23" s="452"/>
      <c r="H23" s="452">
        <v>847.83</v>
      </c>
      <c r="I23" s="452">
        <v>3391.31</v>
      </c>
      <c r="J23" s="452">
        <f t="shared" si="0"/>
        <v>4239.1400000000003</v>
      </c>
      <c r="K23" s="528"/>
    </row>
    <row r="24" spans="1:11" ht="14.4">
      <c r="A24" s="500" t="s">
        <v>424</v>
      </c>
      <c r="B24" s="500" t="s">
        <v>744</v>
      </c>
      <c r="C24" s="500" t="s">
        <v>18</v>
      </c>
      <c r="D24" s="500">
        <v>1</v>
      </c>
      <c r="E24" s="505" t="s">
        <v>808</v>
      </c>
      <c r="F24" s="433" t="s">
        <v>365</v>
      </c>
      <c r="G24" s="452"/>
      <c r="H24" s="452">
        <v>847.83</v>
      </c>
      <c r="I24" s="452">
        <v>3391.31</v>
      </c>
      <c r="J24" s="452">
        <f t="shared" si="0"/>
        <v>4239.1400000000003</v>
      </c>
      <c r="K24" s="528"/>
    </row>
    <row r="25" spans="1:11" ht="14.4">
      <c r="A25" s="500" t="s">
        <v>773</v>
      </c>
      <c r="B25" s="504" t="s">
        <v>774</v>
      </c>
      <c r="C25" s="500" t="s">
        <v>18</v>
      </c>
      <c r="D25" s="500">
        <v>1</v>
      </c>
      <c r="E25" s="505" t="s">
        <v>809</v>
      </c>
      <c r="F25" s="433" t="s">
        <v>365</v>
      </c>
      <c r="G25" s="452"/>
      <c r="H25" s="452">
        <v>847.83</v>
      </c>
      <c r="I25" s="452">
        <v>3391.31</v>
      </c>
      <c r="J25" s="452">
        <f t="shared" si="0"/>
        <v>4239.1400000000003</v>
      </c>
      <c r="K25" s="528"/>
    </row>
    <row r="26" spans="1:11" ht="14.4">
      <c r="A26" s="500" t="s">
        <v>775</v>
      </c>
      <c r="B26" s="504" t="s">
        <v>776</v>
      </c>
      <c r="C26" s="500" t="s">
        <v>18</v>
      </c>
      <c r="D26" s="500">
        <v>1</v>
      </c>
      <c r="E26" s="505" t="s">
        <v>777</v>
      </c>
      <c r="F26" s="433" t="s">
        <v>365</v>
      </c>
      <c r="G26" s="452"/>
      <c r="H26" s="452">
        <v>847.83</v>
      </c>
      <c r="I26" s="452">
        <v>3391.31</v>
      </c>
      <c r="J26" s="452">
        <f t="shared" si="0"/>
        <v>4239.1400000000003</v>
      </c>
    </row>
    <row r="27" spans="1:11" ht="14.4">
      <c r="A27" s="500" t="s">
        <v>819</v>
      </c>
      <c r="B27" s="504" t="s">
        <v>742</v>
      </c>
      <c r="C27" s="500" t="s">
        <v>18</v>
      </c>
      <c r="D27" s="500">
        <v>1</v>
      </c>
      <c r="E27" s="505" t="s">
        <v>841</v>
      </c>
      <c r="F27" s="433" t="s">
        <v>365</v>
      </c>
      <c r="G27" s="452"/>
      <c r="H27" s="452">
        <v>847.83</v>
      </c>
      <c r="I27" s="452">
        <v>3391.31</v>
      </c>
      <c r="J27" s="452">
        <f t="shared" si="0"/>
        <v>4239.1400000000003</v>
      </c>
    </row>
    <row r="28" spans="1:11" ht="14.4">
      <c r="A28" s="500" t="s">
        <v>771</v>
      </c>
      <c r="B28" s="500" t="s">
        <v>772</v>
      </c>
      <c r="C28" s="500" t="s">
        <v>18</v>
      </c>
      <c r="D28" s="500">
        <v>1</v>
      </c>
      <c r="E28" s="505" t="s">
        <v>810</v>
      </c>
      <c r="F28" s="433" t="s">
        <v>365</v>
      </c>
      <c r="G28" s="452"/>
      <c r="H28" s="452">
        <v>847.83</v>
      </c>
      <c r="I28" s="452">
        <v>3391.31</v>
      </c>
      <c r="J28" s="452">
        <f t="shared" si="0"/>
        <v>4239.1400000000003</v>
      </c>
    </row>
    <row r="29" spans="1:11" ht="14.4">
      <c r="A29" s="500" t="s">
        <v>820</v>
      </c>
      <c r="B29" s="504" t="s">
        <v>742</v>
      </c>
      <c r="C29" s="500" t="s">
        <v>18</v>
      </c>
      <c r="D29" s="500">
        <v>1</v>
      </c>
      <c r="E29" s="505" t="s">
        <v>815</v>
      </c>
      <c r="F29" s="433" t="s">
        <v>365</v>
      </c>
      <c r="G29" s="452"/>
      <c r="H29" s="452">
        <v>847.83</v>
      </c>
      <c r="I29" s="452">
        <v>3391.31</v>
      </c>
      <c r="J29" s="452">
        <f t="shared" si="0"/>
        <v>4239.1400000000003</v>
      </c>
    </row>
    <row r="30" spans="1:11" ht="14.4">
      <c r="A30" s="500" t="s">
        <v>863</v>
      </c>
      <c r="B30" s="504" t="s">
        <v>864</v>
      </c>
      <c r="C30" s="500" t="s">
        <v>18</v>
      </c>
      <c r="D30" s="500">
        <v>1</v>
      </c>
      <c r="E30" s="505" t="s">
        <v>862</v>
      </c>
      <c r="F30" s="433" t="s">
        <v>365</v>
      </c>
      <c r="G30" s="452"/>
      <c r="H30" s="452">
        <v>847.83</v>
      </c>
      <c r="I30" s="452">
        <v>3391.31</v>
      </c>
      <c r="J30" s="452">
        <f t="shared" si="0"/>
        <v>4239.1400000000003</v>
      </c>
    </row>
    <row r="31" spans="1:11" ht="14.4">
      <c r="A31" s="500" t="s">
        <v>773</v>
      </c>
      <c r="B31" s="504" t="s">
        <v>774</v>
      </c>
      <c r="C31" s="500" t="s">
        <v>19</v>
      </c>
      <c r="D31" s="500">
        <v>1</v>
      </c>
      <c r="E31" s="505" t="s">
        <v>783</v>
      </c>
      <c r="F31" s="433" t="s">
        <v>365</v>
      </c>
      <c r="G31" s="452"/>
      <c r="H31" s="452">
        <v>551.09</v>
      </c>
      <c r="I31" s="452">
        <v>2204.36</v>
      </c>
      <c r="J31" s="452">
        <f t="shared" si="0"/>
        <v>2755.4500000000003</v>
      </c>
    </row>
    <row r="32" spans="1:11" ht="14.4">
      <c r="A32" s="500" t="s">
        <v>773</v>
      </c>
      <c r="B32" s="504" t="s">
        <v>774</v>
      </c>
      <c r="C32" s="500" t="s">
        <v>19</v>
      </c>
      <c r="D32" s="500">
        <v>1</v>
      </c>
      <c r="E32" s="505" t="s">
        <v>784</v>
      </c>
      <c r="F32" s="433" t="s">
        <v>365</v>
      </c>
      <c r="G32" s="452"/>
      <c r="H32" s="452">
        <v>551.09</v>
      </c>
      <c r="I32" s="452">
        <v>2204.36</v>
      </c>
      <c r="J32" s="452">
        <f t="shared" si="0"/>
        <v>2755.4500000000003</v>
      </c>
    </row>
    <row r="33" spans="1:10" ht="14.4">
      <c r="A33" s="500" t="s">
        <v>773</v>
      </c>
      <c r="B33" s="504" t="s">
        <v>774</v>
      </c>
      <c r="C33" s="500" t="s">
        <v>19</v>
      </c>
      <c r="D33" s="500">
        <v>1</v>
      </c>
      <c r="E33" s="505" t="s">
        <v>785</v>
      </c>
      <c r="F33" s="433" t="s">
        <v>365</v>
      </c>
      <c r="G33" s="452"/>
      <c r="H33" s="452">
        <v>551.09</v>
      </c>
      <c r="I33" s="452">
        <v>2204.36</v>
      </c>
      <c r="J33" s="452">
        <f t="shared" si="0"/>
        <v>2755.4500000000003</v>
      </c>
    </row>
    <row r="34" spans="1:10" ht="14.4">
      <c r="A34" s="500" t="s">
        <v>828</v>
      </c>
      <c r="B34" s="500" t="s">
        <v>828</v>
      </c>
      <c r="C34" s="500" t="s">
        <v>19</v>
      </c>
      <c r="D34" s="500">
        <v>1</v>
      </c>
      <c r="E34" s="501" t="s">
        <v>691</v>
      </c>
      <c r="F34" s="433" t="s">
        <v>365</v>
      </c>
      <c r="G34" s="452"/>
      <c r="H34" s="452">
        <v>551.09</v>
      </c>
      <c r="I34" s="452">
        <v>2204.36</v>
      </c>
      <c r="J34" s="452">
        <f t="shared" si="0"/>
        <v>2755.4500000000003</v>
      </c>
    </row>
    <row r="35" spans="1:10" ht="14.4">
      <c r="A35" s="500" t="s">
        <v>829</v>
      </c>
      <c r="B35" s="500" t="s">
        <v>830</v>
      </c>
      <c r="C35" s="500" t="s">
        <v>19</v>
      </c>
      <c r="D35" s="500">
        <v>1</v>
      </c>
      <c r="E35" s="501" t="s">
        <v>831</v>
      </c>
      <c r="F35" s="433" t="s">
        <v>365</v>
      </c>
      <c r="G35" s="452"/>
      <c r="H35" s="452">
        <v>551.09</v>
      </c>
      <c r="I35" s="452">
        <v>2204.36</v>
      </c>
      <c r="J35" s="452">
        <f t="shared" si="0"/>
        <v>2755.4500000000003</v>
      </c>
    </row>
    <row r="36" spans="1:10" ht="14.4">
      <c r="A36" s="500" t="s">
        <v>832</v>
      </c>
      <c r="B36" s="500" t="s">
        <v>832</v>
      </c>
      <c r="C36" s="500" t="s">
        <v>19</v>
      </c>
      <c r="D36" s="500">
        <v>1</v>
      </c>
      <c r="E36" s="501" t="s">
        <v>720</v>
      </c>
      <c r="F36" s="433" t="s">
        <v>365</v>
      </c>
      <c r="G36" s="452"/>
      <c r="H36" s="452">
        <v>551.09</v>
      </c>
      <c r="I36" s="452">
        <v>2204.36</v>
      </c>
      <c r="J36" s="452">
        <f t="shared" si="0"/>
        <v>2755.4500000000003</v>
      </c>
    </row>
    <row r="37" spans="1:10" ht="14.4">
      <c r="A37" s="500" t="s">
        <v>861</v>
      </c>
      <c r="B37" s="500" t="s">
        <v>861</v>
      </c>
      <c r="C37" s="500" t="s">
        <v>19</v>
      </c>
      <c r="D37" s="500">
        <v>1</v>
      </c>
      <c r="E37" s="501" t="s">
        <v>843</v>
      </c>
      <c r="F37" s="433" t="s">
        <v>834</v>
      </c>
      <c r="G37" s="452"/>
      <c r="H37" s="452"/>
      <c r="I37" s="452">
        <v>2204.36</v>
      </c>
      <c r="J37" s="452">
        <f t="shared" si="0"/>
        <v>2204.36</v>
      </c>
    </row>
    <row r="38" spans="1:10" ht="14.4">
      <c r="A38" s="500" t="s">
        <v>786</v>
      </c>
      <c r="B38" s="504" t="s">
        <v>787</v>
      </c>
      <c r="C38" s="500" t="s">
        <v>19</v>
      </c>
      <c r="D38" s="500">
        <v>1</v>
      </c>
      <c r="E38" s="505" t="s">
        <v>696</v>
      </c>
      <c r="F38" s="433" t="s">
        <v>365</v>
      </c>
      <c r="G38" s="452"/>
      <c r="H38" s="452">
        <v>551.09</v>
      </c>
      <c r="I38" s="452">
        <v>2204.36</v>
      </c>
      <c r="J38" s="452">
        <f t="shared" si="0"/>
        <v>2755.4500000000003</v>
      </c>
    </row>
    <row r="39" spans="1:10" ht="14.4">
      <c r="A39" s="410"/>
      <c r="B39" s="410"/>
      <c r="C39" s="410"/>
      <c r="D39" s="411">
        <f>SUM(D3:D38)</f>
        <v>36</v>
      </c>
      <c r="E39" s="406"/>
      <c r="F39" s="443"/>
      <c r="G39" s="444"/>
      <c r="H39" s="506"/>
      <c r="I39" s="506"/>
      <c r="J39" s="506">
        <f>SUM(J3:J38)</f>
        <v>207059.91000000021</v>
      </c>
    </row>
    <row r="40" spans="1:10" ht="14.4">
      <c r="A40" s="207"/>
      <c r="B40" s="207"/>
      <c r="C40" s="207"/>
      <c r="D40" s="207"/>
      <c r="E40" s="507"/>
      <c r="F40" s="207"/>
      <c r="G40" s="508">
        <v>0</v>
      </c>
    </row>
    <row r="41" spans="1:10" ht="14.4">
      <c r="A41" s="590" t="s">
        <v>20</v>
      </c>
      <c r="B41" s="590"/>
      <c r="C41" s="590"/>
      <c r="D41" s="590"/>
      <c r="E41" s="590"/>
      <c r="F41" s="590"/>
      <c r="G41" s="590"/>
      <c r="H41" s="590"/>
    </row>
    <row r="42" spans="1:10" ht="14.4">
      <c r="A42" s="497" t="s">
        <v>2</v>
      </c>
      <c r="B42" s="497" t="s">
        <v>3</v>
      </c>
      <c r="C42" s="497" t="s">
        <v>4</v>
      </c>
      <c r="D42" s="497" t="s">
        <v>5</v>
      </c>
      <c r="E42" s="497" t="s">
        <v>6</v>
      </c>
      <c r="F42" s="497" t="s">
        <v>7</v>
      </c>
      <c r="G42" s="497" t="s">
        <v>11</v>
      </c>
    </row>
    <row r="43" spans="1:10" ht="14.4">
      <c r="A43" s="500" t="s">
        <v>845</v>
      </c>
      <c r="B43" s="500" t="s">
        <v>844</v>
      </c>
      <c r="C43" s="500" t="s">
        <v>200</v>
      </c>
      <c r="D43" s="500">
        <v>1</v>
      </c>
      <c r="E43" s="505" t="s">
        <v>151</v>
      </c>
      <c r="F43" s="433" t="s">
        <v>366</v>
      </c>
      <c r="G43" s="452">
        <v>7460.87</v>
      </c>
    </row>
    <row r="44" spans="1:10" ht="14.4">
      <c r="A44" s="500" t="s">
        <v>826</v>
      </c>
      <c r="B44" s="504" t="s">
        <v>827</v>
      </c>
      <c r="C44" s="500" t="s">
        <v>21</v>
      </c>
      <c r="D44" s="500">
        <v>1</v>
      </c>
      <c r="E44" s="505" t="s">
        <v>816</v>
      </c>
      <c r="F44" s="433" t="s">
        <v>367</v>
      </c>
      <c r="G44" s="452">
        <v>6273.92</v>
      </c>
    </row>
    <row r="45" spans="1:10" ht="14.4">
      <c r="A45" s="500" t="s">
        <v>887</v>
      </c>
      <c r="B45" s="500" t="s">
        <v>880</v>
      </c>
      <c r="C45" s="500" t="s">
        <v>21</v>
      </c>
      <c r="D45" s="500">
        <v>1</v>
      </c>
      <c r="E45" s="505" t="s">
        <v>888</v>
      </c>
      <c r="F45" s="433" t="s">
        <v>366</v>
      </c>
      <c r="G45" s="452">
        <v>6273.92</v>
      </c>
    </row>
    <row r="46" spans="1:10" ht="14.4">
      <c r="A46" s="500" t="s">
        <v>779</v>
      </c>
      <c r="B46" s="500" t="s">
        <v>779</v>
      </c>
      <c r="C46" s="500" t="s">
        <v>21</v>
      </c>
      <c r="D46" s="500">
        <v>1</v>
      </c>
      <c r="E46" s="505" t="s">
        <v>782</v>
      </c>
      <c r="F46" s="433" t="s">
        <v>366</v>
      </c>
      <c r="G46" s="452">
        <v>6273.92</v>
      </c>
    </row>
    <row r="47" spans="1:10" ht="14.4">
      <c r="A47" s="500" t="s">
        <v>752</v>
      </c>
      <c r="B47" s="500" t="s">
        <v>753</v>
      </c>
      <c r="C47" s="500" t="s">
        <v>21</v>
      </c>
      <c r="D47" s="500">
        <v>1</v>
      </c>
      <c r="E47" s="505" t="s">
        <v>241</v>
      </c>
      <c r="F47" s="433" t="s">
        <v>366</v>
      </c>
      <c r="G47" s="452">
        <v>6273.92</v>
      </c>
    </row>
    <row r="48" spans="1:10" ht="14.4">
      <c r="A48" s="500" t="s">
        <v>778</v>
      </c>
      <c r="B48" s="500" t="s">
        <v>778</v>
      </c>
      <c r="C48" s="500" t="s">
        <v>22</v>
      </c>
      <c r="D48" s="500">
        <v>1</v>
      </c>
      <c r="E48" s="505" t="s">
        <v>889</v>
      </c>
      <c r="F48" s="433" t="s">
        <v>366</v>
      </c>
      <c r="G48" s="452">
        <v>5765.22</v>
      </c>
    </row>
    <row r="49" spans="1:8" ht="14.4">
      <c r="A49" s="500" t="s">
        <v>755</v>
      </c>
      <c r="B49" s="500" t="s">
        <v>754</v>
      </c>
      <c r="C49" s="500" t="s">
        <v>22</v>
      </c>
      <c r="D49" s="500">
        <v>1</v>
      </c>
      <c r="E49" s="505" t="s">
        <v>250</v>
      </c>
      <c r="F49" s="433" t="s">
        <v>366</v>
      </c>
      <c r="G49" s="452">
        <v>5765.22</v>
      </c>
    </row>
    <row r="50" spans="1:8" ht="14.4">
      <c r="A50" s="500" t="s">
        <v>207</v>
      </c>
      <c r="B50" s="500" t="s">
        <v>756</v>
      </c>
      <c r="C50" s="500" t="s">
        <v>22</v>
      </c>
      <c r="D50" s="509">
        <v>1</v>
      </c>
      <c r="E50" s="505" t="s">
        <v>240</v>
      </c>
      <c r="F50" s="433" t="s">
        <v>366</v>
      </c>
      <c r="G50" s="452">
        <v>5765.22</v>
      </c>
    </row>
    <row r="51" spans="1:8" ht="14.4">
      <c r="A51" s="500" t="s">
        <v>757</v>
      </c>
      <c r="B51" s="500" t="s">
        <v>823</v>
      </c>
      <c r="C51" s="500" t="s">
        <v>23</v>
      </c>
      <c r="D51" s="500">
        <v>1</v>
      </c>
      <c r="E51" s="505" t="s">
        <v>824</v>
      </c>
      <c r="F51" s="433" t="s">
        <v>366</v>
      </c>
      <c r="G51" s="452">
        <v>4747.83</v>
      </c>
    </row>
    <row r="52" spans="1:8" ht="14.4">
      <c r="A52" s="500" t="s">
        <v>752</v>
      </c>
      <c r="B52" s="500" t="s">
        <v>26</v>
      </c>
      <c r="C52" s="500" t="s">
        <v>24</v>
      </c>
      <c r="D52" s="500">
        <v>1</v>
      </c>
      <c r="E52" s="505" t="s">
        <v>780</v>
      </c>
      <c r="F52" s="433" t="s">
        <v>366</v>
      </c>
      <c r="G52" s="452">
        <v>3391.31</v>
      </c>
    </row>
    <row r="53" spans="1:8" ht="14.4">
      <c r="A53" s="500" t="s">
        <v>835</v>
      </c>
      <c r="B53" s="500" t="s">
        <v>836</v>
      </c>
      <c r="C53" s="500" t="s">
        <v>24</v>
      </c>
      <c r="D53" s="500">
        <v>1</v>
      </c>
      <c r="E53" s="505" t="s">
        <v>837</v>
      </c>
      <c r="F53" s="433" t="s">
        <v>366</v>
      </c>
      <c r="G53" s="452">
        <v>3391.31</v>
      </c>
    </row>
    <row r="54" spans="1:8" ht="14.4">
      <c r="A54" s="500" t="s">
        <v>752</v>
      </c>
      <c r="B54" s="500" t="s">
        <v>230</v>
      </c>
      <c r="C54" s="500" t="s">
        <v>24</v>
      </c>
      <c r="D54" s="500">
        <v>1</v>
      </c>
      <c r="E54" s="505" t="s">
        <v>781</v>
      </c>
      <c r="F54" s="433" t="s">
        <v>366</v>
      </c>
      <c r="G54" s="452">
        <v>3391.31</v>
      </c>
    </row>
    <row r="55" spans="1:8" ht="14.4">
      <c r="A55" s="500" t="s">
        <v>794</v>
      </c>
      <c r="B55" s="500" t="s">
        <v>795</v>
      </c>
      <c r="C55" s="500" t="s">
        <v>24</v>
      </c>
      <c r="D55" s="500">
        <v>1</v>
      </c>
      <c r="E55" s="505" t="s">
        <v>796</v>
      </c>
      <c r="F55" s="433" t="s">
        <v>366</v>
      </c>
      <c r="G55" s="452">
        <v>3391.31</v>
      </c>
    </row>
    <row r="56" spans="1:8" ht="14.4">
      <c r="A56" s="411"/>
      <c r="B56" s="411"/>
      <c r="C56" s="411"/>
      <c r="D56" s="411">
        <f>SUM(D43:D55)</f>
        <v>13</v>
      </c>
      <c r="E56" s="423"/>
      <c r="F56" s="411"/>
      <c r="G56" s="424">
        <f>SUM(G43:G55)</f>
        <v>68165.279999999999</v>
      </c>
    </row>
    <row r="57" spans="1:8" ht="14.4">
      <c r="A57" s="401"/>
      <c r="B57" s="401"/>
      <c r="C57" s="401"/>
      <c r="D57" s="401"/>
      <c r="E57" s="401"/>
      <c r="F57" s="361"/>
      <c r="G57" s="401"/>
    </row>
    <row r="58" spans="1:8" ht="14.4">
      <c r="A58" s="594" t="s">
        <v>27</v>
      </c>
      <c r="B58" s="594"/>
      <c r="C58" s="594"/>
      <c r="D58" s="594"/>
      <c r="E58" s="594"/>
      <c r="F58" s="594"/>
      <c r="G58" s="594"/>
      <c r="H58" s="594"/>
    </row>
    <row r="59" spans="1:8" ht="14.4">
      <c r="A59" s="494" t="s">
        <v>2</v>
      </c>
      <c r="B59" s="494" t="s">
        <v>3</v>
      </c>
      <c r="C59" s="494" t="s">
        <v>4</v>
      </c>
      <c r="D59" s="494" t="s">
        <v>5</v>
      </c>
      <c r="E59" s="494" t="s">
        <v>6</v>
      </c>
      <c r="F59" s="494" t="s">
        <v>7</v>
      </c>
      <c r="G59" s="498" t="s">
        <v>28</v>
      </c>
    </row>
    <row r="60" spans="1:8" ht="14.4">
      <c r="A60" s="500" t="s">
        <v>857</v>
      </c>
      <c r="B60" s="500" t="s">
        <v>858</v>
      </c>
      <c r="C60" s="500" t="s">
        <v>29</v>
      </c>
      <c r="D60" s="500">
        <v>1</v>
      </c>
      <c r="E60" s="501" t="s">
        <v>343</v>
      </c>
      <c r="F60" s="527" t="s">
        <v>367</v>
      </c>
      <c r="G60" s="452">
        <v>1532.08</v>
      </c>
    </row>
    <row r="61" spans="1:8" ht="14.4">
      <c r="A61" s="500" t="s">
        <v>207</v>
      </c>
      <c r="B61" s="500" t="s">
        <v>847</v>
      </c>
      <c r="C61" s="500" t="s">
        <v>29</v>
      </c>
      <c r="D61" s="500">
        <v>1</v>
      </c>
      <c r="E61" s="510" t="s">
        <v>330</v>
      </c>
      <c r="F61" s="527" t="s">
        <v>366</v>
      </c>
      <c r="G61" s="452">
        <v>1532.08</v>
      </c>
    </row>
    <row r="62" spans="1:8" ht="14.4">
      <c r="A62" s="500" t="s">
        <v>259</v>
      </c>
      <c r="B62" s="500" t="s">
        <v>851</v>
      </c>
      <c r="C62" s="500" t="s">
        <v>29</v>
      </c>
      <c r="D62" s="500">
        <v>1</v>
      </c>
      <c r="E62" s="501" t="s">
        <v>305</v>
      </c>
      <c r="F62" s="527" t="s">
        <v>367</v>
      </c>
      <c r="G62" s="452">
        <v>1532.08</v>
      </c>
    </row>
    <row r="63" spans="1:8" ht="14.4">
      <c r="A63" s="500" t="s">
        <v>755</v>
      </c>
      <c r="B63" s="500" t="s">
        <v>848</v>
      </c>
      <c r="C63" s="500" t="s">
        <v>29</v>
      </c>
      <c r="D63" s="500">
        <v>1</v>
      </c>
      <c r="E63" s="510" t="s">
        <v>331</v>
      </c>
      <c r="F63" s="527" t="s">
        <v>366</v>
      </c>
      <c r="G63" s="452">
        <v>1532.08</v>
      </c>
    </row>
    <row r="64" spans="1:8" ht="14.4">
      <c r="A64" s="500" t="s">
        <v>457</v>
      </c>
      <c r="B64" s="500" t="s">
        <v>849</v>
      </c>
      <c r="C64" s="500" t="s">
        <v>29</v>
      </c>
      <c r="D64" s="500">
        <v>1</v>
      </c>
      <c r="E64" s="501" t="s">
        <v>308</v>
      </c>
      <c r="F64" s="527" t="s">
        <v>367</v>
      </c>
      <c r="G64" s="452">
        <v>1532.08</v>
      </c>
    </row>
    <row r="65" spans="1:7" ht="14.4">
      <c r="A65" s="500" t="s">
        <v>846</v>
      </c>
      <c r="B65" s="500" t="s">
        <v>850</v>
      </c>
      <c r="C65" s="500" t="s">
        <v>29</v>
      </c>
      <c r="D65" s="500">
        <v>1</v>
      </c>
      <c r="E65" s="510" t="s">
        <v>332</v>
      </c>
      <c r="F65" s="527" t="s">
        <v>366</v>
      </c>
      <c r="G65" s="452">
        <v>1532.08</v>
      </c>
    </row>
    <row r="66" spans="1:7" ht="14.4">
      <c r="A66" s="500" t="s">
        <v>263</v>
      </c>
      <c r="B66" s="500" t="s">
        <v>844</v>
      </c>
      <c r="C66" s="500" t="s">
        <v>29</v>
      </c>
      <c r="D66" s="500">
        <v>1</v>
      </c>
      <c r="E66" s="501" t="s">
        <v>372</v>
      </c>
      <c r="F66" s="527" t="s">
        <v>366</v>
      </c>
      <c r="G66" s="452">
        <v>1532.08</v>
      </c>
    </row>
    <row r="67" spans="1:7" ht="14.4">
      <c r="A67" s="500" t="s">
        <v>263</v>
      </c>
      <c r="B67" s="500" t="s">
        <v>823</v>
      </c>
      <c r="C67" s="500" t="s">
        <v>29</v>
      </c>
      <c r="D67" s="500">
        <v>1</v>
      </c>
      <c r="E67" s="501" t="s">
        <v>766</v>
      </c>
      <c r="F67" s="527" t="s">
        <v>367</v>
      </c>
      <c r="G67" s="452">
        <v>1532.08</v>
      </c>
    </row>
    <row r="68" spans="1:7" ht="14.4">
      <c r="A68" s="500" t="s">
        <v>857</v>
      </c>
      <c r="B68" s="500" t="s">
        <v>858</v>
      </c>
      <c r="C68" s="543" t="s">
        <v>14</v>
      </c>
      <c r="D68" s="500">
        <v>1</v>
      </c>
      <c r="E68" s="501" t="s">
        <v>343</v>
      </c>
      <c r="F68" s="433" t="s">
        <v>367</v>
      </c>
      <c r="G68" s="452">
        <v>1392.8</v>
      </c>
    </row>
    <row r="69" spans="1:7" ht="14.4">
      <c r="A69" s="500" t="s">
        <v>755</v>
      </c>
      <c r="B69" s="500" t="s">
        <v>765</v>
      </c>
      <c r="C69" s="500" t="s">
        <v>29</v>
      </c>
      <c r="D69" s="500">
        <v>1</v>
      </c>
      <c r="E69" s="501" t="s">
        <v>342</v>
      </c>
      <c r="F69" s="527" t="s">
        <v>366</v>
      </c>
      <c r="G69" s="452">
        <v>1532.08</v>
      </c>
    </row>
    <row r="70" spans="1:7" ht="14.4">
      <c r="A70" s="500" t="s">
        <v>757</v>
      </c>
      <c r="B70" s="500" t="s">
        <v>823</v>
      </c>
      <c r="C70" s="500" t="s">
        <v>29</v>
      </c>
      <c r="D70" s="500">
        <v>1</v>
      </c>
      <c r="E70" s="501" t="s">
        <v>825</v>
      </c>
      <c r="F70" s="527" t="s">
        <v>367</v>
      </c>
      <c r="G70" s="452">
        <v>1532.08</v>
      </c>
    </row>
    <row r="71" spans="1:7" ht="14.4">
      <c r="A71" s="500" t="s">
        <v>853</v>
      </c>
      <c r="B71" s="500" t="s">
        <v>852</v>
      </c>
      <c r="C71" s="500" t="s">
        <v>29</v>
      </c>
      <c r="D71" s="500">
        <v>1</v>
      </c>
      <c r="E71" s="510" t="s">
        <v>341</v>
      </c>
      <c r="F71" s="527" t="s">
        <v>366</v>
      </c>
      <c r="G71" s="452">
        <v>1532.08</v>
      </c>
    </row>
    <row r="72" spans="1:7" ht="14.4">
      <c r="A72" s="500" t="s">
        <v>839</v>
      </c>
      <c r="B72" s="500" t="s">
        <v>838</v>
      </c>
      <c r="C72" s="500" t="s">
        <v>30</v>
      </c>
      <c r="D72" s="500">
        <v>1</v>
      </c>
      <c r="E72" s="501" t="s">
        <v>353</v>
      </c>
      <c r="F72" s="527" t="s">
        <v>367</v>
      </c>
      <c r="G72" s="452">
        <v>934.74</v>
      </c>
    </row>
    <row r="73" spans="1:7" ht="14.4">
      <c r="A73" s="500" t="s">
        <v>853</v>
      </c>
      <c r="B73" s="500" t="s">
        <v>852</v>
      </c>
      <c r="C73" s="500" t="s">
        <v>302</v>
      </c>
      <c r="D73" s="500">
        <v>1</v>
      </c>
      <c r="E73" s="501" t="s">
        <v>344</v>
      </c>
      <c r="F73" s="527" t="s">
        <v>366</v>
      </c>
      <c r="G73" s="452">
        <v>623.15</v>
      </c>
    </row>
    <row r="74" spans="1:7" ht="14.4">
      <c r="A74" s="500" t="s">
        <v>755</v>
      </c>
      <c r="B74" s="500" t="s">
        <v>848</v>
      </c>
      <c r="C74" s="500" t="s">
        <v>302</v>
      </c>
      <c r="D74" s="500">
        <v>1</v>
      </c>
      <c r="E74" s="510" t="s">
        <v>687</v>
      </c>
      <c r="F74" s="527" t="s">
        <v>367</v>
      </c>
      <c r="G74" s="452">
        <v>623.15</v>
      </c>
    </row>
    <row r="75" spans="1:7" ht="14.4">
      <c r="A75" s="500" t="s">
        <v>755</v>
      </c>
      <c r="B75" s="500" t="s">
        <v>848</v>
      </c>
      <c r="C75" s="500" t="s">
        <v>302</v>
      </c>
      <c r="D75" s="500">
        <v>1</v>
      </c>
      <c r="E75" s="501" t="s">
        <v>347</v>
      </c>
      <c r="F75" s="527" t="s">
        <v>366</v>
      </c>
      <c r="G75" s="452">
        <v>623.15</v>
      </c>
    </row>
    <row r="76" spans="1:7" ht="14.4">
      <c r="A76" s="500" t="s">
        <v>755</v>
      </c>
      <c r="B76" s="500" t="s">
        <v>848</v>
      </c>
      <c r="C76" s="500" t="s">
        <v>302</v>
      </c>
      <c r="D76" s="500">
        <v>1</v>
      </c>
      <c r="E76" s="510" t="s">
        <v>348</v>
      </c>
      <c r="F76" s="527" t="s">
        <v>367</v>
      </c>
      <c r="G76" s="452">
        <v>623.15</v>
      </c>
    </row>
    <row r="77" spans="1:7" ht="14.4">
      <c r="A77" s="500" t="s">
        <v>755</v>
      </c>
      <c r="B77" s="500" t="s">
        <v>848</v>
      </c>
      <c r="C77" s="500" t="s">
        <v>302</v>
      </c>
      <c r="D77" s="500">
        <v>1</v>
      </c>
      <c r="E77" s="501" t="s">
        <v>358</v>
      </c>
      <c r="F77" s="527" t="s">
        <v>366</v>
      </c>
      <c r="G77" s="452">
        <v>623.15</v>
      </c>
    </row>
    <row r="78" spans="1:7" ht="14.4">
      <c r="A78" s="500" t="s">
        <v>755</v>
      </c>
      <c r="B78" s="500" t="s">
        <v>848</v>
      </c>
      <c r="C78" s="500" t="s">
        <v>31</v>
      </c>
      <c r="D78" s="500">
        <v>1</v>
      </c>
      <c r="E78" s="501" t="s">
        <v>352</v>
      </c>
      <c r="F78" s="527" t="s">
        <v>366</v>
      </c>
      <c r="G78" s="452">
        <v>556.39</v>
      </c>
    </row>
    <row r="79" spans="1:7" ht="14.4">
      <c r="A79" s="500" t="s">
        <v>853</v>
      </c>
      <c r="B79" s="500" t="s">
        <v>852</v>
      </c>
      <c r="C79" s="500" t="s">
        <v>31</v>
      </c>
      <c r="D79" s="500">
        <v>1</v>
      </c>
      <c r="E79" s="501" t="s">
        <v>354</v>
      </c>
      <c r="F79" s="527" t="s">
        <v>367</v>
      </c>
      <c r="G79" s="452">
        <v>556.39</v>
      </c>
    </row>
    <row r="80" spans="1:7" ht="14.4">
      <c r="A80" s="500" t="s">
        <v>755</v>
      </c>
      <c r="B80" s="500" t="s">
        <v>848</v>
      </c>
      <c r="C80" s="500" t="s">
        <v>31</v>
      </c>
      <c r="D80" s="500">
        <v>1</v>
      </c>
      <c r="E80" s="501" t="s">
        <v>355</v>
      </c>
      <c r="F80" s="527" t="s">
        <v>367</v>
      </c>
      <c r="G80" s="452">
        <v>556.39</v>
      </c>
    </row>
    <row r="81" spans="1:16384" ht="14.4">
      <c r="A81" s="500" t="s">
        <v>755</v>
      </c>
      <c r="B81" s="500" t="s">
        <v>848</v>
      </c>
      <c r="C81" s="500" t="s">
        <v>31</v>
      </c>
      <c r="D81" s="500">
        <v>1</v>
      </c>
      <c r="E81" s="501" t="s">
        <v>357</v>
      </c>
      <c r="F81" s="527" t="s">
        <v>366</v>
      </c>
      <c r="G81" s="452">
        <v>556.39</v>
      </c>
    </row>
    <row r="82" spans="1:16384" ht="14.4">
      <c r="A82" s="500"/>
      <c r="B82" s="500"/>
      <c r="C82" s="500" t="s">
        <v>31</v>
      </c>
      <c r="D82" s="500">
        <v>1</v>
      </c>
      <c r="E82" s="501" t="s">
        <v>359</v>
      </c>
      <c r="F82" s="527" t="s">
        <v>367</v>
      </c>
      <c r="G82" s="452">
        <v>556.39</v>
      </c>
    </row>
    <row r="83" spans="1:16384" ht="14.4">
      <c r="A83" s="500" t="s">
        <v>839</v>
      </c>
      <c r="B83" s="500" t="s">
        <v>838</v>
      </c>
      <c r="C83" s="500" t="s">
        <v>31</v>
      </c>
      <c r="D83" s="500">
        <v>1</v>
      </c>
      <c r="E83" s="501" t="s">
        <v>840</v>
      </c>
      <c r="F83" s="527" t="s">
        <v>366</v>
      </c>
      <c r="G83" s="452">
        <v>556.39</v>
      </c>
    </row>
    <row r="84" spans="1:16384" ht="14.4">
      <c r="A84" s="406"/>
      <c r="B84" s="410"/>
      <c r="C84" s="410"/>
      <c r="D84" s="411">
        <f>SUM(D60:D83)</f>
        <v>24</v>
      </c>
      <c r="E84" s="511"/>
      <c r="F84" s="406"/>
      <c r="G84" s="412">
        <f>SUM(G65:G83)</f>
        <v>17974.109999999997</v>
      </c>
    </row>
    <row r="85" spans="1:16384" ht="14.4">
      <c r="A85" s="209"/>
      <c r="B85" s="209"/>
      <c r="C85" s="209"/>
      <c r="D85" s="209"/>
      <c r="E85" s="401"/>
      <c r="F85" s="209"/>
      <c r="G85" s="512"/>
    </row>
    <row r="86" spans="1:16384" ht="14.4">
      <c r="A86" s="595" t="s">
        <v>856</v>
      </c>
      <c r="B86" s="595"/>
      <c r="C86" s="595"/>
      <c r="D86" s="595"/>
      <c r="E86" s="595"/>
      <c r="F86" s="595"/>
      <c r="G86" s="595"/>
      <c r="H86" s="595"/>
      <c r="I86" s="513"/>
      <c r="J86" s="514"/>
    </row>
    <row r="87" spans="1:16384" ht="14.4">
      <c r="A87" s="532" t="s">
        <v>2</v>
      </c>
      <c r="B87" s="532" t="s">
        <v>3</v>
      </c>
      <c r="C87" s="532" t="s">
        <v>4</v>
      </c>
      <c r="D87" s="532" t="s">
        <v>5</v>
      </c>
      <c r="E87" s="532" t="s">
        <v>6</v>
      </c>
      <c r="F87" s="532" t="s">
        <v>7</v>
      </c>
      <c r="G87" s="533" t="s">
        <v>28</v>
      </c>
      <c r="H87" s="513"/>
      <c r="I87" s="514"/>
    </row>
    <row r="88" spans="1:16384" ht="14.4">
      <c r="A88" s="500" t="s">
        <v>323</v>
      </c>
      <c r="B88" s="500" t="s">
        <v>823</v>
      </c>
      <c r="C88" s="500" t="s">
        <v>14</v>
      </c>
      <c r="D88" s="500">
        <v>1</v>
      </c>
      <c r="E88" s="505" t="s">
        <v>758</v>
      </c>
      <c r="F88" s="433" t="s">
        <v>367</v>
      </c>
      <c r="G88" s="452">
        <v>596.48</v>
      </c>
      <c r="H88" s="513"/>
      <c r="I88" s="514"/>
    </row>
    <row r="89" spans="1:16384" ht="14.4">
      <c r="A89" s="500" t="s">
        <v>857</v>
      </c>
      <c r="B89" s="500" t="s">
        <v>858</v>
      </c>
      <c r="C89" s="543" t="s">
        <v>14</v>
      </c>
      <c r="D89" s="500">
        <v>1</v>
      </c>
      <c r="E89" s="501" t="s">
        <v>343</v>
      </c>
      <c r="F89" s="433" t="s">
        <v>367</v>
      </c>
      <c r="G89" s="452">
        <v>596.48</v>
      </c>
    </row>
    <row r="90" spans="1:16384" ht="14.4">
      <c r="A90" s="500" t="s">
        <v>323</v>
      </c>
      <c r="B90" s="500" t="s">
        <v>854</v>
      </c>
      <c r="C90" s="500" t="s">
        <v>14</v>
      </c>
      <c r="D90" s="500">
        <v>1</v>
      </c>
      <c r="E90" s="501" t="s">
        <v>372</v>
      </c>
      <c r="F90" s="433" t="s">
        <v>366</v>
      </c>
      <c r="G90" s="452">
        <v>596.48</v>
      </c>
      <c r="H90" s="513"/>
      <c r="I90" s="514"/>
    </row>
    <row r="91" spans="1:16384" ht="14.4">
      <c r="A91" s="500" t="s">
        <v>855</v>
      </c>
      <c r="B91" s="500" t="s">
        <v>854</v>
      </c>
      <c r="C91" s="500" t="s">
        <v>14</v>
      </c>
      <c r="D91" s="500">
        <v>1</v>
      </c>
      <c r="E91" s="501" t="s">
        <v>308</v>
      </c>
      <c r="F91" s="433" t="s">
        <v>367</v>
      </c>
      <c r="G91" s="452">
        <v>596.48</v>
      </c>
      <c r="H91" s="513"/>
      <c r="I91" s="514"/>
    </row>
    <row r="92" spans="1:16384" s="352" customFormat="1" ht="14.4">
      <c r="A92" s="209"/>
      <c r="B92" s="292"/>
      <c r="C92" s="209"/>
      <c r="D92" s="537">
        <f>SUM(D88:D91)</f>
        <v>4</v>
      </c>
      <c r="E92" s="72"/>
      <c r="F92" s="207"/>
      <c r="G92" s="211">
        <f>SUM(G88:G91)</f>
        <v>2385.92</v>
      </c>
      <c r="H92" s="513"/>
      <c r="I92" s="513"/>
    </row>
    <row r="93" spans="1:16384" s="352" customFormat="1" ht="14.4">
      <c r="A93" s="590" t="s">
        <v>860</v>
      </c>
      <c r="B93" s="590"/>
      <c r="C93" s="590"/>
      <c r="D93" s="590"/>
      <c r="E93" s="590"/>
      <c r="F93" s="590"/>
      <c r="G93" s="590"/>
      <c r="H93" s="590"/>
      <c r="I93" s="590" t="s">
        <v>20</v>
      </c>
      <c r="J93" s="590"/>
      <c r="K93" s="590"/>
      <c r="L93" s="590"/>
      <c r="M93" s="590"/>
      <c r="N93" s="590"/>
      <c r="O93" s="590"/>
      <c r="P93" s="590"/>
      <c r="Q93" s="590" t="s">
        <v>20</v>
      </c>
      <c r="R93" s="590"/>
      <c r="S93" s="590"/>
      <c r="T93" s="590"/>
      <c r="U93" s="590"/>
      <c r="V93" s="590"/>
      <c r="W93" s="590"/>
      <c r="X93" s="590"/>
      <c r="Y93" s="590" t="s">
        <v>20</v>
      </c>
      <c r="Z93" s="590"/>
      <c r="AA93" s="590"/>
      <c r="AB93" s="590"/>
      <c r="AC93" s="590"/>
      <c r="AD93" s="590"/>
      <c r="AE93" s="590"/>
      <c r="AF93" s="590"/>
      <c r="AG93" s="590" t="s">
        <v>20</v>
      </c>
      <c r="AH93" s="590"/>
      <c r="AI93" s="590"/>
      <c r="AJ93" s="590"/>
      <c r="AK93" s="590"/>
      <c r="AL93" s="590"/>
      <c r="AM93" s="590"/>
      <c r="AN93" s="590"/>
      <c r="AO93" s="590" t="s">
        <v>20</v>
      </c>
      <c r="AP93" s="590"/>
      <c r="AQ93" s="590"/>
      <c r="AR93" s="590"/>
      <c r="AS93" s="590"/>
      <c r="AT93" s="590"/>
      <c r="AU93" s="590"/>
      <c r="AV93" s="590"/>
      <c r="AW93" s="590" t="s">
        <v>20</v>
      </c>
      <c r="AX93" s="590"/>
      <c r="AY93" s="590"/>
      <c r="AZ93" s="590"/>
      <c r="BA93" s="590"/>
      <c r="BB93" s="590"/>
      <c r="BC93" s="590"/>
      <c r="BD93" s="590"/>
      <c r="BE93" s="590" t="s">
        <v>20</v>
      </c>
      <c r="BF93" s="590"/>
      <c r="BG93" s="590"/>
      <c r="BH93" s="590"/>
      <c r="BI93" s="590"/>
      <c r="BJ93" s="590"/>
      <c r="BK93" s="590"/>
      <c r="BL93" s="590"/>
      <c r="BM93" s="590" t="s">
        <v>20</v>
      </c>
      <c r="BN93" s="590"/>
      <c r="BO93" s="590"/>
      <c r="BP93" s="590"/>
      <c r="BQ93" s="590"/>
      <c r="BR93" s="590"/>
      <c r="BS93" s="590"/>
      <c r="BT93" s="590"/>
      <c r="BU93" s="590" t="s">
        <v>20</v>
      </c>
      <c r="BV93" s="590"/>
      <c r="BW93" s="590"/>
      <c r="BX93" s="590"/>
      <c r="BY93" s="590"/>
      <c r="BZ93" s="590"/>
      <c r="CA93" s="590"/>
      <c r="CB93" s="590"/>
      <c r="CC93" s="590" t="s">
        <v>20</v>
      </c>
      <c r="CD93" s="590"/>
      <c r="CE93" s="590"/>
      <c r="CF93" s="590"/>
      <c r="CG93" s="590"/>
      <c r="CH93" s="590"/>
      <c r="CI93" s="590"/>
      <c r="CJ93" s="590"/>
      <c r="CK93" s="590" t="s">
        <v>20</v>
      </c>
      <c r="CL93" s="590"/>
      <c r="CM93" s="590"/>
      <c r="CN93" s="590"/>
      <c r="CO93" s="590"/>
      <c r="CP93" s="590"/>
      <c r="CQ93" s="590"/>
      <c r="CR93" s="590"/>
      <c r="CS93" s="590" t="s">
        <v>20</v>
      </c>
      <c r="CT93" s="590"/>
      <c r="CU93" s="590"/>
      <c r="CV93" s="590"/>
      <c r="CW93" s="590"/>
      <c r="CX93" s="590"/>
      <c r="CY93" s="590"/>
      <c r="CZ93" s="590"/>
      <c r="DA93" s="590" t="s">
        <v>20</v>
      </c>
      <c r="DB93" s="590"/>
      <c r="DC93" s="590"/>
      <c r="DD93" s="590"/>
      <c r="DE93" s="590"/>
      <c r="DF93" s="590"/>
      <c r="DG93" s="590"/>
      <c r="DH93" s="590"/>
      <c r="DI93" s="590" t="s">
        <v>20</v>
      </c>
      <c r="DJ93" s="590"/>
      <c r="DK93" s="590"/>
      <c r="DL93" s="590"/>
      <c r="DM93" s="590"/>
      <c r="DN93" s="590"/>
      <c r="DO93" s="590"/>
      <c r="DP93" s="590"/>
      <c r="DQ93" s="590" t="s">
        <v>20</v>
      </c>
      <c r="DR93" s="590"/>
      <c r="DS93" s="590"/>
      <c r="DT93" s="590"/>
      <c r="DU93" s="590"/>
      <c r="DV93" s="590"/>
      <c r="DW93" s="590"/>
      <c r="DX93" s="590"/>
      <c r="DY93" s="590" t="s">
        <v>20</v>
      </c>
      <c r="DZ93" s="590"/>
      <c r="EA93" s="590"/>
      <c r="EB93" s="590"/>
      <c r="EC93" s="590"/>
      <c r="ED93" s="590"/>
      <c r="EE93" s="590"/>
      <c r="EF93" s="590"/>
      <c r="EG93" s="590" t="s">
        <v>20</v>
      </c>
      <c r="EH93" s="590"/>
      <c r="EI93" s="590"/>
      <c r="EJ93" s="590"/>
      <c r="EK93" s="590"/>
      <c r="EL93" s="590"/>
      <c r="EM93" s="590"/>
      <c r="EN93" s="590"/>
      <c r="EO93" s="590" t="s">
        <v>20</v>
      </c>
      <c r="EP93" s="590"/>
      <c r="EQ93" s="590"/>
      <c r="ER93" s="590"/>
      <c r="ES93" s="590"/>
      <c r="ET93" s="590"/>
      <c r="EU93" s="590"/>
      <c r="EV93" s="590"/>
      <c r="EW93" s="590" t="s">
        <v>20</v>
      </c>
      <c r="EX93" s="590"/>
      <c r="EY93" s="590"/>
      <c r="EZ93" s="590"/>
      <c r="FA93" s="590"/>
      <c r="FB93" s="590"/>
      <c r="FC93" s="590"/>
      <c r="FD93" s="590"/>
      <c r="FE93" s="590" t="s">
        <v>20</v>
      </c>
      <c r="FF93" s="590"/>
      <c r="FG93" s="590"/>
      <c r="FH93" s="590"/>
      <c r="FI93" s="590"/>
      <c r="FJ93" s="590"/>
      <c r="FK93" s="590"/>
      <c r="FL93" s="590"/>
      <c r="FM93" s="590" t="s">
        <v>20</v>
      </c>
      <c r="FN93" s="590"/>
      <c r="FO93" s="590"/>
      <c r="FP93" s="590"/>
      <c r="FQ93" s="590"/>
      <c r="FR93" s="590"/>
      <c r="FS93" s="590"/>
      <c r="FT93" s="590"/>
      <c r="FU93" s="590" t="s">
        <v>20</v>
      </c>
      <c r="FV93" s="590"/>
      <c r="FW93" s="590"/>
      <c r="FX93" s="590"/>
      <c r="FY93" s="590"/>
      <c r="FZ93" s="590"/>
      <c r="GA93" s="590"/>
      <c r="GB93" s="590"/>
      <c r="GC93" s="590" t="s">
        <v>20</v>
      </c>
      <c r="GD93" s="590"/>
      <c r="GE93" s="590"/>
      <c r="GF93" s="590"/>
      <c r="GG93" s="590"/>
      <c r="GH93" s="590"/>
      <c r="GI93" s="590"/>
      <c r="GJ93" s="590"/>
      <c r="GK93" s="590" t="s">
        <v>20</v>
      </c>
      <c r="GL93" s="590"/>
      <c r="GM93" s="590"/>
      <c r="GN93" s="590"/>
      <c r="GO93" s="590"/>
      <c r="GP93" s="590"/>
      <c r="GQ93" s="590"/>
      <c r="GR93" s="590"/>
      <c r="GS93" s="590" t="s">
        <v>20</v>
      </c>
      <c r="GT93" s="590"/>
      <c r="GU93" s="590"/>
      <c r="GV93" s="590"/>
      <c r="GW93" s="590"/>
      <c r="GX93" s="590"/>
      <c r="GY93" s="590"/>
      <c r="GZ93" s="590"/>
      <c r="HA93" s="590" t="s">
        <v>20</v>
      </c>
      <c r="HB93" s="590"/>
      <c r="HC93" s="590"/>
      <c r="HD93" s="590"/>
      <c r="HE93" s="590"/>
      <c r="HF93" s="590"/>
      <c r="HG93" s="590"/>
      <c r="HH93" s="590"/>
      <c r="HI93" s="590" t="s">
        <v>20</v>
      </c>
      <c r="HJ93" s="590"/>
      <c r="HK93" s="590"/>
      <c r="HL93" s="590"/>
      <c r="HM93" s="590"/>
      <c r="HN93" s="590"/>
      <c r="HO93" s="590"/>
      <c r="HP93" s="590"/>
      <c r="HQ93" s="590" t="s">
        <v>20</v>
      </c>
      <c r="HR93" s="590"/>
      <c r="HS93" s="590"/>
      <c r="HT93" s="590"/>
      <c r="HU93" s="590"/>
      <c r="HV93" s="590"/>
      <c r="HW93" s="590"/>
      <c r="HX93" s="590"/>
      <c r="HY93" s="590" t="s">
        <v>20</v>
      </c>
      <c r="HZ93" s="590"/>
      <c r="IA93" s="590"/>
      <c r="IB93" s="590"/>
      <c r="IC93" s="590"/>
      <c r="ID93" s="590"/>
      <c r="IE93" s="590"/>
      <c r="IF93" s="590"/>
      <c r="IG93" s="590" t="s">
        <v>20</v>
      </c>
      <c r="IH93" s="590"/>
      <c r="II93" s="590"/>
      <c r="IJ93" s="590"/>
      <c r="IK93" s="590"/>
      <c r="IL93" s="590"/>
      <c r="IM93" s="590"/>
      <c r="IN93" s="590"/>
      <c r="IO93" s="590" t="s">
        <v>20</v>
      </c>
      <c r="IP93" s="590"/>
      <c r="IQ93" s="590"/>
      <c r="IR93" s="590"/>
      <c r="IS93" s="590"/>
      <c r="IT93" s="590"/>
      <c r="IU93" s="590"/>
      <c r="IV93" s="590"/>
      <c r="IW93" s="590" t="s">
        <v>20</v>
      </c>
      <c r="IX93" s="590"/>
      <c r="IY93" s="590"/>
      <c r="IZ93" s="590"/>
      <c r="JA93" s="590"/>
      <c r="JB93" s="590"/>
      <c r="JC93" s="590"/>
      <c r="JD93" s="590"/>
      <c r="JE93" s="590" t="s">
        <v>20</v>
      </c>
      <c r="JF93" s="590"/>
      <c r="JG93" s="590"/>
      <c r="JH93" s="590"/>
      <c r="JI93" s="590"/>
      <c r="JJ93" s="590"/>
      <c r="JK93" s="590"/>
      <c r="JL93" s="590"/>
      <c r="JM93" s="590" t="s">
        <v>20</v>
      </c>
      <c r="JN93" s="590"/>
      <c r="JO93" s="590"/>
      <c r="JP93" s="590"/>
      <c r="JQ93" s="590"/>
      <c r="JR93" s="590"/>
      <c r="JS93" s="590"/>
      <c r="JT93" s="590"/>
      <c r="JU93" s="590" t="s">
        <v>20</v>
      </c>
      <c r="JV93" s="590"/>
      <c r="JW93" s="590"/>
      <c r="JX93" s="590"/>
      <c r="JY93" s="590"/>
      <c r="JZ93" s="590"/>
      <c r="KA93" s="590"/>
      <c r="KB93" s="590"/>
      <c r="KC93" s="590" t="s">
        <v>20</v>
      </c>
      <c r="KD93" s="590"/>
      <c r="KE93" s="590"/>
      <c r="KF93" s="590"/>
      <c r="KG93" s="590"/>
      <c r="KH93" s="590"/>
      <c r="KI93" s="590"/>
      <c r="KJ93" s="590"/>
      <c r="KK93" s="590" t="s">
        <v>20</v>
      </c>
      <c r="KL93" s="590"/>
      <c r="KM93" s="590"/>
      <c r="KN93" s="590"/>
      <c r="KO93" s="590"/>
      <c r="KP93" s="590"/>
      <c r="KQ93" s="590"/>
      <c r="KR93" s="590"/>
      <c r="KS93" s="590" t="s">
        <v>20</v>
      </c>
      <c r="KT93" s="590"/>
      <c r="KU93" s="590"/>
      <c r="KV93" s="590"/>
      <c r="KW93" s="590"/>
      <c r="KX93" s="590"/>
      <c r="KY93" s="590"/>
      <c r="KZ93" s="590"/>
      <c r="LA93" s="590" t="s">
        <v>20</v>
      </c>
      <c r="LB93" s="590"/>
      <c r="LC93" s="590"/>
      <c r="LD93" s="590"/>
      <c r="LE93" s="590"/>
      <c r="LF93" s="590"/>
      <c r="LG93" s="590"/>
      <c r="LH93" s="590"/>
      <c r="LI93" s="590" t="s">
        <v>20</v>
      </c>
      <c r="LJ93" s="590"/>
      <c r="LK93" s="590"/>
      <c r="LL93" s="590"/>
      <c r="LM93" s="590"/>
      <c r="LN93" s="590"/>
      <c r="LO93" s="590"/>
      <c r="LP93" s="590"/>
      <c r="LQ93" s="590" t="s">
        <v>20</v>
      </c>
      <c r="LR93" s="590"/>
      <c r="LS93" s="590"/>
      <c r="LT93" s="590"/>
      <c r="LU93" s="590"/>
      <c r="LV93" s="590"/>
      <c r="LW93" s="590"/>
      <c r="LX93" s="590"/>
      <c r="LY93" s="590" t="s">
        <v>20</v>
      </c>
      <c r="LZ93" s="590"/>
      <c r="MA93" s="590"/>
      <c r="MB93" s="590"/>
      <c r="MC93" s="590"/>
      <c r="MD93" s="590"/>
      <c r="ME93" s="590"/>
      <c r="MF93" s="590"/>
      <c r="MG93" s="590" t="s">
        <v>20</v>
      </c>
      <c r="MH93" s="590"/>
      <c r="MI93" s="590"/>
      <c r="MJ93" s="590"/>
      <c r="MK93" s="590"/>
      <c r="ML93" s="590"/>
      <c r="MM93" s="590"/>
      <c r="MN93" s="590"/>
      <c r="MO93" s="590" t="s">
        <v>20</v>
      </c>
      <c r="MP93" s="590"/>
      <c r="MQ93" s="590"/>
      <c r="MR93" s="590"/>
      <c r="MS93" s="590"/>
      <c r="MT93" s="590"/>
      <c r="MU93" s="590"/>
      <c r="MV93" s="590"/>
      <c r="MW93" s="590" t="s">
        <v>20</v>
      </c>
      <c r="MX93" s="590"/>
      <c r="MY93" s="590"/>
      <c r="MZ93" s="590"/>
      <c r="NA93" s="590"/>
      <c r="NB93" s="590"/>
      <c r="NC93" s="590"/>
      <c r="ND93" s="590"/>
      <c r="NE93" s="590" t="s">
        <v>20</v>
      </c>
      <c r="NF93" s="590"/>
      <c r="NG93" s="590"/>
      <c r="NH93" s="590"/>
      <c r="NI93" s="590"/>
      <c r="NJ93" s="590"/>
      <c r="NK93" s="590"/>
      <c r="NL93" s="590"/>
      <c r="NM93" s="590" t="s">
        <v>20</v>
      </c>
      <c r="NN93" s="590"/>
      <c r="NO93" s="590"/>
      <c r="NP93" s="590"/>
      <c r="NQ93" s="590"/>
      <c r="NR93" s="590"/>
      <c r="NS93" s="590"/>
      <c r="NT93" s="590"/>
      <c r="NU93" s="590" t="s">
        <v>20</v>
      </c>
      <c r="NV93" s="590"/>
      <c r="NW93" s="590"/>
      <c r="NX93" s="590"/>
      <c r="NY93" s="590"/>
      <c r="NZ93" s="590"/>
      <c r="OA93" s="590"/>
      <c r="OB93" s="590"/>
      <c r="OC93" s="590" t="s">
        <v>20</v>
      </c>
      <c r="OD93" s="590"/>
      <c r="OE93" s="590"/>
      <c r="OF93" s="590"/>
      <c r="OG93" s="590"/>
      <c r="OH93" s="590"/>
      <c r="OI93" s="590"/>
      <c r="OJ93" s="590"/>
      <c r="OK93" s="590" t="s">
        <v>20</v>
      </c>
      <c r="OL93" s="590"/>
      <c r="OM93" s="590"/>
      <c r="ON93" s="590"/>
      <c r="OO93" s="590"/>
      <c r="OP93" s="590"/>
      <c r="OQ93" s="590"/>
      <c r="OR93" s="590"/>
      <c r="OS93" s="590" t="s">
        <v>20</v>
      </c>
      <c r="OT93" s="590"/>
      <c r="OU93" s="590"/>
      <c r="OV93" s="590"/>
      <c r="OW93" s="590"/>
      <c r="OX93" s="590"/>
      <c r="OY93" s="590"/>
      <c r="OZ93" s="590"/>
      <c r="PA93" s="590" t="s">
        <v>20</v>
      </c>
      <c r="PB93" s="590"/>
      <c r="PC93" s="590"/>
      <c r="PD93" s="590"/>
      <c r="PE93" s="590"/>
      <c r="PF93" s="590"/>
      <c r="PG93" s="590"/>
      <c r="PH93" s="590"/>
      <c r="PI93" s="590" t="s">
        <v>20</v>
      </c>
      <c r="PJ93" s="590"/>
      <c r="PK93" s="590"/>
      <c r="PL93" s="590"/>
      <c r="PM93" s="590"/>
      <c r="PN93" s="590"/>
      <c r="PO93" s="590"/>
      <c r="PP93" s="590"/>
      <c r="PQ93" s="590" t="s">
        <v>20</v>
      </c>
      <c r="PR93" s="590"/>
      <c r="PS93" s="590"/>
      <c r="PT93" s="590"/>
      <c r="PU93" s="590"/>
      <c r="PV93" s="590"/>
      <c r="PW93" s="590"/>
      <c r="PX93" s="590"/>
      <c r="PY93" s="590" t="s">
        <v>20</v>
      </c>
      <c r="PZ93" s="590"/>
      <c r="QA93" s="590"/>
      <c r="QB93" s="590"/>
      <c r="QC93" s="590"/>
      <c r="QD93" s="590"/>
      <c r="QE93" s="590"/>
      <c r="QF93" s="590"/>
      <c r="QG93" s="590" t="s">
        <v>20</v>
      </c>
      <c r="QH93" s="590"/>
      <c r="QI93" s="590"/>
      <c r="QJ93" s="590"/>
      <c r="QK93" s="590"/>
      <c r="QL93" s="590"/>
      <c r="QM93" s="590"/>
      <c r="QN93" s="590"/>
      <c r="QO93" s="590" t="s">
        <v>20</v>
      </c>
      <c r="QP93" s="590"/>
      <c r="QQ93" s="590"/>
      <c r="QR93" s="590"/>
      <c r="QS93" s="590"/>
      <c r="QT93" s="590"/>
      <c r="QU93" s="590"/>
      <c r="QV93" s="590"/>
      <c r="QW93" s="590" t="s">
        <v>20</v>
      </c>
      <c r="QX93" s="590"/>
      <c r="QY93" s="590"/>
      <c r="QZ93" s="590"/>
      <c r="RA93" s="590"/>
      <c r="RB93" s="590"/>
      <c r="RC93" s="590"/>
      <c r="RD93" s="590"/>
      <c r="RE93" s="590" t="s">
        <v>20</v>
      </c>
      <c r="RF93" s="590"/>
      <c r="RG93" s="590"/>
      <c r="RH93" s="590"/>
      <c r="RI93" s="590"/>
      <c r="RJ93" s="590"/>
      <c r="RK93" s="590"/>
      <c r="RL93" s="590"/>
      <c r="RM93" s="590" t="s">
        <v>20</v>
      </c>
      <c r="RN93" s="590"/>
      <c r="RO93" s="590"/>
      <c r="RP93" s="590"/>
      <c r="RQ93" s="590"/>
      <c r="RR93" s="590"/>
      <c r="RS93" s="590"/>
      <c r="RT93" s="590"/>
      <c r="RU93" s="590" t="s">
        <v>20</v>
      </c>
      <c r="RV93" s="590"/>
      <c r="RW93" s="590"/>
      <c r="RX93" s="590"/>
      <c r="RY93" s="590"/>
      <c r="RZ93" s="590"/>
      <c r="SA93" s="590"/>
      <c r="SB93" s="590"/>
      <c r="SC93" s="590" t="s">
        <v>20</v>
      </c>
      <c r="SD93" s="590"/>
      <c r="SE93" s="590"/>
      <c r="SF93" s="590"/>
      <c r="SG93" s="590"/>
      <c r="SH93" s="590"/>
      <c r="SI93" s="590"/>
      <c r="SJ93" s="590"/>
      <c r="SK93" s="590" t="s">
        <v>20</v>
      </c>
      <c r="SL93" s="590"/>
      <c r="SM93" s="590"/>
      <c r="SN93" s="590"/>
      <c r="SO93" s="590"/>
      <c r="SP93" s="590"/>
      <c r="SQ93" s="590"/>
      <c r="SR93" s="590"/>
      <c r="SS93" s="590" t="s">
        <v>20</v>
      </c>
      <c r="ST93" s="590"/>
      <c r="SU93" s="590"/>
      <c r="SV93" s="590"/>
      <c r="SW93" s="590"/>
      <c r="SX93" s="590"/>
      <c r="SY93" s="590"/>
      <c r="SZ93" s="590"/>
      <c r="TA93" s="590" t="s">
        <v>20</v>
      </c>
      <c r="TB93" s="590"/>
      <c r="TC93" s="590"/>
      <c r="TD93" s="590"/>
      <c r="TE93" s="590"/>
      <c r="TF93" s="590"/>
      <c r="TG93" s="590"/>
      <c r="TH93" s="590"/>
      <c r="TI93" s="590" t="s">
        <v>20</v>
      </c>
      <c r="TJ93" s="590"/>
      <c r="TK93" s="590"/>
      <c r="TL93" s="590"/>
      <c r="TM93" s="590"/>
      <c r="TN93" s="590"/>
      <c r="TO93" s="590"/>
      <c r="TP93" s="590"/>
      <c r="TQ93" s="590" t="s">
        <v>20</v>
      </c>
      <c r="TR93" s="590"/>
      <c r="TS93" s="590"/>
      <c r="TT93" s="590"/>
      <c r="TU93" s="590"/>
      <c r="TV93" s="590"/>
      <c r="TW93" s="590"/>
      <c r="TX93" s="590"/>
      <c r="TY93" s="590" t="s">
        <v>20</v>
      </c>
      <c r="TZ93" s="590"/>
      <c r="UA93" s="590"/>
      <c r="UB93" s="590"/>
      <c r="UC93" s="590"/>
      <c r="UD93" s="590"/>
      <c r="UE93" s="590"/>
      <c r="UF93" s="590"/>
      <c r="UG93" s="590" t="s">
        <v>20</v>
      </c>
      <c r="UH93" s="590"/>
      <c r="UI93" s="590"/>
      <c r="UJ93" s="590"/>
      <c r="UK93" s="590"/>
      <c r="UL93" s="590"/>
      <c r="UM93" s="590"/>
      <c r="UN93" s="590"/>
      <c r="UO93" s="590" t="s">
        <v>20</v>
      </c>
      <c r="UP93" s="590"/>
      <c r="UQ93" s="590"/>
      <c r="UR93" s="590"/>
      <c r="US93" s="590"/>
      <c r="UT93" s="590"/>
      <c r="UU93" s="590"/>
      <c r="UV93" s="590"/>
      <c r="UW93" s="590" t="s">
        <v>20</v>
      </c>
      <c r="UX93" s="590"/>
      <c r="UY93" s="590"/>
      <c r="UZ93" s="590"/>
      <c r="VA93" s="590"/>
      <c r="VB93" s="590"/>
      <c r="VC93" s="590"/>
      <c r="VD93" s="590"/>
      <c r="VE93" s="590" t="s">
        <v>20</v>
      </c>
      <c r="VF93" s="590"/>
      <c r="VG93" s="590"/>
      <c r="VH93" s="590"/>
      <c r="VI93" s="590"/>
      <c r="VJ93" s="590"/>
      <c r="VK93" s="590"/>
      <c r="VL93" s="590"/>
      <c r="VM93" s="590" t="s">
        <v>20</v>
      </c>
      <c r="VN93" s="590"/>
      <c r="VO93" s="590"/>
      <c r="VP93" s="590"/>
      <c r="VQ93" s="590"/>
      <c r="VR93" s="590"/>
      <c r="VS93" s="590"/>
      <c r="VT93" s="590"/>
      <c r="VU93" s="590" t="s">
        <v>20</v>
      </c>
      <c r="VV93" s="590"/>
      <c r="VW93" s="590"/>
      <c r="VX93" s="590"/>
      <c r="VY93" s="590"/>
      <c r="VZ93" s="590"/>
      <c r="WA93" s="590"/>
      <c r="WB93" s="590"/>
      <c r="WC93" s="590" t="s">
        <v>20</v>
      </c>
      <c r="WD93" s="590"/>
      <c r="WE93" s="590"/>
      <c r="WF93" s="590"/>
      <c r="WG93" s="590"/>
      <c r="WH93" s="590"/>
      <c r="WI93" s="590"/>
      <c r="WJ93" s="590"/>
      <c r="WK93" s="590" t="s">
        <v>20</v>
      </c>
      <c r="WL93" s="590"/>
      <c r="WM93" s="590"/>
      <c r="WN93" s="590"/>
      <c r="WO93" s="590"/>
      <c r="WP93" s="590"/>
      <c r="WQ93" s="590"/>
      <c r="WR93" s="590"/>
      <c r="WS93" s="590" t="s">
        <v>20</v>
      </c>
      <c r="WT93" s="590"/>
      <c r="WU93" s="590"/>
      <c r="WV93" s="590"/>
      <c r="WW93" s="590"/>
      <c r="WX93" s="590"/>
      <c r="WY93" s="590"/>
      <c r="WZ93" s="590"/>
      <c r="XA93" s="590" t="s">
        <v>20</v>
      </c>
      <c r="XB93" s="590"/>
      <c r="XC93" s="590"/>
      <c r="XD93" s="590"/>
      <c r="XE93" s="590"/>
      <c r="XF93" s="590"/>
      <c r="XG93" s="590"/>
      <c r="XH93" s="590"/>
      <c r="XI93" s="590" t="s">
        <v>20</v>
      </c>
      <c r="XJ93" s="590"/>
      <c r="XK93" s="590"/>
      <c r="XL93" s="590"/>
      <c r="XM93" s="590"/>
      <c r="XN93" s="590"/>
      <c r="XO93" s="590"/>
      <c r="XP93" s="590"/>
      <c r="XQ93" s="590" t="s">
        <v>20</v>
      </c>
      <c r="XR93" s="590"/>
      <c r="XS93" s="590"/>
      <c r="XT93" s="590"/>
      <c r="XU93" s="590"/>
      <c r="XV93" s="590"/>
      <c r="XW93" s="590"/>
      <c r="XX93" s="590"/>
      <c r="XY93" s="590" t="s">
        <v>20</v>
      </c>
      <c r="XZ93" s="590"/>
      <c r="YA93" s="590"/>
      <c r="YB93" s="590"/>
      <c r="YC93" s="590"/>
      <c r="YD93" s="590"/>
      <c r="YE93" s="590"/>
      <c r="YF93" s="590"/>
      <c r="YG93" s="590" t="s">
        <v>20</v>
      </c>
      <c r="YH93" s="590"/>
      <c r="YI93" s="590"/>
      <c r="YJ93" s="590"/>
      <c r="YK93" s="590"/>
      <c r="YL93" s="590"/>
      <c r="YM93" s="590"/>
      <c r="YN93" s="590"/>
      <c r="YO93" s="590" t="s">
        <v>20</v>
      </c>
      <c r="YP93" s="590"/>
      <c r="YQ93" s="590"/>
      <c r="YR93" s="590"/>
      <c r="YS93" s="590"/>
      <c r="YT93" s="590"/>
      <c r="YU93" s="590"/>
      <c r="YV93" s="590"/>
      <c r="YW93" s="590" t="s">
        <v>20</v>
      </c>
      <c r="YX93" s="590"/>
      <c r="YY93" s="590"/>
      <c r="YZ93" s="590"/>
      <c r="ZA93" s="590"/>
      <c r="ZB93" s="590"/>
      <c r="ZC93" s="590"/>
      <c r="ZD93" s="590"/>
      <c r="ZE93" s="590" t="s">
        <v>20</v>
      </c>
      <c r="ZF93" s="590"/>
      <c r="ZG93" s="590"/>
      <c r="ZH93" s="590"/>
      <c r="ZI93" s="590"/>
      <c r="ZJ93" s="590"/>
      <c r="ZK93" s="590"/>
      <c r="ZL93" s="590"/>
      <c r="ZM93" s="590" t="s">
        <v>20</v>
      </c>
      <c r="ZN93" s="590"/>
      <c r="ZO93" s="590"/>
      <c r="ZP93" s="590"/>
      <c r="ZQ93" s="590"/>
      <c r="ZR93" s="590"/>
      <c r="ZS93" s="590"/>
      <c r="ZT93" s="590"/>
      <c r="ZU93" s="590" t="s">
        <v>20</v>
      </c>
      <c r="ZV93" s="590"/>
      <c r="ZW93" s="590"/>
      <c r="ZX93" s="590"/>
      <c r="ZY93" s="590"/>
      <c r="ZZ93" s="590"/>
      <c r="AAA93" s="590"/>
      <c r="AAB93" s="590"/>
      <c r="AAC93" s="590" t="s">
        <v>20</v>
      </c>
      <c r="AAD93" s="590"/>
      <c r="AAE93" s="590"/>
      <c r="AAF93" s="590"/>
      <c r="AAG93" s="590"/>
      <c r="AAH93" s="590"/>
      <c r="AAI93" s="590"/>
      <c r="AAJ93" s="590"/>
      <c r="AAK93" s="590" t="s">
        <v>20</v>
      </c>
      <c r="AAL93" s="590"/>
      <c r="AAM93" s="590"/>
      <c r="AAN93" s="590"/>
      <c r="AAO93" s="590"/>
      <c r="AAP93" s="590"/>
      <c r="AAQ93" s="590"/>
      <c r="AAR93" s="590"/>
      <c r="AAS93" s="590" t="s">
        <v>20</v>
      </c>
      <c r="AAT93" s="590"/>
      <c r="AAU93" s="590"/>
      <c r="AAV93" s="590"/>
      <c r="AAW93" s="590"/>
      <c r="AAX93" s="590"/>
      <c r="AAY93" s="590"/>
      <c r="AAZ93" s="590"/>
      <c r="ABA93" s="590" t="s">
        <v>20</v>
      </c>
      <c r="ABB93" s="590"/>
      <c r="ABC93" s="590"/>
      <c r="ABD93" s="590"/>
      <c r="ABE93" s="590"/>
      <c r="ABF93" s="590"/>
      <c r="ABG93" s="590"/>
      <c r="ABH93" s="590"/>
      <c r="ABI93" s="590" t="s">
        <v>20</v>
      </c>
      <c r="ABJ93" s="590"/>
      <c r="ABK93" s="590"/>
      <c r="ABL93" s="590"/>
      <c r="ABM93" s="590"/>
      <c r="ABN93" s="590"/>
      <c r="ABO93" s="590"/>
      <c r="ABP93" s="590"/>
      <c r="ABQ93" s="590" t="s">
        <v>20</v>
      </c>
      <c r="ABR93" s="590"/>
      <c r="ABS93" s="590"/>
      <c r="ABT93" s="590"/>
      <c r="ABU93" s="590"/>
      <c r="ABV93" s="590"/>
      <c r="ABW93" s="590"/>
      <c r="ABX93" s="590"/>
      <c r="ABY93" s="590" t="s">
        <v>20</v>
      </c>
      <c r="ABZ93" s="590"/>
      <c r="ACA93" s="590"/>
      <c r="ACB93" s="590"/>
      <c r="ACC93" s="590"/>
      <c r="ACD93" s="590"/>
      <c r="ACE93" s="590"/>
      <c r="ACF93" s="590"/>
      <c r="ACG93" s="590" t="s">
        <v>20</v>
      </c>
      <c r="ACH93" s="590"/>
      <c r="ACI93" s="590"/>
      <c r="ACJ93" s="590"/>
      <c r="ACK93" s="590"/>
      <c r="ACL93" s="590"/>
      <c r="ACM93" s="590"/>
      <c r="ACN93" s="590"/>
      <c r="ACO93" s="590" t="s">
        <v>20</v>
      </c>
      <c r="ACP93" s="590"/>
      <c r="ACQ93" s="590"/>
      <c r="ACR93" s="590"/>
      <c r="ACS93" s="590"/>
      <c r="ACT93" s="590"/>
      <c r="ACU93" s="590"/>
      <c r="ACV93" s="590"/>
      <c r="ACW93" s="590" t="s">
        <v>20</v>
      </c>
      <c r="ACX93" s="590"/>
      <c r="ACY93" s="590"/>
      <c r="ACZ93" s="590"/>
      <c r="ADA93" s="590"/>
      <c r="ADB93" s="590"/>
      <c r="ADC93" s="590"/>
      <c r="ADD93" s="590"/>
      <c r="ADE93" s="590" t="s">
        <v>20</v>
      </c>
      <c r="ADF93" s="590"/>
      <c r="ADG93" s="590"/>
      <c r="ADH93" s="590"/>
      <c r="ADI93" s="590"/>
      <c r="ADJ93" s="590"/>
      <c r="ADK93" s="590"/>
      <c r="ADL93" s="590"/>
      <c r="ADM93" s="590" t="s">
        <v>20</v>
      </c>
      <c r="ADN93" s="590"/>
      <c r="ADO93" s="590"/>
      <c r="ADP93" s="590"/>
      <c r="ADQ93" s="590"/>
      <c r="ADR93" s="590"/>
      <c r="ADS93" s="590"/>
      <c r="ADT93" s="590"/>
      <c r="ADU93" s="590" t="s">
        <v>20</v>
      </c>
      <c r="ADV93" s="590"/>
      <c r="ADW93" s="590"/>
      <c r="ADX93" s="590"/>
      <c r="ADY93" s="590"/>
      <c r="ADZ93" s="590"/>
      <c r="AEA93" s="590"/>
      <c r="AEB93" s="590"/>
      <c r="AEC93" s="590" t="s">
        <v>20</v>
      </c>
      <c r="AED93" s="590"/>
      <c r="AEE93" s="590"/>
      <c r="AEF93" s="590"/>
      <c r="AEG93" s="590"/>
      <c r="AEH93" s="590"/>
      <c r="AEI93" s="590"/>
      <c r="AEJ93" s="590"/>
      <c r="AEK93" s="590" t="s">
        <v>20</v>
      </c>
      <c r="AEL93" s="590"/>
      <c r="AEM93" s="590"/>
      <c r="AEN93" s="590"/>
      <c r="AEO93" s="590"/>
      <c r="AEP93" s="590"/>
      <c r="AEQ93" s="590"/>
      <c r="AER93" s="590"/>
      <c r="AES93" s="590" t="s">
        <v>20</v>
      </c>
      <c r="AET93" s="590"/>
      <c r="AEU93" s="590"/>
      <c r="AEV93" s="590"/>
      <c r="AEW93" s="590"/>
      <c r="AEX93" s="590"/>
      <c r="AEY93" s="590"/>
      <c r="AEZ93" s="590"/>
      <c r="AFA93" s="590" t="s">
        <v>20</v>
      </c>
      <c r="AFB93" s="590"/>
      <c r="AFC93" s="590"/>
      <c r="AFD93" s="590"/>
      <c r="AFE93" s="590"/>
      <c r="AFF93" s="590"/>
      <c r="AFG93" s="590"/>
      <c r="AFH93" s="590"/>
      <c r="AFI93" s="590" t="s">
        <v>20</v>
      </c>
      <c r="AFJ93" s="590"/>
      <c r="AFK93" s="590"/>
      <c r="AFL93" s="590"/>
      <c r="AFM93" s="590"/>
      <c r="AFN93" s="590"/>
      <c r="AFO93" s="590"/>
      <c r="AFP93" s="590"/>
      <c r="AFQ93" s="590" t="s">
        <v>20</v>
      </c>
      <c r="AFR93" s="590"/>
      <c r="AFS93" s="590"/>
      <c r="AFT93" s="590"/>
      <c r="AFU93" s="590"/>
      <c r="AFV93" s="590"/>
      <c r="AFW93" s="590"/>
      <c r="AFX93" s="590"/>
      <c r="AFY93" s="590" t="s">
        <v>20</v>
      </c>
      <c r="AFZ93" s="590"/>
      <c r="AGA93" s="590"/>
      <c r="AGB93" s="590"/>
      <c r="AGC93" s="590"/>
      <c r="AGD93" s="590"/>
      <c r="AGE93" s="590"/>
      <c r="AGF93" s="590"/>
      <c r="AGG93" s="590" t="s">
        <v>20</v>
      </c>
      <c r="AGH93" s="590"/>
      <c r="AGI93" s="590"/>
      <c r="AGJ93" s="590"/>
      <c r="AGK93" s="590"/>
      <c r="AGL93" s="590"/>
      <c r="AGM93" s="590"/>
      <c r="AGN93" s="590"/>
      <c r="AGO93" s="590" t="s">
        <v>20</v>
      </c>
      <c r="AGP93" s="590"/>
      <c r="AGQ93" s="590"/>
      <c r="AGR93" s="590"/>
      <c r="AGS93" s="590"/>
      <c r="AGT93" s="590"/>
      <c r="AGU93" s="590"/>
      <c r="AGV93" s="590"/>
      <c r="AGW93" s="590" t="s">
        <v>20</v>
      </c>
      <c r="AGX93" s="590"/>
      <c r="AGY93" s="590"/>
      <c r="AGZ93" s="590"/>
      <c r="AHA93" s="590"/>
      <c r="AHB93" s="590"/>
      <c r="AHC93" s="590"/>
      <c r="AHD93" s="590"/>
      <c r="AHE93" s="590" t="s">
        <v>20</v>
      </c>
      <c r="AHF93" s="590"/>
      <c r="AHG93" s="590"/>
      <c r="AHH93" s="590"/>
      <c r="AHI93" s="590"/>
      <c r="AHJ93" s="590"/>
      <c r="AHK93" s="590"/>
      <c r="AHL93" s="590"/>
      <c r="AHM93" s="590" t="s">
        <v>20</v>
      </c>
      <c r="AHN93" s="590"/>
      <c r="AHO93" s="590"/>
      <c r="AHP93" s="590"/>
      <c r="AHQ93" s="590"/>
      <c r="AHR93" s="590"/>
      <c r="AHS93" s="590"/>
      <c r="AHT93" s="590"/>
      <c r="AHU93" s="590" t="s">
        <v>20</v>
      </c>
      <c r="AHV93" s="590"/>
      <c r="AHW93" s="590"/>
      <c r="AHX93" s="590"/>
      <c r="AHY93" s="590"/>
      <c r="AHZ93" s="590"/>
      <c r="AIA93" s="590"/>
      <c r="AIB93" s="590"/>
      <c r="AIC93" s="590" t="s">
        <v>20</v>
      </c>
      <c r="AID93" s="590"/>
      <c r="AIE93" s="590"/>
      <c r="AIF93" s="590"/>
      <c r="AIG93" s="590"/>
      <c r="AIH93" s="590"/>
      <c r="AII93" s="590"/>
      <c r="AIJ93" s="590"/>
      <c r="AIK93" s="590" t="s">
        <v>20</v>
      </c>
      <c r="AIL93" s="590"/>
      <c r="AIM93" s="590"/>
      <c r="AIN93" s="590"/>
      <c r="AIO93" s="590"/>
      <c r="AIP93" s="590"/>
      <c r="AIQ93" s="590"/>
      <c r="AIR93" s="590"/>
      <c r="AIS93" s="590" t="s">
        <v>20</v>
      </c>
      <c r="AIT93" s="590"/>
      <c r="AIU93" s="590"/>
      <c r="AIV93" s="590"/>
      <c r="AIW93" s="590"/>
      <c r="AIX93" s="590"/>
      <c r="AIY93" s="590"/>
      <c r="AIZ93" s="590"/>
      <c r="AJA93" s="590" t="s">
        <v>20</v>
      </c>
      <c r="AJB93" s="590"/>
      <c r="AJC93" s="590"/>
      <c r="AJD93" s="590"/>
      <c r="AJE93" s="590"/>
      <c r="AJF93" s="590"/>
      <c r="AJG93" s="590"/>
      <c r="AJH93" s="590"/>
      <c r="AJI93" s="590" t="s">
        <v>20</v>
      </c>
      <c r="AJJ93" s="590"/>
      <c r="AJK93" s="590"/>
      <c r="AJL93" s="590"/>
      <c r="AJM93" s="590"/>
      <c r="AJN93" s="590"/>
      <c r="AJO93" s="590"/>
      <c r="AJP93" s="590"/>
      <c r="AJQ93" s="590" t="s">
        <v>20</v>
      </c>
      <c r="AJR93" s="590"/>
      <c r="AJS93" s="590"/>
      <c r="AJT93" s="590"/>
      <c r="AJU93" s="590"/>
      <c r="AJV93" s="590"/>
      <c r="AJW93" s="590"/>
      <c r="AJX93" s="590"/>
      <c r="AJY93" s="590" t="s">
        <v>20</v>
      </c>
      <c r="AJZ93" s="590"/>
      <c r="AKA93" s="590"/>
      <c r="AKB93" s="590"/>
      <c r="AKC93" s="590"/>
      <c r="AKD93" s="590"/>
      <c r="AKE93" s="590"/>
      <c r="AKF93" s="590"/>
      <c r="AKG93" s="590" t="s">
        <v>20</v>
      </c>
      <c r="AKH93" s="590"/>
      <c r="AKI93" s="590"/>
      <c r="AKJ93" s="590"/>
      <c r="AKK93" s="590"/>
      <c r="AKL93" s="590"/>
      <c r="AKM93" s="590"/>
      <c r="AKN93" s="590"/>
      <c r="AKO93" s="590" t="s">
        <v>20</v>
      </c>
      <c r="AKP93" s="590"/>
      <c r="AKQ93" s="590"/>
      <c r="AKR93" s="590"/>
      <c r="AKS93" s="590"/>
      <c r="AKT93" s="590"/>
      <c r="AKU93" s="590"/>
      <c r="AKV93" s="590"/>
      <c r="AKW93" s="590" t="s">
        <v>20</v>
      </c>
      <c r="AKX93" s="590"/>
      <c r="AKY93" s="590"/>
      <c r="AKZ93" s="590"/>
      <c r="ALA93" s="590"/>
      <c r="ALB93" s="590"/>
      <c r="ALC93" s="590"/>
      <c r="ALD93" s="590"/>
      <c r="ALE93" s="590" t="s">
        <v>20</v>
      </c>
      <c r="ALF93" s="590"/>
      <c r="ALG93" s="590"/>
      <c r="ALH93" s="590"/>
      <c r="ALI93" s="590"/>
      <c r="ALJ93" s="590"/>
      <c r="ALK93" s="590"/>
      <c r="ALL93" s="590"/>
      <c r="ALM93" s="590" t="s">
        <v>20</v>
      </c>
      <c r="ALN93" s="590"/>
      <c r="ALO93" s="590"/>
      <c r="ALP93" s="590"/>
      <c r="ALQ93" s="590"/>
      <c r="ALR93" s="590"/>
      <c r="ALS93" s="590"/>
      <c r="ALT93" s="590"/>
      <c r="ALU93" s="590" t="s">
        <v>20</v>
      </c>
      <c r="ALV93" s="590"/>
      <c r="ALW93" s="590"/>
      <c r="ALX93" s="590"/>
      <c r="ALY93" s="590"/>
      <c r="ALZ93" s="590"/>
      <c r="AMA93" s="590"/>
      <c r="AMB93" s="590"/>
      <c r="AMC93" s="590" t="s">
        <v>20</v>
      </c>
      <c r="AMD93" s="590"/>
      <c r="AME93" s="590"/>
      <c r="AMF93" s="590"/>
      <c r="AMG93" s="590"/>
      <c r="AMH93" s="590"/>
      <c r="AMI93" s="590"/>
      <c r="AMJ93" s="590"/>
      <c r="AMK93" s="590" t="s">
        <v>20</v>
      </c>
      <c r="AML93" s="590"/>
      <c r="AMM93" s="590"/>
      <c r="AMN93" s="590"/>
      <c r="AMO93" s="590"/>
      <c r="AMP93" s="590"/>
      <c r="AMQ93" s="590"/>
      <c r="AMR93" s="590"/>
      <c r="AMS93" s="590" t="s">
        <v>20</v>
      </c>
      <c r="AMT93" s="590"/>
      <c r="AMU93" s="590"/>
      <c r="AMV93" s="590"/>
      <c r="AMW93" s="590"/>
      <c r="AMX93" s="590"/>
      <c r="AMY93" s="590"/>
      <c r="AMZ93" s="590"/>
      <c r="ANA93" s="590" t="s">
        <v>20</v>
      </c>
      <c r="ANB93" s="590"/>
      <c r="ANC93" s="590"/>
      <c r="AND93" s="590"/>
      <c r="ANE93" s="590"/>
      <c r="ANF93" s="590"/>
      <c r="ANG93" s="590"/>
      <c r="ANH93" s="590"/>
      <c r="ANI93" s="590" t="s">
        <v>20</v>
      </c>
      <c r="ANJ93" s="590"/>
      <c r="ANK93" s="590"/>
      <c r="ANL93" s="590"/>
      <c r="ANM93" s="590"/>
      <c r="ANN93" s="590"/>
      <c r="ANO93" s="590"/>
      <c r="ANP93" s="590"/>
      <c r="ANQ93" s="590" t="s">
        <v>20</v>
      </c>
      <c r="ANR93" s="590"/>
      <c r="ANS93" s="590"/>
      <c r="ANT93" s="590"/>
      <c r="ANU93" s="590"/>
      <c r="ANV93" s="590"/>
      <c r="ANW93" s="590"/>
      <c r="ANX93" s="590"/>
      <c r="ANY93" s="590" t="s">
        <v>20</v>
      </c>
      <c r="ANZ93" s="590"/>
      <c r="AOA93" s="590"/>
      <c r="AOB93" s="590"/>
      <c r="AOC93" s="590"/>
      <c r="AOD93" s="590"/>
      <c r="AOE93" s="590"/>
      <c r="AOF93" s="590"/>
      <c r="AOG93" s="590" t="s">
        <v>20</v>
      </c>
      <c r="AOH93" s="590"/>
      <c r="AOI93" s="590"/>
      <c r="AOJ93" s="590"/>
      <c r="AOK93" s="590"/>
      <c r="AOL93" s="590"/>
      <c r="AOM93" s="590"/>
      <c r="AON93" s="590"/>
      <c r="AOO93" s="590" t="s">
        <v>20</v>
      </c>
      <c r="AOP93" s="590"/>
      <c r="AOQ93" s="590"/>
      <c r="AOR93" s="590"/>
      <c r="AOS93" s="590"/>
      <c r="AOT93" s="590"/>
      <c r="AOU93" s="590"/>
      <c r="AOV93" s="590"/>
      <c r="AOW93" s="590" t="s">
        <v>20</v>
      </c>
      <c r="AOX93" s="590"/>
      <c r="AOY93" s="590"/>
      <c r="AOZ93" s="590"/>
      <c r="APA93" s="590"/>
      <c r="APB93" s="590"/>
      <c r="APC93" s="590"/>
      <c r="APD93" s="590"/>
      <c r="APE93" s="590" t="s">
        <v>20</v>
      </c>
      <c r="APF93" s="590"/>
      <c r="APG93" s="590"/>
      <c r="APH93" s="590"/>
      <c r="API93" s="590"/>
      <c r="APJ93" s="590"/>
      <c r="APK93" s="590"/>
      <c r="APL93" s="590"/>
      <c r="APM93" s="590" t="s">
        <v>20</v>
      </c>
      <c r="APN93" s="590"/>
      <c r="APO93" s="590"/>
      <c r="APP93" s="590"/>
      <c r="APQ93" s="590"/>
      <c r="APR93" s="590"/>
      <c r="APS93" s="590"/>
      <c r="APT93" s="590"/>
      <c r="APU93" s="590" t="s">
        <v>20</v>
      </c>
      <c r="APV93" s="590"/>
      <c r="APW93" s="590"/>
      <c r="APX93" s="590"/>
      <c r="APY93" s="590"/>
      <c r="APZ93" s="590"/>
      <c r="AQA93" s="590"/>
      <c r="AQB93" s="590"/>
      <c r="AQC93" s="590" t="s">
        <v>20</v>
      </c>
      <c r="AQD93" s="590"/>
      <c r="AQE93" s="590"/>
      <c r="AQF93" s="590"/>
      <c r="AQG93" s="590"/>
      <c r="AQH93" s="590"/>
      <c r="AQI93" s="590"/>
      <c r="AQJ93" s="590"/>
      <c r="AQK93" s="590" t="s">
        <v>20</v>
      </c>
      <c r="AQL93" s="590"/>
      <c r="AQM93" s="590"/>
      <c r="AQN93" s="590"/>
      <c r="AQO93" s="590"/>
      <c r="AQP93" s="590"/>
      <c r="AQQ93" s="590"/>
      <c r="AQR93" s="590"/>
      <c r="AQS93" s="590" t="s">
        <v>20</v>
      </c>
      <c r="AQT93" s="590"/>
      <c r="AQU93" s="590"/>
      <c r="AQV93" s="590"/>
      <c r="AQW93" s="590"/>
      <c r="AQX93" s="590"/>
      <c r="AQY93" s="590"/>
      <c r="AQZ93" s="590"/>
      <c r="ARA93" s="590" t="s">
        <v>20</v>
      </c>
      <c r="ARB93" s="590"/>
      <c r="ARC93" s="590"/>
      <c r="ARD93" s="590"/>
      <c r="ARE93" s="590"/>
      <c r="ARF93" s="590"/>
      <c r="ARG93" s="590"/>
      <c r="ARH93" s="590"/>
      <c r="ARI93" s="590" t="s">
        <v>20</v>
      </c>
      <c r="ARJ93" s="590"/>
      <c r="ARK93" s="590"/>
      <c r="ARL93" s="590"/>
      <c r="ARM93" s="590"/>
      <c r="ARN93" s="590"/>
      <c r="ARO93" s="590"/>
      <c r="ARP93" s="590"/>
      <c r="ARQ93" s="590" t="s">
        <v>20</v>
      </c>
      <c r="ARR93" s="590"/>
      <c r="ARS93" s="590"/>
      <c r="ART93" s="590"/>
      <c r="ARU93" s="590"/>
      <c r="ARV93" s="590"/>
      <c r="ARW93" s="590"/>
      <c r="ARX93" s="590"/>
      <c r="ARY93" s="590" t="s">
        <v>20</v>
      </c>
      <c r="ARZ93" s="590"/>
      <c r="ASA93" s="590"/>
      <c r="ASB93" s="590"/>
      <c r="ASC93" s="590"/>
      <c r="ASD93" s="590"/>
      <c r="ASE93" s="590"/>
      <c r="ASF93" s="590"/>
      <c r="ASG93" s="590" t="s">
        <v>20</v>
      </c>
      <c r="ASH93" s="590"/>
      <c r="ASI93" s="590"/>
      <c r="ASJ93" s="590"/>
      <c r="ASK93" s="590"/>
      <c r="ASL93" s="590"/>
      <c r="ASM93" s="590"/>
      <c r="ASN93" s="590"/>
      <c r="ASO93" s="590" t="s">
        <v>20</v>
      </c>
      <c r="ASP93" s="590"/>
      <c r="ASQ93" s="590"/>
      <c r="ASR93" s="590"/>
      <c r="ASS93" s="590"/>
      <c r="AST93" s="590"/>
      <c r="ASU93" s="590"/>
      <c r="ASV93" s="590"/>
      <c r="ASW93" s="590" t="s">
        <v>20</v>
      </c>
      <c r="ASX93" s="590"/>
      <c r="ASY93" s="590"/>
      <c r="ASZ93" s="590"/>
      <c r="ATA93" s="590"/>
      <c r="ATB93" s="590"/>
      <c r="ATC93" s="590"/>
      <c r="ATD93" s="590"/>
      <c r="ATE93" s="590" t="s">
        <v>20</v>
      </c>
      <c r="ATF93" s="590"/>
      <c r="ATG93" s="590"/>
      <c r="ATH93" s="590"/>
      <c r="ATI93" s="590"/>
      <c r="ATJ93" s="590"/>
      <c r="ATK93" s="590"/>
      <c r="ATL93" s="590"/>
      <c r="ATM93" s="590" t="s">
        <v>20</v>
      </c>
      <c r="ATN93" s="590"/>
      <c r="ATO93" s="590"/>
      <c r="ATP93" s="590"/>
      <c r="ATQ93" s="590"/>
      <c r="ATR93" s="590"/>
      <c r="ATS93" s="590"/>
      <c r="ATT93" s="590"/>
      <c r="ATU93" s="590" t="s">
        <v>20</v>
      </c>
      <c r="ATV93" s="590"/>
      <c r="ATW93" s="590"/>
      <c r="ATX93" s="590"/>
      <c r="ATY93" s="590"/>
      <c r="ATZ93" s="590"/>
      <c r="AUA93" s="590"/>
      <c r="AUB93" s="590"/>
      <c r="AUC93" s="590" t="s">
        <v>20</v>
      </c>
      <c r="AUD93" s="590"/>
      <c r="AUE93" s="590"/>
      <c r="AUF93" s="590"/>
      <c r="AUG93" s="590"/>
      <c r="AUH93" s="590"/>
      <c r="AUI93" s="590"/>
      <c r="AUJ93" s="590"/>
      <c r="AUK93" s="590" t="s">
        <v>20</v>
      </c>
      <c r="AUL93" s="590"/>
      <c r="AUM93" s="590"/>
      <c r="AUN93" s="590"/>
      <c r="AUO93" s="590"/>
      <c r="AUP93" s="590"/>
      <c r="AUQ93" s="590"/>
      <c r="AUR93" s="590"/>
      <c r="AUS93" s="590" t="s">
        <v>20</v>
      </c>
      <c r="AUT93" s="590"/>
      <c r="AUU93" s="590"/>
      <c r="AUV93" s="590"/>
      <c r="AUW93" s="590"/>
      <c r="AUX93" s="590"/>
      <c r="AUY93" s="590"/>
      <c r="AUZ93" s="590"/>
      <c r="AVA93" s="590" t="s">
        <v>20</v>
      </c>
      <c r="AVB93" s="590"/>
      <c r="AVC93" s="590"/>
      <c r="AVD93" s="590"/>
      <c r="AVE93" s="590"/>
      <c r="AVF93" s="590"/>
      <c r="AVG93" s="590"/>
      <c r="AVH93" s="590"/>
      <c r="AVI93" s="590" t="s">
        <v>20</v>
      </c>
      <c r="AVJ93" s="590"/>
      <c r="AVK93" s="590"/>
      <c r="AVL93" s="590"/>
      <c r="AVM93" s="590"/>
      <c r="AVN93" s="590"/>
      <c r="AVO93" s="590"/>
      <c r="AVP93" s="590"/>
      <c r="AVQ93" s="590" t="s">
        <v>20</v>
      </c>
      <c r="AVR93" s="590"/>
      <c r="AVS93" s="590"/>
      <c r="AVT93" s="590"/>
      <c r="AVU93" s="590"/>
      <c r="AVV93" s="590"/>
      <c r="AVW93" s="590"/>
      <c r="AVX93" s="590"/>
      <c r="AVY93" s="590" t="s">
        <v>20</v>
      </c>
      <c r="AVZ93" s="590"/>
      <c r="AWA93" s="590"/>
      <c r="AWB93" s="590"/>
      <c r="AWC93" s="590"/>
      <c r="AWD93" s="590"/>
      <c r="AWE93" s="590"/>
      <c r="AWF93" s="590"/>
      <c r="AWG93" s="590" t="s">
        <v>20</v>
      </c>
      <c r="AWH93" s="590"/>
      <c r="AWI93" s="590"/>
      <c r="AWJ93" s="590"/>
      <c r="AWK93" s="590"/>
      <c r="AWL93" s="590"/>
      <c r="AWM93" s="590"/>
      <c r="AWN93" s="590"/>
      <c r="AWO93" s="590" t="s">
        <v>20</v>
      </c>
      <c r="AWP93" s="590"/>
      <c r="AWQ93" s="590"/>
      <c r="AWR93" s="590"/>
      <c r="AWS93" s="590"/>
      <c r="AWT93" s="590"/>
      <c r="AWU93" s="590"/>
      <c r="AWV93" s="590"/>
      <c r="AWW93" s="590" t="s">
        <v>20</v>
      </c>
      <c r="AWX93" s="590"/>
      <c r="AWY93" s="590"/>
      <c r="AWZ93" s="590"/>
      <c r="AXA93" s="590"/>
      <c r="AXB93" s="590"/>
      <c r="AXC93" s="590"/>
      <c r="AXD93" s="590"/>
      <c r="AXE93" s="590" t="s">
        <v>20</v>
      </c>
      <c r="AXF93" s="590"/>
      <c r="AXG93" s="590"/>
      <c r="AXH93" s="590"/>
      <c r="AXI93" s="590"/>
      <c r="AXJ93" s="590"/>
      <c r="AXK93" s="590"/>
      <c r="AXL93" s="590"/>
      <c r="AXM93" s="590" t="s">
        <v>20</v>
      </c>
      <c r="AXN93" s="590"/>
      <c r="AXO93" s="590"/>
      <c r="AXP93" s="590"/>
      <c r="AXQ93" s="590"/>
      <c r="AXR93" s="590"/>
      <c r="AXS93" s="590"/>
      <c r="AXT93" s="590"/>
      <c r="AXU93" s="590" t="s">
        <v>20</v>
      </c>
      <c r="AXV93" s="590"/>
      <c r="AXW93" s="590"/>
      <c r="AXX93" s="590"/>
      <c r="AXY93" s="590"/>
      <c r="AXZ93" s="590"/>
      <c r="AYA93" s="590"/>
      <c r="AYB93" s="590"/>
      <c r="AYC93" s="590" t="s">
        <v>20</v>
      </c>
      <c r="AYD93" s="590"/>
      <c r="AYE93" s="590"/>
      <c r="AYF93" s="590"/>
      <c r="AYG93" s="590"/>
      <c r="AYH93" s="590"/>
      <c r="AYI93" s="590"/>
      <c r="AYJ93" s="590"/>
      <c r="AYK93" s="590" t="s">
        <v>20</v>
      </c>
      <c r="AYL93" s="590"/>
      <c r="AYM93" s="590"/>
      <c r="AYN93" s="590"/>
      <c r="AYO93" s="590"/>
      <c r="AYP93" s="590"/>
      <c r="AYQ93" s="590"/>
      <c r="AYR93" s="590"/>
      <c r="AYS93" s="590" t="s">
        <v>20</v>
      </c>
      <c r="AYT93" s="590"/>
      <c r="AYU93" s="590"/>
      <c r="AYV93" s="590"/>
      <c r="AYW93" s="590"/>
      <c r="AYX93" s="590"/>
      <c r="AYY93" s="590"/>
      <c r="AYZ93" s="590"/>
      <c r="AZA93" s="590" t="s">
        <v>20</v>
      </c>
      <c r="AZB93" s="590"/>
      <c r="AZC93" s="590"/>
      <c r="AZD93" s="590"/>
      <c r="AZE93" s="590"/>
      <c r="AZF93" s="590"/>
      <c r="AZG93" s="590"/>
      <c r="AZH93" s="590"/>
      <c r="AZI93" s="590" t="s">
        <v>20</v>
      </c>
      <c r="AZJ93" s="590"/>
      <c r="AZK93" s="590"/>
      <c r="AZL93" s="590"/>
      <c r="AZM93" s="590"/>
      <c r="AZN93" s="590"/>
      <c r="AZO93" s="590"/>
      <c r="AZP93" s="590"/>
      <c r="AZQ93" s="590" t="s">
        <v>20</v>
      </c>
      <c r="AZR93" s="590"/>
      <c r="AZS93" s="590"/>
      <c r="AZT93" s="590"/>
      <c r="AZU93" s="590"/>
      <c r="AZV93" s="590"/>
      <c r="AZW93" s="590"/>
      <c r="AZX93" s="590"/>
      <c r="AZY93" s="590" t="s">
        <v>20</v>
      </c>
      <c r="AZZ93" s="590"/>
      <c r="BAA93" s="590"/>
      <c r="BAB93" s="590"/>
      <c r="BAC93" s="590"/>
      <c r="BAD93" s="590"/>
      <c r="BAE93" s="590"/>
      <c r="BAF93" s="590"/>
      <c r="BAG93" s="590" t="s">
        <v>20</v>
      </c>
      <c r="BAH93" s="590"/>
      <c r="BAI93" s="590"/>
      <c r="BAJ93" s="590"/>
      <c r="BAK93" s="590"/>
      <c r="BAL93" s="590"/>
      <c r="BAM93" s="590"/>
      <c r="BAN93" s="590"/>
      <c r="BAO93" s="590" t="s">
        <v>20</v>
      </c>
      <c r="BAP93" s="590"/>
      <c r="BAQ93" s="590"/>
      <c r="BAR93" s="590"/>
      <c r="BAS93" s="590"/>
      <c r="BAT93" s="590"/>
      <c r="BAU93" s="590"/>
      <c r="BAV93" s="590"/>
      <c r="BAW93" s="590" t="s">
        <v>20</v>
      </c>
      <c r="BAX93" s="590"/>
      <c r="BAY93" s="590"/>
      <c r="BAZ93" s="590"/>
      <c r="BBA93" s="590"/>
      <c r="BBB93" s="590"/>
      <c r="BBC93" s="590"/>
      <c r="BBD93" s="590"/>
      <c r="BBE93" s="590" t="s">
        <v>20</v>
      </c>
      <c r="BBF93" s="590"/>
      <c r="BBG93" s="590"/>
      <c r="BBH93" s="590"/>
      <c r="BBI93" s="590"/>
      <c r="BBJ93" s="590"/>
      <c r="BBK93" s="590"/>
      <c r="BBL93" s="590"/>
      <c r="BBM93" s="590" t="s">
        <v>20</v>
      </c>
      <c r="BBN93" s="590"/>
      <c r="BBO93" s="590"/>
      <c r="BBP93" s="590"/>
      <c r="BBQ93" s="590"/>
      <c r="BBR93" s="590"/>
      <c r="BBS93" s="590"/>
      <c r="BBT93" s="590"/>
      <c r="BBU93" s="590" t="s">
        <v>20</v>
      </c>
      <c r="BBV93" s="590"/>
      <c r="BBW93" s="590"/>
      <c r="BBX93" s="590"/>
      <c r="BBY93" s="590"/>
      <c r="BBZ93" s="590"/>
      <c r="BCA93" s="590"/>
      <c r="BCB93" s="590"/>
      <c r="BCC93" s="590" t="s">
        <v>20</v>
      </c>
      <c r="BCD93" s="590"/>
      <c r="BCE93" s="590"/>
      <c r="BCF93" s="590"/>
      <c r="BCG93" s="590"/>
      <c r="BCH93" s="590"/>
      <c r="BCI93" s="590"/>
      <c r="BCJ93" s="590"/>
      <c r="BCK93" s="590" t="s">
        <v>20</v>
      </c>
      <c r="BCL93" s="590"/>
      <c r="BCM93" s="590"/>
      <c r="BCN93" s="590"/>
      <c r="BCO93" s="590"/>
      <c r="BCP93" s="590"/>
      <c r="BCQ93" s="590"/>
      <c r="BCR93" s="590"/>
      <c r="BCS93" s="590" t="s">
        <v>20</v>
      </c>
      <c r="BCT93" s="590"/>
      <c r="BCU93" s="590"/>
      <c r="BCV93" s="590"/>
      <c r="BCW93" s="590"/>
      <c r="BCX93" s="590"/>
      <c r="BCY93" s="590"/>
      <c r="BCZ93" s="590"/>
      <c r="BDA93" s="590" t="s">
        <v>20</v>
      </c>
      <c r="BDB93" s="590"/>
      <c r="BDC93" s="590"/>
      <c r="BDD93" s="590"/>
      <c r="BDE93" s="590"/>
      <c r="BDF93" s="590"/>
      <c r="BDG93" s="590"/>
      <c r="BDH93" s="590"/>
      <c r="BDI93" s="590" t="s">
        <v>20</v>
      </c>
      <c r="BDJ93" s="590"/>
      <c r="BDK93" s="590"/>
      <c r="BDL93" s="590"/>
      <c r="BDM93" s="590"/>
      <c r="BDN93" s="590"/>
      <c r="BDO93" s="590"/>
      <c r="BDP93" s="590"/>
      <c r="BDQ93" s="590" t="s">
        <v>20</v>
      </c>
      <c r="BDR93" s="590"/>
      <c r="BDS93" s="590"/>
      <c r="BDT93" s="590"/>
      <c r="BDU93" s="590"/>
      <c r="BDV93" s="590"/>
      <c r="BDW93" s="590"/>
      <c r="BDX93" s="590"/>
      <c r="BDY93" s="590" t="s">
        <v>20</v>
      </c>
      <c r="BDZ93" s="590"/>
      <c r="BEA93" s="590"/>
      <c r="BEB93" s="590"/>
      <c r="BEC93" s="590"/>
      <c r="BED93" s="590"/>
      <c r="BEE93" s="590"/>
      <c r="BEF93" s="590"/>
      <c r="BEG93" s="590" t="s">
        <v>20</v>
      </c>
      <c r="BEH93" s="590"/>
      <c r="BEI93" s="590"/>
      <c r="BEJ93" s="590"/>
      <c r="BEK93" s="590"/>
      <c r="BEL93" s="590"/>
      <c r="BEM93" s="590"/>
      <c r="BEN93" s="590"/>
      <c r="BEO93" s="590" t="s">
        <v>20</v>
      </c>
      <c r="BEP93" s="590"/>
      <c r="BEQ93" s="590"/>
      <c r="BER93" s="590"/>
      <c r="BES93" s="590"/>
      <c r="BET93" s="590"/>
      <c r="BEU93" s="590"/>
      <c r="BEV93" s="590"/>
      <c r="BEW93" s="590" t="s">
        <v>20</v>
      </c>
      <c r="BEX93" s="590"/>
      <c r="BEY93" s="590"/>
      <c r="BEZ93" s="590"/>
      <c r="BFA93" s="590"/>
      <c r="BFB93" s="590"/>
      <c r="BFC93" s="590"/>
      <c r="BFD93" s="590"/>
      <c r="BFE93" s="590" t="s">
        <v>20</v>
      </c>
      <c r="BFF93" s="590"/>
      <c r="BFG93" s="590"/>
      <c r="BFH93" s="590"/>
      <c r="BFI93" s="590"/>
      <c r="BFJ93" s="590"/>
      <c r="BFK93" s="590"/>
      <c r="BFL93" s="590"/>
      <c r="BFM93" s="590" t="s">
        <v>20</v>
      </c>
      <c r="BFN93" s="590"/>
      <c r="BFO93" s="590"/>
      <c r="BFP93" s="590"/>
      <c r="BFQ93" s="590"/>
      <c r="BFR93" s="590"/>
      <c r="BFS93" s="590"/>
      <c r="BFT93" s="590"/>
      <c r="BFU93" s="590" t="s">
        <v>20</v>
      </c>
      <c r="BFV93" s="590"/>
      <c r="BFW93" s="590"/>
      <c r="BFX93" s="590"/>
      <c r="BFY93" s="590"/>
      <c r="BFZ93" s="590"/>
      <c r="BGA93" s="590"/>
      <c r="BGB93" s="590"/>
      <c r="BGC93" s="590" t="s">
        <v>20</v>
      </c>
      <c r="BGD93" s="590"/>
      <c r="BGE93" s="590"/>
      <c r="BGF93" s="590"/>
      <c r="BGG93" s="590"/>
      <c r="BGH93" s="590"/>
      <c r="BGI93" s="590"/>
      <c r="BGJ93" s="590"/>
      <c r="BGK93" s="590" t="s">
        <v>20</v>
      </c>
      <c r="BGL93" s="590"/>
      <c r="BGM93" s="590"/>
      <c r="BGN93" s="590"/>
      <c r="BGO93" s="590"/>
      <c r="BGP93" s="590"/>
      <c r="BGQ93" s="590"/>
      <c r="BGR93" s="590"/>
      <c r="BGS93" s="590" t="s">
        <v>20</v>
      </c>
      <c r="BGT93" s="590"/>
      <c r="BGU93" s="590"/>
      <c r="BGV93" s="590"/>
      <c r="BGW93" s="590"/>
      <c r="BGX93" s="590"/>
      <c r="BGY93" s="590"/>
      <c r="BGZ93" s="590"/>
      <c r="BHA93" s="590" t="s">
        <v>20</v>
      </c>
      <c r="BHB93" s="590"/>
      <c r="BHC93" s="590"/>
      <c r="BHD93" s="590"/>
      <c r="BHE93" s="590"/>
      <c r="BHF93" s="590"/>
      <c r="BHG93" s="590"/>
      <c r="BHH93" s="590"/>
      <c r="BHI93" s="590" t="s">
        <v>20</v>
      </c>
      <c r="BHJ93" s="590"/>
      <c r="BHK93" s="590"/>
      <c r="BHL93" s="590"/>
      <c r="BHM93" s="590"/>
      <c r="BHN93" s="590"/>
      <c r="BHO93" s="590"/>
      <c r="BHP93" s="590"/>
      <c r="BHQ93" s="590" t="s">
        <v>20</v>
      </c>
      <c r="BHR93" s="590"/>
      <c r="BHS93" s="590"/>
      <c r="BHT93" s="590"/>
      <c r="BHU93" s="590"/>
      <c r="BHV93" s="590"/>
      <c r="BHW93" s="590"/>
      <c r="BHX93" s="590"/>
      <c r="BHY93" s="590" t="s">
        <v>20</v>
      </c>
      <c r="BHZ93" s="590"/>
      <c r="BIA93" s="590"/>
      <c r="BIB93" s="590"/>
      <c r="BIC93" s="590"/>
      <c r="BID93" s="590"/>
      <c r="BIE93" s="590"/>
      <c r="BIF93" s="590"/>
      <c r="BIG93" s="590" t="s">
        <v>20</v>
      </c>
      <c r="BIH93" s="590"/>
      <c r="BII93" s="590"/>
      <c r="BIJ93" s="590"/>
      <c r="BIK93" s="590"/>
      <c r="BIL93" s="590"/>
      <c r="BIM93" s="590"/>
      <c r="BIN93" s="590"/>
      <c r="BIO93" s="590" t="s">
        <v>20</v>
      </c>
      <c r="BIP93" s="590"/>
      <c r="BIQ93" s="590"/>
      <c r="BIR93" s="590"/>
      <c r="BIS93" s="590"/>
      <c r="BIT93" s="590"/>
      <c r="BIU93" s="590"/>
      <c r="BIV93" s="590"/>
      <c r="BIW93" s="590" t="s">
        <v>20</v>
      </c>
      <c r="BIX93" s="590"/>
      <c r="BIY93" s="590"/>
      <c r="BIZ93" s="590"/>
      <c r="BJA93" s="590"/>
      <c r="BJB93" s="590"/>
      <c r="BJC93" s="590"/>
      <c r="BJD93" s="590"/>
      <c r="BJE93" s="590" t="s">
        <v>20</v>
      </c>
      <c r="BJF93" s="590"/>
      <c r="BJG93" s="590"/>
      <c r="BJH93" s="590"/>
      <c r="BJI93" s="590"/>
      <c r="BJJ93" s="590"/>
      <c r="BJK93" s="590"/>
      <c r="BJL93" s="590"/>
      <c r="BJM93" s="590" t="s">
        <v>20</v>
      </c>
      <c r="BJN93" s="590"/>
      <c r="BJO93" s="590"/>
      <c r="BJP93" s="590"/>
      <c r="BJQ93" s="590"/>
      <c r="BJR93" s="590"/>
      <c r="BJS93" s="590"/>
      <c r="BJT93" s="590"/>
      <c r="BJU93" s="590" t="s">
        <v>20</v>
      </c>
      <c r="BJV93" s="590"/>
      <c r="BJW93" s="590"/>
      <c r="BJX93" s="590"/>
      <c r="BJY93" s="590"/>
      <c r="BJZ93" s="590"/>
      <c r="BKA93" s="590"/>
      <c r="BKB93" s="590"/>
      <c r="BKC93" s="590" t="s">
        <v>20</v>
      </c>
      <c r="BKD93" s="590"/>
      <c r="BKE93" s="590"/>
      <c r="BKF93" s="590"/>
      <c r="BKG93" s="590"/>
      <c r="BKH93" s="590"/>
      <c r="BKI93" s="590"/>
      <c r="BKJ93" s="590"/>
      <c r="BKK93" s="590" t="s">
        <v>20</v>
      </c>
      <c r="BKL93" s="590"/>
      <c r="BKM93" s="590"/>
      <c r="BKN93" s="590"/>
      <c r="BKO93" s="590"/>
      <c r="BKP93" s="590"/>
      <c r="BKQ93" s="590"/>
      <c r="BKR93" s="590"/>
      <c r="BKS93" s="590" t="s">
        <v>20</v>
      </c>
      <c r="BKT93" s="590"/>
      <c r="BKU93" s="590"/>
      <c r="BKV93" s="590"/>
      <c r="BKW93" s="590"/>
      <c r="BKX93" s="590"/>
      <c r="BKY93" s="590"/>
      <c r="BKZ93" s="590"/>
      <c r="BLA93" s="590" t="s">
        <v>20</v>
      </c>
      <c r="BLB93" s="590"/>
      <c r="BLC93" s="590"/>
      <c r="BLD93" s="590"/>
      <c r="BLE93" s="590"/>
      <c r="BLF93" s="590"/>
      <c r="BLG93" s="590"/>
      <c r="BLH93" s="590"/>
      <c r="BLI93" s="590" t="s">
        <v>20</v>
      </c>
      <c r="BLJ93" s="590"/>
      <c r="BLK93" s="590"/>
      <c r="BLL93" s="590"/>
      <c r="BLM93" s="590"/>
      <c r="BLN93" s="590"/>
      <c r="BLO93" s="590"/>
      <c r="BLP93" s="590"/>
      <c r="BLQ93" s="590" t="s">
        <v>20</v>
      </c>
      <c r="BLR93" s="590"/>
      <c r="BLS93" s="590"/>
      <c r="BLT93" s="590"/>
      <c r="BLU93" s="590"/>
      <c r="BLV93" s="590"/>
      <c r="BLW93" s="590"/>
      <c r="BLX93" s="590"/>
      <c r="BLY93" s="590" t="s">
        <v>20</v>
      </c>
      <c r="BLZ93" s="590"/>
      <c r="BMA93" s="590"/>
      <c r="BMB93" s="590"/>
      <c r="BMC93" s="590"/>
      <c r="BMD93" s="590"/>
      <c r="BME93" s="590"/>
      <c r="BMF93" s="590"/>
      <c r="BMG93" s="590" t="s">
        <v>20</v>
      </c>
      <c r="BMH93" s="590"/>
      <c r="BMI93" s="590"/>
      <c r="BMJ93" s="590"/>
      <c r="BMK93" s="590"/>
      <c r="BML93" s="590"/>
      <c r="BMM93" s="590"/>
      <c r="BMN93" s="590"/>
      <c r="BMO93" s="590" t="s">
        <v>20</v>
      </c>
      <c r="BMP93" s="590"/>
      <c r="BMQ93" s="590"/>
      <c r="BMR93" s="590"/>
      <c r="BMS93" s="590"/>
      <c r="BMT93" s="590"/>
      <c r="BMU93" s="590"/>
      <c r="BMV93" s="590"/>
      <c r="BMW93" s="590" t="s">
        <v>20</v>
      </c>
      <c r="BMX93" s="590"/>
      <c r="BMY93" s="590"/>
      <c r="BMZ93" s="590"/>
      <c r="BNA93" s="590"/>
      <c r="BNB93" s="590"/>
      <c r="BNC93" s="590"/>
      <c r="BND93" s="590"/>
      <c r="BNE93" s="590" t="s">
        <v>20</v>
      </c>
      <c r="BNF93" s="590"/>
      <c r="BNG93" s="590"/>
      <c r="BNH93" s="590"/>
      <c r="BNI93" s="590"/>
      <c r="BNJ93" s="590"/>
      <c r="BNK93" s="590"/>
      <c r="BNL93" s="590"/>
      <c r="BNM93" s="590" t="s">
        <v>20</v>
      </c>
      <c r="BNN93" s="590"/>
      <c r="BNO93" s="590"/>
      <c r="BNP93" s="590"/>
      <c r="BNQ93" s="590"/>
      <c r="BNR93" s="590"/>
      <c r="BNS93" s="590"/>
      <c r="BNT93" s="590"/>
      <c r="BNU93" s="590" t="s">
        <v>20</v>
      </c>
      <c r="BNV93" s="590"/>
      <c r="BNW93" s="590"/>
      <c r="BNX93" s="590"/>
      <c r="BNY93" s="590"/>
      <c r="BNZ93" s="590"/>
      <c r="BOA93" s="590"/>
      <c r="BOB93" s="590"/>
      <c r="BOC93" s="590" t="s">
        <v>20</v>
      </c>
      <c r="BOD93" s="590"/>
      <c r="BOE93" s="590"/>
      <c r="BOF93" s="590"/>
      <c r="BOG93" s="590"/>
      <c r="BOH93" s="590"/>
      <c r="BOI93" s="590"/>
      <c r="BOJ93" s="590"/>
      <c r="BOK93" s="590" t="s">
        <v>20</v>
      </c>
      <c r="BOL93" s="590"/>
      <c r="BOM93" s="590"/>
      <c r="BON93" s="590"/>
      <c r="BOO93" s="590"/>
      <c r="BOP93" s="590"/>
      <c r="BOQ93" s="590"/>
      <c r="BOR93" s="590"/>
      <c r="BOS93" s="590" t="s">
        <v>20</v>
      </c>
      <c r="BOT93" s="590"/>
      <c r="BOU93" s="590"/>
      <c r="BOV93" s="590"/>
      <c r="BOW93" s="590"/>
      <c r="BOX93" s="590"/>
      <c r="BOY93" s="590"/>
      <c r="BOZ93" s="590"/>
      <c r="BPA93" s="590" t="s">
        <v>20</v>
      </c>
      <c r="BPB93" s="590"/>
      <c r="BPC93" s="590"/>
      <c r="BPD93" s="590"/>
      <c r="BPE93" s="590"/>
      <c r="BPF93" s="590"/>
      <c r="BPG93" s="590"/>
      <c r="BPH93" s="590"/>
      <c r="BPI93" s="590" t="s">
        <v>20</v>
      </c>
      <c r="BPJ93" s="590"/>
      <c r="BPK93" s="590"/>
      <c r="BPL93" s="590"/>
      <c r="BPM93" s="590"/>
      <c r="BPN93" s="590"/>
      <c r="BPO93" s="590"/>
      <c r="BPP93" s="590"/>
      <c r="BPQ93" s="590" t="s">
        <v>20</v>
      </c>
      <c r="BPR93" s="590"/>
      <c r="BPS93" s="590"/>
      <c r="BPT93" s="590"/>
      <c r="BPU93" s="590"/>
      <c r="BPV93" s="590"/>
      <c r="BPW93" s="590"/>
      <c r="BPX93" s="590"/>
      <c r="BPY93" s="590" t="s">
        <v>20</v>
      </c>
      <c r="BPZ93" s="590"/>
      <c r="BQA93" s="590"/>
      <c r="BQB93" s="590"/>
      <c r="BQC93" s="590"/>
      <c r="BQD93" s="590"/>
      <c r="BQE93" s="590"/>
      <c r="BQF93" s="590"/>
      <c r="BQG93" s="590" t="s">
        <v>20</v>
      </c>
      <c r="BQH93" s="590"/>
      <c r="BQI93" s="590"/>
      <c r="BQJ93" s="590"/>
      <c r="BQK93" s="590"/>
      <c r="BQL93" s="590"/>
      <c r="BQM93" s="590"/>
      <c r="BQN93" s="590"/>
      <c r="BQO93" s="590" t="s">
        <v>20</v>
      </c>
      <c r="BQP93" s="590"/>
      <c r="BQQ93" s="590"/>
      <c r="BQR93" s="590"/>
      <c r="BQS93" s="590"/>
      <c r="BQT93" s="590"/>
      <c r="BQU93" s="590"/>
      <c r="BQV93" s="590"/>
      <c r="BQW93" s="590" t="s">
        <v>20</v>
      </c>
      <c r="BQX93" s="590"/>
      <c r="BQY93" s="590"/>
      <c r="BQZ93" s="590"/>
      <c r="BRA93" s="590"/>
      <c r="BRB93" s="590"/>
      <c r="BRC93" s="590"/>
      <c r="BRD93" s="590"/>
      <c r="BRE93" s="590" t="s">
        <v>20</v>
      </c>
      <c r="BRF93" s="590"/>
      <c r="BRG93" s="590"/>
      <c r="BRH93" s="590"/>
      <c r="BRI93" s="590"/>
      <c r="BRJ93" s="590"/>
      <c r="BRK93" s="590"/>
      <c r="BRL93" s="590"/>
      <c r="BRM93" s="590" t="s">
        <v>20</v>
      </c>
      <c r="BRN93" s="590"/>
      <c r="BRO93" s="590"/>
      <c r="BRP93" s="590"/>
      <c r="BRQ93" s="590"/>
      <c r="BRR93" s="590"/>
      <c r="BRS93" s="590"/>
      <c r="BRT93" s="590"/>
      <c r="BRU93" s="590" t="s">
        <v>20</v>
      </c>
      <c r="BRV93" s="590"/>
      <c r="BRW93" s="590"/>
      <c r="BRX93" s="590"/>
      <c r="BRY93" s="590"/>
      <c r="BRZ93" s="590"/>
      <c r="BSA93" s="590"/>
      <c r="BSB93" s="590"/>
      <c r="BSC93" s="590" t="s">
        <v>20</v>
      </c>
      <c r="BSD93" s="590"/>
      <c r="BSE93" s="590"/>
      <c r="BSF93" s="590"/>
      <c r="BSG93" s="590"/>
      <c r="BSH93" s="590"/>
      <c r="BSI93" s="590"/>
      <c r="BSJ93" s="590"/>
      <c r="BSK93" s="590" t="s">
        <v>20</v>
      </c>
      <c r="BSL93" s="590"/>
      <c r="BSM93" s="590"/>
      <c r="BSN93" s="590"/>
      <c r="BSO93" s="590"/>
      <c r="BSP93" s="590"/>
      <c r="BSQ93" s="590"/>
      <c r="BSR93" s="590"/>
      <c r="BSS93" s="590" t="s">
        <v>20</v>
      </c>
      <c r="BST93" s="590"/>
      <c r="BSU93" s="590"/>
      <c r="BSV93" s="590"/>
      <c r="BSW93" s="590"/>
      <c r="BSX93" s="590"/>
      <c r="BSY93" s="590"/>
      <c r="BSZ93" s="590"/>
      <c r="BTA93" s="590" t="s">
        <v>20</v>
      </c>
      <c r="BTB93" s="590"/>
      <c r="BTC93" s="590"/>
      <c r="BTD93" s="590"/>
      <c r="BTE93" s="590"/>
      <c r="BTF93" s="590"/>
      <c r="BTG93" s="590"/>
      <c r="BTH93" s="590"/>
      <c r="BTI93" s="590" t="s">
        <v>20</v>
      </c>
      <c r="BTJ93" s="590"/>
      <c r="BTK93" s="590"/>
      <c r="BTL93" s="590"/>
      <c r="BTM93" s="590"/>
      <c r="BTN93" s="590"/>
      <c r="BTO93" s="590"/>
      <c r="BTP93" s="590"/>
      <c r="BTQ93" s="590" t="s">
        <v>20</v>
      </c>
      <c r="BTR93" s="590"/>
      <c r="BTS93" s="590"/>
      <c r="BTT93" s="590"/>
      <c r="BTU93" s="590"/>
      <c r="BTV93" s="590"/>
      <c r="BTW93" s="590"/>
      <c r="BTX93" s="590"/>
      <c r="BTY93" s="590" t="s">
        <v>20</v>
      </c>
      <c r="BTZ93" s="590"/>
      <c r="BUA93" s="590"/>
      <c r="BUB93" s="590"/>
      <c r="BUC93" s="590"/>
      <c r="BUD93" s="590"/>
      <c r="BUE93" s="590"/>
      <c r="BUF93" s="590"/>
      <c r="BUG93" s="590" t="s">
        <v>20</v>
      </c>
      <c r="BUH93" s="590"/>
      <c r="BUI93" s="590"/>
      <c r="BUJ93" s="590"/>
      <c r="BUK93" s="590"/>
      <c r="BUL93" s="590"/>
      <c r="BUM93" s="590"/>
      <c r="BUN93" s="590"/>
      <c r="BUO93" s="590" t="s">
        <v>20</v>
      </c>
      <c r="BUP93" s="590"/>
      <c r="BUQ93" s="590"/>
      <c r="BUR93" s="590"/>
      <c r="BUS93" s="590"/>
      <c r="BUT93" s="590"/>
      <c r="BUU93" s="590"/>
      <c r="BUV93" s="590"/>
      <c r="BUW93" s="590" t="s">
        <v>20</v>
      </c>
      <c r="BUX93" s="590"/>
      <c r="BUY93" s="590"/>
      <c r="BUZ93" s="590"/>
      <c r="BVA93" s="590"/>
      <c r="BVB93" s="590"/>
      <c r="BVC93" s="590"/>
      <c r="BVD93" s="590"/>
      <c r="BVE93" s="590" t="s">
        <v>20</v>
      </c>
      <c r="BVF93" s="590"/>
      <c r="BVG93" s="590"/>
      <c r="BVH93" s="590"/>
      <c r="BVI93" s="590"/>
      <c r="BVJ93" s="590"/>
      <c r="BVK93" s="590"/>
      <c r="BVL93" s="590"/>
      <c r="BVM93" s="590" t="s">
        <v>20</v>
      </c>
      <c r="BVN93" s="590"/>
      <c r="BVO93" s="590"/>
      <c r="BVP93" s="590"/>
      <c r="BVQ93" s="590"/>
      <c r="BVR93" s="590"/>
      <c r="BVS93" s="590"/>
      <c r="BVT93" s="590"/>
      <c r="BVU93" s="590" t="s">
        <v>20</v>
      </c>
      <c r="BVV93" s="590"/>
      <c r="BVW93" s="590"/>
      <c r="BVX93" s="590"/>
      <c r="BVY93" s="590"/>
      <c r="BVZ93" s="590"/>
      <c r="BWA93" s="590"/>
      <c r="BWB93" s="590"/>
      <c r="BWC93" s="590" t="s">
        <v>20</v>
      </c>
      <c r="BWD93" s="590"/>
      <c r="BWE93" s="590"/>
      <c r="BWF93" s="590"/>
      <c r="BWG93" s="590"/>
      <c r="BWH93" s="590"/>
      <c r="BWI93" s="590"/>
      <c r="BWJ93" s="590"/>
      <c r="BWK93" s="590" t="s">
        <v>20</v>
      </c>
      <c r="BWL93" s="590"/>
      <c r="BWM93" s="590"/>
      <c r="BWN93" s="590"/>
      <c r="BWO93" s="590"/>
      <c r="BWP93" s="590"/>
      <c r="BWQ93" s="590"/>
      <c r="BWR93" s="590"/>
      <c r="BWS93" s="590" t="s">
        <v>20</v>
      </c>
      <c r="BWT93" s="590"/>
      <c r="BWU93" s="590"/>
      <c r="BWV93" s="590"/>
      <c r="BWW93" s="590"/>
      <c r="BWX93" s="590"/>
      <c r="BWY93" s="590"/>
      <c r="BWZ93" s="590"/>
      <c r="BXA93" s="590" t="s">
        <v>20</v>
      </c>
      <c r="BXB93" s="590"/>
      <c r="BXC93" s="590"/>
      <c r="BXD93" s="590"/>
      <c r="BXE93" s="590"/>
      <c r="BXF93" s="590"/>
      <c r="BXG93" s="590"/>
      <c r="BXH93" s="590"/>
      <c r="BXI93" s="590" t="s">
        <v>20</v>
      </c>
      <c r="BXJ93" s="590"/>
      <c r="BXK93" s="590"/>
      <c r="BXL93" s="590"/>
      <c r="BXM93" s="590"/>
      <c r="BXN93" s="590"/>
      <c r="BXO93" s="590"/>
      <c r="BXP93" s="590"/>
      <c r="BXQ93" s="590" t="s">
        <v>20</v>
      </c>
      <c r="BXR93" s="590"/>
      <c r="BXS93" s="590"/>
      <c r="BXT93" s="590"/>
      <c r="BXU93" s="590"/>
      <c r="BXV93" s="590"/>
      <c r="BXW93" s="590"/>
      <c r="BXX93" s="590"/>
      <c r="BXY93" s="590" t="s">
        <v>20</v>
      </c>
      <c r="BXZ93" s="590"/>
      <c r="BYA93" s="590"/>
      <c r="BYB93" s="590"/>
      <c r="BYC93" s="590"/>
      <c r="BYD93" s="590"/>
      <c r="BYE93" s="590"/>
      <c r="BYF93" s="590"/>
      <c r="BYG93" s="590" t="s">
        <v>20</v>
      </c>
      <c r="BYH93" s="590"/>
      <c r="BYI93" s="590"/>
      <c r="BYJ93" s="590"/>
      <c r="BYK93" s="590"/>
      <c r="BYL93" s="590"/>
      <c r="BYM93" s="590"/>
      <c r="BYN93" s="590"/>
      <c r="BYO93" s="590" t="s">
        <v>20</v>
      </c>
      <c r="BYP93" s="590"/>
      <c r="BYQ93" s="590"/>
      <c r="BYR93" s="590"/>
      <c r="BYS93" s="590"/>
      <c r="BYT93" s="590"/>
      <c r="BYU93" s="590"/>
      <c r="BYV93" s="590"/>
      <c r="BYW93" s="590" t="s">
        <v>20</v>
      </c>
      <c r="BYX93" s="590"/>
      <c r="BYY93" s="590"/>
      <c r="BYZ93" s="590"/>
      <c r="BZA93" s="590"/>
      <c r="BZB93" s="590"/>
      <c r="BZC93" s="590"/>
      <c r="BZD93" s="590"/>
      <c r="BZE93" s="590" t="s">
        <v>20</v>
      </c>
      <c r="BZF93" s="590"/>
      <c r="BZG93" s="590"/>
      <c r="BZH93" s="590"/>
      <c r="BZI93" s="590"/>
      <c r="BZJ93" s="590"/>
      <c r="BZK93" s="590"/>
      <c r="BZL93" s="590"/>
      <c r="BZM93" s="590" t="s">
        <v>20</v>
      </c>
      <c r="BZN93" s="590"/>
      <c r="BZO93" s="590"/>
      <c r="BZP93" s="590"/>
      <c r="BZQ93" s="590"/>
      <c r="BZR93" s="590"/>
      <c r="BZS93" s="590"/>
      <c r="BZT93" s="590"/>
      <c r="BZU93" s="590" t="s">
        <v>20</v>
      </c>
      <c r="BZV93" s="590"/>
      <c r="BZW93" s="590"/>
      <c r="BZX93" s="590"/>
      <c r="BZY93" s="590"/>
      <c r="BZZ93" s="590"/>
      <c r="CAA93" s="590"/>
      <c r="CAB93" s="590"/>
      <c r="CAC93" s="590" t="s">
        <v>20</v>
      </c>
      <c r="CAD93" s="590"/>
      <c r="CAE93" s="590"/>
      <c r="CAF93" s="590"/>
      <c r="CAG93" s="590"/>
      <c r="CAH93" s="590"/>
      <c r="CAI93" s="590"/>
      <c r="CAJ93" s="590"/>
      <c r="CAK93" s="590" t="s">
        <v>20</v>
      </c>
      <c r="CAL93" s="590"/>
      <c r="CAM93" s="590"/>
      <c r="CAN93" s="590"/>
      <c r="CAO93" s="590"/>
      <c r="CAP93" s="590"/>
      <c r="CAQ93" s="590"/>
      <c r="CAR93" s="590"/>
      <c r="CAS93" s="590" t="s">
        <v>20</v>
      </c>
      <c r="CAT93" s="590"/>
      <c r="CAU93" s="590"/>
      <c r="CAV93" s="590"/>
      <c r="CAW93" s="590"/>
      <c r="CAX93" s="590"/>
      <c r="CAY93" s="590"/>
      <c r="CAZ93" s="590"/>
      <c r="CBA93" s="590" t="s">
        <v>20</v>
      </c>
      <c r="CBB93" s="590"/>
      <c r="CBC93" s="590"/>
      <c r="CBD93" s="590"/>
      <c r="CBE93" s="590"/>
      <c r="CBF93" s="590"/>
      <c r="CBG93" s="590"/>
      <c r="CBH93" s="590"/>
      <c r="CBI93" s="590" t="s">
        <v>20</v>
      </c>
      <c r="CBJ93" s="590"/>
      <c r="CBK93" s="590"/>
      <c r="CBL93" s="590"/>
      <c r="CBM93" s="590"/>
      <c r="CBN93" s="590"/>
      <c r="CBO93" s="590"/>
      <c r="CBP93" s="590"/>
      <c r="CBQ93" s="590" t="s">
        <v>20</v>
      </c>
      <c r="CBR93" s="590"/>
      <c r="CBS93" s="590"/>
      <c r="CBT93" s="590"/>
      <c r="CBU93" s="590"/>
      <c r="CBV93" s="590"/>
      <c r="CBW93" s="590"/>
      <c r="CBX93" s="590"/>
      <c r="CBY93" s="590" t="s">
        <v>20</v>
      </c>
      <c r="CBZ93" s="590"/>
      <c r="CCA93" s="590"/>
      <c r="CCB93" s="590"/>
      <c r="CCC93" s="590"/>
      <c r="CCD93" s="590"/>
      <c r="CCE93" s="590"/>
      <c r="CCF93" s="590"/>
      <c r="CCG93" s="590" t="s">
        <v>20</v>
      </c>
      <c r="CCH93" s="590"/>
      <c r="CCI93" s="590"/>
      <c r="CCJ93" s="590"/>
      <c r="CCK93" s="590"/>
      <c r="CCL93" s="590"/>
      <c r="CCM93" s="590"/>
      <c r="CCN93" s="590"/>
      <c r="CCO93" s="590" t="s">
        <v>20</v>
      </c>
      <c r="CCP93" s="590"/>
      <c r="CCQ93" s="590"/>
      <c r="CCR93" s="590"/>
      <c r="CCS93" s="590"/>
      <c r="CCT93" s="590"/>
      <c r="CCU93" s="590"/>
      <c r="CCV93" s="590"/>
      <c r="CCW93" s="590" t="s">
        <v>20</v>
      </c>
      <c r="CCX93" s="590"/>
      <c r="CCY93" s="590"/>
      <c r="CCZ93" s="590"/>
      <c r="CDA93" s="590"/>
      <c r="CDB93" s="590"/>
      <c r="CDC93" s="590"/>
      <c r="CDD93" s="590"/>
      <c r="CDE93" s="590" t="s">
        <v>20</v>
      </c>
      <c r="CDF93" s="590"/>
      <c r="CDG93" s="590"/>
      <c r="CDH93" s="590"/>
      <c r="CDI93" s="590"/>
      <c r="CDJ93" s="590"/>
      <c r="CDK93" s="590"/>
      <c r="CDL93" s="590"/>
      <c r="CDM93" s="590" t="s">
        <v>20</v>
      </c>
      <c r="CDN93" s="590"/>
      <c r="CDO93" s="590"/>
      <c r="CDP93" s="590"/>
      <c r="CDQ93" s="590"/>
      <c r="CDR93" s="590"/>
      <c r="CDS93" s="590"/>
      <c r="CDT93" s="590"/>
      <c r="CDU93" s="590" t="s">
        <v>20</v>
      </c>
      <c r="CDV93" s="590"/>
      <c r="CDW93" s="590"/>
      <c r="CDX93" s="590"/>
      <c r="CDY93" s="590"/>
      <c r="CDZ93" s="590"/>
      <c r="CEA93" s="590"/>
      <c r="CEB93" s="590"/>
      <c r="CEC93" s="590" t="s">
        <v>20</v>
      </c>
      <c r="CED93" s="590"/>
      <c r="CEE93" s="590"/>
      <c r="CEF93" s="590"/>
      <c r="CEG93" s="590"/>
      <c r="CEH93" s="590"/>
      <c r="CEI93" s="590"/>
      <c r="CEJ93" s="590"/>
      <c r="CEK93" s="590" t="s">
        <v>20</v>
      </c>
      <c r="CEL93" s="590"/>
      <c r="CEM93" s="590"/>
      <c r="CEN93" s="590"/>
      <c r="CEO93" s="590"/>
      <c r="CEP93" s="590"/>
      <c r="CEQ93" s="590"/>
      <c r="CER93" s="590"/>
      <c r="CES93" s="590" t="s">
        <v>20</v>
      </c>
      <c r="CET93" s="590"/>
      <c r="CEU93" s="590"/>
      <c r="CEV93" s="590"/>
      <c r="CEW93" s="590"/>
      <c r="CEX93" s="590"/>
      <c r="CEY93" s="590"/>
      <c r="CEZ93" s="590"/>
      <c r="CFA93" s="590" t="s">
        <v>20</v>
      </c>
      <c r="CFB93" s="590"/>
      <c r="CFC93" s="590"/>
      <c r="CFD93" s="590"/>
      <c r="CFE93" s="590"/>
      <c r="CFF93" s="590"/>
      <c r="CFG93" s="590"/>
      <c r="CFH93" s="590"/>
      <c r="CFI93" s="590" t="s">
        <v>20</v>
      </c>
      <c r="CFJ93" s="590"/>
      <c r="CFK93" s="590"/>
      <c r="CFL93" s="590"/>
      <c r="CFM93" s="590"/>
      <c r="CFN93" s="590"/>
      <c r="CFO93" s="590"/>
      <c r="CFP93" s="590"/>
      <c r="CFQ93" s="590" t="s">
        <v>20</v>
      </c>
      <c r="CFR93" s="590"/>
      <c r="CFS93" s="590"/>
      <c r="CFT93" s="590"/>
      <c r="CFU93" s="590"/>
      <c r="CFV93" s="590"/>
      <c r="CFW93" s="590"/>
      <c r="CFX93" s="590"/>
      <c r="CFY93" s="590" t="s">
        <v>20</v>
      </c>
      <c r="CFZ93" s="590"/>
      <c r="CGA93" s="590"/>
      <c r="CGB93" s="590"/>
      <c r="CGC93" s="590"/>
      <c r="CGD93" s="590"/>
      <c r="CGE93" s="590"/>
      <c r="CGF93" s="590"/>
      <c r="CGG93" s="590" t="s">
        <v>20</v>
      </c>
      <c r="CGH93" s="590"/>
      <c r="CGI93" s="590"/>
      <c r="CGJ93" s="590"/>
      <c r="CGK93" s="590"/>
      <c r="CGL93" s="590"/>
      <c r="CGM93" s="590"/>
      <c r="CGN93" s="590"/>
      <c r="CGO93" s="590" t="s">
        <v>20</v>
      </c>
      <c r="CGP93" s="590"/>
      <c r="CGQ93" s="590"/>
      <c r="CGR93" s="590"/>
      <c r="CGS93" s="590"/>
      <c r="CGT93" s="590"/>
      <c r="CGU93" s="590"/>
      <c r="CGV93" s="590"/>
      <c r="CGW93" s="590" t="s">
        <v>20</v>
      </c>
      <c r="CGX93" s="590"/>
      <c r="CGY93" s="590"/>
      <c r="CGZ93" s="590"/>
      <c r="CHA93" s="590"/>
      <c r="CHB93" s="590"/>
      <c r="CHC93" s="590"/>
      <c r="CHD93" s="590"/>
      <c r="CHE93" s="590" t="s">
        <v>20</v>
      </c>
      <c r="CHF93" s="590"/>
      <c r="CHG93" s="590"/>
      <c r="CHH93" s="590"/>
      <c r="CHI93" s="590"/>
      <c r="CHJ93" s="590"/>
      <c r="CHK93" s="590"/>
      <c r="CHL93" s="590"/>
      <c r="CHM93" s="590" t="s">
        <v>20</v>
      </c>
      <c r="CHN93" s="590"/>
      <c r="CHO93" s="590"/>
      <c r="CHP93" s="590"/>
      <c r="CHQ93" s="590"/>
      <c r="CHR93" s="590"/>
      <c r="CHS93" s="590"/>
      <c r="CHT93" s="590"/>
      <c r="CHU93" s="590" t="s">
        <v>20</v>
      </c>
      <c r="CHV93" s="590"/>
      <c r="CHW93" s="590"/>
      <c r="CHX93" s="590"/>
      <c r="CHY93" s="590"/>
      <c r="CHZ93" s="590"/>
      <c r="CIA93" s="590"/>
      <c r="CIB93" s="590"/>
      <c r="CIC93" s="590" t="s">
        <v>20</v>
      </c>
      <c r="CID93" s="590"/>
      <c r="CIE93" s="590"/>
      <c r="CIF93" s="590"/>
      <c r="CIG93" s="590"/>
      <c r="CIH93" s="590"/>
      <c r="CII93" s="590"/>
      <c r="CIJ93" s="590"/>
      <c r="CIK93" s="590" t="s">
        <v>20</v>
      </c>
      <c r="CIL93" s="590"/>
      <c r="CIM93" s="590"/>
      <c r="CIN93" s="590"/>
      <c r="CIO93" s="590"/>
      <c r="CIP93" s="590"/>
      <c r="CIQ93" s="590"/>
      <c r="CIR93" s="590"/>
      <c r="CIS93" s="590" t="s">
        <v>20</v>
      </c>
      <c r="CIT93" s="590"/>
      <c r="CIU93" s="590"/>
      <c r="CIV93" s="590"/>
      <c r="CIW93" s="590"/>
      <c r="CIX93" s="590"/>
      <c r="CIY93" s="590"/>
      <c r="CIZ93" s="590"/>
      <c r="CJA93" s="590" t="s">
        <v>20</v>
      </c>
      <c r="CJB93" s="590"/>
      <c r="CJC93" s="590"/>
      <c r="CJD93" s="590"/>
      <c r="CJE93" s="590"/>
      <c r="CJF93" s="590"/>
      <c r="CJG93" s="590"/>
      <c r="CJH93" s="590"/>
      <c r="CJI93" s="590" t="s">
        <v>20</v>
      </c>
      <c r="CJJ93" s="590"/>
      <c r="CJK93" s="590"/>
      <c r="CJL93" s="590"/>
      <c r="CJM93" s="590"/>
      <c r="CJN93" s="590"/>
      <c r="CJO93" s="590"/>
      <c r="CJP93" s="590"/>
      <c r="CJQ93" s="590" t="s">
        <v>20</v>
      </c>
      <c r="CJR93" s="590"/>
      <c r="CJS93" s="590"/>
      <c r="CJT93" s="590"/>
      <c r="CJU93" s="590"/>
      <c r="CJV93" s="590"/>
      <c r="CJW93" s="590"/>
      <c r="CJX93" s="590"/>
      <c r="CJY93" s="590" t="s">
        <v>20</v>
      </c>
      <c r="CJZ93" s="590"/>
      <c r="CKA93" s="590"/>
      <c r="CKB93" s="590"/>
      <c r="CKC93" s="590"/>
      <c r="CKD93" s="590"/>
      <c r="CKE93" s="590"/>
      <c r="CKF93" s="590"/>
      <c r="CKG93" s="590" t="s">
        <v>20</v>
      </c>
      <c r="CKH93" s="590"/>
      <c r="CKI93" s="590"/>
      <c r="CKJ93" s="590"/>
      <c r="CKK93" s="590"/>
      <c r="CKL93" s="590"/>
      <c r="CKM93" s="590"/>
      <c r="CKN93" s="590"/>
      <c r="CKO93" s="590" t="s">
        <v>20</v>
      </c>
      <c r="CKP93" s="590"/>
      <c r="CKQ93" s="590"/>
      <c r="CKR93" s="590"/>
      <c r="CKS93" s="590"/>
      <c r="CKT93" s="590"/>
      <c r="CKU93" s="590"/>
      <c r="CKV93" s="590"/>
      <c r="CKW93" s="590" t="s">
        <v>20</v>
      </c>
      <c r="CKX93" s="590"/>
      <c r="CKY93" s="590"/>
      <c r="CKZ93" s="590"/>
      <c r="CLA93" s="590"/>
      <c r="CLB93" s="590"/>
      <c r="CLC93" s="590"/>
      <c r="CLD93" s="590"/>
      <c r="CLE93" s="590" t="s">
        <v>20</v>
      </c>
      <c r="CLF93" s="590"/>
      <c r="CLG93" s="590"/>
      <c r="CLH93" s="590"/>
      <c r="CLI93" s="590"/>
      <c r="CLJ93" s="590"/>
      <c r="CLK93" s="590"/>
      <c r="CLL93" s="590"/>
      <c r="CLM93" s="590" t="s">
        <v>20</v>
      </c>
      <c r="CLN93" s="590"/>
      <c r="CLO93" s="590"/>
      <c r="CLP93" s="590"/>
      <c r="CLQ93" s="590"/>
      <c r="CLR93" s="590"/>
      <c r="CLS93" s="590"/>
      <c r="CLT93" s="590"/>
      <c r="CLU93" s="590" t="s">
        <v>20</v>
      </c>
      <c r="CLV93" s="590"/>
      <c r="CLW93" s="590"/>
      <c r="CLX93" s="590"/>
      <c r="CLY93" s="590"/>
      <c r="CLZ93" s="590"/>
      <c r="CMA93" s="590"/>
      <c r="CMB93" s="590"/>
      <c r="CMC93" s="590" t="s">
        <v>20</v>
      </c>
      <c r="CMD93" s="590"/>
      <c r="CME93" s="590"/>
      <c r="CMF93" s="590"/>
      <c r="CMG93" s="590"/>
      <c r="CMH93" s="590"/>
      <c r="CMI93" s="590"/>
      <c r="CMJ93" s="590"/>
      <c r="CMK93" s="590" t="s">
        <v>20</v>
      </c>
      <c r="CML93" s="590"/>
      <c r="CMM93" s="590"/>
      <c r="CMN93" s="590"/>
      <c r="CMO93" s="590"/>
      <c r="CMP93" s="590"/>
      <c r="CMQ93" s="590"/>
      <c r="CMR93" s="590"/>
      <c r="CMS93" s="590" t="s">
        <v>20</v>
      </c>
      <c r="CMT93" s="590"/>
      <c r="CMU93" s="590"/>
      <c r="CMV93" s="590"/>
      <c r="CMW93" s="590"/>
      <c r="CMX93" s="590"/>
      <c r="CMY93" s="590"/>
      <c r="CMZ93" s="590"/>
      <c r="CNA93" s="590" t="s">
        <v>20</v>
      </c>
      <c r="CNB93" s="590"/>
      <c r="CNC93" s="590"/>
      <c r="CND93" s="590"/>
      <c r="CNE93" s="590"/>
      <c r="CNF93" s="590"/>
      <c r="CNG93" s="590"/>
      <c r="CNH93" s="590"/>
      <c r="CNI93" s="590" t="s">
        <v>20</v>
      </c>
      <c r="CNJ93" s="590"/>
      <c r="CNK93" s="590"/>
      <c r="CNL93" s="590"/>
      <c r="CNM93" s="590"/>
      <c r="CNN93" s="590"/>
      <c r="CNO93" s="590"/>
      <c r="CNP93" s="590"/>
      <c r="CNQ93" s="590" t="s">
        <v>20</v>
      </c>
      <c r="CNR93" s="590"/>
      <c r="CNS93" s="590"/>
      <c r="CNT93" s="590"/>
      <c r="CNU93" s="590"/>
      <c r="CNV93" s="590"/>
      <c r="CNW93" s="590"/>
      <c r="CNX93" s="590"/>
      <c r="CNY93" s="590" t="s">
        <v>20</v>
      </c>
      <c r="CNZ93" s="590"/>
      <c r="COA93" s="590"/>
      <c r="COB93" s="590"/>
      <c r="COC93" s="590"/>
      <c r="COD93" s="590"/>
      <c r="COE93" s="590"/>
      <c r="COF93" s="590"/>
      <c r="COG93" s="590" t="s">
        <v>20</v>
      </c>
      <c r="COH93" s="590"/>
      <c r="COI93" s="590"/>
      <c r="COJ93" s="590"/>
      <c r="COK93" s="590"/>
      <c r="COL93" s="590"/>
      <c r="COM93" s="590"/>
      <c r="CON93" s="590"/>
      <c r="COO93" s="590" t="s">
        <v>20</v>
      </c>
      <c r="COP93" s="590"/>
      <c r="COQ93" s="590"/>
      <c r="COR93" s="590"/>
      <c r="COS93" s="590"/>
      <c r="COT93" s="590"/>
      <c r="COU93" s="590"/>
      <c r="COV93" s="590"/>
      <c r="COW93" s="590" t="s">
        <v>20</v>
      </c>
      <c r="COX93" s="590"/>
      <c r="COY93" s="590"/>
      <c r="COZ93" s="590"/>
      <c r="CPA93" s="590"/>
      <c r="CPB93" s="590"/>
      <c r="CPC93" s="590"/>
      <c r="CPD93" s="590"/>
      <c r="CPE93" s="590" t="s">
        <v>20</v>
      </c>
      <c r="CPF93" s="590"/>
      <c r="CPG93" s="590"/>
      <c r="CPH93" s="590"/>
      <c r="CPI93" s="590"/>
      <c r="CPJ93" s="590"/>
      <c r="CPK93" s="590"/>
      <c r="CPL93" s="590"/>
      <c r="CPM93" s="590" t="s">
        <v>20</v>
      </c>
      <c r="CPN93" s="590"/>
      <c r="CPO93" s="590"/>
      <c r="CPP93" s="590"/>
      <c r="CPQ93" s="590"/>
      <c r="CPR93" s="590"/>
      <c r="CPS93" s="590"/>
      <c r="CPT93" s="590"/>
      <c r="CPU93" s="590" t="s">
        <v>20</v>
      </c>
      <c r="CPV93" s="590"/>
      <c r="CPW93" s="590"/>
      <c r="CPX93" s="590"/>
      <c r="CPY93" s="590"/>
      <c r="CPZ93" s="590"/>
      <c r="CQA93" s="590"/>
      <c r="CQB93" s="590"/>
      <c r="CQC93" s="590" t="s">
        <v>20</v>
      </c>
      <c r="CQD93" s="590"/>
      <c r="CQE93" s="590"/>
      <c r="CQF93" s="590"/>
      <c r="CQG93" s="590"/>
      <c r="CQH93" s="590"/>
      <c r="CQI93" s="590"/>
      <c r="CQJ93" s="590"/>
      <c r="CQK93" s="590" t="s">
        <v>20</v>
      </c>
      <c r="CQL93" s="590"/>
      <c r="CQM93" s="590"/>
      <c r="CQN93" s="590"/>
      <c r="CQO93" s="590"/>
      <c r="CQP93" s="590"/>
      <c r="CQQ93" s="590"/>
      <c r="CQR93" s="590"/>
      <c r="CQS93" s="590" t="s">
        <v>20</v>
      </c>
      <c r="CQT93" s="590"/>
      <c r="CQU93" s="590"/>
      <c r="CQV93" s="590"/>
      <c r="CQW93" s="590"/>
      <c r="CQX93" s="590"/>
      <c r="CQY93" s="590"/>
      <c r="CQZ93" s="590"/>
      <c r="CRA93" s="590" t="s">
        <v>20</v>
      </c>
      <c r="CRB93" s="590"/>
      <c r="CRC93" s="590"/>
      <c r="CRD93" s="590"/>
      <c r="CRE93" s="590"/>
      <c r="CRF93" s="590"/>
      <c r="CRG93" s="590"/>
      <c r="CRH93" s="590"/>
      <c r="CRI93" s="590" t="s">
        <v>20</v>
      </c>
      <c r="CRJ93" s="590"/>
      <c r="CRK93" s="590"/>
      <c r="CRL93" s="590"/>
      <c r="CRM93" s="590"/>
      <c r="CRN93" s="590"/>
      <c r="CRO93" s="590"/>
      <c r="CRP93" s="590"/>
      <c r="CRQ93" s="590" t="s">
        <v>20</v>
      </c>
      <c r="CRR93" s="590"/>
      <c r="CRS93" s="590"/>
      <c r="CRT93" s="590"/>
      <c r="CRU93" s="590"/>
      <c r="CRV93" s="590"/>
      <c r="CRW93" s="590"/>
      <c r="CRX93" s="590"/>
      <c r="CRY93" s="590" t="s">
        <v>20</v>
      </c>
      <c r="CRZ93" s="590"/>
      <c r="CSA93" s="590"/>
      <c r="CSB93" s="590"/>
      <c r="CSC93" s="590"/>
      <c r="CSD93" s="590"/>
      <c r="CSE93" s="590"/>
      <c r="CSF93" s="590"/>
      <c r="CSG93" s="590" t="s">
        <v>20</v>
      </c>
      <c r="CSH93" s="590"/>
      <c r="CSI93" s="590"/>
      <c r="CSJ93" s="590"/>
      <c r="CSK93" s="590"/>
      <c r="CSL93" s="590"/>
      <c r="CSM93" s="590"/>
      <c r="CSN93" s="590"/>
      <c r="CSO93" s="590" t="s">
        <v>20</v>
      </c>
      <c r="CSP93" s="590"/>
      <c r="CSQ93" s="590"/>
      <c r="CSR93" s="590"/>
      <c r="CSS93" s="590"/>
      <c r="CST93" s="590"/>
      <c r="CSU93" s="590"/>
      <c r="CSV93" s="590"/>
      <c r="CSW93" s="590" t="s">
        <v>20</v>
      </c>
      <c r="CSX93" s="590"/>
      <c r="CSY93" s="590"/>
      <c r="CSZ93" s="590"/>
      <c r="CTA93" s="590"/>
      <c r="CTB93" s="590"/>
      <c r="CTC93" s="590"/>
      <c r="CTD93" s="590"/>
      <c r="CTE93" s="590" t="s">
        <v>20</v>
      </c>
      <c r="CTF93" s="590"/>
      <c r="CTG93" s="590"/>
      <c r="CTH93" s="590"/>
      <c r="CTI93" s="590"/>
      <c r="CTJ93" s="590"/>
      <c r="CTK93" s="590"/>
      <c r="CTL93" s="590"/>
      <c r="CTM93" s="590" t="s">
        <v>20</v>
      </c>
      <c r="CTN93" s="590"/>
      <c r="CTO93" s="590"/>
      <c r="CTP93" s="590"/>
      <c r="CTQ93" s="590"/>
      <c r="CTR93" s="590"/>
      <c r="CTS93" s="590"/>
      <c r="CTT93" s="590"/>
      <c r="CTU93" s="590" t="s">
        <v>20</v>
      </c>
      <c r="CTV93" s="590"/>
      <c r="CTW93" s="590"/>
      <c r="CTX93" s="590"/>
      <c r="CTY93" s="590"/>
      <c r="CTZ93" s="590"/>
      <c r="CUA93" s="590"/>
      <c r="CUB93" s="590"/>
      <c r="CUC93" s="590" t="s">
        <v>20</v>
      </c>
      <c r="CUD93" s="590"/>
      <c r="CUE93" s="590"/>
      <c r="CUF93" s="590"/>
      <c r="CUG93" s="590"/>
      <c r="CUH93" s="590"/>
      <c r="CUI93" s="590"/>
      <c r="CUJ93" s="590"/>
      <c r="CUK93" s="590" t="s">
        <v>20</v>
      </c>
      <c r="CUL93" s="590"/>
      <c r="CUM93" s="590"/>
      <c r="CUN93" s="590"/>
      <c r="CUO93" s="590"/>
      <c r="CUP93" s="590"/>
      <c r="CUQ93" s="590"/>
      <c r="CUR93" s="590"/>
      <c r="CUS93" s="590" t="s">
        <v>20</v>
      </c>
      <c r="CUT93" s="590"/>
      <c r="CUU93" s="590"/>
      <c r="CUV93" s="590"/>
      <c r="CUW93" s="590"/>
      <c r="CUX93" s="590"/>
      <c r="CUY93" s="590"/>
      <c r="CUZ93" s="590"/>
      <c r="CVA93" s="590" t="s">
        <v>20</v>
      </c>
      <c r="CVB93" s="590"/>
      <c r="CVC93" s="590"/>
      <c r="CVD93" s="590"/>
      <c r="CVE93" s="590"/>
      <c r="CVF93" s="590"/>
      <c r="CVG93" s="590"/>
      <c r="CVH93" s="590"/>
      <c r="CVI93" s="590" t="s">
        <v>20</v>
      </c>
      <c r="CVJ93" s="590"/>
      <c r="CVK93" s="590"/>
      <c r="CVL93" s="590"/>
      <c r="CVM93" s="590"/>
      <c r="CVN93" s="590"/>
      <c r="CVO93" s="590"/>
      <c r="CVP93" s="590"/>
      <c r="CVQ93" s="590" t="s">
        <v>20</v>
      </c>
      <c r="CVR93" s="590"/>
      <c r="CVS93" s="590"/>
      <c r="CVT93" s="590"/>
      <c r="CVU93" s="590"/>
      <c r="CVV93" s="590"/>
      <c r="CVW93" s="590"/>
      <c r="CVX93" s="590"/>
      <c r="CVY93" s="590" t="s">
        <v>20</v>
      </c>
      <c r="CVZ93" s="590"/>
      <c r="CWA93" s="590"/>
      <c r="CWB93" s="590"/>
      <c r="CWC93" s="590"/>
      <c r="CWD93" s="590"/>
      <c r="CWE93" s="590"/>
      <c r="CWF93" s="590"/>
      <c r="CWG93" s="590" t="s">
        <v>20</v>
      </c>
      <c r="CWH93" s="590"/>
      <c r="CWI93" s="590"/>
      <c r="CWJ93" s="590"/>
      <c r="CWK93" s="590"/>
      <c r="CWL93" s="590"/>
      <c r="CWM93" s="590"/>
      <c r="CWN93" s="590"/>
      <c r="CWO93" s="590" t="s">
        <v>20</v>
      </c>
      <c r="CWP93" s="590"/>
      <c r="CWQ93" s="590"/>
      <c r="CWR93" s="590"/>
      <c r="CWS93" s="590"/>
      <c r="CWT93" s="590"/>
      <c r="CWU93" s="590"/>
      <c r="CWV93" s="590"/>
      <c r="CWW93" s="590" t="s">
        <v>20</v>
      </c>
      <c r="CWX93" s="590"/>
      <c r="CWY93" s="590"/>
      <c r="CWZ93" s="590"/>
      <c r="CXA93" s="590"/>
      <c r="CXB93" s="590"/>
      <c r="CXC93" s="590"/>
      <c r="CXD93" s="590"/>
      <c r="CXE93" s="590" t="s">
        <v>20</v>
      </c>
      <c r="CXF93" s="590"/>
      <c r="CXG93" s="590"/>
      <c r="CXH93" s="590"/>
      <c r="CXI93" s="590"/>
      <c r="CXJ93" s="590"/>
      <c r="CXK93" s="590"/>
      <c r="CXL93" s="590"/>
      <c r="CXM93" s="590" t="s">
        <v>20</v>
      </c>
      <c r="CXN93" s="590"/>
      <c r="CXO93" s="590"/>
      <c r="CXP93" s="590"/>
      <c r="CXQ93" s="590"/>
      <c r="CXR93" s="590"/>
      <c r="CXS93" s="590"/>
      <c r="CXT93" s="590"/>
      <c r="CXU93" s="590" t="s">
        <v>20</v>
      </c>
      <c r="CXV93" s="590"/>
      <c r="CXW93" s="590"/>
      <c r="CXX93" s="590"/>
      <c r="CXY93" s="590"/>
      <c r="CXZ93" s="590"/>
      <c r="CYA93" s="590"/>
      <c r="CYB93" s="590"/>
      <c r="CYC93" s="590" t="s">
        <v>20</v>
      </c>
      <c r="CYD93" s="590"/>
      <c r="CYE93" s="590"/>
      <c r="CYF93" s="590"/>
      <c r="CYG93" s="590"/>
      <c r="CYH93" s="590"/>
      <c r="CYI93" s="590"/>
      <c r="CYJ93" s="590"/>
      <c r="CYK93" s="590" t="s">
        <v>20</v>
      </c>
      <c r="CYL93" s="590"/>
      <c r="CYM93" s="590"/>
      <c r="CYN93" s="590"/>
      <c r="CYO93" s="590"/>
      <c r="CYP93" s="590"/>
      <c r="CYQ93" s="590"/>
      <c r="CYR93" s="590"/>
      <c r="CYS93" s="590" t="s">
        <v>20</v>
      </c>
      <c r="CYT93" s="590"/>
      <c r="CYU93" s="590"/>
      <c r="CYV93" s="590"/>
      <c r="CYW93" s="590"/>
      <c r="CYX93" s="590"/>
      <c r="CYY93" s="590"/>
      <c r="CYZ93" s="590"/>
      <c r="CZA93" s="590" t="s">
        <v>20</v>
      </c>
      <c r="CZB93" s="590"/>
      <c r="CZC93" s="590"/>
      <c r="CZD93" s="590"/>
      <c r="CZE93" s="590"/>
      <c r="CZF93" s="590"/>
      <c r="CZG93" s="590"/>
      <c r="CZH93" s="590"/>
      <c r="CZI93" s="590" t="s">
        <v>20</v>
      </c>
      <c r="CZJ93" s="590"/>
      <c r="CZK93" s="590"/>
      <c r="CZL93" s="590"/>
      <c r="CZM93" s="590"/>
      <c r="CZN93" s="590"/>
      <c r="CZO93" s="590"/>
      <c r="CZP93" s="590"/>
      <c r="CZQ93" s="590" t="s">
        <v>20</v>
      </c>
      <c r="CZR93" s="590"/>
      <c r="CZS93" s="590"/>
      <c r="CZT93" s="590"/>
      <c r="CZU93" s="590"/>
      <c r="CZV93" s="590"/>
      <c r="CZW93" s="590"/>
      <c r="CZX93" s="590"/>
      <c r="CZY93" s="590" t="s">
        <v>20</v>
      </c>
      <c r="CZZ93" s="590"/>
      <c r="DAA93" s="590"/>
      <c r="DAB93" s="590"/>
      <c r="DAC93" s="590"/>
      <c r="DAD93" s="590"/>
      <c r="DAE93" s="590"/>
      <c r="DAF93" s="590"/>
      <c r="DAG93" s="590" t="s">
        <v>20</v>
      </c>
      <c r="DAH93" s="590"/>
      <c r="DAI93" s="590"/>
      <c r="DAJ93" s="590"/>
      <c r="DAK93" s="590"/>
      <c r="DAL93" s="590"/>
      <c r="DAM93" s="590"/>
      <c r="DAN93" s="590"/>
      <c r="DAO93" s="590" t="s">
        <v>20</v>
      </c>
      <c r="DAP93" s="590"/>
      <c r="DAQ93" s="590"/>
      <c r="DAR93" s="590"/>
      <c r="DAS93" s="590"/>
      <c r="DAT93" s="590"/>
      <c r="DAU93" s="590"/>
      <c r="DAV93" s="590"/>
      <c r="DAW93" s="590" t="s">
        <v>20</v>
      </c>
      <c r="DAX93" s="590"/>
      <c r="DAY93" s="590"/>
      <c r="DAZ93" s="590"/>
      <c r="DBA93" s="590"/>
      <c r="DBB93" s="590"/>
      <c r="DBC93" s="590"/>
      <c r="DBD93" s="590"/>
      <c r="DBE93" s="590" t="s">
        <v>20</v>
      </c>
      <c r="DBF93" s="590"/>
      <c r="DBG93" s="590"/>
      <c r="DBH93" s="590"/>
      <c r="DBI93" s="590"/>
      <c r="DBJ93" s="590"/>
      <c r="DBK93" s="590"/>
      <c r="DBL93" s="590"/>
      <c r="DBM93" s="590" t="s">
        <v>20</v>
      </c>
      <c r="DBN93" s="590"/>
      <c r="DBO93" s="590"/>
      <c r="DBP93" s="590"/>
      <c r="DBQ93" s="590"/>
      <c r="DBR93" s="590"/>
      <c r="DBS93" s="590"/>
      <c r="DBT93" s="590"/>
      <c r="DBU93" s="590" t="s">
        <v>20</v>
      </c>
      <c r="DBV93" s="590"/>
      <c r="DBW93" s="590"/>
      <c r="DBX93" s="590"/>
      <c r="DBY93" s="590"/>
      <c r="DBZ93" s="590"/>
      <c r="DCA93" s="590"/>
      <c r="DCB93" s="590"/>
      <c r="DCC93" s="590" t="s">
        <v>20</v>
      </c>
      <c r="DCD93" s="590"/>
      <c r="DCE93" s="590"/>
      <c r="DCF93" s="590"/>
      <c r="DCG93" s="590"/>
      <c r="DCH93" s="590"/>
      <c r="DCI93" s="590"/>
      <c r="DCJ93" s="590"/>
      <c r="DCK93" s="590" t="s">
        <v>20</v>
      </c>
      <c r="DCL93" s="590"/>
      <c r="DCM93" s="590"/>
      <c r="DCN93" s="590"/>
      <c r="DCO93" s="590"/>
      <c r="DCP93" s="590"/>
      <c r="DCQ93" s="590"/>
      <c r="DCR93" s="590"/>
      <c r="DCS93" s="590" t="s">
        <v>20</v>
      </c>
      <c r="DCT93" s="590"/>
      <c r="DCU93" s="590"/>
      <c r="DCV93" s="590"/>
      <c r="DCW93" s="590"/>
      <c r="DCX93" s="590"/>
      <c r="DCY93" s="590"/>
      <c r="DCZ93" s="590"/>
      <c r="DDA93" s="590" t="s">
        <v>20</v>
      </c>
      <c r="DDB93" s="590"/>
      <c r="DDC93" s="590"/>
      <c r="DDD93" s="590"/>
      <c r="DDE93" s="590"/>
      <c r="DDF93" s="590"/>
      <c r="DDG93" s="590"/>
      <c r="DDH93" s="590"/>
      <c r="DDI93" s="590" t="s">
        <v>20</v>
      </c>
      <c r="DDJ93" s="590"/>
      <c r="DDK93" s="590"/>
      <c r="DDL93" s="590"/>
      <c r="DDM93" s="590"/>
      <c r="DDN93" s="590"/>
      <c r="DDO93" s="590"/>
      <c r="DDP93" s="590"/>
      <c r="DDQ93" s="590" t="s">
        <v>20</v>
      </c>
      <c r="DDR93" s="590"/>
      <c r="DDS93" s="590"/>
      <c r="DDT93" s="590"/>
      <c r="DDU93" s="590"/>
      <c r="DDV93" s="590"/>
      <c r="DDW93" s="590"/>
      <c r="DDX93" s="590"/>
      <c r="DDY93" s="590" t="s">
        <v>20</v>
      </c>
      <c r="DDZ93" s="590"/>
      <c r="DEA93" s="590"/>
      <c r="DEB93" s="590"/>
      <c r="DEC93" s="590"/>
      <c r="DED93" s="590"/>
      <c r="DEE93" s="590"/>
      <c r="DEF93" s="590"/>
      <c r="DEG93" s="590" t="s">
        <v>20</v>
      </c>
      <c r="DEH93" s="590"/>
      <c r="DEI93" s="590"/>
      <c r="DEJ93" s="590"/>
      <c r="DEK93" s="590"/>
      <c r="DEL93" s="590"/>
      <c r="DEM93" s="590"/>
      <c r="DEN93" s="590"/>
      <c r="DEO93" s="590" t="s">
        <v>20</v>
      </c>
      <c r="DEP93" s="590"/>
      <c r="DEQ93" s="590"/>
      <c r="DER93" s="590"/>
      <c r="DES93" s="590"/>
      <c r="DET93" s="590"/>
      <c r="DEU93" s="590"/>
      <c r="DEV93" s="590"/>
      <c r="DEW93" s="590" t="s">
        <v>20</v>
      </c>
      <c r="DEX93" s="590"/>
      <c r="DEY93" s="590"/>
      <c r="DEZ93" s="590"/>
      <c r="DFA93" s="590"/>
      <c r="DFB93" s="590"/>
      <c r="DFC93" s="590"/>
      <c r="DFD93" s="590"/>
      <c r="DFE93" s="590" t="s">
        <v>20</v>
      </c>
      <c r="DFF93" s="590"/>
      <c r="DFG93" s="590"/>
      <c r="DFH93" s="590"/>
      <c r="DFI93" s="590"/>
      <c r="DFJ93" s="590"/>
      <c r="DFK93" s="590"/>
      <c r="DFL93" s="590"/>
      <c r="DFM93" s="590" t="s">
        <v>20</v>
      </c>
      <c r="DFN93" s="590"/>
      <c r="DFO93" s="590"/>
      <c r="DFP93" s="590"/>
      <c r="DFQ93" s="590"/>
      <c r="DFR93" s="590"/>
      <c r="DFS93" s="590"/>
      <c r="DFT93" s="590"/>
      <c r="DFU93" s="590" t="s">
        <v>20</v>
      </c>
      <c r="DFV93" s="590"/>
      <c r="DFW93" s="590"/>
      <c r="DFX93" s="590"/>
      <c r="DFY93" s="590"/>
      <c r="DFZ93" s="590"/>
      <c r="DGA93" s="590"/>
      <c r="DGB93" s="590"/>
      <c r="DGC93" s="590" t="s">
        <v>20</v>
      </c>
      <c r="DGD93" s="590"/>
      <c r="DGE93" s="590"/>
      <c r="DGF93" s="590"/>
      <c r="DGG93" s="590"/>
      <c r="DGH93" s="590"/>
      <c r="DGI93" s="590"/>
      <c r="DGJ93" s="590"/>
      <c r="DGK93" s="590" t="s">
        <v>20</v>
      </c>
      <c r="DGL93" s="590"/>
      <c r="DGM93" s="590"/>
      <c r="DGN93" s="590"/>
      <c r="DGO93" s="590"/>
      <c r="DGP93" s="590"/>
      <c r="DGQ93" s="590"/>
      <c r="DGR93" s="590"/>
      <c r="DGS93" s="590" t="s">
        <v>20</v>
      </c>
      <c r="DGT93" s="590"/>
      <c r="DGU93" s="590"/>
      <c r="DGV93" s="590"/>
      <c r="DGW93" s="590"/>
      <c r="DGX93" s="590"/>
      <c r="DGY93" s="590"/>
      <c r="DGZ93" s="590"/>
      <c r="DHA93" s="590" t="s">
        <v>20</v>
      </c>
      <c r="DHB93" s="590"/>
      <c r="DHC93" s="590"/>
      <c r="DHD93" s="590"/>
      <c r="DHE93" s="590"/>
      <c r="DHF93" s="590"/>
      <c r="DHG93" s="590"/>
      <c r="DHH93" s="590"/>
      <c r="DHI93" s="590" t="s">
        <v>20</v>
      </c>
      <c r="DHJ93" s="590"/>
      <c r="DHK93" s="590"/>
      <c r="DHL93" s="590"/>
      <c r="DHM93" s="590"/>
      <c r="DHN93" s="590"/>
      <c r="DHO93" s="590"/>
      <c r="DHP93" s="590"/>
      <c r="DHQ93" s="590" t="s">
        <v>20</v>
      </c>
      <c r="DHR93" s="590"/>
      <c r="DHS93" s="590"/>
      <c r="DHT93" s="590"/>
      <c r="DHU93" s="590"/>
      <c r="DHV93" s="590"/>
      <c r="DHW93" s="590"/>
      <c r="DHX93" s="590"/>
      <c r="DHY93" s="590" t="s">
        <v>20</v>
      </c>
      <c r="DHZ93" s="590"/>
      <c r="DIA93" s="590"/>
      <c r="DIB93" s="590"/>
      <c r="DIC93" s="590"/>
      <c r="DID93" s="590"/>
      <c r="DIE93" s="590"/>
      <c r="DIF93" s="590"/>
      <c r="DIG93" s="590" t="s">
        <v>20</v>
      </c>
      <c r="DIH93" s="590"/>
      <c r="DII93" s="590"/>
      <c r="DIJ93" s="590"/>
      <c r="DIK93" s="590"/>
      <c r="DIL93" s="590"/>
      <c r="DIM93" s="590"/>
      <c r="DIN93" s="590"/>
      <c r="DIO93" s="590" t="s">
        <v>20</v>
      </c>
      <c r="DIP93" s="590"/>
      <c r="DIQ93" s="590"/>
      <c r="DIR93" s="590"/>
      <c r="DIS93" s="590"/>
      <c r="DIT93" s="590"/>
      <c r="DIU93" s="590"/>
      <c r="DIV93" s="590"/>
      <c r="DIW93" s="590" t="s">
        <v>20</v>
      </c>
      <c r="DIX93" s="590"/>
      <c r="DIY93" s="590"/>
      <c r="DIZ93" s="590"/>
      <c r="DJA93" s="590"/>
      <c r="DJB93" s="590"/>
      <c r="DJC93" s="590"/>
      <c r="DJD93" s="590"/>
      <c r="DJE93" s="590" t="s">
        <v>20</v>
      </c>
      <c r="DJF93" s="590"/>
      <c r="DJG93" s="590"/>
      <c r="DJH93" s="590"/>
      <c r="DJI93" s="590"/>
      <c r="DJJ93" s="590"/>
      <c r="DJK93" s="590"/>
      <c r="DJL93" s="590"/>
      <c r="DJM93" s="590" t="s">
        <v>20</v>
      </c>
      <c r="DJN93" s="590"/>
      <c r="DJO93" s="590"/>
      <c r="DJP93" s="590"/>
      <c r="DJQ93" s="590"/>
      <c r="DJR93" s="590"/>
      <c r="DJS93" s="590"/>
      <c r="DJT93" s="590"/>
      <c r="DJU93" s="590" t="s">
        <v>20</v>
      </c>
      <c r="DJV93" s="590"/>
      <c r="DJW93" s="590"/>
      <c r="DJX93" s="590"/>
      <c r="DJY93" s="590"/>
      <c r="DJZ93" s="590"/>
      <c r="DKA93" s="590"/>
      <c r="DKB93" s="590"/>
      <c r="DKC93" s="590" t="s">
        <v>20</v>
      </c>
      <c r="DKD93" s="590"/>
      <c r="DKE93" s="590"/>
      <c r="DKF93" s="590"/>
      <c r="DKG93" s="590"/>
      <c r="DKH93" s="590"/>
      <c r="DKI93" s="590"/>
      <c r="DKJ93" s="590"/>
      <c r="DKK93" s="590" t="s">
        <v>20</v>
      </c>
      <c r="DKL93" s="590"/>
      <c r="DKM93" s="590"/>
      <c r="DKN93" s="590"/>
      <c r="DKO93" s="590"/>
      <c r="DKP93" s="590"/>
      <c r="DKQ93" s="590"/>
      <c r="DKR93" s="590"/>
      <c r="DKS93" s="590" t="s">
        <v>20</v>
      </c>
      <c r="DKT93" s="590"/>
      <c r="DKU93" s="590"/>
      <c r="DKV93" s="590"/>
      <c r="DKW93" s="590"/>
      <c r="DKX93" s="590"/>
      <c r="DKY93" s="590"/>
      <c r="DKZ93" s="590"/>
      <c r="DLA93" s="590" t="s">
        <v>20</v>
      </c>
      <c r="DLB93" s="590"/>
      <c r="DLC93" s="590"/>
      <c r="DLD93" s="590"/>
      <c r="DLE93" s="590"/>
      <c r="DLF93" s="590"/>
      <c r="DLG93" s="590"/>
      <c r="DLH93" s="590"/>
      <c r="DLI93" s="590" t="s">
        <v>20</v>
      </c>
      <c r="DLJ93" s="590"/>
      <c r="DLK93" s="590"/>
      <c r="DLL93" s="590"/>
      <c r="DLM93" s="590"/>
      <c r="DLN93" s="590"/>
      <c r="DLO93" s="590"/>
      <c r="DLP93" s="590"/>
      <c r="DLQ93" s="590" t="s">
        <v>20</v>
      </c>
      <c r="DLR93" s="590"/>
      <c r="DLS93" s="590"/>
      <c r="DLT93" s="590"/>
      <c r="DLU93" s="590"/>
      <c r="DLV93" s="590"/>
      <c r="DLW93" s="590"/>
      <c r="DLX93" s="590"/>
      <c r="DLY93" s="590" t="s">
        <v>20</v>
      </c>
      <c r="DLZ93" s="590"/>
      <c r="DMA93" s="590"/>
      <c r="DMB93" s="590"/>
      <c r="DMC93" s="590"/>
      <c r="DMD93" s="590"/>
      <c r="DME93" s="590"/>
      <c r="DMF93" s="590"/>
      <c r="DMG93" s="590" t="s">
        <v>20</v>
      </c>
      <c r="DMH93" s="590"/>
      <c r="DMI93" s="590"/>
      <c r="DMJ93" s="590"/>
      <c r="DMK93" s="590"/>
      <c r="DML93" s="590"/>
      <c r="DMM93" s="590"/>
      <c r="DMN93" s="590"/>
      <c r="DMO93" s="590" t="s">
        <v>20</v>
      </c>
      <c r="DMP93" s="590"/>
      <c r="DMQ93" s="590"/>
      <c r="DMR93" s="590"/>
      <c r="DMS93" s="590"/>
      <c r="DMT93" s="590"/>
      <c r="DMU93" s="590"/>
      <c r="DMV93" s="590"/>
      <c r="DMW93" s="590" t="s">
        <v>20</v>
      </c>
      <c r="DMX93" s="590"/>
      <c r="DMY93" s="590"/>
      <c r="DMZ93" s="590"/>
      <c r="DNA93" s="590"/>
      <c r="DNB93" s="590"/>
      <c r="DNC93" s="590"/>
      <c r="DND93" s="590"/>
      <c r="DNE93" s="590" t="s">
        <v>20</v>
      </c>
      <c r="DNF93" s="590"/>
      <c r="DNG93" s="590"/>
      <c r="DNH93" s="590"/>
      <c r="DNI93" s="590"/>
      <c r="DNJ93" s="590"/>
      <c r="DNK93" s="590"/>
      <c r="DNL93" s="590"/>
      <c r="DNM93" s="590" t="s">
        <v>20</v>
      </c>
      <c r="DNN93" s="590"/>
      <c r="DNO93" s="590"/>
      <c r="DNP93" s="590"/>
      <c r="DNQ93" s="590"/>
      <c r="DNR93" s="590"/>
      <c r="DNS93" s="590"/>
      <c r="DNT93" s="590"/>
      <c r="DNU93" s="590" t="s">
        <v>20</v>
      </c>
      <c r="DNV93" s="590"/>
      <c r="DNW93" s="590"/>
      <c r="DNX93" s="590"/>
      <c r="DNY93" s="590"/>
      <c r="DNZ93" s="590"/>
      <c r="DOA93" s="590"/>
      <c r="DOB93" s="590"/>
      <c r="DOC93" s="590" t="s">
        <v>20</v>
      </c>
      <c r="DOD93" s="590"/>
      <c r="DOE93" s="590"/>
      <c r="DOF93" s="590"/>
      <c r="DOG93" s="590"/>
      <c r="DOH93" s="590"/>
      <c r="DOI93" s="590"/>
      <c r="DOJ93" s="590"/>
      <c r="DOK93" s="590" t="s">
        <v>20</v>
      </c>
      <c r="DOL93" s="590"/>
      <c r="DOM93" s="590"/>
      <c r="DON93" s="590"/>
      <c r="DOO93" s="590"/>
      <c r="DOP93" s="590"/>
      <c r="DOQ93" s="590"/>
      <c r="DOR93" s="590"/>
      <c r="DOS93" s="590" t="s">
        <v>20</v>
      </c>
      <c r="DOT93" s="590"/>
      <c r="DOU93" s="590"/>
      <c r="DOV93" s="590"/>
      <c r="DOW93" s="590"/>
      <c r="DOX93" s="590"/>
      <c r="DOY93" s="590"/>
      <c r="DOZ93" s="590"/>
      <c r="DPA93" s="590" t="s">
        <v>20</v>
      </c>
      <c r="DPB93" s="590"/>
      <c r="DPC93" s="590"/>
      <c r="DPD93" s="590"/>
      <c r="DPE93" s="590"/>
      <c r="DPF93" s="590"/>
      <c r="DPG93" s="590"/>
      <c r="DPH93" s="590"/>
      <c r="DPI93" s="590" t="s">
        <v>20</v>
      </c>
      <c r="DPJ93" s="590"/>
      <c r="DPK93" s="590"/>
      <c r="DPL93" s="590"/>
      <c r="DPM93" s="590"/>
      <c r="DPN93" s="590"/>
      <c r="DPO93" s="590"/>
      <c r="DPP93" s="590"/>
      <c r="DPQ93" s="590" t="s">
        <v>20</v>
      </c>
      <c r="DPR93" s="590"/>
      <c r="DPS93" s="590"/>
      <c r="DPT93" s="590"/>
      <c r="DPU93" s="590"/>
      <c r="DPV93" s="590"/>
      <c r="DPW93" s="590"/>
      <c r="DPX93" s="590"/>
      <c r="DPY93" s="590" t="s">
        <v>20</v>
      </c>
      <c r="DPZ93" s="590"/>
      <c r="DQA93" s="590"/>
      <c r="DQB93" s="590"/>
      <c r="DQC93" s="590"/>
      <c r="DQD93" s="590"/>
      <c r="DQE93" s="590"/>
      <c r="DQF93" s="590"/>
      <c r="DQG93" s="590" t="s">
        <v>20</v>
      </c>
      <c r="DQH93" s="590"/>
      <c r="DQI93" s="590"/>
      <c r="DQJ93" s="590"/>
      <c r="DQK93" s="590"/>
      <c r="DQL93" s="590"/>
      <c r="DQM93" s="590"/>
      <c r="DQN93" s="590"/>
      <c r="DQO93" s="590" t="s">
        <v>20</v>
      </c>
      <c r="DQP93" s="590"/>
      <c r="DQQ93" s="590"/>
      <c r="DQR93" s="590"/>
      <c r="DQS93" s="590"/>
      <c r="DQT93" s="590"/>
      <c r="DQU93" s="590"/>
      <c r="DQV93" s="590"/>
      <c r="DQW93" s="590" t="s">
        <v>20</v>
      </c>
      <c r="DQX93" s="590"/>
      <c r="DQY93" s="590"/>
      <c r="DQZ93" s="590"/>
      <c r="DRA93" s="590"/>
      <c r="DRB93" s="590"/>
      <c r="DRC93" s="590"/>
      <c r="DRD93" s="590"/>
      <c r="DRE93" s="590" t="s">
        <v>20</v>
      </c>
      <c r="DRF93" s="590"/>
      <c r="DRG93" s="590"/>
      <c r="DRH93" s="590"/>
      <c r="DRI93" s="590"/>
      <c r="DRJ93" s="590"/>
      <c r="DRK93" s="590"/>
      <c r="DRL93" s="590"/>
      <c r="DRM93" s="590" t="s">
        <v>20</v>
      </c>
      <c r="DRN93" s="590"/>
      <c r="DRO93" s="590"/>
      <c r="DRP93" s="590"/>
      <c r="DRQ93" s="590"/>
      <c r="DRR93" s="590"/>
      <c r="DRS93" s="590"/>
      <c r="DRT93" s="590"/>
      <c r="DRU93" s="590" t="s">
        <v>20</v>
      </c>
      <c r="DRV93" s="590"/>
      <c r="DRW93" s="590"/>
      <c r="DRX93" s="590"/>
      <c r="DRY93" s="590"/>
      <c r="DRZ93" s="590"/>
      <c r="DSA93" s="590"/>
      <c r="DSB93" s="590"/>
      <c r="DSC93" s="590" t="s">
        <v>20</v>
      </c>
      <c r="DSD93" s="590"/>
      <c r="DSE93" s="590"/>
      <c r="DSF93" s="590"/>
      <c r="DSG93" s="590"/>
      <c r="DSH93" s="590"/>
      <c r="DSI93" s="590"/>
      <c r="DSJ93" s="590"/>
      <c r="DSK93" s="590" t="s">
        <v>20</v>
      </c>
      <c r="DSL93" s="590"/>
      <c r="DSM93" s="590"/>
      <c r="DSN93" s="590"/>
      <c r="DSO93" s="590"/>
      <c r="DSP93" s="590"/>
      <c r="DSQ93" s="590"/>
      <c r="DSR93" s="590"/>
      <c r="DSS93" s="590" t="s">
        <v>20</v>
      </c>
      <c r="DST93" s="590"/>
      <c r="DSU93" s="590"/>
      <c r="DSV93" s="590"/>
      <c r="DSW93" s="590"/>
      <c r="DSX93" s="590"/>
      <c r="DSY93" s="590"/>
      <c r="DSZ93" s="590"/>
      <c r="DTA93" s="590" t="s">
        <v>20</v>
      </c>
      <c r="DTB93" s="590"/>
      <c r="DTC93" s="590"/>
      <c r="DTD93" s="590"/>
      <c r="DTE93" s="590"/>
      <c r="DTF93" s="590"/>
      <c r="DTG93" s="590"/>
      <c r="DTH93" s="590"/>
      <c r="DTI93" s="590" t="s">
        <v>20</v>
      </c>
      <c r="DTJ93" s="590"/>
      <c r="DTK93" s="590"/>
      <c r="DTL93" s="590"/>
      <c r="DTM93" s="590"/>
      <c r="DTN93" s="590"/>
      <c r="DTO93" s="590"/>
      <c r="DTP93" s="590"/>
      <c r="DTQ93" s="590" t="s">
        <v>20</v>
      </c>
      <c r="DTR93" s="590"/>
      <c r="DTS93" s="590"/>
      <c r="DTT93" s="590"/>
      <c r="DTU93" s="590"/>
      <c r="DTV93" s="590"/>
      <c r="DTW93" s="590"/>
      <c r="DTX93" s="590"/>
      <c r="DTY93" s="590" t="s">
        <v>20</v>
      </c>
      <c r="DTZ93" s="590"/>
      <c r="DUA93" s="590"/>
      <c r="DUB93" s="590"/>
      <c r="DUC93" s="590"/>
      <c r="DUD93" s="590"/>
      <c r="DUE93" s="590"/>
      <c r="DUF93" s="590"/>
      <c r="DUG93" s="590" t="s">
        <v>20</v>
      </c>
      <c r="DUH93" s="590"/>
      <c r="DUI93" s="590"/>
      <c r="DUJ93" s="590"/>
      <c r="DUK93" s="590"/>
      <c r="DUL93" s="590"/>
      <c r="DUM93" s="590"/>
      <c r="DUN93" s="590"/>
      <c r="DUO93" s="590" t="s">
        <v>20</v>
      </c>
      <c r="DUP93" s="590"/>
      <c r="DUQ93" s="590"/>
      <c r="DUR93" s="590"/>
      <c r="DUS93" s="590"/>
      <c r="DUT93" s="590"/>
      <c r="DUU93" s="590"/>
      <c r="DUV93" s="590"/>
      <c r="DUW93" s="590" t="s">
        <v>20</v>
      </c>
      <c r="DUX93" s="590"/>
      <c r="DUY93" s="590"/>
      <c r="DUZ93" s="590"/>
      <c r="DVA93" s="590"/>
      <c r="DVB93" s="590"/>
      <c r="DVC93" s="590"/>
      <c r="DVD93" s="590"/>
      <c r="DVE93" s="590" t="s">
        <v>20</v>
      </c>
      <c r="DVF93" s="590"/>
      <c r="DVG93" s="590"/>
      <c r="DVH93" s="590"/>
      <c r="DVI93" s="590"/>
      <c r="DVJ93" s="590"/>
      <c r="DVK93" s="590"/>
      <c r="DVL93" s="590"/>
      <c r="DVM93" s="590" t="s">
        <v>20</v>
      </c>
      <c r="DVN93" s="590"/>
      <c r="DVO93" s="590"/>
      <c r="DVP93" s="590"/>
      <c r="DVQ93" s="590"/>
      <c r="DVR93" s="590"/>
      <c r="DVS93" s="590"/>
      <c r="DVT93" s="590"/>
      <c r="DVU93" s="590" t="s">
        <v>20</v>
      </c>
      <c r="DVV93" s="590"/>
      <c r="DVW93" s="590"/>
      <c r="DVX93" s="590"/>
      <c r="DVY93" s="590"/>
      <c r="DVZ93" s="590"/>
      <c r="DWA93" s="590"/>
      <c r="DWB93" s="590"/>
      <c r="DWC93" s="590" t="s">
        <v>20</v>
      </c>
      <c r="DWD93" s="590"/>
      <c r="DWE93" s="590"/>
      <c r="DWF93" s="590"/>
      <c r="DWG93" s="590"/>
      <c r="DWH93" s="590"/>
      <c r="DWI93" s="590"/>
      <c r="DWJ93" s="590"/>
      <c r="DWK93" s="590" t="s">
        <v>20</v>
      </c>
      <c r="DWL93" s="590"/>
      <c r="DWM93" s="590"/>
      <c r="DWN93" s="590"/>
      <c r="DWO93" s="590"/>
      <c r="DWP93" s="590"/>
      <c r="DWQ93" s="590"/>
      <c r="DWR93" s="590"/>
      <c r="DWS93" s="590" t="s">
        <v>20</v>
      </c>
      <c r="DWT93" s="590"/>
      <c r="DWU93" s="590"/>
      <c r="DWV93" s="590"/>
      <c r="DWW93" s="590"/>
      <c r="DWX93" s="590"/>
      <c r="DWY93" s="590"/>
      <c r="DWZ93" s="590"/>
      <c r="DXA93" s="590" t="s">
        <v>20</v>
      </c>
      <c r="DXB93" s="590"/>
      <c r="DXC93" s="590"/>
      <c r="DXD93" s="590"/>
      <c r="DXE93" s="590"/>
      <c r="DXF93" s="590"/>
      <c r="DXG93" s="590"/>
      <c r="DXH93" s="590"/>
      <c r="DXI93" s="590" t="s">
        <v>20</v>
      </c>
      <c r="DXJ93" s="590"/>
      <c r="DXK93" s="590"/>
      <c r="DXL93" s="590"/>
      <c r="DXM93" s="590"/>
      <c r="DXN93" s="590"/>
      <c r="DXO93" s="590"/>
      <c r="DXP93" s="590"/>
      <c r="DXQ93" s="590" t="s">
        <v>20</v>
      </c>
      <c r="DXR93" s="590"/>
      <c r="DXS93" s="590"/>
      <c r="DXT93" s="590"/>
      <c r="DXU93" s="590"/>
      <c r="DXV93" s="590"/>
      <c r="DXW93" s="590"/>
      <c r="DXX93" s="590"/>
      <c r="DXY93" s="590" t="s">
        <v>20</v>
      </c>
      <c r="DXZ93" s="590"/>
      <c r="DYA93" s="590"/>
      <c r="DYB93" s="590"/>
      <c r="DYC93" s="590"/>
      <c r="DYD93" s="590"/>
      <c r="DYE93" s="590"/>
      <c r="DYF93" s="590"/>
      <c r="DYG93" s="590" t="s">
        <v>20</v>
      </c>
      <c r="DYH93" s="590"/>
      <c r="DYI93" s="590"/>
      <c r="DYJ93" s="590"/>
      <c r="DYK93" s="590"/>
      <c r="DYL93" s="590"/>
      <c r="DYM93" s="590"/>
      <c r="DYN93" s="590"/>
      <c r="DYO93" s="590" t="s">
        <v>20</v>
      </c>
      <c r="DYP93" s="590"/>
      <c r="DYQ93" s="590"/>
      <c r="DYR93" s="590"/>
      <c r="DYS93" s="590"/>
      <c r="DYT93" s="590"/>
      <c r="DYU93" s="590"/>
      <c r="DYV93" s="590"/>
      <c r="DYW93" s="590" t="s">
        <v>20</v>
      </c>
      <c r="DYX93" s="590"/>
      <c r="DYY93" s="590"/>
      <c r="DYZ93" s="590"/>
      <c r="DZA93" s="590"/>
      <c r="DZB93" s="590"/>
      <c r="DZC93" s="590"/>
      <c r="DZD93" s="590"/>
      <c r="DZE93" s="590" t="s">
        <v>20</v>
      </c>
      <c r="DZF93" s="590"/>
      <c r="DZG93" s="590"/>
      <c r="DZH93" s="590"/>
      <c r="DZI93" s="590"/>
      <c r="DZJ93" s="590"/>
      <c r="DZK93" s="590"/>
      <c r="DZL93" s="590"/>
      <c r="DZM93" s="590" t="s">
        <v>20</v>
      </c>
      <c r="DZN93" s="590"/>
      <c r="DZO93" s="590"/>
      <c r="DZP93" s="590"/>
      <c r="DZQ93" s="590"/>
      <c r="DZR93" s="590"/>
      <c r="DZS93" s="590"/>
      <c r="DZT93" s="590"/>
      <c r="DZU93" s="590" t="s">
        <v>20</v>
      </c>
      <c r="DZV93" s="590"/>
      <c r="DZW93" s="590"/>
      <c r="DZX93" s="590"/>
      <c r="DZY93" s="590"/>
      <c r="DZZ93" s="590"/>
      <c r="EAA93" s="590"/>
      <c r="EAB93" s="590"/>
      <c r="EAC93" s="590" t="s">
        <v>20</v>
      </c>
      <c r="EAD93" s="590"/>
      <c r="EAE93" s="590"/>
      <c r="EAF93" s="590"/>
      <c r="EAG93" s="590"/>
      <c r="EAH93" s="590"/>
      <c r="EAI93" s="590"/>
      <c r="EAJ93" s="590"/>
      <c r="EAK93" s="590" t="s">
        <v>20</v>
      </c>
      <c r="EAL93" s="590"/>
      <c r="EAM93" s="590"/>
      <c r="EAN93" s="590"/>
      <c r="EAO93" s="590"/>
      <c r="EAP93" s="590"/>
      <c r="EAQ93" s="590"/>
      <c r="EAR93" s="590"/>
      <c r="EAS93" s="590" t="s">
        <v>20</v>
      </c>
      <c r="EAT93" s="590"/>
      <c r="EAU93" s="590"/>
      <c r="EAV93" s="590"/>
      <c r="EAW93" s="590"/>
      <c r="EAX93" s="590"/>
      <c r="EAY93" s="590"/>
      <c r="EAZ93" s="590"/>
      <c r="EBA93" s="590" t="s">
        <v>20</v>
      </c>
      <c r="EBB93" s="590"/>
      <c r="EBC93" s="590"/>
      <c r="EBD93" s="590"/>
      <c r="EBE93" s="590"/>
      <c r="EBF93" s="590"/>
      <c r="EBG93" s="590"/>
      <c r="EBH93" s="590"/>
      <c r="EBI93" s="590" t="s">
        <v>20</v>
      </c>
      <c r="EBJ93" s="590"/>
      <c r="EBK93" s="590"/>
      <c r="EBL93" s="590"/>
      <c r="EBM93" s="590"/>
      <c r="EBN93" s="590"/>
      <c r="EBO93" s="590"/>
      <c r="EBP93" s="590"/>
      <c r="EBQ93" s="590" t="s">
        <v>20</v>
      </c>
      <c r="EBR93" s="590"/>
      <c r="EBS93" s="590"/>
      <c r="EBT93" s="590"/>
      <c r="EBU93" s="590"/>
      <c r="EBV93" s="590"/>
      <c r="EBW93" s="590"/>
      <c r="EBX93" s="590"/>
      <c r="EBY93" s="590" t="s">
        <v>20</v>
      </c>
      <c r="EBZ93" s="590"/>
      <c r="ECA93" s="590"/>
      <c r="ECB93" s="590"/>
      <c r="ECC93" s="590"/>
      <c r="ECD93" s="590"/>
      <c r="ECE93" s="590"/>
      <c r="ECF93" s="590"/>
      <c r="ECG93" s="590" t="s">
        <v>20</v>
      </c>
      <c r="ECH93" s="590"/>
      <c r="ECI93" s="590"/>
      <c r="ECJ93" s="590"/>
      <c r="ECK93" s="590"/>
      <c r="ECL93" s="590"/>
      <c r="ECM93" s="590"/>
      <c r="ECN93" s="590"/>
      <c r="ECO93" s="590" t="s">
        <v>20</v>
      </c>
      <c r="ECP93" s="590"/>
      <c r="ECQ93" s="590"/>
      <c r="ECR93" s="590"/>
      <c r="ECS93" s="590"/>
      <c r="ECT93" s="590"/>
      <c r="ECU93" s="590"/>
      <c r="ECV93" s="590"/>
      <c r="ECW93" s="590" t="s">
        <v>20</v>
      </c>
      <c r="ECX93" s="590"/>
      <c r="ECY93" s="590"/>
      <c r="ECZ93" s="590"/>
      <c r="EDA93" s="590"/>
      <c r="EDB93" s="590"/>
      <c r="EDC93" s="590"/>
      <c r="EDD93" s="590"/>
      <c r="EDE93" s="590" t="s">
        <v>20</v>
      </c>
      <c r="EDF93" s="590"/>
      <c r="EDG93" s="590"/>
      <c r="EDH93" s="590"/>
      <c r="EDI93" s="590"/>
      <c r="EDJ93" s="590"/>
      <c r="EDK93" s="590"/>
      <c r="EDL93" s="590"/>
      <c r="EDM93" s="590" t="s">
        <v>20</v>
      </c>
      <c r="EDN93" s="590"/>
      <c r="EDO93" s="590"/>
      <c r="EDP93" s="590"/>
      <c r="EDQ93" s="590"/>
      <c r="EDR93" s="590"/>
      <c r="EDS93" s="590"/>
      <c r="EDT93" s="590"/>
      <c r="EDU93" s="590" t="s">
        <v>20</v>
      </c>
      <c r="EDV93" s="590"/>
      <c r="EDW93" s="590"/>
      <c r="EDX93" s="590"/>
      <c r="EDY93" s="590"/>
      <c r="EDZ93" s="590"/>
      <c r="EEA93" s="590"/>
      <c r="EEB93" s="590"/>
      <c r="EEC93" s="590" t="s">
        <v>20</v>
      </c>
      <c r="EED93" s="590"/>
      <c r="EEE93" s="590"/>
      <c r="EEF93" s="590"/>
      <c r="EEG93" s="590"/>
      <c r="EEH93" s="590"/>
      <c r="EEI93" s="590"/>
      <c r="EEJ93" s="590"/>
      <c r="EEK93" s="590" t="s">
        <v>20</v>
      </c>
      <c r="EEL93" s="590"/>
      <c r="EEM93" s="590"/>
      <c r="EEN93" s="590"/>
      <c r="EEO93" s="590"/>
      <c r="EEP93" s="590"/>
      <c r="EEQ93" s="590"/>
      <c r="EER93" s="590"/>
      <c r="EES93" s="590" t="s">
        <v>20</v>
      </c>
      <c r="EET93" s="590"/>
      <c r="EEU93" s="590"/>
      <c r="EEV93" s="590"/>
      <c r="EEW93" s="590"/>
      <c r="EEX93" s="590"/>
      <c r="EEY93" s="590"/>
      <c r="EEZ93" s="590"/>
      <c r="EFA93" s="590" t="s">
        <v>20</v>
      </c>
      <c r="EFB93" s="590"/>
      <c r="EFC93" s="590"/>
      <c r="EFD93" s="590"/>
      <c r="EFE93" s="590"/>
      <c r="EFF93" s="590"/>
      <c r="EFG93" s="590"/>
      <c r="EFH93" s="590"/>
      <c r="EFI93" s="590" t="s">
        <v>20</v>
      </c>
      <c r="EFJ93" s="590"/>
      <c r="EFK93" s="590"/>
      <c r="EFL93" s="590"/>
      <c r="EFM93" s="590"/>
      <c r="EFN93" s="590"/>
      <c r="EFO93" s="590"/>
      <c r="EFP93" s="590"/>
      <c r="EFQ93" s="590" t="s">
        <v>20</v>
      </c>
      <c r="EFR93" s="590"/>
      <c r="EFS93" s="590"/>
      <c r="EFT93" s="590"/>
      <c r="EFU93" s="590"/>
      <c r="EFV93" s="590"/>
      <c r="EFW93" s="590"/>
      <c r="EFX93" s="590"/>
      <c r="EFY93" s="590" t="s">
        <v>20</v>
      </c>
      <c r="EFZ93" s="590"/>
      <c r="EGA93" s="590"/>
      <c r="EGB93" s="590"/>
      <c r="EGC93" s="590"/>
      <c r="EGD93" s="590"/>
      <c r="EGE93" s="590"/>
      <c r="EGF93" s="590"/>
      <c r="EGG93" s="590" t="s">
        <v>20</v>
      </c>
      <c r="EGH93" s="590"/>
      <c r="EGI93" s="590"/>
      <c r="EGJ93" s="590"/>
      <c r="EGK93" s="590"/>
      <c r="EGL93" s="590"/>
      <c r="EGM93" s="590"/>
      <c r="EGN93" s="590"/>
      <c r="EGO93" s="590" t="s">
        <v>20</v>
      </c>
      <c r="EGP93" s="590"/>
      <c r="EGQ93" s="590"/>
      <c r="EGR93" s="590"/>
      <c r="EGS93" s="590"/>
      <c r="EGT93" s="590"/>
      <c r="EGU93" s="590"/>
      <c r="EGV93" s="590"/>
      <c r="EGW93" s="590" t="s">
        <v>20</v>
      </c>
      <c r="EGX93" s="590"/>
      <c r="EGY93" s="590"/>
      <c r="EGZ93" s="590"/>
      <c r="EHA93" s="590"/>
      <c r="EHB93" s="590"/>
      <c r="EHC93" s="590"/>
      <c r="EHD93" s="590"/>
      <c r="EHE93" s="590" t="s">
        <v>20</v>
      </c>
      <c r="EHF93" s="590"/>
      <c r="EHG93" s="590"/>
      <c r="EHH93" s="590"/>
      <c r="EHI93" s="590"/>
      <c r="EHJ93" s="590"/>
      <c r="EHK93" s="590"/>
      <c r="EHL93" s="590"/>
      <c r="EHM93" s="590" t="s">
        <v>20</v>
      </c>
      <c r="EHN93" s="590"/>
      <c r="EHO93" s="590"/>
      <c r="EHP93" s="590"/>
      <c r="EHQ93" s="590"/>
      <c r="EHR93" s="590"/>
      <c r="EHS93" s="590"/>
      <c r="EHT93" s="590"/>
      <c r="EHU93" s="590" t="s">
        <v>20</v>
      </c>
      <c r="EHV93" s="590"/>
      <c r="EHW93" s="590"/>
      <c r="EHX93" s="590"/>
      <c r="EHY93" s="590"/>
      <c r="EHZ93" s="590"/>
      <c r="EIA93" s="590"/>
      <c r="EIB93" s="590"/>
      <c r="EIC93" s="590" t="s">
        <v>20</v>
      </c>
      <c r="EID93" s="590"/>
      <c r="EIE93" s="590"/>
      <c r="EIF93" s="590"/>
      <c r="EIG93" s="590"/>
      <c r="EIH93" s="590"/>
      <c r="EII93" s="590"/>
      <c r="EIJ93" s="590"/>
      <c r="EIK93" s="590" t="s">
        <v>20</v>
      </c>
      <c r="EIL93" s="590"/>
      <c r="EIM93" s="590"/>
      <c r="EIN93" s="590"/>
      <c r="EIO93" s="590"/>
      <c r="EIP93" s="590"/>
      <c r="EIQ93" s="590"/>
      <c r="EIR93" s="590"/>
      <c r="EIS93" s="590" t="s">
        <v>20</v>
      </c>
      <c r="EIT93" s="590"/>
      <c r="EIU93" s="590"/>
      <c r="EIV93" s="590"/>
      <c r="EIW93" s="590"/>
      <c r="EIX93" s="590"/>
      <c r="EIY93" s="590"/>
      <c r="EIZ93" s="590"/>
      <c r="EJA93" s="590" t="s">
        <v>20</v>
      </c>
      <c r="EJB93" s="590"/>
      <c r="EJC93" s="590"/>
      <c r="EJD93" s="590"/>
      <c r="EJE93" s="590"/>
      <c r="EJF93" s="590"/>
      <c r="EJG93" s="590"/>
      <c r="EJH93" s="590"/>
      <c r="EJI93" s="590" t="s">
        <v>20</v>
      </c>
      <c r="EJJ93" s="590"/>
      <c r="EJK93" s="590"/>
      <c r="EJL93" s="590"/>
      <c r="EJM93" s="590"/>
      <c r="EJN93" s="590"/>
      <c r="EJO93" s="590"/>
      <c r="EJP93" s="590"/>
      <c r="EJQ93" s="590" t="s">
        <v>20</v>
      </c>
      <c r="EJR93" s="590"/>
      <c r="EJS93" s="590"/>
      <c r="EJT93" s="590"/>
      <c r="EJU93" s="590"/>
      <c r="EJV93" s="590"/>
      <c r="EJW93" s="590"/>
      <c r="EJX93" s="590"/>
      <c r="EJY93" s="590" t="s">
        <v>20</v>
      </c>
      <c r="EJZ93" s="590"/>
      <c r="EKA93" s="590"/>
      <c r="EKB93" s="590"/>
      <c r="EKC93" s="590"/>
      <c r="EKD93" s="590"/>
      <c r="EKE93" s="590"/>
      <c r="EKF93" s="590"/>
      <c r="EKG93" s="590" t="s">
        <v>20</v>
      </c>
      <c r="EKH93" s="590"/>
      <c r="EKI93" s="590"/>
      <c r="EKJ93" s="590"/>
      <c r="EKK93" s="590"/>
      <c r="EKL93" s="590"/>
      <c r="EKM93" s="590"/>
      <c r="EKN93" s="590"/>
      <c r="EKO93" s="590" t="s">
        <v>20</v>
      </c>
      <c r="EKP93" s="590"/>
      <c r="EKQ93" s="590"/>
      <c r="EKR93" s="590"/>
      <c r="EKS93" s="590"/>
      <c r="EKT93" s="590"/>
      <c r="EKU93" s="590"/>
      <c r="EKV93" s="590"/>
      <c r="EKW93" s="590" t="s">
        <v>20</v>
      </c>
      <c r="EKX93" s="590"/>
      <c r="EKY93" s="590"/>
      <c r="EKZ93" s="590"/>
      <c r="ELA93" s="590"/>
      <c r="ELB93" s="590"/>
      <c r="ELC93" s="590"/>
      <c r="ELD93" s="590"/>
      <c r="ELE93" s="590" t="s">
        <v>20</v>
      </c>
      <c r="ELF93" s="590"/>
      <c r="ELG93" s="590"/>
      <c r="ELH93" s="590"/>
      <c r="ELI93" s="590"/>
      <c r="ELJ93" s="590"/>
      <c r="ELK93" s="590"/>
      <c r="ELL93" s="590"/>
      <c r="ELM93" s="590" t="s">
        <v>20</v>
      </c>
      <c r="ELN93" s="590"/>
      <c r="ELO93" s="590"/>
      <c r="ELP93" s="590"/>
      <c r="ELQ93" s="590"/>
      <c r="ELR93" s="590"/>
      <c r="ELS93" s="590"/>
      <c r="ELT93" s="590"/>
      <c r="ELU93" s="590" t="s">
        <v>20</v>
      </c>
      <c r="ELV93" s="590"/>
      <c r="ELW93" s="590"/>
      <c r="ELX93" s="590"/>
      <c r="ELY93" s="590"/>
      <c r="ELZ93" s="590"/>
      <c r="EMA93" s="590"/>
      <c r="EMB93" s="590"/>
      <c r="EMC93" s="590" t="s">
        <v>20</v>
      </c>
      <c r="EMD93" s="590"/>
      <c r="EME93" s="590"/>
      <c r="EMF93" s="590"/>
      <c r="EMG93" s="590"/>
      <c r="EMH93" s="590"/>
      <c r="EMI93" s="590"/>
      <c r="EMJ93" s="590"/>
      <c r="EMK93" s="590" t="s">
        <v>20</v>
      </c>
      <c r="EML93" s="590"/>
      <c r="EMM93" s="590"/>
      <c r="EMN93" s="590"/>
      <c r="EMO93" s="590"/>
      <c r="EMP93" s="590"/>
      <c r="EMQ93" s="590"/>
      <c r="EMR93" s="590"/>
      <c r="EMS93" s="590" t="s">
        <v>20</v>
      </c>
      <c r="EMT93" s="590"/>
      <c r="EMU93" s="590"/>
      <c r="EMV93" s="590"/>
      <c r="EMW93" s="590"/>
      <c r="EMX93" s="590"/>
      <c r="EMY93" s="590"/>
      <c r="EMZ93" s="590"/>
      <c r="ENA93" s="590" t="s">
        <v>20</v>
      </c>
      <c r="ENB93" s="590"/>
      <c r="ENC93" s="590"/>
      <c r="END93" s="590"/>
      <c r="ENE93" s="590"/>
      <c r="ENF93" s="590"/>
      <c r="ENG93" s="590"/>
      <c r="ENH93" s="590"/>
      <c r="ENI93" s="590" t="s">
        <v>20</v>
      </c>
      <c r="ENJ93" s="590"/>
      <c r="ENK93" s="590"/>
      <c r="ENL93" s="590"/>
      <c r="ENM93" s="590"/>
      <c r="ENN93" s="590"/>
      <c r="ENO93" s="590"/>
      <c r="ENP93" s="590"/>
      <c r="ENQ93" s="590" t="s">
        <v>20</v>
      </c>
      <c r="ENR93" s="590"/>
      <c r="ENS93" s="590"/>
      <c r="ENT93" s="590"/>
      <c r="ENU93" s="590"/>
      <c r="ENV93" s="590"/>
      <c r="ENW93" s="590"/>
      <c r="ENX93" s="590"/>
      <c r="ENY93" s="590" t="s">
        <v>20</v>
      </c>
      <c r="ENZ93" s="590"/>
      <c r="EOA93" s="590"/>
      <c r="EOB93" s="590"/>
      <c r="EOC93" s="590"/>
      <c r="EOD93" s="590"/>
      <c r="EOE93" s="590"/>
      <c r="EOF93" s="590"/>
      <c r="EOG93" s="590" t="s">
        <v>20</v>
      </c>
      <c r="EOH93" s="590"/>
      <c r="EOI93" s="590"/>
      <c r="EOJ93" s="590"/>
      <c r="EOK93" s="590"/>
      <c r="EOL93" s="590"/>
      <c r="EOM93" s="590"/>
      <c r="EON93" s="590"/>
      <c r="EOO93" s="590" t="s">
        <v>20</v>
      </c>
      <c r="EOP93" s="590"/>
      <c r="EOQ93" s="590"/>
      <c r="EOR93" s="590"/>
      <c r="EOS93" s="590"/>
      <c r="EOT93" s="590"/>
      <c r="EOU93" s="590"/>
      <c r="EOV93" s="590"/>
      <c r="EOW93" s="590" t="s">
        <v>20</v>
      </c>
      <c r="EOX93" s="590"/>
      <c r="EOY93" s="590"/>
      <c r="EOZ93" s="590"/>
      <c r="EPA93" s="590"/>
      <c r="EPB93" s="590"/>
      <c r="EPC93" s="590"/>
      <c r="EPD93" s="590"/>
      <c r="EPE93" s="590" t="s">
        <v>20</v>
      </c>
      <c r="EPF93" s="590"/>
      <c r="EPG93" s="590"/>
      <c r="EPH93" s="590"/>
      <c r="EPI93" s="590"/>
      <c r="EPJ93" s="590"/>
      <c r="EPK93" s="590"/>
      <c r="EPL93" s="590"/>
      <c r="EPM93" s="590" t="s">
        <v>20</v>
      </c>
      <c r="EPN93" s="590"/>
      <c r="EPO93" s="590"/>
      <c r="EPP93" s="590"/>
      <c r="EPQ93" s="590"/>
      <c r="EPR93" s="590"/>
      <c r="EPS93" s="590"/>
      <c r="EPT93" s="590"/>
      <c r="EPU93" s="590" t="s">
        <v>20</v>
      </c>
      <c r="EPV93" s="590"/>
      <c r="EPW93" s="590"/>
      <c r="EPX93" s="590"/>
      <c r="EPY93" s="590"/>
      <c r="EPZ93" s="590"/>
      <c r="EQA93" s="590"/>
      <c r="EQB93" s="590"/>
      <c r="EQC93" s="590" t="s">
        <v>20</v>
      </c>
      <c r="EQD93" s="590"/>
      <c r="EQE93" s="590"/>
      <c r="EQF93" s="590"/>
      <c r="EQG93" s="590"/>
      <c r="EQH93" s="590"/>
      <c r="EQI93" s="590"/>
      <c r="EQJ93" s="590"/>
      <c r="EQK93" s="590" t="s">
        <v>20</v>
      </c>
      <c r="EQL93" s="590"/>
      <c r="EQM93" s="590"/>
      <c r="EQN93" s="590"/>
      <c r="EQO93" s="590"/>
      <c r="EQP93" s="590"/>
      <c r="EQQ93" s="590"/>
      <c r="EQR93" s="590"/>
      <c r="EQS93" s="590" t="s">
        <v>20</v>
      </c>
      <c r="EQT93" s="590"/>
      <c r="EQU93" s="590"/>
      <c r="EQV93" s="590"/>
      <c r="EQW93" s="590"/>
      <c r="EQX93" s="590"/>
      <c r="EQY93" s="590"/>
      <c r="EQZ93" s="590"/>
      <c r="ERA93" s="590" t="s">
        <v>20</v>
      </c>
      <c r="ERB93" s="590"/>
      <c r="ERC93" s="590"/>
      <c r="ERD93" s="590"/>
      <c r="ERE93" s="590"/>
      <c r="ERF93" s="590"/>
      <c r="ERG93" s="590"/>
      <c r="ERH93" s="590"/>
      <c r="ERI93" s="590" t="s">
        <v>20</v>
      </c>
      <c r="ERJ93" s="590"/>
      <c r="ERK93" s="590"/>
      <c r="ERL93" s="590"/>
      <c r="ERM93" s="590"/>
      <c r="ERN93" s="590"/>
      <c r="ERO93" s="590"/>
      <c r="ERP93" s="590"/>
      <c r="ERQ93" s="590" t="s">
        <v>20</v>
      </c>
      <c r="ERR93" s="590"/>
      <c r="ERS93" s="590"/>
      <c r="ERT93" s="590"/>
      <c r="ERU93" s="590"/>
      <c r="ERV93" s="590"/>
      <c r="ERW93" s="590"/>
      <c r="ERX93" s="590"/>
      <c r="ERY93" s="590" t="s">
        <v>20</v>
      </c>
      <c r="ERZ93" s="590"/>
      <c r="ESA93" s="590"/>
      <c r="ESB93" s="590"/>
      <c r="ESC93" s="590"/>
      <c r="ESD93" s="590"/>
      <c r="ESE93" s="590"/>
      <c r="ESF93" s="590"/>
      <c r="ESG93" s="590" t="s">
        <v>20</v>
      </c>
      <c r="ESH93" s="590"/>
      <c r="ESI93" s="590"/>
      <c r="ESJ93" s="590"/>
      <c r="ESK93" s="590"/>
      <c r="ESL93" s="590"/>
      <c r="ESM93" s="590"/>
      <c r="ESN93" s="590"/>
      <c r="ESO93" s="590" t="s">
        <v>20</v>
      </c>
      <c r="ESP93" s="590"/>
      <c r="ESQ93" s="590"/>
      <c r="ESR93" s="590"/>
      <c r="ESS93" s="590"/>
      <c r="EST93" s="590"/>
      <c r="ESU93" s="590"/>
      <c r="ESV93" s="590"/>
      <c r="ESW93" s="590" t="s">
        <v>20</v>
      </c>
      <c r="ESX93" s="590"/>
      <c r="ESY93" s="590"/>
      <c r="ESZ93" s="590"/>
      <c r="ETA93" s="590"/>
      <c r="ETB93" s="590"/>
      <c r="ETC93" s="590"/>
      <c r="ETD93" s="590"/>
      <c r="ETE93" s="590" t="s">
        <v>20</v>
      </c>
      <c r="ETF93" s="590"/>
      <c r="ETG93" s="590"/>
      <c r="ETH93" s="590"/>
      <c r="ETI93" s="590"/>
      <c r="ETJ93" s="590"/>
      <c r="ETK93" s="590"/>
      <c r="ETL93" s="590"/>
      <c r="ETM93" s="590" t="s">
        <v>20</v>
      </c>
      <c r="ETN93" s="590"/>
      <c r="ETO93" s="590"/>
      <c r="ETP93" s="590"/>
      <c r="ETQ93" s="590"/>
      <c r="ETR93" s="590"/>
      <c r="ETS93" s="590"/>
      <c r="ETT93" s="590"/>
      <c r="ETU93" s="590" t="s">
        <v>20</v>
      </c>
      <c r="ETV93" s="590"/>
      <c r="ETW93" s="590"/>
      <c r="ETX93" s="590"/>
      <c r="ETY93" s="590"/>
      <c r="ETZ93" s="590"/>
      <c r="EUA93" s="590"/>
      <c r="EUB93" s="590"/>
      <c r="EUC93" s="590" t="s">
        <v>20</v>
      </c>
      <c r="EUD93" s="590"/>
      <c r="EUE93" s="590"/>
      <c r="EUF93" s="590"/>
      <c r="EUG93" s="590"/>
      <c r="EUH93" s="590"/>
      <c r="EUI93" s="590"/>
      <c r="EUJ93" s="590"/>
      <c r="EUK93" s="590" t="s">
        <v>20</v>
      </c>
      <c r="EUL93" s="590"/>
      <c r="EUM93" s="590"/>
      <c r="EUN93" s="590"/>
      <c r="EUO93" s="590"/>
      <c r="EUP93" s="590"/>
      <c r="EUQ93" s="590"/>
      <c r="EUR93" s="590"/>
      <c r="EUS93" s="590" t="s">
        <v>20</v>
      </c>
      <c r="EUT93" s="590"/>
      <c r="EUU93" s="590"/>
      <c r="EUV93" s="590"/>
      <c r="EUW93" s="590"/>
      <c r="EUX93" s="590"/>
      <c r="EUY93" s="590"/>
      <c r="EUZ93" s="590"/>
      <c r="EVA93" s="590" t="s">
        <v>20</v>
      </c>
      <c r="EVB93" s="590"/>
      <c r="EVC93" s="590"/>
      <c r="EVD93" s="590"/>
      <c r="EVE93" s="590"/>
      <c r="EVF93" s="590"/>
      <c r="EVG93" s="590"/>
      <c r="EVH93" s="590"/>
      <c r="EVI93" s="590" t="s">
        <v>20</v>
      </c>
      <c r="EVJ93" s="590"/>
      <c r="EVK93" s="590"/>
      <c r="EVL93" s="590"/>
      <c r="EVM93" s="590"/>
      <c r="EVN93" s="590"/>
      <c r="EVO93" s="590"/>
      <c r="EVP93" s="590"/>
      <c r="EVQ93" s="590" t="s">
        <v>20</v>
      </c>
      <c r="EVR93" s="590"/>
      <c r="EVS93" s="590"/>
      <c r="EVT93" s="590"/>
      <c r="EVU93" s="590"/>
      <c r="EVV93" s="590"/>
      <c r="EVW93" s="590"/>
      <c r="EVX93" s="590"/>
      <c r="EVY93" s="590" t="s">
        <v>20</v>
      </c>
      <c r="EVZ93" s="590"/>
      <c r="EWA93" s="590"/>
      <c r="EWB93" s="590"/>
      <c r="EWC93" s="590"/>
      <c r="EWD93" s="590"/>
      <c r="EWE93" s="590"/>
      <c r="EWF93" s="590"/>
      <c r="EWG93" s="590" t="s">
        <v>20</v>
      </c>
      <c r="EWH93" s="590"/>
      <c r="EWI93" s="590"/>
      <c r="EWJ93" s="590"/>
      <c r="EWK93" s="590"/>
      <c r="EWL93" s="590"/>
      <c r="EWM93" s="590"/>
      <c r="EWN93" s="590"/>
      <c r="EWO93" s="590" t="s">
        <v>20</v>
      </c>
      <c r="EWP93" s="590"/>
      <c r="EWQ93" s="590"/>
      <c r="EWR93" s="590"/>
      <c r="EWS93" s="590"/>
      <c r="EWT93" s="590"/>
      <c r="EWU93" s="590"/>
      <c r="EWV93" s="590"/>
      <c r="EWW93" s="590" t="s">
        <v>20</v>
      </c>
      <c r="EWX93" s="590"/>
      <c r="EWY93" s="590"/>
      <c r="EWZ93" s="590"/>
      <c r="EXA93" s="590"/>
      <c r="EXB93" s="590"/>
      <c r="EXC93" s="590"/>
      <c r="EXD93" s="590"/>
      <c r="EXE93" s="590" t="s">
        <v>20</v>
      </c>
      <c r="EXF93" s="590"/>
      <c r="EXG93" s="590"/>
      <c r="EXH93" s="590"/>
      <c r="EXI93" s="590"/>
      <c r="EXJ93" s="590"/>
      <c r="EXK93" s="590"/>
      <c r="EXL93" s="590"/>
      <c r="EXM93" s="590" t="s">
        <v>20</v>
      </c>
      <c r="EXN93" s="590"/>
      <c r="EXO93" s="590"/>
      <c r="EXP93" s="590"/>
      <c r="EXQ93" s="590"/>
      <c r="EXR93" s="590"/>
      <c r="EXS93" s="590"/>
      <c r="EXT93" s="590"/>
      <c r="EXU93" s="590" t="s">
        <v>20</v>
      </c>
      <c r="EXV93" s="590"/>
      <c r="EXW93" s="590"/>
      <c r="EXX93" s="590"/>
      <c r="EXY93" s="590"/>
      <c r="EXZ93" s="590"/>
      <c r="EYA93" s="590"/>
      <c r="EYB93" s="590"/>
      <c r="EYC93" s="590" t="s">
        <v>20</v>
      </c>
      <c r="EYD93" s="590"/>
      <c r="EYE93" s="590"/>
      <c r="EYF93" s="590"/>
      <c r="EYG93" s="590"/>
      <c r="EYH93" s="590"/>
      <c r="EYI93" s="590"/>
      <c r="EYJ93" s="590"/>
      <c r="EYK93" s="590" t="s">
        <v>20</v>
      </c>
      <c r="EYL93" s="590"/>
      <c r="EYM93" s="590"/>
      <c r="EYN93" s="590"/>
      <c r="EYO93" s="590"/>
      <c r="EYP93" s="590"/>
      <c r="EYQ93" s="590"/>
      <c r="EYR93" s="590"/>
      <c r="EYS93" s="590" t="s">
        <v>20</v>
      </c>
      <c r="EYT93" s="590"/>
      <c r="EYU93" s="590"/>
      <c r="EYV93" s="590"/>
      <c r="EYW93" s="590"/>
      <c r="EYX93" s="590"/>
      <c r="EYY93" s="590"/>
      <c r="EYZ93" s="590"/>
      <c r="EZA93" s="590" t="s">
        <v>20</v>
      </c>
      <c r="EZB93" s="590"/>
      <c r="EZC93" s="590"/>
      <c r="EZD93" s="590"/>
      <c r="EZE93" s="590"/>
      <c r="EZF93" s="590"/>
      <c r="EZG93" s="590"/>
      <c r="EZH93" s="590"/>
      <c r="EZI93" s="590" t="s">
        <v>20</v>
      </c>
      <c r="EZJ93" s="590"/>
      <c r="EZK93" s="590"/>
      <c r="EZL93" s="590"/>
      <c r="EZM93" s="590"/>
      <c r="EZN93" s="590"/>
      <c r="EZO93" s="590"/>
      <c r="EZP93" s="590"/>
      <c r="EZQ93" s="590" t="s">
        <v>20</v>
      </c>
      <c r="EZR93" s="590"/>
      <c r="EZS93" s="590"/>
      <c r="EZT93" s="590"/>
      <c r="EZU93" s="590"/>
      <c r="EZV93" s="590"/>
      <c r="EZW93" s="590"/>
      <c r="EZX93" s="590"/>
      <c r="EZY93" s="590" t="s">
        <v>20</v>
      </c>
      <c r="EZZ93" s="590"/>
      <c r="FAA93" s="590"/>
      <c r="FAB93" s="590"/>
      <c r="FAC93" s="590"/>
      <c r="FAD93" s="590"/>
      <c r="FAE93" s="590"/>
      <c r="FAF93" s="590"/>
      <c r="FAG93" s="590" t="s">
        <v>20</v>
      </c>
      <c r="FAH93" s="590"/>
      <c r="FAI93" s="590"/>
      <c r="FAJ93" s="590"/>
      <c r="FAK93" s="590"/>
      <c r="FAL93" s="590"/>
      <c r="FAM93" s="590"/>
      <c r="FAN93" s="590"/>
      <c r="FAO93" s="590" t="s">
        <v>20</v>
      </c>
      <c r="FAP93" s="590"/>
      <c r="FAQ93" s="590"/>
      <c r="FAR93" s="590"/>
      <c r="FAS93" s="590"/>
      <c r="FAT93" s="590"/>
      <c r="FAU93" s="590"/>
      <c r="FAV93" s="590"/>
      <c r="FAW93" s="590" t="s">
        <v>20</v>
      </c>
      <c r="FAX93" s="590"/>
      <c r="FAY93" s="590"/>
      <c r="FAZ93" s="590"/>
      <c r="FBA93" s="590"/>
      <c r="FBB93" s="590"/>
      <c r="FBC93" s="590"/>
      <c r="FBD93" s="590"/>
      <c r="FBE93" s="590" t="s">
        <v>20</v>
      </c>
      <c r="FBF93" s="590"/>
      <c r="FBG93" s="590"/>
      <c r="FBH93" s="590"/>
      <c r="FBI93" s="590"/>
      <c r="FBJ93" s="590"/>
      <c r="FBK93" s="590"/>
      <c r="FBL93" s="590"/>
      <c r="FBM93" s="590" t="s">
        <v>20</v>
      </c>
      <c r="FBN93" s="590"/>
      <c r="FBO93" s="590"/>
      <c r="FBP93" s="590"/>
      <c r="FBQ93" s="590"/>
      <c r="FBR93" s="590"/>
      <c r="FBS93" s="590"/>
      <c r="FBT93" s="590"/>
      <c r="FBU93" s="590" t="s">
        <v>20</v>
      </c>
      <c r="FBV93" s="590"/>
      <c r="FBW93" s="590"/>
      <c r="FBX93" s="590"/>
      <c r="FBY93" s="590"/>
      <c r="FBZ93" s="590"/>
      <c r="FCA93" s="590"/>
      <c r="FCB93" s="590"/>
      <c r="FCC93" s="590" t="s">
        <v>20</v>
      </c>
      <c r="FCD93" s="590"/>
      <c r="FCE93" s="590"/>
      <c r="FCF93" s="590"/>
      <c r="FCG93" s="590"/>
      <c r="FCH93" s="590"/>
      <c r="FCI93" s="590"/>
      <c r="FCJ93" s="590"/>
      <c r="FCK93" s="590" t="s">
        <v>20</v>
      </c>
      <c r="FCL93" s="590"/>
      <c r="FCM93" s="590"/>
      <c r="FCN93" s="590"/>
      <c r="FCO93" s="590"/>
      <c r="FCP93" s="590"/>
      <c r="FCQ93" s="590"/>
      <c r="FCR93" s="590"/>
      <c r="FCS93" s="590" t="s">
        <v>20</v>
      </c>
      <c r="FCT93" s="590"/>
      <c r="FCU93" s="590"/>
      <c r="FCV93" s="590"/>
      <c r="FCW93" s="590"/>
      <c r="FCX93" s="590"/>
      <c r="FCY93" s="590"/>
      <c r="FCZ93" s="590"/>
      <c r="FDA93" s="590" t="s">
        <v>20</v>
      </c>
      <c r="FDB93" s="590"/>
      <c r="FDC93" s="590"/>
      <c r="FDD93" s="590"/>
      <c r="FDE93" s="590"/>
      <c r="FDF93" s="590"/>
      <c r="FDG93" s="590"/>
      <c r="FDH93" s="590"/>
      <c r="FDI93" s="590" t="s">
        <v>20</v>
      </c>
      <c r="FDJ93" s="590"/>
      <c r="FDK93" s="590"/>
      <c r="FDL93" s="590"/>
      <c r="FDM93" s="590"/>
      <c r="FDN93" s="590"/>
      <c r="FDO93" s="590"/>
      <c r="FDP93" s="590"/>
      <c r="FDQ93" s="590" t="s">
        <v>20</v>
      </c>
      <c r="FDR93" s="590"/>
      <c r="FDS93" s="590"/>
      <c r="FDT93" s="590"/>
      <c r="FDU93" s="590"/>
      <c r="FDV93" s="590"/>
      <c r="FDW93" s="590"/>
      <c r="FDX93" s="590"/>
      <c r="FDY93" s="590" t="s">
        <v>20</v>
      </c>
      <c r="FDZ93" s="590"/>
      <c r="FEA93" s="590"/>
      <c r="FEB93" s="590"/>
      <c r="FEC93" s="590"/>
      <c r="FED93" s="590"/>
      <c r="FEE93" s="590"/>
      <c r="FEF93" s="590"/>
      <c r="FEG93" s="590" t="s">
        <v>20</v>
      </c>
      <c r="FEH93" s="590"/>
      <c r="FEI93" s="590"/>
      <c r="FEJ93" s="590"/>
      <c r="FEK93" s="590"/>
      <c r="FEL93" s="590"/>
      <c r="FEM93" s="590"/>
      <c r="FEN93" s="590"/>
      <c r="FEO93" s="590" t="s">
        <v>20</v>
      </c>
      <c r="FEP93" s="590"/>
      <c r="FEQ93" s="590"/>
      <c r="FER93" s="590"/>
      <c r="FES93" s="590"/>
      <c r="FET93" s="590"/>
      <c r="FEU93" s="590"/>
      <c r="FEV93" s="590"/>
      <c r="FEW93" s="590" t="s">
        <v>20</v>
      </c>
      <c r="FEX93" s="590"/>
      <c r="FEY93" s="590"/>
      <c r="FEZ93" s="590"/>
      <c r="FFA93" s="590"/>
      <c r="FFB93" s="590"/>
      <c r="FFC93" s="590"/>
      <c r="FFD93" s="590"/>
      <c r="FFE93" s="590" t="s">
        <v>20</v>
      </c>
      <c r="FFF93" s="590"/>
      <c r="FFG93" s="590"/>
      <c r="FFH93" s="590"/>
      <c r="FFI93" s="590"/>
      <c r="FFJ93" s="590"/>
      <c r="FFK93" s="590"/>
      <c r="FFL93" s="590"/>
      <c r="FFM93" s="590" t="s">
        <v>20</v>
      </c>
      <c r="FFN93" s="590"/>
      <c r="FFO93" s="590"/>
      <c r="FFP93" s="590"/>
      <c r="FFQ93" s="590"/>
      <c r="FFR93" s="590"/>
      <c r="FFS93" s="590"/>
      <c r="FFT93" s="590"/>
      <c r="FFU93" s="590" t="s">
        <v>20</v>
      </c>
      <c r="FFV93" s="590"/>
      <c r="FFW93" s="590"/>
      <c r="FFX93" s="590"/>
      <c r="FFY93" s="590"/>
      <c r="FFZ93" s="590"/>
      <c r="FGA93" s="590"/>
      <c r="FGB93" s="590"/>
      <c r="FGC93" s="590" t="s">
        <v>20</v>
      </c>
      <c r="FGD93" s="590"/>
      <c r="FGE93" s="590"/>
      <c r="FGF93" s="590"/>
      <c r="FGG93" s="590"/>
      <c r="FGH93" s="590"/>
      <c r="FGI93" s="590"/>
      <c r="FGJ93" s="590"/>
      <c r="FGK93" s="590" t="s">
        <v>20</v>
      </c>
      <c r="FGL93" s="590"/>
      <c r="FGM93" s="590"/>
      <c r="FGN93" s="590"/>
      <c r="FGO93" s="590"/>
      <c r="FGP93" s="590"/>
      <c r="FGQ93" s="590"/>
      <c r="FGR93" s="590"/>
      <c r="FGS93" s="590" t="s">
        <v>20</v>
      </c>
      <c r="FGT93" s="590"/>
      <c r="FGU93" s="590"/>
      <c r="FGV93" s="590"/>
      <c r="FGW93" s="590"/>
      <c r="FGX93" s="590"/>
      <c r="FGY93" s="590"/>
      <c r="FGZ93" s="590"/>
      <c r="FHA93" s="590" t="s">
        <v>20</v>
      </c>
      <c r="FHB93" s="590"/>
      <c r="FHC93" s="590"/>
      <c r="FHD93" s="590"/>
      <c r="FHE93" s="590"/>
      <c r="FHF93" s="590"/>
      <c r="FHG93" s="590"/>
      <c r="FHH93" s="590"/>
      <c r="FHI93" s="590" t="s">
        <v>20</v>
      </c>
      <c r="FHJ93" s="590"/>
      <c r="FHK93" s="590"/>
      <c r="FHL93" s="590"/>
      <c r="FHM93" s="590"/>
      <c r="FHN93" s="590"/>
      <c r="FHO93" s="590"/>
      <c r="FHP93" s="590"/>
      <c r="FHQ93" s="590" t="s">
        <v>20</v>
      </c>
      <c r="FHR93" s="590"/>
      <c r="FHS93" s="590"/>
      <c r="FHT93" s="590"/>
      <c r="FHU93" s="590"/>
      <c r="FHV93" s="590"/>
      <c r="FHW93" s="590"/>
      <c r="FHX93" s="590"/>
      <c r="FHY93" s="590" t="s">
        <v>20</v>
      </c>
      <c r="FHZ93" s="590"/>
      <c r="FIA93" s="590"/>
      <c r="FIB93" s="590"/>
      <c r="FIC93" s="590"/>
      <c r="FID93" s="590"/>
      <c r="FIE93" s="590"/>
      <c r="FIF93" s="590"/>
      <c r="FIG93" s="590" t="s">
        <v>20</v>
      </c>
      <c r="FIH93" s="590"/>
      <c r="FII93" s="590"/>
      <c r="FIJ93" s="590"/>
      <c r="FIK93" s="590"/>
      <c r="FIL93" s="590"/>
      <c r="FIM93" s="590"/>
      <c r="FIN93" s="590"/>
      <c r="FIO93" s="590" t="s">
        <v>20</v>
      </c>
      <c r="FIP93" s="590"/>
      <c r="FIQ93" s="590"/>
      <c r="FIR93" s="590"/>
      <c r="FIS93" s="590"/>
      <c r="FIT93" s="590"/>
      <c r="FIU93" s="590"/>
      <c r="FIV93" s="590"/>
      <c r="FIW93" s="590" t="s">
        <v>20</v>
      </c>
      <c r="FIX93" s="590"/>
      <c r="FIY93" s="590"/>
      <c r="FIZ93" s="590"/>
      <c r="FJA93" s="590"/>
      <c r="FJB93" s="590"/>
      <c r="FJC93" s="590"/>
      <c r="FJD93" s="590"/>
      <c r="FJE93" s="590" t="s">
        <v>20</v>
      </c>
      <c r="FJF93" s="590"/>
      <c r="FJG93" s="590"/>
      <c r="FJH93" s="590"/>
      <c r="FJI93" s="590"/>
      <c r="FJJ93" s="590"/>
      <c r="FJK93" s="590"/>
      <c r="FJL93" s="590"/>
      <c r="FJM93" s="590" t="s">
        <v>20</v>
      </c>
      <c r="FJN93" s="590"/>
      <c r="FJO93" s="590"/>
      <c r="FJP93" s="590"/>
      <c r="FJQ93" s="590"/>
      <c r="FJR93" s="590"/>
      <c r="FJS93" s="590"/>
      <c r="FJT93" s="590"/>
      <c r="FJU93" s="590" t="s">
        <v>20</v>
      </c>
      <c r="FJV93" s="590"/>
      <c r="FJW93" s="590"/>
      <c r="FJX93" s="590"/>
      <c r="FJY93" s="590"/>
      <c r="FJZ93" s="590"/>
      <c r="FKA93" s="590"/>
      <c r="FKB93" s="590"/>
      <c r="FKC93" s="590" t="s">
        <v>20</v>
      </c>
      <c r="FKD93" s="590"/>
      <c r="FKE93" s="590"/>
      <c r="FKF93" s="590"/>
      <c r="FKG93" s="590"/>
      <c r="FKH93" s="590"/>
      <c r="FKI93" s="590"/>
      <c r="FKJ93" s="590"/>
      <c r="FKK93" s="590" t="s">
        <v>20</v>
      </c>
      <c r="FKL93" s="590"/>
      <c r="FKM93" s="590"/>
      <c r="FKN93" s="590"/>
      <c r="FKO93" s="590"/>
      <c r="FKP93" s="590"/>
      <c r="FKQ93" s="590"/>
      <c r="FKR93" s="590"/>
      <c r="FKS93" s="590" t="s">
        <v>20</v>
      </c>
      <c r="FKT93" s="590"/>
      <c r="FKU93" s="590"/>
      <c r="FKV93" s="590"/>
      <c r="FKW93" s="590"/>
      <c r="FKX93" s="590"/>
      <c r="FKY93" s="590"/>
      <c r="FKZ93" s="590"/>
      <c r="FLA93" s="590" t="s">
        <v>20</v>
      </c>
      <c r="FLB93" s="590"/>
      <c r="FLC93" s="590"/>
      <c r="FLD93" s="590"/>
      <c r="FLE93" s="590"/>
      <c r="FLF93" s="590"/>
      <c r="FLG93" s="590"/>
      <c r="FLH93" s="590"/>
      <c r="FLI93" s="590" t="s">
        <v>20</v>
      </c>
      <c r="FLJ93" s="590"/>
      <c r="FLK93" s="590"/>
      <c r="FLL93" s="590"/>
      <c r="FLM93" s="590"/>
      <c r="FLN93" s="590"/>
      <c r="FLO93" s="590"/>
      <c r="FLP93" s="590"/>
      <c r="FLQ93" s="590" t="s">
        <v>20</v>
      </c>
      <c r="FLR93" s="590"/>
      <c r="FLS93" s="590"/>
      <c r="FLT93" s="590"/>
      <c r="FLU93" s="590"/>
      <c r="FLV93" s="590"/>
      <c r="FLW93" s="590"/>
      <c r="FLX93" s="590"/>
      <c r="FLY93" s="590" t="s">
        <v>20</v>
      </c>
      <c r="FLZ93" s="590"/>
      <c r="FMA93" s="590"/>
      <c r="FMB93" s="590"/>
      <c r="FMC93" s="590"/>
      <c r="FMD93" s="590"/>
      <c r="FME93" s="590"/>
      <c r="FMF93" s="590"/>
      <c r="FMG93" s="590" t="s">
        <v>20</v>
      </c>
      <c r="FMH93" s="590"/>
      <c r="FMI93" s="590"/>
      <c r="FMJ93" s="590"/>
      <c r="FMK93" s="590"/>
      <c r="FML93" s="590"/>
      <c r="FMM93" s="590"/>
      <c r="FMN93" s="590"/>
      <c r="FMO93" s="590" t="s">
        <v>20</v>
      </c>
      <c r="FMP93" s="590"/>
      <c r="FMQ93" s="590"/>
      <c r="FMR93" s="590"/>
      <c r="FMS93" s="590"/>
      <c r="FMT93" s="590"/>
      <c r="FMU93" s="590"/>
      <c r="FMV93" s="590"/>
      <c r="FMW93" s="590" t="s">
        <v>20</v>
      </c>
      <c r="FMX93" s="590"/>
      <c r="FMY93" s="590"/>
      <c r="FMZ93" s="590"/>
      <c r="FNA93" s="590"/>
      <c r="FNB93" s="590"/>
      <c r="FNC93" s="590"/>
      <c r="FND93" s="590"/>
      <c r="FNE93" s="590" t="s">
        <v>20</v>
      </c>
      <c r="FNF93" s="590"/>
      <c r="FNG93" s="590"/>
      <c r="FNH93" s="590"/>
      <c r="FNI93" s="590"/>
      <c r="FNJ93" s="590"/>
      <c r="FNK93" s="590"/>
      <c r="FNL93" s="590"/>
      <c r="FNM93" s="590" t="s">
        <v>20</v>
      </c>
      <c r="FNN93" s="590"/>
      <c r="FNO93" s="590"/>
      <c r="FNP93" s="590"/>
      <c r="FNQ93" s="590"/>
      <c r="FNR93" s="590"/>
      <c r="FNS93" s="590"/>
      <c r="FNT93" s="590"/>
      <c r="FNU93" s="590" t="s">
        <v>20</v>
      </c>
      <c r="FNV93" s="590"/>
      <c r="FNW93" s="590"/>
      <c r="FNX93" s="590"/>
      <c r="FNY93" s="590"/>
      <c r="FNZ93" s="590"/>
      <c r="FOA93" s="590"/>
      <c r="FOB93" s="590"/>
      <c r="FOC93" s="590" t="s">
        <v>20</v>
      </c>
      <c r="FOD93" s="590"/>
      <c r="FOE93" s="590"/>
      <c r="FOF93" s="590"/>
      <c r="FOG93" s="590"/>
      <c r="FOH93" s="590"/>
      <c r="FOI93" s="590"/>
      <c r="FOJ93" s="590"/>
      <c r="FOK93" s="590" t="s">
        <v>20</v>
      </c>
      <c r="FOL93" s="590"/>
      <c r="FOM93" s="590"/>
      <c r="FON93" s="590"/>
      <c r="FOO93" s="590"/>
      <c r="FOP93" s="590"/>
      <c r="FOQ93" s="590"/>
      <c r="FOR93" s="590"/>
      <c r="FOS93" s="590" t="s">
        <v>20</v>
      </c>
      <c r="FOT93" s="590"/>
      <c r="FOU93" s="590"/>
      <c r="FOV93" s="590"/>
      <c r="FOW93" s="590"/>
      <c r="FOX93" s="590"/>
      <c r="FOY93" s="590"/>
      <c r="FOZ93" s="590"/>
      <c r="FPA93" s="590" t="s">
        <v>20</v>
      </c>
      <c r="FPB93" s="590"/>
      <c r="FPC93" s="590"/>
      <c r="FPD93" s="590"/>
      <c r="FPE93" s="590"/>
      <c r="FPF93" s="590"/>
      <c r="FPG93" s="590"/>
      <c r="FPH93" s="590"/>
      <c r="FPI93" s="590" t="s">
        <v>20</v>
      </c>
      <c r="FPJ93" s="590"/>
      <c r="FPK93" s="590"/>
      <c r="FPL93" s="590"/>
      <c r="FPM93" s="590"/>
      <c r="FPN93" s="590"/>
      <c r="FPO93" s="590"/>
      <c r="FPP93" s="590"/>
      <c r="FPQ93" s="590" t="s">
        <v>20</v>
      </c>
      <c r="FPR93" s="590"/>
      <c r="FPS93" s="590"/>
      <c r="FPT93" s="590"/>
      <c r="FPU93" s="590"/>
      <c r="FPV93" s="590"/>
      <c r="FPW93" s="590"/>
      <c r="FPX93" s="590"/>
      <c r="FPY93" s="590" t="s">
        <v>20</v>
      </c>
      <c r="FPZ93" s="590"/>
      <c r="FQA93" s="590"/>
      <c r="FQB93" s="590"/>
      <c r="FQC93" s="590"/>
      <c r="FQD93" s="590"/>
      <c r="FQE93" s="590"/>
      <c r="FQF93" s="590"/>
      <c r="FQG93" s="590" t="s">
        <v>20</v>
      </c>
      <c r="FQH93" s="590"/>
      <c r="FQI93" s="590"/>
      <c r="FQJ93" s="590"/>
      <c r="FQK93" s="590"/>
      <c r="FQL93" s="590"/>
      <c r="FQM93" s="590"/>
      <c r="FQN93" s="590"/>
      <c r="FQO93" s="590" t="s">
        <v>20</v>
      </c>
      <c r="FQP93" s="590"/>
      <c r="FQQ93" s="590"/>
      <c r="FQR93" s="590"/>
      <c r="FQS93" s="590"/>
      <c r="FQT93" s="590"/>
      <c r="FQU93" s="590"/>
      <c r="FQV93" s="590"/>
      <c r="FQW93" s="590" t="s">
        <v>20</v>
      </c>
      <c r="FQX93" s="590"/>
      <c r="FQY93" s="590"/>
      <c r="FQZ93" s="590"/>
      <c r="FRA93" s="590"/>
      <c r="FRB93" s="590"/>
      <c r="FRC93" s="590"/>
      <c r="FRD93" s="590"/>
      <c r="FRE93" s="590" t="s">
        <v>20</v>
      </c>
      <c r="FRF93" s="590"/>
      <c r="FRG93" s="590"/>
      <c r="FRH93" s="590"/>
      <c r="FRI93" s="590"/>
      <c r="FRJ93" s="590"/>
      <c r="FRK93" s="590"/>
      <c r="FRL93" s="590"/>
      <c r="FRM93" s="590" t="s">
        <v>20</v>
      </c>
      <c r="FRN93" s="590"/>
      <c r="FRO93" s="590"/>
      <c r="FRP93" s="590"/>
      <c r="FRQ93" s="590"/>
      <c r="FRR93" s="590"/>
      <c r="FRS93" s="590"/>
      <c r="FRT93" s="590"/>
      <c r="FRU93" s="590" t="s">
        <v>20</v>
      </c>
      <c r="FRV93" s="590"/>
      <c r="FRW93" s="590"/>
      <c r="FRX93" s="590"/>
      <c r="FRY93" s="590"/>
      <c r="FRZ93" s="590"/>
      <c r="FSA93" s="590"/>
      <c r="FSB93" s="590"/>
      <c r="FSC93" s="590" t="s">
        <v>20</v>
      </c>
      <c r="FSD93" s="590"/>
      <c r="FSE93" s="590"/>
      <c r="FSF93" s="590"/>
      <c r="FSG93" s="590"/>
      <c r="FSH93" s="590"/>
      <c r="FSI93" s="590"/>
      <c r="FSJ93" s="590"/>
      <c r="FSK93" s="590" t="s">
        <v>20</v>
      </c>
      <c r="FSL93" s="590"/>
      <c r="FSM93" s="590"/>
      <c r="FSN93" s="590"/>
      <c r="FSO93" s="590"/>
      <c r="FSP93" s="590"/>
      <c r="FSQ93" s="590"/>
      <c r="FSR93" s="590"/>
      <c r="FSS93" s="590" t="s">
        <v>20</v>
      </c>
      <c r="FST93" s="590"/>
      <c r="FSU93" s="590"/>
      <c r="FSV93" s="590"/>
      <c r="FSW93" s="590"/>
      <c r="FSX93" s="590"/>
      <c r="FSY93" s="590"/>
      <c r="FSZ93" s="590"/>
      <c r="FTA93" s="590" t="s">
        <v>20</v>
      </c>
      <c r="FTB93" s="590"/>
      <c r="FTC93" s="590"/>
      <c r="FTD93" s="590"/>
      <c r="FTE93" s="590"/>
      <c r="FTF93" s="590"/>
      <c r="FTG93" s="590"/>
      <c r="FTH93" s="590"/>
      <c r="FTI93" s="590" t="s">
        <v>20</v>
      </c>
      <c r="FTJ93" s="590"/>
      <c r="FTK93" s="590"/>
      <c r="FTL93" s="590"/>
      <c r="FTM93" s="590"/>
      <c r="FTN93" s="590"/>
      <c r="FTO93" s="590"/>
      <c r="FTP93" s="590"/>
      <c r="FTQ93" s="590" t="s">
        <v>20</v>
      </c>
      <c r="FTR93" s="590"/>
      <c r="FTS93" s="590"/>
      <c r="FTT93" s="590"/>
      <c r="FTU93" s="590"/>
      <c r="FTV93" s="590"/>
      <c r="FTW93" s="590"/>
      <c r="FTX93" s="590"/>
      <c r="FTY93" s="590" t="s">
        <v>20</v>
      </c>
      <c r="FTZ93" s="590"/>
      <c r="FUA93" s="590"/>
      <c r="FUB93" s="590"/>
      <c r="FUC93" s="590"/>
      <c r="FUD93" s="590"/>
      <c r="FUE93" s="590"/>
      <c r="FUF93" s="590"/>
      <c r="FUG93" s="590" t="s">
        <v>20</v>
      </c>
      <c r="FUH93" s="590"/>
      <c r="FUI93" s="590"/>
      <c r="FUJ93" s="590"/>
      <c r="FUK93" s="590"/>
      <c r="FUL93" s="590"/>
      <c r="FUM93" s="590"/>
      <c r="FUN93" s="590"/>
      <c r="FUO93" s="590" t="s">
        <v>20</v>
      </c>
      <c r="FUP93" s="590"/>
      <c r="FUQ93" s="590"/>
      <c r="FUR93" s="590"/>
      <c r="FUS93" s="590"/>
      <c r="FUT93" s="590"/>
      <c r="FUU93" s="590"/>
      <c r="FUV93" s="590"/>
      <c r="FUW93" s="590" t="s">
        <v>20</v>
      </c>
      <c r="FUX93" s="590"/>
      <c r="FUY93" s="590"/>
      <c r="FUZ93" s="590"/>
      <c r="FVA93" s="590"/>
      <c r="FVB93" s="590"/>
      <c r="FVC93" s="590"/>
      <c r="FVD93" s="590"/>
      <c r="FVE93" s="590" t="s">
        <v>20</v>
      </c>
      <c r="FVF93" s="590"/>
      <c r="FVG93" s="590"/>
      <c r="FVH93" s="590"/>
      <c r="FVI93" s="590"/>
      <c r="FVJ93" s="590"/>
      <c r="FVK93" s="590"/>
      <c r="FVL93" s="590"/>
      <c r="FVM93" s="590" t="s">
        <v>20</v>
      </c>
      <c r="FVN93" s="590"/>
      <c r="FVO93" s="590"/>
      <c r="FVP93" s="590"/>
      <c r="FVQ93" s="590"/>
      <c r="FVR93" s="590"/>
      <c r="FVS93" s="590"/>
      <c r="FVT93" s="590"/>
      <c r="FVU93" s="590" t="s">
        <v>20</v>
      </c>
      <c r="FVV93" s="590"/>
      <c r="FVW93" s="590"/>
      <c r="FVX93" s="590"/>
      <c r="FVY93" s="590"/>
      <c r="FVZ93" s="590"/>
      <c r="FWA93" s="590"/>
      <c r="FWB93" s="590"/>
      <c r="FWC93" s="590" t="s">
        <v>20</v>
      </c>
      <c r="FWD93" s="590"/>
      <c r="FWE93" s="590"/>
      <c r="FWF93" s="590"/>
      <c r="FWG93" s="590"/>
      <c r="FWH93" s="590"/>
      <c r="FWI93" s="590"/>
      <c r="FWJ93" s="590"/>
      <c r="FWK93" s="590" t="s">
        <v>20</v>
      </c>
      <c r="FWL93" s="590"/>
      <c r="FWM93" s="590"/>
      <c r="FWN93" s="590"/>
      <c r="FWO93" s="590"/>
      <c r="FWP93" s="590"/>
      <c r="FWQ93" s="590"/>
      <c r="FWR93" s="590"/>
      <c r="FWS93" s="590" t="s">
        <v>20</v>
      </c>
      <c r="FWT93" s="590"/>
      <c r="FWU93" s="590"/>
      <c r="FWV93" s="590"/>
      <c r="FWW93" s="590"/>
      <c r="FWX93" s="590"/>
      <c r="FWY93" s="590"/>
      <c r="FWZ93" s="590"/>
      <c r="FXA93" s="590" t="s">
        <v>20</v>
      </c>
      <c r="FXB93" s="590"/>
      <c r="FXC93" s="590"/>
      <c r="FXD93" s="590"/>
      <c r="FXE93" s="590"/>
      <c r="FXF93" s="590"/>
      <c r="FXG93" s="590"/>
      <c r="FXH93" s="590"/>
      <c r="FXI93" s="590" t="s">
        <v>20</v>
      </c>
      <c r="FXJ93" s="590"/>
      <c r="FXK93" s="590"/>
      <c r="FXL93" s="590"/>
      <c r="FXM93" s="590"/>
      <c r="FXN93" s="590"/>
      <c r="FXO93" s="590"/>
      <c r="FXP93" s="590"/>
      <c r="FXQ93" s="590" t="s">
        <v>20</v>
      </c>
      <c r="FXR93" s="590"/>
      <c r="FXS93" s="590"/>
      <c r="FXT93" s="590"/>
      <c r="FXU93" s="590"/>
      <c r="FXV93" s="590"/>
      <c r="FXW93" s="590"/>
      <c r="FXX93" s="590"/>
      <c r="FXY93" s="590" t="s">
        <v>20</v>
      </c>
      <c r="FXZ93" s="590"/>
      <c r="FYA93" s="590"/>
      <c r="FYB93" s="590"/>
      <c r="FYC93" s="590"/>
      <c r="FYD93" s="590"/>
      <c r="FYE93" s="590"/>
      <c r="FYF93" s="590"/>
      <c r="FYG93" s="590" t="s">
        <v>20</v>
      </c>
      <c r="FYH93" s="590"/>
      <c r="FYI93" s="590"/>
      <c r="FYJ93" s="590"/>
      <c r="FYK93" s="590"/>
      <c r="FYL93" s="590"/>
      <c r="FYM93" s="590"/>
      <c r="FYN93" s="590"/>
      <c r="FYO93" s="590" t="s">
        <v>20</v>
      </c>
      <c r="FYP93" s="590"/>
      <c r="FYQ93" s="590"/>
      <c r="FYR93" s="590"/>
      <c r="FYS93" s="590"/>
      <c r="FYT93" s="590"/>
      <c r="FYU93" s="590"/>
      <c r="FYV93" s="590"/>
      <c r="FYW93" s="590" t="s">
        <v>20</v>
      </c>
      <c r="FYX93" s="590"/>
      <c r="FYY93" s="590"/>
      <c r="FYZ93" s="590"/>
      <c r="FZA93" s="590"/>
      <c r="FZB93" s="590"/>
      <c r="FZC93" s="590"/>
      <c r="FZD93" s="590"/>
      <c r="FZE93" s="590" t="s">
        <v>20</v>
      </c>
      <c r="FZF93" s="590"/>
      <c r="FZG93" s="590"/>
      <c r="FZH93" s="590"/>
      <c r="FZI93" s="590"/>
      <c r="FZJ93" s="590"/>
      <c r="FZK93" s="590"/>
      <c r="FZL93" s="590"/>
      <c r="FZM93" s="590" t="s">
        <v>20</v>
      </c>
      <c r="FZN93" s="590"/>
      <c r="FZO93" s="590"/>
      <c r="FZP93" s="590"/>
      <c r="FZQ93" s="590"/>
      <c r="FZR93" s="590"/>
      <c r="FZS93" s="590"/>
      <c r="FZT93" s="590"/>
      <c r="FZU93" s="590" t="s">
        <v>20</v>
      </c>
      <c r="FZV93" s="590"/>
      <c r="FZW93" s="590"/>
      <c r="FZX93" s="590"/>
      <c r="FZY93" s="590"/>
      <c r="FZZ93" s="590"/>
      <c r="GAA93" s="590"/>
      <c r="GAB93" s="590"/>
      <c r="GAC93" s="590" t="s">
        <v>20</v>
      </c>
      <c r="GAD93" s="590"/>
      <c r="GAE93" s="590"/>
      <c r="GAF93" s="590"/>
      <c r="GAG93" s="590"/>
      <c r="GAH93" s="590"/>
      <c r="GAI93" s="590"/>
      <c r="GAJ93" s="590"/>
      <c r="GAK93" s="590" t="s">
        <v>20</v>
      </c>
      <c r="GAL93" s="590"/>
      <c r="GAM93" s="590"/>
      <c r="GAN93" s="590"/>
      <c r="GAO93" s="590"/>
      <c r="GAP93" s="590"/>
      <c r="GAQ93" s="590"/>
      <c r="GAR93" s="590"/>
      <c r="GAS93" s="590" t="s">
        <v>20</v>
      </c>
      <c r="GAT93" s="590"/>
      <c r="GAU93" s="590"/>
      <c r="GAV93" s="590"/>
      <c r="GAW93" s="590"/>
      <c r="GAX93" s="590"/>
      <c r="GAY93" s="590"/>
      <c r="GAZ93" s="590"/>
      <c r="GBA93" s="590" t="s">
        <v>20</v>
      </c>
      <c r="GBB93" s="590"/>
      <c r="GBC93" s="590"/>
      <c r="GBD93" s="590"/>
      <c r="GBE93" s="590"/>
      <c r="GBF93" s="590"/>
      <c r="GBG93" s="590"/>
      <c r="GBH93" s="590"/>
      <c r="GBI93" s="590" t="s">
        <v>20</v>
      </c>
      <c r="GBJ93" s="590"/>
      <c r="GBK93" s="590"/>
      <c r="GBL93" s="590"/>
      <c r="GBM93" s="590"/>
      <c r="GBN93" s="590"/>
      <c r="GBO93" s="590"/>
      <c r="GBP93" s="590"/>
      <c r="GBQ93" s="590" t="s">
        <v>20</v>
      </c>
      <c r="GBR93" s="590"/>
      <c r="GBS93" s="590"/>
      <c r="GBT93" s="590"/>
      <c r="GBU93" s="590"/>
      <c r="GBV93" s="590"/>
      <c r="GBW93" s="590"/>
      <c r="GBX93" s="590"/>
      <c r="GBY93" s="590" t="s">
        <v>20</v>
      </c>
      <c r="GBZ93" s="590"/>
      <c r="GCA93" s="590"/>
      <c r="GCB93" s="590"/>
      <c r="GCC93" s="590"/>
      <c r="GCD93" s="590"/>
      <c r="GCE93" s="590"/>
      <c r="GCF93" s="590"/>
      <c r="GCG93" s="590" t="s">
        <v>20</v>
      </c>
      <c r="GCH93" s="590"/>
      <c r="GCI93" s="590"/>
      <c r="GCJ93" s="590"/>
      <c r="GCK93" s="590"/>
      <c r="GCL93" s="590"/>
      <c r="GCM93" s="590"/>
      <c r="GCN93" s="590"/>
      <c r="GCO93" s="590" t="s">
        <v>20</v>
      </c>
      <c r="GCP93" s="590"/>
      <c r="GCQ93" s="590"/>
      <c r="GCR93" s="590"/>
      <c r="GCS93" s="590"/>
      <c r="GCT93" s="590"/>
      <c r="GCU93" s="590"/>
      <c r="GCV93" s="590"/>
      <c r="GCW93" s="590" t="s">
        <v>20</v>
      </c>
      <c r="GCX93" s="590"/>
      <c r="GCY93" s="590"/>
      <c r="GCZ93" s="590"/>
      <c r="GDA93" s="590"/>
      <c r="GDB93" s="590"/>
      <c r="GDC93" s="590"/>
      <c r="GDD93" s="590"/>
      <c r="GDE93" s="590" t="s">
        <v>20</v>
      </c>
      <c r="GDF93" s="590"/>
      <c r="GDG93" s="590"/>
      <c r="GDH93" s="590"/>
      <c r="GDI93" s="590"/>
      <c r="GDJ93" s="590"/>
      <c r="GDK93" s="590"/>
      <c r="GDL93" s="590"/>
      <c r="GDM93" s="590" t="s">
        <v>20</v>
      </c>
      <c r="GDN93" s="590"/>
      <c r="GDO93" s="590"/>
      <c r="GDP93" s="590"/>
      <c r="GDQ93" s="590"/>
      <c r="GDR93" s="590"/>
      <c r="GDS93" s="590"/>
      <c r="GDT93" s="590"/>
      <c r="GDU93" s="590" t="s">
        <v>20</v>
      </c>
      <c r="GDV93" s="590"/>
      <c r="GDW93" s="590"/>
      <c r="GDX93" s="590"/>
      <c r="GDY93" s="590"/>
      <c r="GDZ93" s="590"/>
      <c r="GEA93" s="590"/>
      <c r="GEB93" s="590"/>
      <c r="GEC93" s="590" t="s">
        <v>20</v>
      </c>
      <c r="GED93" s="590"/>
      <c r="GEE93" s="590"/>
      <c r="GEF93" s="590"/>
      <c r="GEG93" s="590"/>
      <c r="GEH93" s="590"/>
      <c r="GEI93" s="590"/>
      <c r="GEJ93" s="590"/>
      <c r="GEK93" s="590" t="s">
        <v>20</v>
      </c>
      <c r="GEL93" s="590"/>
      <c r="GEM93" s="590"/>
      <c r="GEN93" s="590"/>
      <c r="GEO93" s="590"/>
      <c r="GEP93" s="590"/>
      <c r="GEQ93" s="590"/>
      <c r="GER93" s="590"/>
      <c r="GES93" s="590" t="s">
        <v>20</v>
      </c>
      <c r="GET93" s="590"/>
      <c r="GEU93" s="590"/>
      <c r="GEV93" s="590"/>
      <c r="GEW93" s="590"/>
      <c r="GEX93" s="590"/>
      <c r="GEY93" s="590"/>
      <c r="GEZ93" s="590"/>
      <c r="GFA93" s="590" t="s">
        <v>20</v>
      </c>
      <c r="GFB93" s="590"/>
      <c r="GFC93" s="590"/>
      <c r="GFD93" s="590"/>
      <c r="GFE93" s="590"/>
      <c r="GFF93" s="590"/>
      <c r="GFG93" s="590"/>
      <c r="GFH93" s="590"/>
      <c r="GFI93" s="590" t="s">
        <v>20</v>
      </c>
      <c r="GFJ93" s="590"/>
      <c r="GFK93" s="590"/>
      <c r="GFL93" s="590"/>
      <c r="GFM93" s="590"/>
      <c r="GFN93" s="590"/>
      <c r="GFO93" s="590"/>
      <c r="GFP93" s="590"/>
      <c r="GFQ93" s="590" t="s">
        <v>20</v>
      </c>
      <c r="GFR93" s="590"/>
      <c r="GFS93" s="590"/>
      <c r="GFT93" s="590"/>
      <c r="GFU93" s="590"/>
      <c r="GFV93" s="590"/>
      <c r="GFW93" s="590"/>
      <c r="GFX93" s="590"/>
      <c r="GFY93" s="590" t="s">
        <v>20</v>
      </c>
      <c r="GFZ93" s="590"/>
      <c r="GGA93" s="590"/>
      <c r="GGB93" s="590"/>
      <c r="GGC93" s="590"/>
      <c r="GGD93" s="590"/>
      <c r="GGE93" s="590"/>
      <c r="GGF93" s="590"/>
      <c r="GGG93" s="590" t="s">
        <v>20</v>
      </c>
      <c r="GGH93" s="590"/>
      <c r="GGI93" s="590"/>
      <c r="GGJ93" s="590"/>
      <c r="GGK93" s="590"/>
      <c r="GGL93" s="590"/>
      <c r="GGM93" s="590"/>
      <c r="GGN93" s="590"/>
      <c r="GGO93" s="590" t="s">
        <v>20</v>
      </c>
      <c r="GGP93" s="590"/>
      <c r="GGQ93" s="590"/>
      <c r="GGR93" s="590"/>
      <c r="GGS93" s="590"/>
      <c r="GGT93" s="590"/>
      <c r="GGU93" s="590"/>
      <c r="GGV93" s="590"/>
      <c r="GGW93" s="590" t="s">
        <v>20</v>
      </c>
      <c r="GGX93" s="590"/>
      <c r="GGY93" s="590"/>
      <c r="GGZ93" s="590"/>
      <c r="GHA93" s="590"/>
      <c r="GHB93" s="590"/>
      <c r="GHC93" s="590"/>
      <c r="GHD93" s="590"/>
      <c r="GHE93" s="590" t="s">
        <v>20</v>
      </c>
      <c r="GHF93" s="590"/>
      <c r="GHG93" s="590"/>
      <c r="GHH93" s="590"/>
      <c r="GHI93" s="590"/>
      <c r="GHJ93" s="590"/>
      <c r="GHK93" s="590"/>
      <c r="GHL93" s="590"/>
      <c r="GHM93" s="590" t="s">
        <v>20</v>
      </c>
      <c r="GHN93" s="590"/>
      <c r="GHO93" s="590"/>
      <c r="GHP93" s="590"/>
      <c r="GHQ93" s="590"/>
      <c r="GHR93" s="590"/>
      <c r="GHS93" s="590"/>
      <c r="GHT93" s="590"/>
      <c r="GHU93" s="590" t="s">
        <v>20</v>
      </c>
      <c r="GHV93" s="590"/>
      <c r="GHW93" s="590"/>
      <c r="GHX93" s="590"/>
      <c r="GHY93" s="590"/>
      <c r="GHZ93" s="590"/>
      <c r="GIA93" s="590"/>
      <c r="GIB93" s="590"/>
      <c r="GIC93" s="590" t="s">
        <v>20</v>
      </c>
      <c r="GID93" s="590"/>
      <c r="GIE93" s="590"/>
      <c r="GIF93" s="590"/>
      <c r="GIG93" s="590"/>
      <c r="GIH93" s="590"/>
      <c r="GII93" s="590"/>
      <c r="GIJ93" s="590"/>
      <c r="GIK93" s="590" t="s">
        <v>20</v>
      </c>
      <c r="GIL93" s="590"/>
      <c r="GIM93" s="590"/>
      <c r="GIN93" s="590"/>
      <c r="GIO93" s="590"/>
      <c r="GIP93" s="590"/>
      <c r="GIQ93" s="590"/>
      <c r="GIR93" s="590"/>
      <c r="GIS93" s="590" t="s">
        <v>20</v>
      </c>
      <c r="GIT93" s="590"/>
      <c r="GIU93" s="590"/>
      <c r="GIV93" s="590"/>
      <c r="GIW93" s="590"/>
      <c r="GIX93" s="590"/>
      <c r="GIY93" s="590"/>
      <c r="GIZ93" s="590"/>
      <c r="GJA93" s="590" t="s">
        <v>20</v>
      </c>
      <c r="GJB93" s="590"/>
      <c r="GJC93" s="590"/>
      <c r="GJD93" s="590"/>
      <c r="GJE93" s="590"/>
      <c r="GJF93" s="590"/>
      <c r="GJG93" s="590"/>
      <c r="GJH93" s="590"/>
      <c r="GJI93" s="590" t="s">
        <v>20</v>
      </c>
      <c r="GJJ93" s="590"/>
      <c r="GJK93" s="590"/>
      <c r="GJL93" s="590"/>
      <c r="GJM93" s="590"/>
      <c r="GJN93" s="590"/>
      <c r="GJO93" s="590"/>
      <c r="GJP93" s="590"/>
      <c r="GJQ93" s="590" t="s">
        <v>20</v>
      </c>
      <c r="GJR93" s="590"/>
      <c r="GJS93" s="590"/>
      <c r="GJT93" s="590"/>
      <c r="GJU93" s="590"/>
      <c r="GJV93" s="590"/>
      <c r="GJW93" s="590"/>
      <c r="GJX93" s="590"/>
      <c r="GJY93" s="590" t="s">
        <v>20</v>
      </c>
      <c r="GJZ93" s="590"/>
      <c r="GKA93" s="590"/>
      <c r="GKB93" s="590"/>
      <c r="GKC93" s="590"/>
      <c r="GKD93" s="590"/>
      <c r="GKE93" s="590"/>
      <c r="GKF93" s="590"/>
      <c r="GKG93" s="590" t="s">
        <v>20</v>
      </c>
      <c r="GKH93" s="590"/>
      <c r="GKI93" s="590"/>
      <c r="GKJ93" s="590"/>
      <c r="GKK93" s="590"/>
      <c r="GKL93" s="590"/>
      <c r="GKM93" s="590"/>
      <c r="GKN93" s="590"/>
      <c r="GKO93" s="590" t="s">
        <v>20</v>
      </c>
      <c r="GKP93" s="590"/>
      <c r="GKQ93" s="590"/>
      <c r="GKR93" s="590"/>
      <c r="GKS93" s="590"/>
      <c r="GKT93" s="590"/>
      <c r="GKU93" s="590"/>
      <c r="GKV93" s="590"/>
      <c r="GKW93" s="590" t="s">
        <v>20</v>
      </c>
      <c r="GKX93" s="590"/>
      <c r="GKY93" s="590"/>
      <c r="GKZ93" s="590"/>
      <c r="GLA93" s="590"/>
      <c r="GLB93" s="590"/>
      <c r="GLC93" s="590"/>
      <c r="GLD93" s="590"/>
      <c r="GLE93" s="590" t="s">
        <v>20</v>
      </c>
      <c r="GLF93" s="590"/>
      <c r="GLG93" s="590"/>
      <c r="GLH93" s="590"/>
      <c r="GLI93" s="590"/>
      <c r="GLJ93" s="590"/>
      <c r="GLK93" s="590"/>
      <c r="GLL93" s="590"/>
      <c r="GLM93" s="590" t="s">
        <v>20</v>
      </c>
      <c r="GLN93" s="590"/>
      <c r="GLO93" s="590"/>
      <c r="GLP93" s="590"/>
      <c r="GLQ93" s="590"/>
      <c r="GLR93" s="590"/>
      <c r="GLS93" s="590"/>
      <c r="GLT93" s="590"/>
      <c r="GLU93" s="590" t="s">
        <v>20</v>
      </c>
      <c r="GLV93" s="590"/>
      <c r="GLW93" s="590"/>
      <c r="GLX93" s="590"/>
      <c r="GLY93" s="590"/>
      <c r="GLZ93" s="590"/>
      <c r="GMA93" s="590"/>
      <c r="GMB93" s="590"/>
      <c r="GMC93" s="590" t="s">
        <v>20</v>
      </c>
      <c r="GMD93" s="590"/>
      <c r="GME93" s="590"/>
      <c r="GMF93" s="590"/>
      <c r="GMG93" s="590"/>
      <c r="GMH93" s="590"/>
      <c r="GMI93" s="590"/>
      <c r="GMJ93" s="590"/>
      <c r="GMK93" s="590" t="s">
        <v>20</v>
      </c>
      <c r="GML93" s="590"/>
      <c r="GMM93" s="590"/>
      <c r="GMN93" s="590"/>
      <c r="GMO93" s="590"/>
      <c r="GMP93" s="590"/>
      <c r="GMQ93" s="590"/>
      <c r="GMR93" s="590"/>
      <c r="GMS93" s="590" t="s">
        <v>20</v>
      </c>
      <c r="GMT93" s="590"/>
      <c r="GMU93" s="590"/>
      <c r="GMV93" s="590"/>
      <c r="GMW93" s="590"/>
      <c r="GMX93" s="590"/>
      <c r="GMY93" s="590"/>
      <c r="GMZ93" s="590"/>
      <c r="GNA93" s="590" t="s">
        <v>20</v>
      </c>
      <c r="GNB93" s="590"/>
      <c r="GNC93" s="590"/>
      <c r="GND93" s="590"/>
      <c r="GNE93" s="590"/>
      <c r="GNF93" s="590"/>
      <c r="GNG93" s="590"/>
      <c r="GNH93" s="590"/>
      <c r="GNI93" s="590" t="s">
        <v>20</v>
      </c>
      <c r="GNJ93" s="590"/>
      <c r="GNK93" s="590"/>
      <c r="GNL93" s="590"/>
      <c r="GNM93" s="590"/>
      <c r="GNN93" s="590"/>
      <c r="GNO93" s="590"/>
      <c r="GNP93" s="590"/>
      <c r="GNQ93" s="590" t="s">
        <v>20</v>
      </c>
      <c r="GNR93" s="590"/>
      <c r="GNS93" s="590"/>
      <c r="GNT93" s="590"/>
      <c r="GNU93" s="590"/>
      <c r="GNV93" s="590"/>
      <c r="GNW93" s="590"/>
      <c r="GNX93" s="590"/>
      <c r="GNY93" s="590" t="s">
        <v>20</v>
      </c>
      <c r="GNZ93" s="590"/>
      <c r="GOA93" s="590"/>
      <c r="GOB93" s="590"/>
      <c r="GOC93" s="590"/>
      <c r="GOD93" s="590"/>
      <c r="GOE93" s="590"/>
      <c r="GOF93" s="590"/>
      <c r="GOG93" s="590" t="s">
        <v>20</v>
      </c>
      <c r="GOH93" s="590"/>
      <c r="GOI93" s="590"/>
      <c r="GOJ93" s="590"/>
      <c r="GOK93" s="590"/>
      <c r="GOL93" s="590"/>
      <c r="GOM93" s="590"/>
      <c r="GON93" s="590"/>
      <c r="GOO93" s="590" t="s">
        <v>20</v>
      </c>
      <c r="GOP93" s="590"/>
      <c r="GOQ93" s="590"/>
      <c r="GOR93" s="590"/>
      <c r="GOS93" s="590"/>
      <c r="GOT93" s="590"/>
      <c r="GOU93" s="590"/>
      <c r="GOV93" s="590"/>
      <c r="GOW93" s="590" t="s">
        <v>20</v>
      </c>
      <c r="GOX93" s="590"/>
      <c r="GOY93" s="590"/>
      <c r="GOZ93" s="590"/>
      <c r="GPA93" s="590"/>
      <c r="GPB93" s="590"/>
      <c r="GPC93" s="590"/>
      <c r="GPD93" s="590"/>
      <c r="GPE93" s="590" t="s">
        <v>20</v>
      </c>
      <c r="GPF93" s="590"/>
      <c r="GPG93" s="590"/>
      <c r="GPH93" s="590"/>
      <c r="GPI93" s="590"/>
      <c r="GPJ93" s="590"/>
      <c r="GPK93" s="590"/>
      <c r="GPL93" s="590"/>
      <c r="GPM93" s="590" t="s">
        <v>20</v>
      </c>
      <c r="GPN93" s="590"/>
      <c r="GPO93" s="590"/>
      <c r="GPP93" s="590"/>
      <c r="GPQ93" s="590"/>
      <c r="GPR93" s="590"/>
      <c r="GPS93" s="590"/>
      <c r="GPT93" s="590"/>
      <c r="GPU93" s="590" t="s">
        <v>20</v>
      </c>
      <c r="GPV93" s="590"/>
      <c r="GPW93" s="590"/>
      <c r="GPX93" s="590"/>
      <c r="GPY93" s="590"/>
      <c r="GPZ93" s="590"/>
      <c r="GQA93" s="590"/>
      <c r="GQB93" s="590"/>
      <c r="GQC93" s="590" t="s">
        <v>20</v>
      </c>
      <c r="GQD93" s="590"/>
      <c r="GQE93" s="590"/>
      <c r="GQF93" s="590"/>
      <c r="GQG93" s="590"/>
      <c r="GQH93" s="590"/>
      <c r="GQI93" s="590"/>
      <c r="GQJ93" s="590"/>
      <c r="GQK93" s="590" t="s">
        <v>20</v>
      </c>
      <c r="GQL93" s="590"/>
      <c r="GQM93" s="590"/>
      <c r="GQN93" s="590"/>
      <c r="GQO93" s="590"/>
      <c r="GQP93" s="590"/>
      <c r="GQQ93" s="590"/>
      <c r="GQR93" s="590"/>
      <c r="GQS93" s="590" t="s">
        <v>20</v>
      </c>
      <c r="GQT93" s="590"/>
      <c r="GQU93" s="590"/>
      <c r="GQV93" s="590"/>
      <c r="GQW93" s="590"/>
      <c r="GQX93" s="590"/>
      <c r="GQY93" s="590"/>
      <c r="GQZ93" s="590"/>
      <c r="GRA93" s="590" t="s">
        <v>20</v>
      </c>
      <c r="GRB93" s="590"/>
      <c r="GRC93" s="590"/>
      <c r="GRD93" s="590"/>
      <c r="GRE93" s="590"/>
      <c r="GRF93" s="590"/>
      <c r="GRG93" s="590"/>
      <c r="GRH93" s="590"/>
      <c r="GRI93" s="590" t="s">
        <v>20</v>
      </c>
      <c r="GRJ93" s="590"/>
      <c r="GRK93" s="590"/>
      <c r="GRL93" s="590"/>
      <c r="GRM93" s="590"/>
      <c r="GRN93" s="590"/>
      <c r="GRO93" s="590"/>
      <c r="GRP93" s="590"/>
      <c r="GRQ93" s="590" t="s">
        <v>20</v>
      </c>
      <c r="GRR93" s="590"/>
      <c r="GRS93" s="590"/>
      <c r="GRT93" s="590"/>
      <c r="GRU93" s="590"/>
      <c r="GRV93" s="590"/>
      <c r="GRW93" s="590"/>
      <c r="GRX93" s="590"/>
      <c r="GRY93" s="590" t="s">
        <v>20</v>
      </c>
      <c r="GRZ93" s="590"/>
      <c r="GSA93" s="590"/>
      <c r="GSB93" s="590"/>
      <c r="GSC93" s="590"/>
      <c r="GSD93" s="590"/>
      <c r="GSE93" s="590"/>
      <c r="GSF93" s="590"/>
      <c r="GSG93" s="590" t="s">
        <v>20</v>
      </c>
      <c r="GSH93" s="590"/>
      <c r="GSI93" s="590"/>
      <c r="GSJ93" s="590"/>
      <c r="GSK93" s="590"/>
      <c r="GSL93" s="590"/>
      <c r="GSM93" s="590"/>
      <c r="GSN93" s="590"/>
      <c r="GSO93" s="590" t="s">
        <v>20</v>
      </c>
      <c r="GSP93" s="590"/>
      <c r="GSQ93" s="590"/>
      <c r="GSR93" s="590"/>
      <c r="GSS93" s="590"/>
      <c r="GST93" s="590"/>
      <c r="GSU93" s="590"/>
      <c r="GSV93" s="590"/>
      <c r="GSW93" s="590" t="s">
        <v>20</v>
      </c>
      <c r="GSX93" s="590"/>
      <c r="GSY93" s="590"/>
      <c r="GSZ93" s="590"/>
      <c r="GTA93" s="590"/>
      <c r="GTB93" s="590"/>
      <c r="GTC93" s="590"/>
      <c r="GTD93" s="590"/>
      <c r="GTE93" s="590" t="s">
        <v>20</v>
      </c>
      <c r="GTF93" s="590"/>
      <c r="GTG93" s="590"/>
      <c r="GTH93" s="590"/>
      <c r="GTI93" s="590"/>
      <c r="GTJ93" s="590"/>
      <c r="GTK93" s="590"/>
      <c r="GTL93" s="590"/>
      <c r="GTM93" s="590" t="s">
        <v>20</v>
      </c>
      <c r="GTN93" s="590"/>
      <c r="GTO93" s="590"/>
      <c r="GTP93" s="590"/>
      <c r="GTQ93" s="590"/>
      <c r="GTR93" s="590"/>
      <c r="GTS93" s="590"/>
      <c r="GTT93" s="590"/>
      <c r="GTU93" s="590" t="s">
        <v>20</v>
      </c>
      <c r="GTV93" s="590"/>
      <c r="GTW93" s="590"/>
      <c r="GTX93" s="590"/>
      <c r="GTY93" s="590"/>
      <c r="GTZ93" s="590"/>
      <c r="GUA93" s="590"/>
      <c r="GUB93" s="590"/>
      <c r="GUC93" s="590" t="s">
        <v>20</v>
      </c>
      <c r="GUD93" s="590"/>
      <c r="GUE93" s="590"/>
      <c r="GUF93" s="590"/>
      <c r="GUG93" s="590"/>
      <c r="GUH93" s="590"/>
      <c r="GUI93" s="590"/>
      <c r="GUJ93" s="590"/>
      <c r="GUK93" s="590" t="s">
        <v>20</v>
      </c>
      <c r="GUL93" s="590"/>
      <c r="GUM93" s="590"/>
      <c r="GUN93" s="590"/>
      <c r="GUO93" s="590"/>
      <c r="GUP93" s="590"/>
      <c r="GUQ93" s="590"/>
      <c r="GUR93" s="590"/>
      <c r="GUS93" s="590" t="s">
        <v>20</v>
      </c>
      <c r="GUT93" s="590"/>
      <c r="GUU93" s="590"/>
      <c r="GUV93" s="590"/>
      <c r="GUW93" s="590"/>
      <c r="GUX93" s="590"/>
      <c r="GUY93" s="590"/>
      <c r="GUZ93" s="590"/>
      <c r="GVA93" s="590" t="s">
        <v>20</v>
      </c>
      <c r="GVB93" s="590"/>
      <c r="GVC93" s="590"/>
      <c r="GVD93" s="590"/>
      <c r="GVE93" s="590"/>
      <c r="GVF93" s="590"/>
      <c r="GVG93" s="590"/>
      <c r="GVH93" s="590"/>
      <c r="GVI93" s="590" t="s">
        <v>20</v>
      </c>
      <c r="GVJ93" s="590"/>
      <c r="GVK93" s="590"/>
      <c r="GVL93" s="590"/>
      <c r="GVM93" s="590"/>
      <c r="GVN93" s="590"/>
      <c r="GVO93" s="590"/>
      <c r="GVP93" s="590"/>
      <c r="GVQ93" s="590" t="s">
        <v>20</v>
      </c>
      <c r="GVR93" s="590"/>
      <c r="GVS93" s="590"/>
      <c r="GVT93" s="590"/>
      <c r="GVU93" s="590"/>
      <c r="GVV93" s="590"/>
      <c r="GVW93" s="590"/>
      <c r="GVX93" s="590"/>
      <c r="GVY93" s="590" t="s">
        <v>20</v>
      </c>
      <c r="GVZ93" s="590"/>
      <c r="GWA93" s="590"/>
      <c r="GWB93" s="590"/>
      <c r="GWC93" s="590"/>
      <c r="GWD93" s="590"/>
      <c r="GWE93" s="590"/>
      <c r="GWF93" s="590"/>
      <c r="GWG93" s="590" t="s">
        <v>20</v>
      </c>
      <c r="GWH93" s="590"/>
      <c r="GWI93" s="590"/>
      <c r="GWJ93" s="590"/>
      <c r="GWK93" s="590"/>
      <c r="GWL93" s="590"/>
      <c r="GWM93" s="590"/>
      <c r="GWN93" s="590"/>
      <c r="GWO93" s="590" t="s">
        <v>20</v>
      </c>
      <c r="GWP93" s="590"/>
      <c r="GWQ93" s="590"/>
      <c r="GWR93" s="590"/>
      <c r="GWS93" s="590"/>
      <c r="GWT93" s="590"/>
      <c r="GWU93" s="590"/>
      <c r="GWV93" s="590"/>
      <c r="GWW93" s="590" t="s">
        <v>20</v>
      </c>
      <c r="GWX93" s="590"/>
      <c r="GWY93" s="590"/>
      <c r="GWZ93" s="590"/>
      <c r="GXA93" s="590"/>
      <c r="GXB93" s="590"/>
      <c r="GXC93" s="590"/>
      <c r="GXD93" s="590"/>
      <c r="GXE93" s="590" t="s">
        <v>20</v>
      </c>
      <c r="GXF93" s="590"/>
      <c r="GXG93" s="590"/>
      <c r="GXH93" s="590"/>
      <c r="GXI93" s="590"/>
      <c r="GXJ93" s="590"/>
      <c r="GXK93" s="590"/>
      <c r="GXL93" s="590"/>
      <c r="GXM93" s="590" t="s">
        <v>20</v>
      </c>
      <c r="GXN93" s="590"/>
      <c r="GXO93" s="590"/>
      <c r="GXP93" s="590"/>
      <c r="GXQ93" s="590"/>
      <c r="GXR93" s="590"/>
      <c r="GXS93" s="590"/>
      <c r="GXT93" s="590"/>
      <c r="GXU93" s="590" t="s">
        <v>20</v>
      </c>
      <c r="GXV93" s="590"/>
      <c r="GXW93" s="590"/>
      <c r="GXX93" s="590"/>
      <c r="GXY93" s="590"/>
      <c r="GXZ93" s="590"/>
      <c r="GYA93" s="590"/>
      <c r="GYB93" s="590"/>
      <c r="GYC93" s="590" t="s">
        <v>20</v>
      </c>
      <c r="GYD93" s="590"/>
      <c r="GYE93" s="590"/>
      <c r="GYF93" s="590"/>
      <c r="GYG93" s="590"/>
      <c r="GYH93" s="590"/>
      <c r="GYI93" s="590"/>
      <c r="GYJ93" s="590"/>
      <c r="GYK93" s="590" t="s">
        <v>20</v>
      </c>
      <c r="GYL93" s="590"/>
      <c r="GYM93" s="590"/>
      <c r="GYN93" s="590"/>
      <c r="GYO93" s="590"/>
      <c r="GYP93" s="590"/>
      <c r="GYQ93" s="590"/>
      <c r="GYR93" s="590"/>
      <c r="GYS93" s="590" t="s">
        <v>20</v>
      </c>
      <c r="GYT93" s="590"/>
      <c r="GYU93" s="590"/>
      <c r="GYV93" s="590"/>
      <c r="GYW93" s="590"/>
      <c r="GYX93" s="590"/>
      <c r="GYY93" s="590"/>
      <c r="GYZ93" s="590"/>
      <c r="GZA93" s="590" t="s">
        <v>20</v>
      </c>
      <c r="GZB93" s="590"/>
      <c r="GZC93" s="590"/>
      <c r="GZD93" s="590"/>
      <c r="GZE93" s="590"/>
      <c r="GZF93" s="590"/>
      <c r="GZG93" s="590"/>
      <c r="GZH93" s="590"/>
      <c r="GZI93" s="590" t="s">
        <v>20</v>
      </c>
      <c r="GZJ93" s="590"/>
      <c r="GZK93" s="590"/>
      <c r="GZL93" s="590"/>
      <c r="GZM93" s="590"/>
      <c r="GZN93" s="590"/>
      <c r="GZO93" s="590"/>
      <c r="GZP93" s="590"/>
      <c r="GZQ93" s="590" t="s">
        <v>20</v>
      </c>
      <c r="GZR93" s="590"/>
      <c r="GZS93" s="590"/>
      <c r="GZT93" s="590"/>
      <c r="GZU93" s="590"/>
      <c r="GZV93" s="590"/>
      <c r="GZW93" s="590"/>
      <c r="GZX93" s="590"/>
      <c r="GZY93" s="590" t="s">
        <v>20</v>
      </c>
      <c r="GZZ93" s="590"/>
      <c r="HAA93" s="590"/>
      <c r="HAB93" s="590"/>
      <c r="HAC93" s="590"/>
      <c r="HAD93" s="590"/>
      <c r="HAE93" s="590"/>
      <c r="HAF93" s="590"/>
      <c r="HAG93" s="590" t="s">
        <v>20</v>
      </c>
      <c r="HAH93" s="590"/>
      <c r="HAI93" s="590"/>
      <c r="HAJ93" s="590"/>
      <c r="HAK93" s="590"/>
      <c r="HAL93" s="590"/>
      <c r="HAM93" s="590"/>
      <c r="HAN93" s="590"/>
      <c r="HAO93" s="590" t="s">
        <v>20</v>
      </c>
      <c r="HAP93" s="590"/>
      <c r="HAQ93" s="590"/>
      <c r="HAR93" s="590"/>
      <c r="HAS93" s="590"/>
      <c r="HAT93" s="590"/>
      <c r="HAU93" s="590"/>
      <c r="HAV93" s="590"/>
      <c r="HAW93" s="590" t="s">
        <v>20</v>
      </c>
      <c r="HAX93" s="590"/>
      <c r="HAY93" s="590"/>
      <c r="HAZ93" s="590"/>
      <c r="HBA93" s="590"/>
      <c r="HBB93" s="590"/>
      <c r="HBC93" s="590"/>
      <c r="HBD93" s="590"/>
      <c r="HBE93" s="590" t="s">
        <v>20</v>
      </c>
      <c r="HBF93" s="590"/>
      <c r="HBG93" s="590"/>
      <c r="HBH93" s="590"/>
      <c r="HBI93" s="590"/>
      <c r="HBJ93" s="590"/>
      <c r="HBK93" s="590"/>
      <c r="HBL93" s="590"/>
      <c r="HBM93" s="590" t="s">
        <v>20</v>
      </c>
      <c r="HBN93" s="590"/>
      <c r="HBO93" s="590"/>
      <c r="HBP93" s="590"/>
      <c r="HBQ93" s="590"/>
      <c r="HBR93" s="590"/>
      <c r="HBS93" s="590"/>
      <c r="HBT93" s="590"/>
      <c r="HBU93" s="590" t="s">
        <v>20</v>
      </c>
      <c r="HBV93" s="590"/>
      <c r="HBW93" s="590"/>
      <c r="HBX93" s="590"/>
      <c r="HBY93" s="590"/>
      <c r="HBZ93" s="590"/>
      <c r="HCA93" s="590"/>
      <c r="HCB93" s="590"/>
      <c r="HCC93" s="590" t="s">
        <v>20</v>
      </c>
      <c r="HCD93" s="590"/>
      <c r="HCE93" s="590"/>
      <c r="HCF93" s="590"/>
      <c r="HCG93" s="590"/>
      <c r="HCH93" s="590"/>
      <c r="HCI93" s="590"/>
      <c r="HCJ93" s="590"/>
      <c r="HCK93" s="590" t="s">
        <v>20</v>
      </c>
      <c r="HCL93" s="590"/>
      <c r="HCM93" s="590"/>
      <c r="HCN93" s="590"/>
      <c r="HCO93" s="590"/>
      <c r="HCP93" s="590"/>
      <c r="HCQ93" s="590"/>
      <c r="HCR93" s="590"/>
      <c r="HCS93" s="590" t="s">
        <v>20</v>
      </c>
      <c r="HCT93" s="590"/>
      <c r="HCU93" s="590"/>
      <c r="HCV93" s="590"/>
      <c r="HCW93" s="590"/>
      <c r="HCX93" s="590"/>
      <c r="HCY93" s="590"/>
      <c r="HCZ93" s="590"/>
      <c r="HDA93" s="590" t="s">
        <v>20</v>
      </c>
      <c r="HDB93" s="590"/>
      <c r="HDC93" s="590"/>
      <c r="HDD93" s="590"/>
      <c r="HDE93" s="590"/>
      <c r="HDF93" s="590"/>
      <c r="HDG93" s="590"/>
      <c r="HDH93" s="590"/>
      <c r="HDI93" s="590" t="s">
        <v>20</v>
      </c>
      <c r="HDJ93" s="590"/>
      <c r="HDK93" s="590"/>
      <c r="HDL93" s="590"/>
      <c r="HDM93" s="590"/>
      <c r="HDN93" s="590"/>
      <c r="HDO93" s="590"/>
      <c r="HDP93" s="590"/>
      <c r="HDQ93" s="590" t="s">
        <v>20</v>
      </c>
      <c r="HDR93" s="590"/>
      <c r="HDS93" s="590"/>
      <c r="HDT93" s="590"/>
      <c r="HDU93" s="590"/>
      <c r="HDV93" s="590"/>
      <c r="HDW93" s="590"/>
      <c r="HDX93" s="590"/>
      <c r="HDY93" s="590" t="s">
        <v>20</v>
      </c>
      <c r="HDZ93" s="590"/>
      <c r="HEA93" s="590"/>
      <c r="HEB93" s="590"/>
      <c r="HEC93" s="590"/>
      <c r="HED93" s="590"/>
      <c r="HEE93" s="590"/>
      <c r="HEF93" s="590"/>
      <c r="HEG93" s="590" t="s">
        <v>20</v>
      </c>
      <c r="HEH93" s="590"/>
      <c r="HEI93" s="590"/>
      <c r="HEJ93" s="590"/>
      <c r="HEK93" s="590"/>
      <c r="HEL93" s="590"/>
      <c r="HEM93" s="590"/>
      <c r="HEN93" s="590"/>
      <c r="HEO93" s="590" t="s">
        <v>20</v>
      </c>
      <c r="HEP93" s="590"/>
      <c r="HEQ93" s="590"/>
      <c r="HER93" s="590"/>
      <c r="HES93" s="590"/>
      <c r="HET93" s="590"/>
      <c r="HEU93" s="590"/>
      <c r="HEV93" s="590"/>
      <c r="HEW93" s="590" t="s">
        <v>20</v>
      </c>
      <c r="HEX93" s="590"/>
      <c r="HEY93" s="590"/>
      <c r="HEZ93" s="590"/>
      <c r="HFA93" s="590"/>
      <c r="HFB93" s="590"/>
      <c r="HFC93" s="590"/>
      <c r="HFD93" s="590"/>
      <c r="HFE93" s="590" t="s">
        <v>20</v>
      </c>
      <c r="HFF93" s="590"/>
      <c r="HFG93" s="590"/>
      <c r="HFH93" s="590"/>
      <c r="HFI93" s="590"/>
      <c r="HFJ93" s="590"/>
      <c r="HFK93" s="590"/>
      <c r="HFL93" s="590"/>
      <c r="HFM93" s="590" t="s">
        <v>20</v>
      </c>
      <c r="HFN93" s="590"/>
      <c r="HFO93" s="590"/>
      <c r="HFP93" s="590"/>
      <c r="HFQ93" s="590"/>
      <c r="HFR93" s="590"/>
      <c r="HFS93" s="590"/>
      <c r="HFT93" s="590"/>
      <c r="HFU93" s="590" t="s">
        <v>20</v>
      </c>
      <c r="HFV93" s="590"/>
      <c r="HFW93" s="590"/>
      <c r="HFX93" s="590"/>
      <c r="HFY93" s="590"/>
      <c r="HFZ93" s="590"/>
      <c r="HGA93" s="590"/>
      <c r="HGB93" s="590"/>
      <c r="HGC93" s="590" t="s">
        <v>20</v>
      </c>
      <c r="HGD93" s="590"/>
      <c r="HGE93" s="590"/>
      <c r="HGF93" s="590"/>
      <c r="HGG93" s="590"/>
      <c r="HGH93" s="590"/>
      <c r="HGI93" s="590"/>
      <c r="HGJ93" s="590"/>
      <c r="HGK93" s="590" t="s">
        <v>20</v>
      </c>
      <c r="HGL93" s="590"/>
      <c r="HGM93" s="590"/>
      <c r="HGN93" s="590"/>
      <c r="HGO93" s="590"/>
      <c r="HGP93" s="590"/>
      <c r="HGQ93" s="590"/>
      <c r="HGR93" s="590"/>
      <c r="HGS93" s="590" t="s">
        <v>20</v>
      </c>
      <c r="HGT93" s="590"/>
      <c r="HGU93" s="590"/>
      <c r="HGV93" s="590"/>
      <c r="HGW93" s="590"/>
      <c r="HGX93" s="590"/>
      <c r="HGY93" s="590"/>
      <c r="HGZ93" s="590"/>
      <c r="HHA93" s="590" t="s">
        <v>20</v>
      </c>
      <c r="HHB93" s="590"/>
      <c r="HHC93" s="590"/>
      <c r="HHD93" s="590"/>
      <c r="HHE93" s="590"/>
      <c r="HHF93" s="590"/>
      <c r="HHG93" s="590"/>
      <c r="HHH93" s="590"/>
      <c r="HHI93" s="590" t="s">
        <v>20</v>
      </c>
      <c r="HHJ93" s="590"/>
      <c r="HHK93" s="590"/>
      <c r="HHL93" s="590"/>
      <c r="HHM93" s="590"/>
      <c r="HHN93" s="590"/>
      <c r="HHO93" s="590"/>
      <c r="HHP93" s="590"/>
      <c r="HHQ93" s="590" t="s">
        <v>20</v>
      </c>
      <c r="HHR93" s="590"/>
      <c r="HHS93" s="590"/>
      <c r="HHT93" s="590"/>
      <c r="HHU93" s="590"/>
      <c r="HHV93" s="590"/>
      <c r="HHW93" s="590"/>
      <c r="HHX93" s="590"/>
      <c r="HHY93" s="590" t="s">
        <v>20</v>
      </c>
      <c r="HHZ93" s="590"/>
      <c r="HIA93" s="590"/>
      <c r="HIB93" s="590"/>
      <c r="HIC93" s="590"/>
      <c r="HID93" s="590"/>
      <c r="HIE93" s="590"/>
      <c r="HIF93" s="590"/>
      <c r="HIG93" s="590" t="s">
        <v>20</v>
      </c>
      <c r="HIH93" s="590"/>
      <c r="HII93" s="590"/>
      <c r="HIJ93" s="590"/>
      <c r="HIK93" s="590"/>
      <c r="HIL93" s="590"/>
      <c r="HIM93" s="590"/>
      <c r="HIN93" s="590"/>
      <c r="HIO93" s="590" t="s">
        <v>20</v>
      </c>
      <c r="HIP93" s="590"/>
      <c r="HIQ93" s="590"/>
      <c r="HIR93" s="590"/>
      <c r="HIS93" s="590"/>
      <c r="HIT93" s="590"/>
      <c r="HIU93" s="590"/>
      <c r="HIV93" s="590"/>
      <c r="HIW93" s="590" t="s">
        <v>20</v>
      </c>
      <c r="HIX93" s="590"/>
      <c r="HIY93" s="590"/>
      <c r="HIZ93" s="590"/>
      <c r="HJA93" s="590"/>
      <c r="HJB93" s="590"/>
      <c r="HJC93" s="590"/>
      <c r="HJD93" s="590"/>
      <c r="HJE93" s="590" t="s">
        <v>20</v>
      </c>
      <c r="HJF93" s="590"/>
      <c r="HJG93" s="590"/>
      <c r="HJH93" s="590"/>
      <c r="HJI93" s="590"/>
      <c r="HJJ93" s="590"/>
      <c r="HJK93" s="590"/>
      <c r="HJL93" s="590"/>
      <c r="HJM93" s="590" t="s">
        <v>20</v>
      </c>
      <c r="HJN93" s="590"/>
      <c r="HJO93" s="590"/>
      <c r="HJP93" s="590"/>
      <c r="HJQ93" s="590"/>
      <c r="HJR93" s="590"/>
      <c r="HJS93" s="590"/>
      <c r="HJT93" s="590"/>
      <c r="HJU93" s="590" t="s">
        <v>20</v>
      </c>
      <c r="HJV93" s="590"/>
      <c r="HJW93" s="590"/>
      <c r="HJX93" s="590"/>
      <c r="HJY93" s="590"/>
      <c r="HJZ93" s="590"/>
      <c r="HKA93" s="590"/>
      <c r="HKB93" s="590"/>
      <c r="HKC93" s="590" t="s">
        <v>20</v>
      </c>
      <c r="HKD93" s="590"/>
      <c r="HKE93" s="590"/>
      <c r="HKF93" s="590"/>
      <c r="HKG93" s="590"/>
      <c r="HKH93" s="590"/>
      <c r="HKI93" s="590"/>
      <c r="HKJ93" s="590"/>
      <c r="HKK93" s="590" t="s">
        <v>20</v>
      </c>
      <c r="HKL93" s="590"/>
      <c r="HKM93" s="590"/>
      <c r="HKN93" s="590"/>
      <c r="HKO93" s="590"/>
      <c r="HKP93" s="590"/>
      <c r="HKQ93" s="590"/>
      <c r="HKR93" s="590"/>
      <c r="HKS93" s="590" t="s">
        <v>20</v>
      </c>
      <c r="HKT93" s="590"/>
      <c r="HKU93" s="590"/>
      <c r="HKV93" s="590"/>
      <c r="HKW93" s="590"/>
      <c r="HKX93" s="590"/>
      <c r="HKY93" s="590"/>
      <c r="HKZ93" s="590"/>
      <c r="HLA93" s="590" t="s">
        <v>20</v>
      </c>
      <c r="HLB93" s="590"/>
      <c r="HLC93" s="590"/>
      <c r="HLD93" s="590"/>
      <c r="HLE93" s="590"/>
      <c r="HLF93" s="590"/>
      <c r="HLG93" s="590"/>
      <c r="HLH93" s="590"/>
      <c r="HLI93" s="590" t="s">
        <v>20</v>
      </c>
      <c r="HLJ93" s="590"/>
      <c r="HLK93" s="590"/>
      <c r="HLL93" s="590"/>
      <c r="HLM93" s="590"/>
      <c r="HLN93" s="590"/>
      <c r="HLO93" s="590"/>
      <c r="HLP93" s="590"/>
      <c r="HLQ93" s="590" t="s">
        <v>20</v>
      </c>
      <c r="HLR93" s="590"/>
      <c r="HLS93" s="590"/>
      <c r="HLT93" s="590"/>
      <c r="HLU93" s="590"/>
      <c r="HLV93" s="590"/>
      <c r="HLW93" s="590"/>
      <c r="HLX93" s="590"/>
      <c r="HLY93" s="590" t="s">
        <v>20</v>
      </c>
      <c r="HLZ93" s="590"/>
      <c r="HMA93" s="590"/>
      <c r="HMB93" s="590"/>
      <c r="HMC93" s="590"/>
      <c r="HMD93" s="590"/>
      <c r="HME93" s="590"/>
      <c r="HMF93" s="590"/>
      <c r="HMG93" s="590" t="s">
        <v>20</v>
      </c>
      <c r="HMH93" s="590"/>
      <c r="HMI93" s="590"/>
      <c r="HMJ93" s="590"/>
      <c r="HMK93" s="590"/>
      <c r="HML93" s="590"/>
      <c r="HMM93" s="590"/>
      <c r="HMN93" s="590"/>
      <c r="HMO93" s="590" t="s">
        <v>20</v>
      </c>
      <c r="HMP93" s="590"/>
      <c r="HMQ93" s="590"/>
      <c r="HMR93" s="590"/>
      <c r="HMS93" s="590"/>
      <c r="HMT93" s="590"/>
      <c r="HMU93" s="590"/>
      <c r="HMV93" s="590"/>
      <c r="HMW93" s="590" t="s">
        <v>20</v>
      </c>
      <c r="HMX93" s="590"/>
      <c r="HMY93" s="590"/>
      <c r="HMZ93" s="590"/>
      <c r="HNA93" s="590"/>
      <c r="HNB93" s="590"/>
      <c r="HNC93" s="590"/>
      <c r="HND93" s="590"/>
      <c r="HNE93" s="590" t="s">
        <v>20</v>
      </c>
      <c r="HNF93" s="590"/>
      <c r="HNG93" s="590"/>
      <c r="HNH93" s="590"/>
      <c r="HNI93" s="590"/>
      <c r="HNJ93" s="590"/>
      <c r="HNK93" s="590"/>
      <c r="HNL93" s="590"/>
      <c r="HNM93" s="590" t="s">
        <v>20</v>
      </c>
      <c r="HNN93" s="590"/>
      <c r="HNO93" s="590"/>
      <c r="HNP93" s="590"/>
      <c r="HNQ93" s="590"/>
      <c r="HNR93" s="590"/>
      <c r="HNS93" s="590"/>
      <c r="HNT93" s="590"/>
      <c r="HNU93" s="590" t="s">
        <v>20</v>
      </c>
      <c r="HNV93" s="590"/>
      <c r="HNW93" s="590"/>
      <c r="HNX93" s="590"/>
      <c r="HNY93" s="590"/>
      <c r="HNZ93" s="590"/>
      <c r="HOA93" s="590"/>
      <c r="HOB93" s="590"/>
      <c r="HOC93" s="590" t="s">
        <v>20</v>
      </c>
      <c r="HOD93" s="590"/>
      <c r="HOE93" s="590"/>
      <c r="HOF93" s="590"/>
      <c r="HOG93" s="590"/>
      <c r="HOH93" s="590"/>
      <c r="HOI93" s="590"/>
      <c r="HOJ93" s="590"/>
      <c r="HOK93" s="590" t="s">
        <v>20</v>
      </c>
      <c r="HOL93" s="590"/>
      <c r="HOM93" s="590"/>
      <c r="HON93" s="590"/>
      <c r="HOO93" s="590"/>
      <c r="HOP93" s="590"/>
      <c r="HOQ93" s="590"/>
      <c r="HOR93" s="590"/>
      <c r="HOS93" s="590" t="s">
        <v>20</v>
      </c>
      <c r="HOT93" s="590"/>
      <c r="HOU93" s="590"/>
      <c r="HOV93" s="590"/>
      <c r="HOW93" s="590"/>
      <c r="HOX93" s="590"/>
      <c r="HOY93" s="590"/>
      <c r="HOZ93" s="590"/>
      <c r="HPA93" s="590" t="s">
        <v>20</v>
      </c>
      <c r="HPB93" s="590"/>
      <c r="HPC93" s="590"/>
      <c r="HPD93" s="590"/>
      <c r="HPE93" s="590"/>
      <c r="HPF93" s="590"/>
      <c r="HPG93" s="590"/>
      <c r="HPH93" s="590"/>
      <c r="HPI93" s="590" t="s">
        <v>20</v>
      </c>
      <c r="HPJ93" s="590"/>
      <c r="HPK93" s="590"/>
      <c r="HPL93" s="590"/>
      <c r="HPM93" s="590"/>
      <c r="HPN93" s="590"/>
      <c r="HPO93" s="590"/>
      <c r="HPP93" s="590"/>
      <c r="HPQ93" s="590" t="s">
        <v>20</v>
      </c>
      <c r="HPR93" s="590"/>
      <c r="HPS93" s="590"/>
      <c r="HPT93" s="590"/>
      <c r="HPU93" s="590"/>
      <c r="HPV93" s="590"/>
      <c r="HPW93" s="590"/>
      <c r="HPX93" s="590"/>
      <c r="HPY93" s="590" t="s">
        <v>20</v>
      </c>
      <c r="HPZ93" s="590"/>
      <c r="HQA93" s="590"/>
      <c r="HQB93" s="590"/>
      <c r="HQC93" s="590"/>
      <c r="HQD93" s="590"/>
      <c r="HQE93" s="590"/>
      <c r="HQF93" s="590"/>
      <c r="HQG93" s="590" t="s">
        <v>20</v>
      </c>
      <c r="HQH93" s="590"/>
      <c r="HQI93" s="590"/>
      <c r="HQJ93" s="590"/>
      <c r="HQK93" s="590"/>
      <c r="HQL93" s="590"/>
      <c r="HQM93" s="590"/>
      <c r="HQN93" s="590"/>
      <c r="HQO93" s="590" t="s">
        <v>20</v>
      </c>
      <c r="HQP93" s="590"/>
      <c r="HQQ93" s="590"/>
      <c r="HQR93" s="590"/>
      <c r="HQS93" s="590"/>
      <c r="HQT93" s="590"/>
      <c r="HQU93" s="590"/>
      <c r="HQV93" s="590"/>
      <c r="HQW93" s="590" t="s">
        <v>20</v>
      </c>
      <c r="HQX93" s="590"/>
      <c r="HQY93" s="590"/>
      <c r="HQZ93" s="590"/>
      <c r="HRA93" s="590"/>
      <c r="HRB93" s="590"/>
      <c r="HRC93" s="590"/>
      <c r="HRD93" s="590"/>
      <c r="HRE93" s="590" t="s">
        <v>20</v>
      </c>
      <c r="HRF93" s="590"/>
      <c r="HRG93" s="590"/>
      <c r="HRH93" s="590"/>
      <c r="HRI93" s="590"/>
      <c r="HRJ93" s="590"/>
      <c r="HRK93" s="590"/>
      <c r="HRL93" s="590"/>
      <c r="HRM93" s="590" t="s">
        <v>20</v>
      </c>
      <c r="HRN93" s="590"/>
      <c r="HRO93" s="590"/>
      <c r="HRP93" s="590"/>
      <c r="HRQ93" s="590"/>
      <c r="HRR93" s="590"/>
      <c r="HRS93" s="590"/>
      <c r="HRT93" s="590"/>
      <c r="HRU93" s="590" t="s">
        <v>20</v>
      </c>
      <c r="HRV93" s="590"/>
      <c r="HRW93" s="590"/>
      <c r="HRX93" s="590"/>
      <c r="HRY93" s="590"/>
      <c r="HRZ93" s="590"/>
      <c r="HSA93" s="590"/>
      <c r="HSB93" s="590"/>
      <c r="HSC93" s="590" t="s">
        <v>20</v>
      </c>
      <c r="HSD93" s="590"/>
      <c r="HSE93" s="590"/>
      <c r="HSF93" s="590"/>
      <c r="HSG93" s="590"/>
      <c r="HSH93" s="590"/>
      <c r="HSI93" s="590"/>
      <c r="HSJ93" s="590"/>
      <c r="HSK93" s="590" t="s">
        <v>20</v>
      </c>
      <c r="HSL93" s="590"/>
      <c r="HSM93" s="590"/>
      <c r="HSN93" s="590"/>
      <c r="HSO93" s="590"/>
      <c r="HSP93" s="590"/>
      <c r="HSQ93" s="590"/>
      <c r="HSR93" s="590"/>
      <c r="HSS93" s="590" t="s">
        <v>20</v>
      </c>
      <c r="HST93" s="590"/>
      <c r="HSU93" s="590"/>
      <c r="HSV93" s="590"/>
      <c r="HSW93" s="590"/>
      <c r="HSX93" s="590"/>
      <c r="HSY93" s="590"/>
      <c r="HSZ93" s="590"/>
      <c r="HTA93" s="590" t="s">
        <v>20</v>
      </c>
      <c r="HTB93" s="590"/>
      <c r="HTC93" s="590"/>
      <c r="HTD93" s="590"/>
      <c r="HTE93" s="590"/>
      <c r="HTF93" s="590"/>
      <c r="HTG93" s="590"/>
      <c r="HTH93" s="590"/>
      <c r="HTI93" s="590" t="s">
        <v>20</v>
      </c>
      <c r="HTJ93" s="590"/>
      <c r="HTK93" s="590"/>
      <c r="HTL93" s="590"/>
      <c r="HTM93" s="590"/>
      <c r="HTN93" s="590"/>
      <c r="HTO93" s="590"/>
      <c r="HTP93" s="590"/>
      <c r="HTQ93" s="590" t="s">
        <v>20</v>
      </c>
      <c r="HTR93" s="590"/>
      <c r="HTS93" s="590"/>
      <c r="HTT93" s="590"/>
      <c r="HTU93" s="590"/>
      <c r="HTV93" s="590"/>
      <c r="HTW93" s="590"/>
      <c r="HTX93" s="590"/>
      <c r="HTY93" s="590" t="s">
        <v>20</v>
      </c>
      <c r="HTZ93" s="590"/>
      <c r="HUA93" s="590"/>
      <c r="HUB93" s="590"/>
      <c r="HUC93" s="590"/>
      <c r="HUD93" s="590"/>
      <c r="HUE93" s="590"/>
      <c r="HUF93" s="590"/>
      <c r="HUG93" s="590" t="s">
        <v>20</v>
      </c>
      <c r="HUH93" s="590"/>
      <c r="HUI93" s="590"/>
      <c r="HUJ93" s="590"/>
      <c r="HUK93" s="590"/>
      <c r="HUL93" s="590"/>
      <c r="HUM93" s="590"/>
      <c r="HUN93" s="590"/>
      <c r="HUO93" s="590" t="s">
        <v>20</v>
      </c>
      <c r="HUP93" s="590"/>
      <c r="HUQ93" s="590"/>
      <c r="HUR93" s="590"/>
      <c r="HUS93" s="590"/>
      <c r="HUT93" s="590"/>
      <c r="HUU93" s="590"/>
      <c r="HUV93" s="590"/>
      <c r="HUW93" s="590" t="s">
        <v>20</v>
      </c>
      <c r="HUX93" s="590"/>
      <c r="HUY93" s="590"/>
      <c r="HUZ93" s="590"/>
      <c r="HVA93" s="590"/>
      <c r="HVB93" s="590"/>
      <c r="HVC93" s="590"/>
      <c r="HVD93" s="590"/>
      <c r="HVE93" s="590" t="s">
        <v>20</v>
      </c>
      <c r="HVF93" s="590"/>
      <c r="HVG93" s="590"/>
      <c r="HVH93" s="590"/>
      <c r="HVI93" s="590"/>
      <c r="HVJ93" s="590"/>
      <c r="HVK93" s="590"/>
      <c r="HVL93" s="590"/>
      <c r="HVM93" s="590" t="s">
        <v>20</v>
      </c>
      <c r="HVN93" s="590"/>
      <c r="HVO93" s="590"/>
      <c r="HVP93" s="590"/>
      <c r="HVQ93" s="590"/>
      <c r="HVR93" s="590"/>
      <c r="HVS93" s="590"/>
      <c r="HVT93" s="590"/>
      <c r="HVU93" s="590" t="s">
        <v>20</v>
      </c>
      <c r="HVV93" s="590"/>
      <c r="HVW93" s="590"/>
      <c r="HVX93" s="590"/>
      <c r="HVY93" s="590"/>
      <c r="HVZ93" s="590"/>
      <c r="HWA93" s="590"/>
      <c r="HWB93" s="590"/>
      <c r="HWC93" s="590" t="s">
        <v>20</v>
      </c>
      <c r="HWD93" s="590"/>
      <c r="HWE93" s="590"/>
      <c r="HWF93" s="590"/>
      <c r="HWG93" s="590"/>
      <c r="HWH93" s="590"/>
      <c r="HWI93" s="590"/>
      <c r="HWJ93" s="590"/>
      <c r="HWK93" s="590" t="s">
        <v>20</v>
      </c>
      <c r="HWL93" s="590"/>
      <c r="HWM93" s="590"/>
      <c r="HWN93" s="590"/>
      <c r="HWO93" s="590"/>
      <c r="HWP93" s="590"/>
      <c r="HWQ93" s="590"/>
      <c r="HWR93" s="590"/>
      <c r="HWS93" s="590" t="s">
        <v>20</v>
      </c>
      <c r="HWT93" s="590"/>
      <c r="HWU93" s="590"/>
      <c r="HWV93" s="590"/>
      <c r="HWW93" s="590"/>
      <c r="HWX93" s="590"/>
      <c r="HWY93" s="590"/>
      <c r="HWZ93" s="590"/>
      <c r="HXA93" s="590" t="s">
        <v>20</v>
      </c>
      <c r="HXB93" s="590"/>
      <c r="HXC93" s="590"/>
      <c r="HXD93" s="590"/>
      <c r="HXE93" s="590"/>
      <c r="HXF93" s="590"/>
      <c r="HXG93" s="590"/>
      <c r="HXH93" s="590"/>
      <c r="HXI93" s="590" t="s">
        <v>20</v>
      </c>
      <c r="HXJ93" s="590"/>
      <c r="HXK93" s="590"/>
      <c r="HXL93" s="590"/>
      <c r="HXM93" s="590"/>
      <c r="HXN93" s="590"/>
      <c r="HXO93" s="590"/>
      <c r="HXP93" s="590"/>
      <c r="HXQ93" s="590" t="s">
        <v>20</v>
      </c>
      <c r="HXR93" s="590"/>
      <c r="HXS93" s="590"/>
      <c r="HXT93" s="590"/>
      <c r="HXU93" s="590"/>
      <c r="HXV93" s="590"/>
      <c r="HXW93" s="590"/>
      <c r="HXX93" s="590"/>
      <c r="HXY93" s="590" t="s">
        <v>20</v>
      </c>
      <c r="HXZ93" s="590"/>
      <c r="HYA93" s="590"/>
      <c r="HYB93" s="590"/>
      <c r="HYC93" s="590"/>
      <c r="HYD93" s="590"/>
      <c r="HYE93" s="590"/>
      <c r="HYF93" s="590"/>
      <c r="HYG93" s="590" t="s">
        <v>20</v>
      </c>
      <c r="HYH93" s="590"/>
      <c r="HYI93" s="590"/>
      <c r="HYJ93" s="590"/>
      <c r="HYK93" s="590"/>
      <c r="HYL93" s="590"/>
      <c r="HYM93" s="590"/>
      <c r="HYN93" s="590"/>
      <c r="HYO93" s="590" t="s">
        <v>20</v>
      </c>
      <c r="HYP93" s="590"/>
      <c r="HYQ93" s="590"/>
      <c r="HYR93" s="590"/>
      <c r="HYS93" s="590"/>
      <c r="HYT93" s="590"/>
      <c r="HYU93" s="590"/>
      <c r="HYV93" s="590"/>
      <c r="HYW93" s="590" t="s">
        <v>20</v>
      </c>
      <c r="HYX93" s="590"/>
      <c r="HYY93" s="590"/>
      <c r="HYZ93" s="590"/>
      <c r="HZA93" s="590"/>
      <c r="HZB93" s="590"/>
      <c r="HZC93" s="590"/>
      <c r="HZD93" s="590"/>
      <c r="HZE93" s="590" t="s">
        <v>20</v>
      </c>
      <c r="HZF93" s="590"/>
      <c r="HZG93" s="590"/>
      <c r="HZH93" s="590"/>
      <c r="HZI93" s="590"/>
      <c r="HZJ93" s="590"/>
      <c r="HZK93" s="590"/>
      <c r="HZL93" s="590"/>
      <c r="HZM93" s="590" t="s">
        <v>20</v>
      </c>
      <c r="HZN93" s="590"/>
      <c r="HZO93" s="590"/>
      <c r="HZP93" s="590"/>
      <c r="HZQ93" s="590"/>
      <c r="HZR93" s="590"/>
      <c r="HZS93" s="590"/>
      <c r="HZT93" s="590"/>
      <c r="HZU93" s="590" t="s">
        <v>20</v>
      </c>
      <c r="HZV93" s="590"/>
      <c r="HZW93" s="590"/>
      <c r="HZX93" s="590"/>
      <c r="HZY93" s="590"/>
      <c r="HZZ93" s="590"/>
      <c r="IAA93" s="590"/>
      <c r="IAB93" s="590"/>
      <c r="IAC93" s="590" t="s">
        <v>20</v>
      </c>
      <c r="IAD93" s="590"/>
      <c r="IAE93" s="590"/>
      <c r="IAF93" s="590"/>
      <c r="IAG93" s="590"/>
      <c r="IAH93" s="590"/>
      <c r="IAI93" s="590"/>
      <c r="IAJ93" s="590"/>
      <c r="IAK93" s="590" t="s">
        <v>20</v>
      </c>
      <c r="IAL93" s="590"/>
      <c r="IAM93" s="590"/>
      <c r="IAN93" s="590"/>
      <c r="IAO93" s="590"/>
      <c r="IAP93" s="590"/>
      <c r="IAQ93" s="590"/>
      <c r="IAR93" s="590"/>
      <c r="IAS93" s="590" t="s">
        <v>20</v>
      </c>
      <c r="IAT93" s="590"/>
      <c r="IAU93" s="590"/>
      <c r="IAV93" s="590"/>
      <c r="IAW93" s="590"/>
      <c r="IAX93" s="590"/>
      <c r="IAY93" s="590"/>
      <c r="IAZ93" s="590"/>
      <c r="IBA93" s="590" t="s">
        <v>20</v>
      </c>
      <c r="IBB93" s="590"/>
      <c r="IBC93" s="590"/>
      <c r="IBD93" s="590"/>
      <c r="IBE93" s="590"/>
      <c r="IBF93" s="590"/>
      <c r="IBG93" s="590"/>
      <c r="IBH93" s="590"/>
      <c r="IBI93" s="590" t="s">
        <v>20</v>
      </c>
      <c r="IBJ93" s="590"/>
      <c r="IBK93" s="590"/>
      <c r="IBL93" s="590"/>
      <c r="IBM93" s="590"/>
      <c r="IBN93" s="590"/>
      <c r="IBO93" s="590"/>
      <c r="IBP93" s="590"/>
      <c r="IBQ93" s="590" t="s">
        <v>20</v>
      </c>
      <c r="IBR93" s="590"/>
      <c r="IBS93" s="590"/>
      <c r="IBT93" s="590"/>
      <c r="IBU93" s="590"/>
      <c r="IBV93" s="590"/>
      <c r="IBW93" s="590"/>
      <c r="IBX93" s="590"/>
      <c r="IBY93" s="590" t="s">
        <v>20</v>
      </c>
      <c r="IBZ93" s="590"/>
      <c r="ICA93" s="590"/>
      <c r="ICB93" s="590"/>
      <c r="ICC93" s="590"/>
      <c r="ICD93" s="590"/>
      <c r="ICE93" s="590"/>
      <c r="ICF93" s="590"/>
      <c r="ICG93" s="590" t="s">
        <v>20</v>
      </c>
      <c r="ICH93" s="590"/>
      <c r="ICI93" s="590"/>
      <c r="ICJ93" s="590"/>
      <c r="ICK93" s="590"/>
      <c r="ICL93" s="590"/>
      <c r="ICM93" s="590"/>
      <c r="ICN93" s="590"/>
      <c r="ICO93" s="590" t="s">
        <v>20</v>
      </c>
      <c r="ICP93" s="590"/>
      <c r="ICQ93" s="590"/>
      <c r="ICR93" s="590"/>
      <c r="ICS93" s="590"/>
      <c r="ICT93" s="590"/>
      <c r="ICU93" s="590"/>
      <c r="ICV93" s="590"/>
      <c r="ICW93" s="590" t="s">
        <v>20</v>
      </c>
      <c r="ICX93" s="590"/>
      <c r="ICY93" s="590"/>
      <c r="ICZ93" s="590"/>
      <c r="IDA93" s="590"/>
      <c r="IDB93" s="590"/>
      <c r="IDC93" s="590"/>
      <c r="IDD93" s="590"/>
      <c r="IDE93" s="590" t="s">
        <v>20</v>
      </c>
      <c r="IDF93" s="590"/>
      <c r="IDG93" s="590"/>
      <c r="IDH93" s="590"/>
      <c r="IDI93" s="590"/>
      <c r="IDJ93" s="590"/>
      <c r="IDK93" s="590"/>
      <c r="IDL93" s="590"/>
      <c r="IDM93" s="590" t="s">
        <v>20</v>
      </c>
      <c r="IDN93" s="590"/>
      <c r="IDO93" s="590"/>
      <c r="IDP93" s="590"/>
      <c r="IDQ93" s="590"/>
      <c r="IDR93" s="590"/>
      <c r="IDS93" s="590"/>
      <c r="IDT93" s="590"/>
      <c r="IDU93" s="590" t="s">
        <v>20</v>
      </c>
      <c r="IDV93" s="590"/>
      <c r="IDW93" s="590"/>
      <c r="IDX93" s="590"/>
      <c r="IDY93" s="590"/>
      <c r="IDZ93" s="590"/>
      <c r="IEA93" s="590"/>
      <c r="IEB93" s="590"/>
      <c r="IEC93" s="590" t="s">
        <v>20</v>
      </c>
      <c r="IED93" s="590"/>
      <c r="IEE93" s="590"/>
      <c r="IEF93" s="590"/>
      <c r="IEG93" s="590"/>
      <c r="IEH93" s="590"/>
      <c r="IEI93" s="590"/>
      <c r="IEJ93" s="590"/>
      <c r="IEK93" s="590" t="s">
        <v>20</v>
      </c>
      <c r="IEL93" s="590"/>
      <c r="IEM93" s="590"/>
      <c r="IEN93" s="590"/>
      <c r="IEO93" s="590"/>
      <c r="IEP93" s="590"/>
      <c r="IEQ93" s="590"/>
      <c r="IER93" s="590"/>
      <c r="IES93" s="590" t="s">
        <v>20</v>
      </c>
      <c r="IET93" s="590"/>
      <c r="IEU93" s="590"/>
      <c r="IEV93" s="590"/>
      <c r="IEW93" s="590"/>
      <c r="IEX93" s="590"/>
      <c r="IEY93" s="590"/>
      <c r="IEZ93" s="590"/>
      <c r="IFA93" s="590" t="s">
        <v>20</v>
      </c>
      <c r="IFB93" s="590"/>
      <c r="IFC93" s="590"/>
      <c r="IFD93" s="590"/>
      <c r="IFE93" s="590"/>
      <c r="IFF93" s="590"/>
      <c r="IFG93" s="590"/>
      <c r="IFH93" s="590"/>
      <c r="IFI93" s="590" t="s">
        <v>20</v>
      </c>
      <c r="IFJ93" s="590"/>
      <c r="IFK93" s="590"/>
      <c r="IFL93" s="590"/>
      <c r="IFM93" s="590"/>
      <c r="IFN93" s="590"/>
      <c r="IFO93" s="590"/>
      <c r="IFP93" s="590"/>
      <c r="IFQ93" s="590" t="s">
        <v>20</v>
      </c>
      <c r="IFR93" s="590"/>
      <c r="IFS93" s="590"/>
      <c r="IFT93" s="590"/>
      <c r="IFU93" s="590"/>
      <c r="IFV93" s="590"/>
      <c r="IFW93" s="590"/>
      <c r="IFX93" s="590"/>
      <c r="IFY93" s="590" t="s">
        <v>20</v>
      </c>
      <c r="IFZ93" s="590"/>
      <c r="IGA93" s="590"/>
      <c r="IGB93" s="590"/>
      <c r="IGC93" s="590"/>
      <c r="IGD93" s="590"/>
      <c r="IGE93" s="590"/>
      <c r="IGF93" s="590"/>
      <c r="IGG93" s="590" t="s">
        <v>20</v>
      </c>
      <c r="IGH93" s="590"/>
      <c r="IGI93" s="590"/>
      <c r="IGJ93" s="590"/>
      <c r="IGK93" s="590"/>
      <c r="IGL93" s="590"/>
      <c r="IGM93" s="590"/>
      <c r="IGN93" s="590"/>
      <c r="IGO93" s="590" t="s">
        <v>20</v>
      </c>
      <c r="IGP93" s="590"/>
      <c r="IGQ93" s="590"/>
      <c r="IGR93" s="590"/>
      <c r="IGS93" s="590"/>
      <c r="IGT93" s="590"/>
      <c r="IGU93" s="590"/>
      <c r="IGV93" s="590"/>
      <c r="IGW93" s="590" t="s">
        <v>20</v>
      </c>
      <c r="IGX93" s="590"/>
      <c r="IGY93" s="590"/>
      <c r="IGZ93" s="590"/>
      <c r="IHA93" s="590"/>
      <c r="IHB93" s="590"/>
      <c r="IHC93" s="590"/>
      <c r="IHD93" s="590"/>
      <c r="IHE93" s="590" t="s">
        <v>20</v>
      </c>
      <c r="IHF93" s="590"/>
      <c r="IHG93" s="590"/>
      <c r="IHH93" s="590"/>
      <c r="IHI93" s="590"/>
      <c r="IHJ93" s="590"/>
      <c r="IHK93" s="590"/>
      <c r="IHL93" s="590"/>
      <c r="IHM93" s="590" t="s">
        <v>20</v>
      </c>
      <c r="IHN93" s="590"/>
      <c r="IHO93" s="590"/>
      <c r="IHP93" s="590"/>
      <c r="IHQ93" s="590"/>
      <c r="IHR93" s="590"/>
      <c r="IHS93" s="590"/>
      <c r="IHT93" s="590"/>
      <c r="IHU93" s="590" t="s">
        <v>20</v>
      </c>
      <c r="IHV93" s="590"/>
      <c r="IHW93" s="590"/>
      <c r="IHX93" s="590"/>
      <c r="IHY93" s="590"/>
      <c r="IHZ93" s="590"/>
      <c r="IIA93" s="590"/>
      <c r="IIB93" s="590"/>
      <c r="IIC93" s="590" t="s">
        <v>20</v>
      </c>
      <c r="IID93" s="590"/>
      <c r="IIE93" s="590"/>
      <c r="IIF93" s="590"/>
      <c r="IIG93" s="590"/>
      <c r="IIH93" s="590"/>
      <c r="III93" s="590"/>
      <c r="IIJ93" s="590"/>
      <c r="IIK93" s="590" t="s">
        <v>20</v>
      </c>
      <c r="IIL93" s="590"/>
      <c r="IIM93" s="590"/>
      <c r="IIN93" s="590"/>
      <c r="IIO93" s="590"/>
      <c r="IIP93" s="590"/>
      <c r="IIQ93" s="590"/>
      <c r="IIR93" s="590"/>
      <c r="IIS93" s="590" t="s">
        <v>20</v>
      </c>
      <c r="IIT93" s="590"/>
      <c r="IIU93" s="590"/>
      <c r="IIV93" s="590"/>
      <c r="IIW93" s="590"/>
      <c r="IIX93" s="590"/>
      <c r="IIY93" s="590"/>
      <c r="IIZ93" s="590"/>
      <c r="IJA93" s="590" t="s">
        <v>20</v>
      </c>
      <c r="IJB93" s="590"/>
      <c r="IJC93" s="590"/>
      <c r="IJD93" s="590"/>
      <c r="IJE93" s="590"/>
      <c r="IJF93" s="590"/>
      <c r="IJG93" s="590"/>
      <c r="IJH93" s="590"/>
      <c r="IJI93" s="590" t="s">
        <v>20</v>
      </c>
      <c r="IJJ93" s="590"/>
      <c r="IJK93" s="590"/>
      <c r="IJL93" s="590"/>
      <c r="IJM93" s="590"/>
      <c r="IJN93" s="590"/>
      <c r="IJO93" s="590"/>
      <c r="IJP93" s="590"/>
      <c r="IJQ93" s="590" t="s">
        <v>20</v>
      </c>
      <c r="IJR93" s="590"/>
      <c r="IJS93" s="590"/>
      <c r="IJT93" s="590"/>
      <c r="IJU93" s="590"/>
      <c r="IJV93" s="590"/>
      <c r="IJW93" s="590"/>
      <c r="IJX93" s="590"/>
      <c r="IJY93" s="590" t="s">
        <v>20</v>
      </c>
      <c r="IJZ93" s="590"/>
      <c r="IKA93" s="590"/>
      <c r="IKB93" s="590"/>
      <c r="IKC93" s="590"/>
      <c r="IKD93" s="590"/>
      <c r="IKE93" s="590"/>
      <c r="IKF93" s="590"/>
      <c r="IKG93" s="590" t="s">
        <v>20</v>
      </c>
      <c r="IKH93" s="590"/>
      <c r="IKI93" s="590"/>
      <c r="IKJ93" s="590"/>
      <c r="IKK93" s="590"/>
      <c r="IKL93" s="590"/>
      <c r="IKM93" s="590"/>
      <c r="IKN93" s="590"/>
      <c r="IKO93" s="590" t="s">
        <v>20</v>
      </c>
      <c r="IKP93" s="590"/>
      <c r="IKQ93" s="590"/>
      <c r="IKR93" s="590"/>
      <c r="IKS93" s="590"/>
      <c r="IKT93" s="590"/>
      <c r="IKU93" s="590"/>
      <c r="IKV93" s="590"/>
      <c r="IKW93" s="590" t="s">
        <v>20</v>
      </c>
      <c r="IKX93" s="590"/>
      <c r="IKY93" s="590"/>
      <c r="IKZ93" s="590"/>
      <c r="ILA93" s="590"/>
      <c r="ILB93" s="590"/>
      <c r="ILC93" s="590"/>
      <c r="ILD93" s="590"/>
      <c r="ILE93" s="590" t="s">
        <v>20</v>
      </c>
      <c r="ILF93" s="590"/>
      <c r="ILG93" s="590"/>
      <c r="ILH93" s="590"/>
      <c r="ILI93" s="590"/>
      <c r="ILJ93" s="590"/>
      <c r="ILK93" s="590"/>
      <c r="ILL93" s="590"/>
      <c r="ILM93" s="590" t="s">
        <v>20</v>
      </c>
      <c r="ILN93" s="590"/>
      <c r="ILO93" s="590"/>
      <c r="ILP93" s="590"/>
      <c r="ILQ93" s="590"/>
      <c r="ILR93" s="590"/>
      <c r="ILS93" s="590"/>
      <c r="ILT93" s="590"/>
      <c r="ILU93" s="590" t="s">
        <v>20</v>
      </c>
      <c r="ILV93" s="590"/>
      <c r="ILW93" s="590"/>
      <c r="ILX93" s="590"/>
      <c r="ILY93" s="590"/>
      <c r="ILZ93" s="590"/>
      <c r="IMA93" s="590"/>
      <c r="IMB93" s="590"/>
      <c r="IMC93" s="590" t="s">
        <v>20</v>
      </c>
      <c r="IMD93" s="590"/>
      <c r="IME93" s="590"/>
      <c r="IMF93" s="590"/>
      <c r="IMG93" s="590"/>
      <c r="IMH93" s="590"/>
      <c r="IMI93" s="590"/>
      <c r="IMJ93" s="590"/>
      <c r="IMK93" s="590" t="s">
        <v>20</v>
      </c>
      <c r="IML93" s="590"/>
      <c r="IMM93" s="590"/>
      <c r="IMN93" s="590"/>
      <c r="IMO93" s="590"/>
      <c r="IMP93" s="590"/>
      <c r="IMQ93" s="590"/>
      <c r="IMR93" s="590"/>
      <c r="IMS93" s="590" t="s">
        <v>20</v>
      </c>
      <c r="IMT93" s="590"/>
      <c r="IMU93" s="590"/>
      <c r="IMV93" s="590"/>
      <c r="IMW93" s="590"/>
      <c r="IMX93" s="590"/>
      <c r="IMY93" s="590"/>
      <c r="IMZ93" s="590"/>
      <c r="INA93" s="590" t="s">
        <v>20</v>
      </c>
      <c r="INB93" s="590"/>
      <c r="INC93" s="590"/>
      <c r="IND93" s="590"/>
      <c r="INE93" s="590"/>
      <c r="INF93" s="590"/>
      <c r="ING93" s="590"/>
      <c r="INH93" s="590"/>
      <c r="INI93" s="590" t="s">
        <v>20</v>
      </c>
      <c r="INJ93" s="590"/>
      <c r="INK93" s="590"/>
      <c r="INL93" s="590"/>
      <c r="INM93" s="590"/>
      <c r="INN93" s="590"/>
      <c r="INO93" s="590"/>
      <c r="INP93" s="590"/>
      <c r="INQ93" s="590" t="s">
        <v>20</v>
      </c>
      <c r="INR93" s="590"/>
      <c r="INS93" s="590"/>
      <c r="INT93" s="590"/>
      <c r="INU93" s="590"/>
      <c r="INV93" s="590"/>
      <c r="INW93" s="590"/>
      <c r="INX93" s="590"/>
      <c r="INY93" s="590" t="s">
        <v>20</v>
      </c>
      <c r="INZ93" s="590"/>
      <c r="IOA93" s="590"/>
      <c r="IOB93" s="590"/>
      <c r="IOC93" s="590"/>
      <c r="IOD93" s="590"/>
      <c r="IOE93" s="590"/>
      <c r="IOF93" s="590"/>
      <c r="IOG93" s="590" t="s">
        <v>20</v>
      </c>
      <c r="IOH93" s="590"/>
      <c r="IOI93" s="590"/>
      <c r="IOJ93" s="590"/>
      <c r="IOK93" s="590"/>
      <c r="IOL93" s="590"/>
      <c r="IOM93" s="590"/>
      <c r="ION93" s="590"/>
      <c r="IOO93" s="590" t="s">
        <v>20</v>
      </c>
      <c r="IOP93" s="590"/>
      <c r="IOQ93" s="590"/>
      <c r="IOR93" s="590"/>
      <c r="IOS93" s="590"/>
      <c r="IOT93" s="590"/>
      <c r="IOU93" s="590"/>
      <c r="IOV93" s="590"/>
      <c r="IOW93" s="590" t="s">
        <v>20</v>
      </c>
      <c r="IOX93" s="590"/>
      <c r="IOY93" s="590"/>
      <c r="IOZ93" s="590"/>
      <c r="IPA93" s="590"/>
      <c r="IPB93" s="590"/>
      <c r="IPC93" s="590"/>
      <c r="IPD93" s="590"/>
      <c r="IPE93" s="590" t="s">
        <v>20</v>
      </c>
      <c r="IPF93" s="590"/>
      <c r="IPG93" s="590"/>
      <c r="IPH93" s="590"/>
      <c r="IPI93" s="590"/>
      <c r="IPJ93" s="590"/>
      <c r="IPK93" s="590"/>
      <c r="IPL93" s="590"/>
      <c r="IPM93" s="590" t="s">
        <v>20</v>
      </c>
      <c r="IPN93" s="590"/>
      <c r="IPO93" s="590"/>
      <c r="IPP93" s="590"/>
      <c r="IPQ93" s="590"/>
      <c r="IPR93" s="590"/>
      <c r="IPS93" s="590"/>
      <c r="IPT93" s="590"/>
      <c r="IPU93" s="590" t="s">
        <v>20</v>
      </c>
      <c r="IPV93" s="590"/>
      <c r="IPW93" s="590"/>
      <c r="IPX93" s="590"/>
      <c r="IPY93" s="590"/>
      <c r="IPZ93" s="590"/>
      <c r="IQA93" s="590"/>
      <c r="IQB93" s="590"/>
      <c r="IQC93" s="590" t="s">
        <v>20</v>
      </c>
      <c r="IQD93" s="590"/>
      <c r="IQE93" s="590"/>
      <c r="IQF93" s="590"/>
      <c r="IQG93" s="590"/>
      <c r="IQH93" s="590"/>
      <c r="IQI93" s="590"/>
      <c r="IQJ93" s="590"/>
      <c r="IQK93" s="590" t="s">
        <v>20</v>
      </c>
      <c r="IQL93" s="590"/>
      <c r="IQM93" s="590"/>
      <c r="IQN93" s="590"/>
      <c r="IQO93" s="590"/>
      <c r="IQP93" s="590"/>
      <c r="IQQ93" s="590"/>
      <c r="IQR93" s="590"/>
      <c r="IQS93" s="590" t="s">
        <v>20</v>
      </c>
      <c r="IQT93" s="590"/>
      <c r="IQU93" s="590"/>
      <c r="IQV93" s="590"/>
      <c r="IQW93" s="590"/>
      <c r="IQX93" s="590"/>
      <c r="IQY93" s="590"/>
      <c r="IQZ93" s="590"/>
      <c r="IRA93" s="590" t="s">
        <v>20</v>
      </c>
      <c r="IRB93" s="590"/>
      <c r="IRC93" s="590"/>
      <c r="IRD93" s="590"/>
      <c r="IRE93" s="590"/>
      <c r="IRF93" s="590"/>
      <c r="IRG93" s="590"/>
      <c r="IRH93" s="590"/>
      <c r="IRI93" s="590" t="s">
        <v>20</v>
      </c>
      <c r="IRJ93" s="590"/>
      <c r="IRK93" s="590"/>
      <c r="IRL93" s="590"/>
      <c r="IRM93" s="590"/>
      <c r="IRN93" s="590"/>
      <c r="IRO93" s="590"/>
      <c r="IRP93" s="590"/>
      <c r="IRQ93" s="590" t="s">
        <v>20</v>
      </c>
      <c r="IRR93" s="590"/>
      <c r="IRS93" s="590"/>
      <c r="IRT93" s="590"/>
      <c r="IRU93" s="590"/>
      <c r="IRV93" s="590"/>
      <c r="IRW93" s="590"/>
      <c r="IRX93" s="590"/>
      <c r="IRY93" s="590" t="s">
        <v>20</v>
      </c>
      <c r="IRZ93" s="590"/>
      <c r="ISA93" s="590"/>
      <c r="ISB93" s="590"/>
      <c r="ISC93" s="590"/>
      <c r="ISD93" s="590"/>
      <c r="ISE93" s="590"/>
      <c r="ISF93" s="590"/>
      <c r="ISG93" s="590" t="s">
        <v>20</v>
      </c>
      <c r="ISH93" s="590"/>
      <c r="ISI93" s="590"/>
      <c r="ISJ93" s="590"/>
      <c r="ISK93" s="590"/>
      <c r="ISL93" s="590"/>
      <c r="ISM93" s="590"/>
      <c r="ISN93" s="590"/>
      <c r="ISO93" s="590" t="s">
        <v>20</v>
      </c>
      <c r="ISP93" s="590"/>
      <c r="ISQ93" s="590"/>
      <c r="ISR93" s="590"/>
      <c r="ISS93" s="590"/>
      <c r="IST93" s="590"/>
      <c r="ISU93" s="590"/>
      <c r="ISV93" s="590"/>
      <c r="ISW93" s="590" t="s">
        <v>20</v>
      </c>
      <c r="ISX93" s="590"/>
      <c r="ISY93" s="590"/>
      <c r="ISZ93" s="590"/>
      <c r="ITA93" s="590"/>
      <c r="ITB93" s="590"/>
      <c r="ITC93" s="590"/>
      <c r="ITD93" s="590"/>
      <c r="ITE93" s="590" t="s">
        <v>20</v>
      </c>
      <c r="ITF93" s="590"/>
      <c r="ITG93" s="590"/>
      <c r="ITH93" s="590"/>
      <c r="ITI93" s="590"/>
      <c r="ITJ93" s="590"/>
      <c r="ITK93" s="590"/>
      <c r="ITL93" s="590"/>
      <c r="ITM93" s="590" t="s">
        <v>20</v>
      </c>
      <c r="ITN93" s="590"/>
      <c r="ITO93" s="590"/>
      <c r="ITP93" s="590"/>
      <c r="ITQ93" s="590"/>
      <c r="ITR93" s="590"/>
      <c r="ITS93" s="590"/>
      <c r="ITT93" s="590"/>
      <c r="ITU93" s="590" t="s">
        <v>20</v>
      </c>
      <c r="ITV93" s="590"/>
      <c r="ITW93" s="590"/>
      <c r="ITX93" s="590"/>
      <c r="ITY93" s="590"/>
      <c r="ITZ93" s="590"/>
      <c r="IUA93" s="590"/>
      <c r="IUB93" s="590"/>
      <c r="IUC93" s="590" t="s">
        <v>20</v>
      </c>
      <c r="IUD93" s="590"/>
      <c r="IUE93" s="590"/>
      <c r="IUF93" s="590"/>
      <c r="IUG93" s="590"/>
      <c r="IUH93" s="590"/>
      <c r="IUI93" s="590"/>
      <c r="IUJ93" s="590"/>
      <c r="IUK93" s="590" t="s">
        <v>20</v>
      </c>
      <c r="IUL93" s="590"/>
      <c r="IUM93" s="590"/>
      <c r="IUN93" s="590"/>
      <c r="IUO93" s="590"/>
      <c r="IUP93" s="590"/>
      <c r="IUQ93" s="590"/>
      <c r="IUR93" s="590"/>
      <c r="IUS93" s="590" t="s">
        <v>20</v>
      </c>
      <c r="IUT93" s="590"/>
      <c r="IUU93" s="590"/>
      <c r="IUV93" s="590"/>
      <c r="IUW93" s="590"/>
      <c r="IUX93" s="590"/>
      <c r="IUY93" s="590"/>
      <c r="IUZ93" s="590"/>
      <c r="IVA93" s="590" t="s">
        <v>20</v>
      </c>
      <c r="IVB93" s="590"/>
      <c r="IVC93" s="590"/>
      <c r="IVD93" s="590"/>
      <c r="IVE93" s="590"/>
      <c r="IVF93" s="590"/>
      <c r="IVG93" s="590"/>
      <c r="IVH93" s="590"/>
      <c r="IVI93" s="590" t="s">
        <v>20</v>
      </c>
      <c r="IVJ93" s="590"/>
      <c r="IVK93" s="590"/>
      <c r="IVL93" s="590"/>
      <c r="IVM93" s="590"/>
      <c r="IVN93" s="590"/>
      <c r="IVO93" s="590"/>
      <c r="IVP93" s="590"/>
      <c r="IVQ93" s="590" t="s">
        <v>20</v>
      </c>
      <c r="IVR93" s="590"/>
      <c r="IVS93" s="590"/>
      <c r="IVT93" s="590"/>
      <c r="IVU93" s="590"/>
      <c r="IVV93" s="590"/>
      <c r="IVW93" s="590"/>
      <c r="IVX93" s="590"/>
      <c r="IVY93" s="590" t="s">
        <v>20</v>
      </c>
      <c r="IVZ93" s="590"/>
      <c r="IWA93" s="590"/>
      <c r="IWB93" s="590"/>
      <c r="IWC93" s="590"/>
      <c r="IWD93" s="590"/>
      <c r="IWE93" s="590"/>
      <c r="IWF93" s="590"/>
      <c r="IWG93" s="590" t="s">
        <v>20</v>
      </c>
      <c r="IWH93" s="590"/>
      <c r="IWI93" s="590"/>
      <c r="IWJ93" s="590"/>
      <c r="IWK93" s="590"/>
      <c r="IWL93" s="590"/>
      <c r="IWM93" s="590"/>
      <c r="IWN93" s="590"/>
      <c r="IWO93" s="590" t="s">
        <v>20</v>
      </c>
      <c r="IWP93" s="590"/>
      <c r="IWQ93" s="590"/>
      <c r="IWR93" s="590"/>
      <c r="IWS93" s="590"/>
      <c r="IWT93" s="590"/>
      <c r="IWU93" s="590"/>
      <c r="IWV93" s="590"/>
      <c r="IWW93" s="590" t="s">
        <v>20</v>
      </c>
      <c r="IWX93" s="590"/>
      <c r="IWY93" s="590"/>
      <c r="IWZ93" s="590"/>
      <c r="IXA93" s="590"/>
      <c r="IXB93" s="590"/>
      <c r="IXC93" s="590"/>
      <c r="IXD93" s="590"/>
      <c r="IXE93" s="590" t="s">
        <v>20</v>
      </c>
      <c r="IXF93" s="590"/>
      <c r="IXG93" s="590"/>
      <c r="IXH93" s="590"/>
      <c r="IXI93" s="590"/>
      <c r="IXJ93" s="590"/>
      <c r="IXK93" s="590"/>
      <c r="IXL93" s="590"/>
      <c r="IXM93" s="590" t="s">
        <v>20</v>
      </c>
      <c r="IXN93" s="590"/>
      <c r="IXO93" s="590"/>
      <c r="IXP93" s="590"/>
      <c r="IXQ93" s="590"/>
      <c r="IXR93" s="590"/>
      <c r="IXS93" s="590"/>
      <c r="IXT93" s="590"/>
      <c r="IXU93" s="590" t="s">
        <v>20</v>
      </c>
      <c r="IXV93" s="590"/>
      <c r="IXW93" s="590"/>
      <c r="IXX93" s="590"/>
      <c r="IXY93" s="590"/>
      <c r="IXZ93" s="590"/>
      <c r="IYA93" s="590"/>
      <c r="IYB93" s="590"/>
      <c r="IYC93" s="590" t="s">
        <v>20</v>
      </c>
      <c r="IYD93" s="590"/>
      <c r="IYE93" s="590"/>
      <c r="IYF93" s="590"/>
      <c r="IYG93" s="590"/>
      <c r="IYH93" s="590"/>
      <c r="IYI93" s="590"/>
      <c r="IYJ93" s="590"/>
      <c r="IYK93" s="590" t="s">
        <v>20</v>
      </c>
      <c r="IYL93" s="590"/>
      <c r="IYM93" s="590"/>
      <c r="IYN93" s="590"/>
      <c r="IYO93" s="590"/>
      <c r="IYP93" s="590"/>
      <c r="IYQ93" s="590"/>
      <c r="IYR93" s="590"/>
      <c r="IYS93" s="590" t="s">
        <v>20</v>
      </c>
      <c r="IYT93" s="590"/>
      <c r="IYU93" s="590"/>
      <c r="IYV93" s="590"/>
      <c r="IYW93" s="590"/>
      <c r="IYX93" s="590"/>
      <c r="IYY93" s="590"/>
      <c r="IYZ93" s="590"/>
      <c r="IZA93" s="590" t="s">
        <v>20</v>
      </c>
      <c r="IZB93" s="590"/>
      <c r="IZC93" s="590"/>
      <c r="IZD93" s="590"/>
      <c r="IZE93" s="590"/>
      <c r="IZF93" s="590"/>
      <c r="IZG93" s="590"/>
      <c r="IZH93" s="590"/>
      <c r="IZI93" s="590" t="s">
        <v>20</v>
      </c>
      <c r="IZJ93" s="590"/>
      <c r="IZK93" s="590"/>
      <c r="IZL93" s="590"/>
      <c r="IZM93" s="590"/>
      <c r="IZN93" s="590"/>
      <c r="IZO93" s="590"/>
      <c r="IZP93" s="590"/>
      <c r="IZQ93" s="590" t="s">
        <v>20</v>
      </c>
      <c r="IZR93" s="590"/>
      <c r="IZS93" s="590"/>
      <c r="IZT93" s="590"/>
      <c r="IZU93" s="590"/>
      <c r="IZV93" s="590"/>
      <c r="IZW93" s="590"/>
      <c r="IZX93" s="590"/>
      <c r="IZY93" s="590" t="s">
        <v>20</v>
      </c>
      <c r="IZZ93" s="590"/>
      <c r="JAA93" s="590"/>
      <c r="JAB93" s="590"/>
      <c r="JAC93" s="590"/>
      <c r="JAD93" s="590"/>
      <c r="JAE93" s="590"/>
      <c r="JAF93" s="590"/>
      <c r="JAG93" s="590" t="s">
        <v>20</v>
      </c>
      <c r="JAH93" s="590"/>
      <c r="JAI93" s="590"/>
      <c r="JAJ93" s="590"/>
      <c r="JAK93" s="590"/>
      <c r="JAL93" s="590"/>
      <c r="JAM93" s="590"/>
      <c r="JAN93" s="590"/>
      <c r="JAO93" s="590" t="s">
        <v>20</v>
      </c>
      <c r="JAP93" s="590"/>
      <c r="JAQ93" s="590"/>
      <c r="JAR93" s="590"/>
      <c r="JAS93" s="590"/>
      <c r="JAT93" s="590"/>
      <c r="JAU93" s="590"/>
      <c r="JAV93" s="590"/>
      <c r="JAW93" s="590" t="s">
        <v>20</v>
      </c>
      <c r="JAX93" s="590"/>
      <c r="JAY93" s="590"/>
      <c r="JAZ93" s="590"/>
      <c r="JBA93" s="590"/>
      <c r="JBB93" s="590"/>
      <c r="JBC93" s="590"/>
      <c r="JBD93" s="590"/>
      <c r="JBE93" s="590" t="s">
        <v>20</v>
      </c>
      <c r="JBF93" s="590"/>
      <c r="JBG93" s="590"/>
      <c r="JBH93" s="590"/>
      <c r="JBI93" s="590"/>
      <c r="JBJ93" s="590"/>
      <c r="JBK93" s="590"/>
      <c r="JBL93" s="590"/>
      <c r="JBM93" s="590" t="s">
        <v>20</v>
      </c>
      <c r="JBN93" s="590"/>
      <c r="JBO93" s="590"/>
      <c r="JBP93" s="590"/>
      <c r="JBQ93" s="590"/>
      <c r="JBR93" s="590"/>
      <c r="JBS93" s="590"/>
      <c r="JBT93" s="590"/>
      <c r="JBU93" s="590" t="s">
        <v>20</v>
      </c>
      <c r="JBV93" s="590"/>
      <c r="JBW93" s="590"/>
      <c r="JBX93" s="590"/>
      <c r="JBY93" s="590"/>
      <c r="JBZ93" s="590"/>
      <c r="JCA93" s="590"/>
      <c r="JCB93" s="590"/>
      <c r="JCC93" s="590" t="s">
        <v>20</v>
      </c>
      <c r="JCD93" s="590"/>
      <c r="JCE93" s="590"/>
      <c r="JCF93" s="590"/>
      <c r="JCG93" s="590"/>
      <c r="JCH93" s="590"/>
      <c r="JCI93" s="590"/>
      <c r="JCJ93" s="590"/>
      <c r="JCK93" s="590" t="s">
        <v>20</v>
      </c>
      <c r="JCL93" s="590"/>
      <c r="JCM93" s="590"/>
      <c r="JCN93" s="590"/>
      <c r="JCO93" s="590"/>
      <c r="JCP93" s="590"/>
      <c r="JCQ93" s="590"/>
      <c r="JCR93" s="590"/>
      <c r="JCS93" s="590" t="s">
        <v>20</v>
      </c>
      <c r="JCT93" s="590"/>
      <c r="JCU93" s="590"/>
      <c r="JCV93" s="590"/>
      <c r="JCW93" s="590"/>
      <c r="JCX93" s="590"/>
      <c r="JCY93" s="590"/>
      <c r="JCZ93" s="590"/>
      <c r="JDA93" s="590" t="s">
        <v>20</v>
      </c>
      <c r="JDB93" s="590"/>
      <c r="JDC93" s="590"/>
      <c r="JDD93" s="590"/>
      <c r="JDE93" s="590"/>
      <c r="JDF93" s="590"/>
      <c r="JDG93" s="590"/>
      <c r="JDH93" s="590"/>
      <c r="JDI93" s="590" t="s">
        <v>20</v>
      </c>
      <c r="JDJ93" s="590"/>
      <c r="JDK93" s="590"/>
      <c r="JDL93" s="590"/>
      <c r="JDM93" s="590"/>
      <c r="JDN93" s="590"/>
      <c r="JDO93" s="590"/>
      <c r="JDP93" s="590"/>
      <c r="JDQ93" s="590" t="s">
        <v>20</v>
      </c>
      <c r="JDR93" s="590"/>
      <c r="JDS93" s="590"/>
      <c r="JDT93" s="590"/>
      <c r="JDU93" s="590"/>
      <c r="JDV93" s="590"/>
      <c r="JDW93" s="590"/>
      <c r="JDX93" s="590"/>
      <c r="JDY93" s="590" t="s">
        <v>20</v>
      </c>
      <c r="JDZ93" s="590"/>
      <c r="JEA93" s="590"/>
      <c r="JEB93" s="590"/>
      <c r="JEC93" s="590"/>
      <c r="JED93" s="590"/>
      <c r="JEE93" s="590"/>
      <c r="JEF93" s="590"/>
      <c r="JEG93" s="590" t="s">
        <v>20</v>
      </c>
      <c r="JEH93" s="590"/>
      <c r="JEI93" s="590"/>
      <c r="JEJ93" s="590"/>
      <c r="JEK93" s="590"/>
      <c r="JEL93" s="590"/>
      <c r="JEM93" s="590"/>
      <c r="JEN93" s="590"/>
      <c r="JEO93" s="590" t="s">
        <v>20</v>
      </c>
      <c r="JEP93" s="590"/>
      <c r="JEQ93" s="590"/>
      <c r="JER93" s="590"/>
      <c r="JES93" s="590"/>
      <c r="JET93" s="590"/>
      <c r="JEU93" s="590"/>
      <c r="JEV93" s="590"/>
      <c r="JEW93" s="590" t="s">
        <v>20</v>
      </c>
      <c r="JEX93" s="590"/>
      <c r="JEY93" s="590"/>
      <c r="JEZ93" s="590"/>
      <c r="JFA93" s="590"/>
      <c r="JFB93" s="590"/>
      <c r="JFC93" s="590"/>
      <c r="JFD93" s="590"/>
      <c r="JFE93" s="590" t="s">
        <v>20</v>
      </c>
      <c r="JFF93" s="590"/>
      <c r="JFG93" s="590"/>
      <c r="JFH93" s="590"/>
      <c r="JFI93" s="590"/>
      <c r="JFJ93" s="590"/>
      <c r="JFK93" s="590"/>
      <c r="JFL93" s="590"/>
      <c r="JFM93" s="590" t="s">
        <v>20</v>
      </c>
      <c r="JFN93" s="590"/>
      <c r="JFO93" s="590"/>
      <c r="JFP93" s="590"/>
      <c r="JFQ93" s="590"/>
      <c r="JFR93" s="590"/>
      <c r="JFS93" s="590"/>
      <c r="JFT93" s="590"/>
      <c r="JFU93" s="590" t="s">
        <v>20</v>
      </c>
      <c r="JFV93" s="590"/>
      <c r="JFW93" s="590"/>
      <c r="JFX93" s="590"/>
      <c r="JFY93" s="590"/>
      <c r="JFZ93" s="590"/>
      <c r="JGA93" s="590"/>
      <c r="JGB93" s="590"/>
      <c r="JGC93" s="590" t="s">
        <v>20</v>
      </c>
      <c r="JGD93" s="590"/>
      <c r="JGE93" s="590"/>
      <c r="JGF93" s="590"/>
      <c r="JGG93" s="590"/>
      <c r="JGH93" s="590"/>
      <c r="JGI93" s="590"/>
      <c r="JGJ93" s="590"/>
      <c r="JGK93" s="590" t="s">
        <v>20</v>
      </c>
      <c r="JGL93" s="590"/>
      <c r="JGM93" s="590"/>
      <c r="JGN93" s="590"/>
      <c r="JGO93" s="590"/>
      <c r="JGP93" s="590"/>
      <c r="JGQ93" s="590"/>
      <c r="JGR93" s="590"/>
      <c r="JGS93" s="590" t="s">
        <v>20</v>
      </c>
      <c r="JGT93" s="590"/>
      <c r="JGU93" s="590"/>
      <c r="JGV93" s="590"/>
      <c r="JGW93" s="590"/>
      <c r="JGX93" s="590"/>
      <c r="JGY93" s="590"/>
      <c r="JGZ93" s="590"/>
      <c r="JHA93" s="590" t="s">
        <v>20</v>
      </c>
      <c r="JHB93" s="590"/>
      <c r="JHC93" s="590"/>
      <c r="JHD93" s="590"/>
      <c r="JHE93" s="590"/>
      <c r="JHF93" s="590"/>
      <c r="JHG93" s="590"/>
      <c r="JHH93" s="590"/>
      <c r="JHI93" s="590" t="s">
        <v>20</v>
      </c>
      <c r="JHJ93" s="590"/>
      <c r="JHK93" s="590"/>
      <c r="JHL93" s="590"/>
      <c r="JHM93" s="590"/>
      <c r="JHN93" s="590"/>
      <c r="JHO93" s="590"/>
      <c r="JHP93" s="590"/>
      <c r="JHQ93" s="590" t="s">
        <v>20</v>
      </c>
      <c r="JHR93" s="590"/>
      <c r="JHS93" s="590"/>
      <c r="JHT93" s="590"/>
      <c r="JHU93" s="590"/>
      <c r="JHV93" s="590"/>
      <c r="JHW93" s="590"/>
      <c r="JHX93" s="590"/>
      <c r="JHY93" s="590" t="s">
        <v>20</v>
      </c>
      <c r="JHZ93" s="590"/>
      <c r="JIA93" s="590"/>
      <c r="JIB93" s="590"/>
      <c r="JIC93" s="590"/>
      <c r="JID93" s="590"/>
      <c r="JIE93" s="590"/>
      <c r="JIF93" s="590"/>
      <c r="JIG93" s="590" t="s">
        <v>20</v>
      </c>
      <c r="JIH93" s="590"/>
      <c r="JII93" s="590"/>
      <c r="JIJ93" s="590"/>
      <c r="JIK93" s="590"/>
      <c r="JIL93" s="590"/>
      <c r="JIM93" s="590"/>
      <c r="JIN93" s="590"/>
      <c r="JIO93" s="590" t="s">
        <v>20</v>
      </c>
      <c r="JIP93" s="590"/>
      <c r="JIQ93" s="590"/>
      <c r="JIR93" s="590"/>
      <c r="JIS93" s="590"/>
      <c r="JIT93" s="590"/>
      <c r="JIU93" s="590"/>
      <c r="JIV93" s="590"/>
      <c r="JIW93" s="590" t="s">
        <v>20</v>
      </c>
      <c r="JIX93" s="590"/>
      <c r="JIY93" s="590"/>
      <c r="JIZ93" s="590"/>
      <c r="JJA93" s="590"/>
      <c r="JJB93" s="590"/>
      <c r="JJC93" s="590"/>
      <c r="JJD93" s="590"/>
      <c r="JJE93" s="590" t="s">
        <v>20</v>
      </c>
      <c r="JJF93" s="590"/>
      <c r="JJG93" s="590"/>
      <c r="JJH93" s="590"/>
      <c r="JJI93" s="590"/>
      <c r="JJJ93" s="590"/>
      <c r="JJK93" s="590"/>
      <c r="JJL93" s="590"/>
      <c r="JJM93" s="590" t="s">
        <v>20</v>
      </c>
      <c r="JJN93" s="590"/>
      <c r="JJO93" s="590"/>
      <c r="JJP93" s="590"/>
      <c r="JJQ93" s="590"/>
      <c r="JJR93" s="590"/>
      <c r="JJS93" s="590"/>
      <c r="JJT93" s="590"/>
      <c r="JJU93" s="590" t="s">
        <v>20</v>
      </c>
      <c r="JJV93" s="590"/>
      <c r="JJW93" s="590"/>
      <c r="JJX93" s="590"/>
      <c r="JJY93" s="590"/>
      <c r="JJZ93" s="590"/>
      <c r="JKA93" s="590"/>
      <c r="JKB93" s="590"/>
      <c r="JKC93" s="590" t="s">
        <v>20</v>
      </c>
      <c r="JKD93" s="590"/>
      <c r="JKE93" s="590"/>
      <c r="JKF93" s="590"/>
      <c r="JKG93" s="590"/>
      <c r="JKH93" s="590"/>
      <c r="JKI93" s="590"/>
      <c r="JKJ93" s="590"/>
      <c r="JKK93" s="590" t="s">
        <v>20</v>
      </c>
      <c r="JKL93" s="590"/>
      <c r="JKM93" s="590"/>
      <c r="JKN93" s="590"/>
      <c r="JKO93" s="590"/>
      <c r="JKP93" s="590"/>
      <c r="JKQ93" s="590"/>
      <c r="JKR93" s="590"/>
      <c r="JKS93" s="590" t="s">
        <v>20</v>
      </c>
      <c r="JKT93" s="590"/>
      <c r="JKU93" s="590"/>
      <c r="JKV93" s="590"/>
      <c r="JKW93" s="590"/>
      <c r="JKX93" s="590"/>
      <c r="JKY93" s="590"/>
      <c r="JKZ93" s="590"/>
      <c r="JLA93" s="590" t="s">
        <v>20</v>
      </c>
      <c r="JLB93" s="590"/>
      <c r="JLC93" s="590"/>
      <c r="JLD93" s="590"/>
      <c r="JLE93" s="590"/>
      <c r="JLF93" s="590"/>
      <c r="JLG93" s="590"/>
      <c r="JLH93" s="590"/>
      <c r="JLI93" s="590" t="s">
        <v>20</v>
      </c>
      <c r="JLJ93" s="590"/>
      <c r="JLK93" s="590"/>
      <c r="JLL93" s="590"/>
      <c r="JLM93" s="590"/>
      <c r="JLN93" s="590"/>
      <c r="JLO93" s="590"/>
      <c r="JLP93" s="590"/>
      <c r="JLQ93" s="590" t="s">
        <v>20</v>
      </c>
      <c r="JLR93" s="590"/>
      <c r="JLS93" s="590"/>
      <c r="JLT93" s="590"/>
      <c r="JLU93" s="590"/>
      <c r="JLV93" s="590"/>
      <c r="JLW93" s="590"/>
      <c r="JLX93" s="590"/>
      <c r="JLY93" s="590" t="s">
        <v>20</v>
      </c>
      <c r="JLZ93" s="590"/>
      <c r="JMA93" s="590"/>
      <c r="JMB93" s="590"/>
      <c r="JMC93" s="590"/>
      <c r="JMD93" s="590"/>
      <c r="JME93" s="590"/>
      <c r="JMF93" s="590"/>
      <c r="JMG93" s="590" t="s">
        <v>20</v>
      </c>
      <c r="JMH93" s="590"/>
      <c r="JMI93" s="590"/>
      <c r="JMJ93" s="590"/>
      <c r="JMK93" s="590"/>
      <c r="JML93" s="590"/>
      <c r="JMM93" s="590"/>
      <c r="JMN93" s="590"/>
      <c r="JMO93" s="590" t="s">
        <v>20</v>
      </c>
      <c r="JMP93" s="590"/>
      <c r="JMQ93" s="590"/>
      <c r="JMR93" s="590"/>
      <c r="JMS93" s="590"/>
      <c r="JMT93" s="590"/>
      <c r="JMU93" s="590"/>
      <c r="JMV93" s="590"/>
      <c r="JMW93" s="590" t="s">
        <v>20</v>
      </c>
      <c r="JMX93" s="590"/>
      <c r="JMY93" s="590"/>
      <c r="JMZ93" s="590"/>
      <c r="JNA93" s="590"/>
      <c r="JNB93" s="590"/>
      <c r="JNC93" s="590"/>
      <c r="JND93" s="590"/>
      <c r="JNE93" s="590" t="s">
        <v>20</v>
      </c>
      <c r="JNF93" s="590"/>
      <c r="JNG93" s="590"/>
      <c r="JNH93" s="590"/>
      <c r="JNI93" s="590"/>
      <c r="JNJ93" s="590"/>
      <c r="JNK93" s="590"/>
      <c r="JNL93" s="590"/>
      <c r="JNM93" s="590" t="s">
        <v>20</v>
      </c>
      <c r="JNN93" s="590"/>
      <c r="JNO93" s="590"/>
      <c r="JNP93" s="590"/>
      <c r="JNQ93" s="590"/>
      <c r="JNR93" s="590"/>
      <c r="JNS93" s="590"/>
      <c r="JNT93" s="590"/>
      <c r="JNU93" s="590" t="s">
        <v>20</v>
      </c>
      <c r="JNV93" s="590"/>
      <c r="JNW93" s="590"/>
      <c r="JNX93" s="590"/>
      <c r="JNY93" s="590"/>
      <c r="JNZ93" s="590"/>
      <c r="JOA93" s="590"/>
      <c r="JOB93" s="590"/>
      <c r="JOC93" s="590" t="s">
        <v>20</v>
      </c>
      <c r="JOD93" s="590"/>
      <c r="JOE93" s="590"/>
      <c r="JOF93" s="590"/>
      <c r="JOG93" s="590"/>
      <c r="JOH93" s="590"/>
      <c r="JOI93" s="590"/>
      <c r="JOJ93" s="590"/>
      <c r="JOK93" s="590" t="s">
        <v>20</v>
      </c>
      <c r="JOL93" s="590"/>
      <c r="JOM93" s="590"/>
      <c r="JON93" s="590"/>
      <c r="JOO93" s="590"/>
      <c r="JOP93" s="590"/>
      <c r="JOQ93" s="590"/>
      <c r="JOR93" s="590"/>
      <c r="JOS93" s="590" t="s">
        <v>20</v>
      </c>
      <c r="JOT93" s="590"/>
      <c r="JOU93" s="590"/>
      <c r="JOV93" s="590"/>
      <c r="JOW93" s="590"/>
      <c r="JOX93" s="590"/>
      <c r="JOY93" s="590"/>
      <c r="JOZ93" s="590"/>
      <c r="JPA93" s="590" t="s">
        <v>20</v>
      </c>
      <c r="JPB93" s="590"/>
      <c r="JPC93" s="590"/>
      <c r="JPD93" s="590"/>
      <c r="JPE93" s="590"/>
      <c r="JPF93" s="590"/>
      <c r="JPG93" s="590"/>
      <c r="JPH93" s="590"/>
      <c r="JPI93" s="590" t="s">
        <v>20</v>
      </c>
      <c r="JPJ93" s="590"/>
      <c r="JPK93" s="590"/>
      <c r="JPL93" s="590"/>
      <c r="JPM93" s="590"/>
      <c r="JPN93" s="590"/>
      <c r="JPO93" s="590"/>
      <c r="JPP93" s="590"/>
      <c r="JPQ93" s="590" t="s">
        <v>20</v>
      </c>
      <c r="JPR93" s="590"/>
      <c r="JPS93" s="590"/>
      <c r="JPT93" s="590"/>
      <c r="JPU93" s="590"/>
      <c r="JPV93" s="590"/>
      <c r="JPW93" s="590"/>
      <c r="JPX93" s="590"/>
      <c r="JPY93" s="590" t="s">
        <v>20</v>
      </c>
      <c r="JPZ93" s="590"/>
      <c r="JQA93" s="590"/>
      <c r="JQB93" s="590"/>
      <c r="JQC93" s="590"/>
      <c r="JQD93" s="590"/>
      <c r="JQE93" s="590"/>
      <c r="JQF93" s="590"/>
      <c r="JQG93" s="590" t="s">
        <v>20</v>
      </c>
      <c r="JQH93" s="590"/>
      <c r="JQI93" s="590"/>
      <c r="JQJ93" s="590"/>
      <c r="JQK93" s="590"/>
      <c r="JQL93" s="590"/>
      <c r="JQM93" s="590"/>
      <c r="JQN93" s="590"/>
      <c r="JQO93" s="590" t="s">
        <v>20</v>
      </c>
      <c r="JQP93" s="590"/>
      <c r="JQQ93" s="590"/>
      <c r="JQR93" s="590"/>
      <c r="JQS93" s="590"/>
      <c r="JQT93" s="590"/>
      <c r="JQU93" s="590"/>
      <c r="JQV93" s="590"/>
      <c r="JQW93" s="590" t="s">
        <v>20</v>
      </c>
      <c r="JQX93" s="590"/>
      <c r="JQY93" s="590"/>
      <c r="JQZ93" s="590"/>
      <c r="JRA93" s="590"/>
      <c r="JRB93" s="590"/>
      <c r="JRC93" s="590"/>
      <c r="JRD93" s="590"/>
      <c r="JRE93" s="590" t="s">
        <v>20</v>
      </c>
      <c r="JRF93" s="590"/>
      <c r="JRG93" s="590"/>
      <c r="JRH93" s="590"/>
      <c r="JRI93" s="590"/>
      <c r="JRJ93" s="590"/>
      <c r="JRK93" s="590"/>
      <c r="JRL93" s="590"/>
      <c r="JRM93" s="590" t="s">
        <v>20</v>
      </c>
      <c r="JRN93" s="590"/>
      <c r="JRO93" s="590"/>
      <c r="JRP93" s="590"/>
      <c r="JRQ93" s="590"/>
      <c r="JRR93" s="590"/>
      <c r="JRS93" s="590"/>
      <c r="JRT93" s="590"/>
      <c r="JRU93" s="590" t="s">
        <v>20</v>
      </c>
      <c r="JRV93" s="590"/>
      <c r="JRW93" s="590"/>
      <c r="JRX93" s="590"/>
      <c r="JRY93" s="590"/>
      <c r="JRZ93" s="590"/>
      <c r="JSA93" s="590"/>
      <c r="JSB93" s="590"/>
      <c r="JSC93" s="590" t="s">
        <v>20</v>
      </c>
      <c r="JSD93" s="590"/>
      <c r="JSE93" s="590"/>
      <c r="JSF93" s="590"/>
      <c r="JSG93" s="590"/>
      <c r="JSH93" s="590"/>
      <c r="JSI93" s="590"/>
      <c r="JSJ93" s="590"/>
      <c r="JSK93" s="590" t="s">
        <v>20</v>
      </c>
      <c r="JSL93" s="590"/>
      <c r="JSM93" s="590"/>
      <c r="JSN93" s="590"/>
      <c r="JSO93" s="590"/>
      <c r="JSP93" s="590"/>
      <c r="JSQ93" s="590"/>
      <c r="JSR93" s="590"/>
      <c r="JSS93" s="590" t="s">
        <v>20</v>
      </c>
      <c r="JST93" s="590"/>
      <c r="JSU93" s="590"/>
      <c r="JSV93" s="590"/>
      <c r="JSW93" s="590"/>
      <c r="JSX93" s="590"/>
      <c r="JSY93" s="590"/>
      <c r="JSZ93" s="590"/>
      <c r="JTA93" s="590" t="s">
        <v>20</v>
      </c>
      <c r="JTB93" s="590"/>
      <c r="JTC93" s="590"/>
      <c r="JTD93" s="590"/>
      <c r="JTE93" s="590"/>
      <c r="JTF93" s="590"/>
      <c r="JTG93" s="590"/>
      <c r="JTH93" s="590"/>
      <c r="JTI93" s="590" t="s">
        <v>20</v>
      </c>
      <c r="JTJ93" s="590"/>
      <c r="JTK93" s="590"/>
      <c r="JTL93" s="590"/>
      <c r="JTM93" s="590"/>
      <c r="JTN93" s="590"/>
      <c r="JTO93" s="590"/>
      <c r="JTP93" s="590"/>
      <c r="JTQ93" s="590" t="s">
        <v>20</v>
      </c>
      <c r="JTR93" s="590"/>
      <c r="JTS93" s="590"/>
      <c r="JTT93" s="590"/>
      <c r="JTU93" s="590"/>
      <c r="JTV93" s="590"/>
      <c r="JTW93" s="590"/>
      <c r="JTX93" s="590"/>
      <c r="JTY93" s="590" t="s">
        <v>20</v>
      </c>
      <c r="JTZ93" s="590"/>
      <c r="JUA93" s="590"/>
      <c r="JUB93" s="590"/>
      <c r="JUC93" s="590"/>
      <c r="JUD93" s="590"/>
      <c r="JUE93" s="590"/>
      <c r="JUF93" s="590"/>
      <c r="JUG93" s="590" t="s">
        <v>20</v>
      </c>
      <c r="JUH93" s="590"/>
      <c r="JUI93" s="590"/>
      <c r="JUJ93" s="590"/>
      <c r="JUK93" s="590"/>
      <c r="JUL93" s="590"/>
      <c r="JUM93" s="590"/>
      <c r="JUN93" s="590"/>
      <c r="JUO93" s="590" t="s">
        <v>20</v>
      </c>
      <c r="JUP93" s="590"/>
      <c r="JUQ93" s="590"/>
      <c r="JUR93" s="590"/>
      <c r="JUS93" s="590"/>
      <c r="JUT93" s="590"/>
      <c r="JUU93" s="590"/>
      <c r="JUV93" s="590"/>
      <c r="JUW93" s="590" t="s">
        <v>20</v>
      </c>
      <c r="JUX93" s="590"/>
      <c r="JUY93" s="590"/>
      <c r="JUZ93" s="590"/>
      <c r="JVA93" s="590"/>
      <c r="JVB93" s="590"/>
      <c r="JVC93" s="590"/>
      <c r="JVD93" s="590"/>
      <c r="JVE93" s="590" t="s">
        <v>20</v>
      </c>
      <c r="JVF93" s="590"/>
      <c r="JVG93" s="590"/>
      <c r="JVH93" s="590"/>
      <c r="JVI93" s="590"/>
      <c r="JVJ93" s="590"/>
      <c r="JVK93" s="590"/>
      <c r="JVL93" s="590"/>
      <c r="JVM93" s="590" t="s">
        <v>20</v>
      </c>
      <c r="JVN93" s="590"/>
      <c r="JVO93" s="590"/>
      <c r="JVP93" s="590"/>
      <c r="JVQ93" s="590"/>
      <c r="JVR93" s="590"/>
      <c r="JVS93" s="590"/>
      <c r="JVT93" s="590"/>
      <c r="JVU93" s="590" t="s">
        <v>20</v>
      </c>
      <c r="JVV93" s="590"/>
      <c r="JVW93" s="590"/>
      <c r="JVX93" s="590"/>
      <c r="JVY93" s="590"/>
      <c r="JVZ93" s="590"/>
      <c r="JWA93" s="590"/>
      <c r="JWB93" s="590"/>
      <c r="JWC93" s="590" t="s">
        <v>20</v>
      </c>
      <c r="JWD93" s="590"/>
      <c r="JWE93" s="590"/>
      <c r="JWF93" s="590"/>
      <c r="JWG93" s="590"/>
      <c r="JWH93" s="590"/>
      <c r="JWI93" s="590"/>
      <c r="JWJ93" s="590"/>
      <c r="JWK93" s="590" t="s">
        <v>20</v>
      </c>
      <c r="JWL93" s="590"/>
      <c r="JWM93" s="590"/>
      <c r="JWN93" s="590"/>
      <c r="JWO93" s="590"/>
      <c r="JWP93" s="590"/>
      <c r="JWQ93" s="590"/>
      <c r="JWR93" s="590"/>
      <c r="JWS93" s="590" t="s">
        <v>20</v>
      </c>
      <c r="JWT93" s="590"/>
      <c r="JWU93" s="590"/>
      <c r="JWV93" s="590"/>
      <c r="JWW93" s="590"/>
      <c r="JWX93" s="590"/>
      <c r="JWY93" s="590"/>
      <c r="JWZ93" s="590"/>
      <c r="JXA93" s="590" t="s">
        <v>20</v>
      </c>
      <c r="JXB93" s="590"/>
      <c r="JXC93" s="590"/>
      <c r="JXD93" s="590"/>
      <c r="JXE93" s="590"/>
      <c r="JXF93" s="590"/>
      <c r="JXG93" s="590"/>
      <c r="JXH93" s="590"/>
      <c r="JXI93" s="590" t="s">
        <v>20</v>
      </c>
      <c r="JXJ93" s="590"/>
      <c r="JXK93" s="590"/>
      <c r="JXL93" s="590"/>
      <c r="JXM93" s="590"/>
      <c r="JXN93" s="590"/>
      <c r="JXO93" s="590"/>
      <c r="JXP93" s="590"/>
      <c r="JXQ93" s="590" t="s">
        <v>20</v>
      </c>
      <c r="JXR93" s="590"/>
      <c r="JXS93" s="590"/>
      <c r="JXT93" s="590"/>
      <c r="JXU93" s="590"/>
      <c r="JXV93" s="590"/>
      <c r="JXW93" s="590"/>
      <c r="JXX93" s="590"/>
      <c r="JXY93" s="590" t="s">
        <v>20</v>
      </c>
      <c r="JXZ93" s="590"/>
      <c r="JYA93" s="590"/>
      <c r="JYB93" s="590"/>
      <c r="JYC93" s="590"/>
      <c r="JYD93" s="590"/>
      <c r="JYE93" s="590"/>
      <c r="JYF93" s="590"/>
      <c r="JYG93" s="590" t="s">
        <v>20</v>
      </c>
      <c r="JYH93" s="590"/>
      <c r="JYI93" s="590"/>
      <c r="JYJ93" s="590"/>
      <c r="JYK93" s="590"/>
      <c r="JYL93" s="590"/>
      <c r="JYM93" s="590"/>
      <c r="JYN93" s="590"/>
      <c r="JYO93" s="590" t="s">
        <v>20</v>
      </c>
      <c r="JYP93" s="590"/>
      <c r="JYQ93" s="590"/>
      <c r="JYR93" s="590"/>
      <c r="JYS93" s="590"/>
      <c r="JYT93" s="590"/>
      <c r="JYU93" s="590"/>
      <c r="JYV93" s="590"/>
      <c r="JYW93" s="590" t="s">
        <v>20</v>
      </c>
      <c r="JYX93" s="590"/>
      <c r="JYY93" s="590"/>
      <c r="JYZ93" s="590"/>
      <c r="JZA93" s="590"/>
      <c r="JZB93" s="590"/>
      <c r="JZC93" s="590"/>
      <c r="JZD93" s="590"/>
      <c r="JZE93" s="590" t="s">
        <v>20</v>
      </c>
      <c r="JZF93" s="590"/>
      <c r="JZG93" s="590"/>
      <c r="JZH93" s="590"/>
      <c r="JZI93" s="590"/>
      <c r="JZJ93" s="590"/>
      <c r="JZK93" s="590"/>
      <c r="JZL93" s="590"/>
      <c r="JZM93" s="590" t="s">
        <v>20</v>
      </c>
      <c r="JZN93" s="590"/>
      <c r="JZO93" s="590"/>
      <c r="JZP93" s="590"/>
      <c r="JZQ93" s="590"/>
      <c r="JZR93" s="590"/>
      <c r="JZS93" s="590"/>
      <c r="JZT93" s="590"/>
      <c r="JZU93" s="590" t="s">
        <v>20</v>
      </c>
      <c r="JZV93" s="590"/>
      <c r="JZW93" s="590"/>
      <c r="JZX93" s="590"/>
      <c r="JZY93" s="590"/>
      <c r="JZZ93" s="590"/>
      <c r="KAA93" s="590"/>
      <c r="KAB93" s="590"/>
      <c r="KAC93" s="590" t="s">
        <v>20</v>
      </c>
      <c r="KAD93" s="590"/>
      <c r="KAE93" s="590"/>
      <c r="KAF93" s="590"/>
      <c r="KAG93" s="590"/>
      <c r="KAH93" s="590"/>
      <c r="KAI93" s="590"/>
      <c r="KAJ93" s="590"/>
      <c r="KAK93" s="590" t="s">
        <v>20</v>
      </c>
      <c r="KAL93" s="590"/>
      <c r="KAM93" s="590"/>
      <c r="KAN93" s="590"/>
      <c r="KAO93" s="590"/>
      <c r="KAP93" s="590"/>
      <c r="KAQ93" s="590"/>
      <c r="KAR93" s="590"/>
      <c r="KAS93" s="590" t="s">
        <v>20</v>
      </c>
      <c r="KAT93" s="590"/>
      <c r="KAU93" s="590"/>
      <c r="KAV93" s="590"/>
      <c r="KAW93" s="590"/>
      <c r="KAX93" s="590"/>
      <c r="KAY93" s="590"/>
      <c r="KAZ93" s="590"/>
      <c r="KBA93" s="590" t="s">
        <v>20</v>
      </c>
      <c r="KBB93" s="590"/>
      <c r="KBC93" s="590"/>
      <c r="KBD93" s="590"/>
      <c r="KBE93" s="590"/>
      <c r="KBF93" s="590"/>
      <c r="KBG93" s="590"/>
      <c r="KBH93" s="590"/>
      <c r="KBI93" s="590" t="s">
        <v>20</v>
      </c>
      <c r="KBJ93" s="590"/>
      <c r="KBK93" s="590"/>
      <c r="KBL93" s="590"/>
      <c r="KBM93" s="590"/>
      <c r="KBN93" s="590"/>
      <c r="KBO93" s="590"/>
      <c r="KBP93" s="590"/>
      <c r="KBQ93" s="590" t="s">
        <v>20</v>
      </c>
      <c r="KBR93" s="590"/>
      <c r="KBS93" s="590"/>
      <c r="KBT93" s="590"/>
      <c r="KBU93" s="590"/>
      <c r="KBV93" s="590"/>
      <c r="KBW93" s="590"/>
      <c r="KBX93" s="590"/>
      <c r="KBY93" s="590" t="s">
        <v>20</v>
      </c>
      <c r="KBZ93" s="590"/>
      <c r="KCA93" s="590"/>
      <c r="KCB93" s="590"/>
      <c r="KCC93" s="590"/>
      <c r="KCD93" s="590"/>
      <c r="KCE93" s="590"/>
      <c r="KCF93" s="590"/>
      <c r="KCG93" s="590" t="s">
        <v>20</v>
      </c>
      <c r="KCH93" s="590"/>
      <c r="KCI93" s="590"/>
      <c r="KCJ93" s="590"/>
      <c r="KCK93" s="590"/>
      <c r="KCL93" s="590"/>
      <c r="KCM93" s="590"/>
      <c r="KCN93" s="590"/>
      <c r="KCO93" s="590" t="s">
        <v>20</v>
      </c>
      <c r="KCP93" s="590"/>
      <c r="KCQ93" s="590"/>
      <c r="KCR93" s="590"/>
      <c r="KCS93" s="590"/>
      <c r="KCT93" s="590"/>
      <c r="KCU93" s="590"/>
      <c r="KCV93" s="590"/>
      <c r="KCW93" s="590" t="s">
        <v>20</v>
      </c>
      <c r="KCX93" s="590"/>
      <c r="KCY93" s="590"/>
      <c r="KCZ93" s="590"/>
      <c r="KDA93" s="590"/>
      <c r="KDB93" s="590"/>
      <c r="KDC93" s="590"/>
      <c r="KDD93" s="590"/>
      <c r="KDE93" s="590" t="s">
        <v>20</v>
      </c>
      <c r="KDF93" s="590"/>
      <c r="KDG93" s="590"/>
      <c r="KDH93" s="590"/>
      <c r="KDI93" s="590"/>
      <c r="KDJ93" s="590"/>
      <c r="KDK93" s="590"/>
      <c r="KDL93" s="590"/>
      <c r="KDM93" s="590" t="s">
        <v>20</v>
      </c>
      <c r="KDN93" s="590"/>
      <c r="KDO93" s="590"/>
      <c r="KDP93" s="590"/>
      <c r="KDQ93" s="590"/>
      <c r="KDR93" s="590"/>
      <c r="KDS93" s="590"/>
      <c r="KDT93" s="590"/>
      <c r="KDU93" s="590" t="s">
        <v>20</v>
      </c>
      <c r="KDV93" s="590"/>
      <c r="KDW93" s="590"/>
      <c r="KDX93" s="590"/>
      <c r="KDY93" s="590"/>
      <c r="KDZ93" s="590"/>
      <c r="KEA93" s="590"/>
      <c r="KEB93" s="590"/>
      <c r="KEC93" s="590" t="s">
        <v>20</v>
      </c>
      <c r="KED93" s="590"/>
      <c r="KEE93" s="590"/>
      <c r="KEF93" s="590"/>
      <c r="KEG93" s="590"/>
      <c r="KEH93" s="590"/>
      <c r="KEI93" s="590"/>
      <c r="KEJ93" s="590"/>
      <c r="KEK93" s="590" t="s">
        <v>20</v>
      </c>
      <c r="KEL93" s="590"/>
      <c r="KEM93" s="590"/>
      <c r="KEN93" s="590"/>
      <c r="KEO93" s="590"/>
      <c r="KEP93" s="590"/>
      <c r="KEQ93" s="590"/>
      <c r="KER93" s="590"/>
      <c r="KES93" s="590" t="s">
        <v>20</v>
      </c>
      <c r="KET93" s="590"/>
      <c r="KEU93" s="590"/>
      <c r="KEV93" s="590"/>
      <c r="KEW93" s="590"/>
      <c r="KEX93" s="590"/>
      <c r="KEY93" s="590"/>
      <c r="KEZ93" s="590"/>
      <c r="KFA93" s="590" t="s">
        <v>20</v>
      </c>
      <c r="KFB93" s="590"/>
      <c r="KFC93" s="590"/>
      <c r="KFD93" s="590"/>
      <c r="KFE93" s="590"/>
      <c r="KFF93" s="590"/>
      <c r="KFG93" s="590"/>
      <c r="KFH93" s="590"/>
      <c r="KFI93" s="590" t="s">
        <v>20</v>
      </c>
      <c r="KFJ93" s="590"/>
      <c r="KFK93" s="590"/>
      <c r="KFL93" s="590"/>
      <c r="KFM93" s="590"/>
      <c r="KFN93" s="590"/>
      <c r="KFO93" s="590"/>
      <c r="KFP93" s="590"/>
      <c r="KFQ93" s="590" t="s">
        <v>20</v>
      </c>
      <c r="KFR93" s="590"/>
      <c r="KFS93" s="590"/>
      <c r="KFT93" s="590"/>
      <c r="KFU93" s="590"/>
      <c r="KFV93" s="590"/>
      <c r="KFW93" s="590"/>
      <c r="KFX93" s="590"/>
      <c r="KFY93" s="590" t="s">
        <v>20</v>
      </c>
      <c r="KFZ93" s="590"/>
      <c r="KGA93" s="590"/>
      <c r="KGB93" s="590"/>
      <c r="KGC93" s="590"/>
      <c r="KGD93" s="590"/>
      <c r="KGE93" s="590"/>
      <c r="KGF93" s="590"/>
      <c r="KGG93" s="590" t="s">
        <v>20</v>
      </c>
      <c r="KGH93" s="590"/>
      <c r="KGI93" s="590"/>
      <c r="KGJ93" s="590"/>
      <c r="KGK93" s="590"/>
      <c r="KGL93" s="590"/>
      <c r="KGM93" s="590"/>
      <c r="KGN93" s="590"/>
      <c r="KGO93" s="590" t="s">
        <v>20</v>
      </c>
      <c r="KGP93" s="590"/>
      <c r="KGQ93" s="590"/>
      <c r="KGR93" s="590"/>
      <c r="KGS93" s="590"/>
      <c r="KGT93" s="590"/>
      <c r="KGU93" s="590"/>
      <c r="KGV93" s="590"/>
      <c r="KGW93" s="590" t="s">
        <v>20</v>
      </c>
      <c r="KGX93" s="590"/>
      <c r="KGY93" s="590"/>
      <c r="KGZ93" s="590"/>
      <c r="KHA93" s="590"/>
      <c r="KHB93" s="590"/>
      <c r="KHC93" s="590"/>
      <c r="KHD93" s="590"/>
      <c r="KHE93" s="590" t="s">
        <v>20</v>
      </c>
      <c r="KHF93" s="590"/>
      <c r="KHG93" s="590"/>
      <c r="KHH93" s="590"/>
      <c r="KHI93" s="590"/>
      <c r="KHJ93" s="590"/>
      <c r="KHK93" s="590"/>
      <c r="KHL93" s="590"/>
      <c r="KHM93" s="590" t="s">
        <v>20</v>
      </c>
      <c r="KHN93" s="590"/>
      <c r="KHO93" s="590"/>
      <c r="KHP93" s="590"/>
      <c r="KHQ93" s="590"/>
      <c r="KHR93" s="590"/>
      <c r="KHS93" s="590"/>
      <c r="KHT93" s="590"/>
      <c r="KHU93" s="590" t="s">
        <v>20</v>
      </c>
      <c r="KHV93" s="590"/>
      <c r="KHW93" s="590"/>
      <c r="KHX93" s="590"/>
      <c r="KHY93" s="590"/>
      <c r="KHZ93" s="590"/>
      <c r="KIA93" s="590"/>
      <c r="KIB93" s="590"/>
      <c r="KIC93" s="590" t="s">
        <v>20</v>
      </c>
      <c r="KID93" s="590"/>
      <c r="KIE93" s="590"/>
      <c r="KIF93" s="590"/>
      <c r="KIG93" s="590"/>
      <c r="KIH93" s="590"/>
      <c r="KII93" s="590"/>
      <c r="KIJ93" s="590"/>
      <c r="KIK93" s="590" t="s">
        <v>20</v>
      </c>
      <c r="KIL93" s="590"/>
      <c r="KIM93" s="590"/>
      <c r="KIN93" s="590"/>
      <c r="KIO93" s="590"/>
      <c r="KIP93" s="590"/>
      <c r="KIQ93" s="590"/>
      <c r="KIR93" s="590"/>
      <c r="KIS93" s="590" t="s">
        <v>20</v>
      </c>
      <c r="KIT93" s="590"/>
      <c r="KIU93" s="590"/>
      <c r="KIV93" s="590"/>
      <c r="KIW93" s="590"/>
      <c r="KIX93" s="590"/>
      <c r="KIY93" s="590"/>
      <c r="KIZ93" s="590"/>
      <c r="KJA93" s="590" t="s">
        <v>20</v>
      </c>
      <c r="KJB93" s="590"/>
      <c r="KJC93" s="590"/>
      <c r="KJD93" s="590"/>
      <c r="KJE93" s="590"/>
      <c r="KJF93" s="590"/>
      <c r="KJG93" s="590"/>
      <c r="KJH93" s="590"/>
      <c r="KJI93" s="590" t="s">
        <v>20</v>
      </c>
      <c r="KJJ93" s="590"/>
      <c r="KJK93" s="590"/>
      <c r="KJL93" s="590"/>
      <c r="KJM93" s="590"/>
      <c r="KJN93" s="590"/>
      <c r="KJO93" s="590"/>
      <c r="KJP93" s="590"/>
      <c r="KJQ93" s="590" t="s">
        <v>20</v>
      </c>
      <c r="KJR93" s="590"/>
      <c r="KJS93" s="590"/>
      <c r="KJT93" s="590"/>
      <c r="KJU93" s="590"/>
      <c r="KJV93" s="590"/>
      <c r="KJW93" s="590"/>
      <c r="KJX93" s="590"/>
      <c r="KJY93" s="590" t="s">
        <v>20</v>
      </c>
      <c r="KJZ93" s="590"/>
      <c r="KKA93" s="590"/>
      <c r="KKB93" s="590"/>
      <c r="KKC93" s="590"/>
      <c r="KKD93" s="590"/>
      <c r="KKE93" s="590"/>
      <c r="KKF93" s="590"/>
      <c r="KKG93" s="590" t="s">
        <v>20</v>
      </c>
      <c r="KKH93" s="590"/>
      <c r="KKI93" s="590"/>
      <c r="KKJ93" s="590"/>
      <c r="KKK93" s="590"/>
      <c r="KKL93" s="590"/>
      <c r="KKM93" s="590"/>
      <c r="KKN93" s="590"/>
      <c r="KKO93" s="590" t="s">
        <v>20</v>
      </c>
      <c r="KKP93" s="590"/>
      <c r="KKQ93" s="590"/>
      <c r="KKR93" s="590"/>
      <c r="KKS93" s="590"/>
      <c r="KKT93" s="590"/>
      <c r="KKU93" s="590"/>
      <c r="KKV93" s="590"/>
      <c r="KKW93" s="590" t="s">
        <v>20</v>
      </c>
      <c r="KKX93" s="590"/>
      <c r="KKY93" s="590"/>
      <c r="KKZ93" s="590"/>
      <c r="KLA93" s="590"/>
      <c r="KLB93" s="590"/>
      <c r="KLC93" s="590"/>
      <c r="KLD93" s="590"/>
      <c r="KLE93" s="590" t="s">
        <v>20</v>
      </c>
      <c r="KLF93" s="590"/>
      <c r="KLG93" s="590"/>
      <c r="KLH93" s="590"/>
      <c r="KLI93" s="590"/>
      <c r="KLJ93" s="590"/>
      <c r="KLK93" s="590"/>
      <c r="KLL93" s="590"/>
      <c r="KLM93" s="590" t="s">
        <v>20</v>
      </c>
      <c r="KLN93" s="590"/>
      <c r="KLO93" s="590"/>
      <c r="KLP93" s="590"/>
      <c r="KLQ93" s="590"/>
      <c r="KLR93" s="590"/>
      <c r="KLS93" s="590"/>
      <c r="KLT93" s="590"/>
      <c r="KLU93" s="590" t="s">
        <v>20</v>
      </c>
      <c r="KLV93" s="590"/>
      <c r="KLW93" s="590"/>
      <c r="KLX93" s="590"/>
      <c r="KLY93" s="590"/>
      <c r="KLZ93" s="590"/>
      <c r="KMA93" s="590"/>
      <c r="KMB93" s="590"/>
      <c r="KMC93" s="590" t="s">
        <v>20</v>
      </c>
      <c r="KMD93" s="590"/>
      <c r="KME93" s="590"/>
      <c r="KMF93" s="590"/>
      <c r="KMG93" s="590"/>
      <c r="KMH93" s="590"/>
      <c r="KMI93" s="590"/>
      <c r="KMJ93" s="590"/>
      <c r="KMK93" s="590" t="s">
        <v>20</v>
      </c>
      <c r="KML93" s="590"/>
      <c r="KMM93" s="590"/>
      <c r="KMN93" s="590"/>
      <c r="KMO93" s="590"/>
      <c r="KMP93" s="590"/>
      <c r="KMQ93" s="590"/>
      <c r="KMR93" s="590"/>
      <c r="KMS93" s="590" t="s">
        <v>20</v>
      </c>
      <c r="KMT93" s="590"/>
      <c r="KMU93" s="590"/>
      <c r="KMV93" s="590"/>
      <c r="KMW93" s="590"/>
      <c r="KMX93" s="590"/>
      <c r="KMY93" s="590"/>
      <c r="KMZ93" s="590"/>
      <c r="KNA93" s="590" t="s">
        <v>20</v>
      </c>
      <c r="KNB93" s="590"/>
      <c r="KNC93" s="590"/>
      <c r="KND93" s="590"/>
      <c r="KNE93" s="590"/>
      <c r="KNF93" s="590"/>
      <c r="KNG93" s="590"/>
      <c r="KNH93" s="590"/>
      <c r="KNI93" s="590" t="s">
        <v>20</v>
      </c>
      <c r="KNJ93" s="590"/>
      <c r="KNK93" s="590"/>
      <c r="KNL93" s="590"/>
      <c r="KNM93" s="590"/>
      <c r="KNN93" s="590"/>
      <c r="KNO93" s="590"/>
      <c r="KNP93" s="590"/>
      <c r="KNQ93" s="590" t="s">
        <v>20</v>
      </c>
      <c r="KNR93" s="590"/>
      <c r="KNS93" s="590"/>
      <c r="KNT93" s="590"/>
      <c r="KNU93" s="590"/>
      <c r="KNV93" s="590"/>
      <c r="KNW93" s="590"/>
      <c r="KNX93" s="590"/>
      <c r="KNY93" s="590" t="s">
        <v>20</v>
      </c>
      <c r="KNZ93" s="590"/>
      <c r="KOA93" s="590"/>
      <c r="KOB93" s="590"/>
      <c r="KOC93" s="590"/>
      <c r="KOD93" s="590"/>
      <c r="KOE93" s="590"/>
      <c r="KOF93" s="590"/>
      <c r="KOG93" s="590" t="s">
        <v>20</v>
      </c>
      <c r="KOH93" s="590"/>
      <c r="KOI93" s="590"/>
      <c r="KOJ93" s="590"/>
      <c r="KOK93" s="590"/>
      <c r="KOL93" s="590"/>
      <c r="KOM93" s="590"/>
      <c r="KON93" s="590"/>
      <c r="KOO93" s="590" t="s">
        <v>20</v>
      </c>
      <c r="KOP93" s="590"/>
      <c r="KOQ93" s="590"/>
      <c r="KOR93" s="590"/>
      <c r="KOS93" s="590"/>
      <c r="KOT93" s="590"/>
      <c r="KOU93" s="590"/>
      <c r="KOV93" s="590"/>
      <c r="KOW93" s="590" t="s">
        <v>20</v>
      </c>
      <c r="KOX93" s="590"/>
      <c r="KOY93" s="590"/>
      <c r="KOZ93" s="590"/>
      <c r="KPA93" s="590"/>
      <c r="KPB93" s="590"/>
      <c r="KPC93" s="590"/>
      <c r="KPD93" s="590"/>
      <c r="KPE93" s="590" t="s">
        <v>20</v>
      </c>
      <c r="KPF93" s="590"/>
      <c r="KPG93" s="590"/>
      <c r="KPH93" s="590"/>
      <c r="KPI93" s="590"/>
      <c r="KPJ93" s="590"/>
      <c r="KPK93" s="590"/>
      <c r="KPL93" s="590"/>
      <c r="KPM93" s="590" t="s">
        <v>20</v>
      </c>
      <c r="KPN93" s="590"/>
      <c r="KPO93" s="590"/>
      <c r="KPP93" s="590"/>
      <c r="KPQ93" s="590"/>
      <c r="KPR93" s="590"/>
      <c r="KPS93" s="590"/>
      <c r="KPT93" s="590"/>
      <c r="KPU93" s="590" t="s">
        <v>20</v>
      </c>
      <c r="KPV93" s="590"/>
      <c r="KPW93" s="590"/>
      <c r="KPX93" s="590"/>
      <c r="KPY93" s="590"/>
      <c r="KPZ93" s="590"/>
      <c r="KQA93" s="590"/>
      <c r="KQB93" s="590"/>
      <c r="KQC93" s="590" t="s">
        <v>20</v>
      </c>
      <c r="KQD93" s="590"/>
      <c r="KQE93" s="590"/>
      <c r="KQF93" s="590"/>
      <c r="KQG93" s="590"/>
      <c r="KQH93" s="590"/>
      <c r="KQI93" s="590"/>
      <c r="KQJ93" s="590"/>
      <c r="KQK93" s="590" t="s">
        <v>20</v>
      </c>
      <c r="KQL93" s="590"/>
      <c r="KQM93" s="590"/>
      <c r="KQN93" s="590"/>
      <c r="KQO93" s="590"/>
      <c r="KQP93" s="590"/>
      <c r="KQQ93" s="590"/>
      <c r="KQR93" s="590"/>
      <c r="KQS93" s="590" t="s">
        <v>20</v>
      </c>
      <c r="KQT93" s="590"/>
      <c r="KQU93" s="590"/>
      <c r="KQV93" s="590"/>
      <c r="KQW93" s="590"/>
      <c r="KQX93" s="590"/>
      <c r="KQY93" s="590"/>
      <c r="KQZ93" s="590"/>
      <c r="KRA93" s="590" t="s">
        <v>20</v>
      </c>
      <c r="KRB93" s="590"/>
      <c r="KRC93" s="590"/>
      <c r="KRD93" s="590"/>
      <c r="KRE93" s="590"/>
      <c r="KRF93" s="590"/>
      <c r="KRG93" s="590"/>
      <c r="KRH93" s="590"/>
      <c r="KRI93" s="590" t="s">
        <v>20</v>
      </c>
      <c r="KRJ93" s="590"/>
      <c r="KRK93" s="590"/>
      <c r="KRL93" s="590"/>
      <c r="KRM93" s="590"/>
      <c r="KRN93" s="590"/>
      <c r="KRO93" s="590"/>
      <c r="KRP93" s="590"/>
      <c r="KRQ93" s="590" t="s">
        <v>20</v>
      </c>
      <c r="KRR93" s="590"/>
      <c r="KRS93" s="590"/>
      <c r="KRT93" s="590"/>
      <c r="KRU93" s="590"/>
      <c r="KRV93" s="590"/>
      <c r="KRW93" s="590"/>
      <c r="KRX93" s="590"/>
      <c r="KRY93" s="590" t="s">
        <v>20</v>
      </c>
      <c r="KRZ93" s="590"/>
      <c r="KSA93" s="590"/>
      <c r="KSB93" s="590"/>
      <c r="KSC93" s="590"/>
      <c r="KSD93" s="590"/>
      <c r="KSE93" s="590"/>
      <c r="KSF93" s="590"/>
      <c r="KSG93" s="590" t="s">
        <v>20</v>
      </c>
      <c r="KSH93" s="590"/>
      <c r="KSI93" s="590"/>
      <c r="KSJ93" s="590"/>
      <c r="KSK93" s="590"/>
      <c r="KSL93" s="590"/>
      <c r="KSM93" s="590"/>
      <c r="KSN93" s="590"/>
      <c r="KSO93" s="590" t="s">
        <v>20</v>
      </c>
      <c r="KSP93" s="590"/>
      <c r="KSQ93" s="590"/>
      <c r="KSR93" s="590"/>
      <c r="KSS93" s="590"/>
      <c r="KST93" s="590"/>
      <c r="KSU93" s="590"/>
      <c r="KSV93" s="590"/>
      <c r="KSW93" s="590" t="s">
        <v>20</v>
      </c>
      <c r="KSX93" s="590"/>
      <c r="KSY93" s="590"/>
      <c r="KSZ93" s="590"/>
      <c r="KTA93" s="590"/>
      <c r="KTB93" s="590"/>
      <c r="KTC93" s="590"/>
      <c r="KTD93" s="590"/>
      <c r="KTE93" s="590" t="s">
        <v>20</v>
      </c>
      <c r="KTF93" s="590"/>
      <c r="KTG93" s="590"/>
      <c r="KTH93" s="590"/>
      <c r="KTI93" s="590"/>
      <c r="KTJ93" s="590"/>
      <c r="KTK93" s="590"/>
      <c r="KTL93" s="590"/>
      <c r="KTM93" s="590" t="s">
        <v>20</v>
      </c>
      <c r="KTN93" s="590"/>
      <c r="KTO93" s="590"/>
      <c r="KTP93" s="590"/>
      <c r="KTQ93" s="590"/>
      <c r="KTR93" s="590"/>
      <c r="KTS93" s="590"/>
      <c r="KTT93" s="590"/>
      <c r="KTU93" s="590" t="s">
        <v>20</v>
      </c>
      <c r="KTV93" s="590"/>
      <c r="KTW93" s="590"/>
      <c r="KTX93" s="590"/>
      <c r="KTY93" s="590"/>
      <c r="KTZ93" s="590"/>
      <c r="KUA93" s="590"/>
      <c r="KUB93" s="590"/>
      <c r="KUC93" s="590" t="s">
        <v>20</v>
      </c>
      <c r="KUD93" s="590"/>
      <c r="KUE93" s="590"/>
      <c r="KUF93" s="590"/>
      <c r="KUG93" s="590"/>
      <c r="KUH93" s="590"/>
      <c r="KUI93" s="590"/>
      <c r="KUJ93" s="590"/>
      <c r="KUK93" s="590" t="s">
        <v>20</v>
      </c>
      <c r="KUL93" s="590"/>
      <c r="KUM93" s="590"/>
      <c r="KUN93" s="590"/>
      <c r="KUO93" s="590"/>
      <c r="KUP93" s="590"/>
      <c r="KUQ93" s="590"/>
      <c r="KUR93" s="590"/>
      <c r="KUS93" s="590" t="s">
        <v>20</v>
      </c>
      <c r="KUT93" s="590"/>
      <c r="KUU93" s="590"/>
      <c r="KUV93" s="590"/>
      <c r="KUW93" s="590"/>
      <c r="KUX93" s="590"/>
      <c r="KUY93" s="590"/>
      <c r="KUZ93" s="590"/>
      <c r="KVA93" s="590" t="s">
        <v>20</v>
      </c>
      <c r="KVB93" s="590"/>
      <c r="KVC93" s="590"/>
      <c r="KVD93" s="590"/>
      <c r="KVE93" s="590"/>
      <c r="KVF93" s="590"/>
      <c r="KVG93" s="590"/>
      <c r="KVH93" s="590"/>
      <c r="KVI93" s="590" t="s">
        <v>20</v>
      </c>
      <c r="KVJ93" s="590"/>
      <c r="KVK93" s="590"/>
      <c r="KVL93" s="590"/>
      <c r="KVM93" s="590"/>
      <c r="KVN93" s="590"/>
      <c r="KVO93" s="590"/>
      <c r="KVP93" s="590"/>
      <c r="KVQ93" s="590" t="s">
        <v>20</v>
      </c>
      <c r="KVR93" s="590"/>
      <c r="KVS93" s="590"/>
      <c r="KVT93" s="590"/>
      <c r="KVU93" s="590"/>
      <c r="KVV93" s="590"/>
      <c r="KVW93" s="590"/>
      <c r="KVX93" s="590"/>
      <c r="KVY93" s="590" t="s">
        <v>20</v>
      </c>
      <c r="KVZ93" s="590"/>
      <c r="KWA93" s="590"/>
      <c r="KWB93" s="590"/>
      <c r="KWC93" s="590"/>
      <c r="KWD93" s="590"/>
      <c r="KWE93" s="590"/>
      <c r="KWF93" s="590"/>
      <c r="KWG93" s="590" t="s">
        <v>20</v>
      </c>
      <c r="KWH93" s="590"/>
      <c r="KWI93" s="590"/>
      <c r="KWJ93" s="590"/>
      <c r="KWK93" s="590"/>
      <c r="KWL93" s="590"/>
      <c r="KWM93" s="590"/>
      <c r="KWN93" s="590"/>
      <c r="KWO93" s="590" t="s">
        <v>20</v>
      </c>
      <c r="KWP93" s="590"/>
      <c r="KWQ93" s="590"/>
      <c r="KWR93" s="590"/>
      <c r="KWS93" s="590"/>
      <c r="KWT93" s="590"/>
      <c r="KWU93" s="590"/>
      <c r="KWV93" s="590"/>
      <c r="KWW93" s="590" t="s">
        <v>20</v>
      </c>
      <c r="KWX93" s="590"/>
      <c r="KWY93" s="590"/>
      <c r="KWZ93" s="590"/>
      <c r="KXA93" s="590"/>
      <c r="KXB93" s="590"/>
      <c r="KXC93" s="590"/>
      <c r="KXD93" s="590"/>
      <c r="KXE93" s="590" t="s">
        <v>20</v>
      </c>
      <c r="KXF93" s="590"/>
      <c r="KXG93" s="590"/>
      <c r="KXH93" s="590"/>
      <c r="KXI93" s="590"/>
      <c r="KXJ93" s="590"/>
      <c r="KXK93" s="590"/>
      <c r="KXL93" s="590"/>
      <c r="KXM93" s="590" t="s">
        <v>20</v>
      </c>
      <c r="KXN93" s="590"/>
      <c r="KXO93" s="590"/>
      <c r="KXP93" s="590"/>
      <c r="KXQ93" s="590"/>
      <c r="KXR93" s="590"/>
      <c r="KXS93" s="590"/>
      <c r="KXT93" s="590"/>
      <c r="KXU93" s="590" t="s">
        <v>20</v>
      </c>
      <c r="KXV93" s="590"/>
      <c r="KXW93" s="590"/>
      <c r="KXX93" s="590"/>
      <c r="KXY93" s="590"/>
      <c r="KXZ93" s="590"/>
      <c r="KYA93" s="590"/>
      <c r="KYB93" s="590"/>
      <c r="KYC93" s="590" t="s">
        <v>20</v>
      </c>
      <c r="KYD93" s="590"/>
      <c r="KYE93" s="590"/>
      <c r="KYF93" s="590"/>
      <c r="KYG93" s="590"/>
      <c r="KYH93" s="590"/>
      <c r="KYI93" s="590"/>
      <c r="KYJ93" s="590"/>
      <c r="KYK93" s="590" t="s">
        <v>20</v>
      </c>
      <c r="KYL93" s="590"/>
      <c r="KYM93" s="590"/>
      <c r="KYN93" s="590"/>
      <c r="KYO93" s="590"/>
      <c r="KYP93" s="590"/>
      <c r="KYQ93" s="590"/>
      <c r="KYR93" s="590"/>
      <c r="KYS93" s="590" t="s">
        <v>20</v>
      </c>
      <c r="KYT93" s="590"/>
      <c r="KYU93" s="590"/>
      <c r="KYV93" s="590"/>
      <c r="KYW93" s="590"/>
      <c r="KYX93" s="590"/>
      <c r="KYY93" s="590"/>
      <c r="KYZ93" s="590"/>
      <c r="KZA93" s="590" t="s">
        <v>20</v>
      </c>
      <c r="KZB93" s="590"/>
      <c r="KZC93" s="590"/>
      <c r="KZD93" s="590"/>
      <c r="KZE93" s="590"/>
      <c r="KZF93" s="590"/>
      <c r="KZG93" s="590"/>
      <c r="KZH93" s="590"/>
      <c r="KZI93" s="590" t="s">
        <v>20</v>
      </c>
      <c r="KZJ93" s="590"/>
      <c r="KZK93" s="590"/>
      <c r="KZL93" s="590"/>
      <c r="KZM93" s="590"/>
      <c r="KZN93" s="590"/>
      <c r="KZO93" s="590"/>
      <c r="KZP93" s="590"/>
      <c r="KZQ93" s="590" t="s">
        <v>20</v>
      </c>
      <c r="KZR93" s="590"/>
      <c r="KZS93" s="590"/>
      <c r="KZT93" s="590"/>
      <c r="KZU93" s="590"/>
      <c r="KZV93" s="590"/>
      <c r="KZW93" s="590"/>
      <c r="KZX93" s="590"/>
      <c r="KZY93" s="590" t="s">
        <v>20</v>
      </c>
      <c r="KZZ93" s="590"/>
      <c r="LAA93" s="590"/>
      <c r="LAB93" s="590"/>
      <c r="LAC93" s="590"/>
      <c r="LAD93" s="590"/>
      <c r="LAE93" s="590"/>
      <c r="LAF93" s="590"/>
      <c r="LAG93" s="590" t="s">
        <v>20</v>
      </c>
      <c r="LAH93" s="590"/>
      <c r="LAI93" s="590"/>
      <c r="LAJ93" s="590"/>
      <c r="LAK93" s="590"/>
      <c r="LAL93" s="590"/>
      <c r="LAM93" s="590"/>
      <c r="LAN93" s="590"/>
      <c r="LAO93" s="590" t="s">
        <v>20</v>
      </c>
      <c r="LAP93" s="590"/>
      <c r="LAQ93" s="590"/>
      <c r="LAR93" s="590"/>
      <c r="LAS93" s="590"/>
      <c r="LAT93" s="590"/>
      <c r="LAU93" s="590"/>
      <c r="LAV93" s="590"/>
      <c r="LAW93" s="590" t="s">
        <v>20</v>
      </c>
      <c r="LAX93" s="590"/>
      <c r="LAY93" s="590"/>
      <c r="LAZ93" s="590"/>
      <c r="LBA93" s="590"/>
      <c r="LBB93" s="590"/>
      <c r="LBC93" s="590"/>
      <c r="LBD93" s="590"/>
      <c r="LBE93" s="590" t="s">
        <v>20</v>
      </c>
      <c r="LBF93" s="590"/>
      <c r="LBG93" s="590"/>
      <c r="LBH93" s="590"/>
      <c r="LBI93" s="590"/>
      <c r="LBJ93" s="590"/>
      <c r="LBK93" s="590"/>
      <c r="LBL93" s="590"/>
      <c r="LBM93" s="590" t="s">
        <v>20</v>
      </c>
      <c r="LBN93" s="590"/>
      <c r="LBO93" s="590"/>
      <c r="LBP93" s="590"/>
      <c r="LBQ93" s="590"/>
      <c r="LBR93" s="590"/>
      <c r="LBS93" s="590"/>
      <c r="LBT93" s="590"/>
      <c r="LBU93" s="590" t="s">
        <v>20</v>
      </c>
      <c r="LBV93" s="590"/>
      <c r="LBW93" s="590"/>
      <c r="LBX93" s="590"/>
      <c r="LBY93" s="590"/>
      <c r="LBZ93" s="590"/>
      <c r="LCA93" s="590"/>
      <c r="LCB93" s="590"/>
      <c r="LCC93" s="590" t="s">
        <v>20</v>
      </c>
      <c r="LCD93" s="590"/>
      <c r="LCE93" s="590"/>
      <c r="LCF93" s="590"/>
      <c r="LCG93" s="590"/>
      <c r="LCH93" s="590"/>
      <c r="LCI93" s="590"/>
      <c r="LCJ93" s="590"/>
      <c r="LCK93" s="590" t="s">
        <v>20</v>
      </c>
      <c r="LCL93" s="590"/>
      <c r="LCM93" s="590"/>
      <c r="LCN93" s="590"/>
      <c r="LCO93" s="590"/>
      <c r="LCP93" s="590"/>
      <c r="LCQ93" s="590"/>
      <c r="LCR93" s="590"/>
      <c r="LCS93" s="590" t="s">
        <v>20</v>
      </c>
      <c r="LCT93" s="590"/>
      <c r="LCU93" s="590"/>
      <c r="LCV93" s="590"/>
      <c r="LCW93" s="590"/>
      <c r="LCX93" s="590"/>
      <c r="LCY93" s="590"/>
      <c r="LCZ93" s="590"/>
      <c r="LDA93" s="590" t="s">
        <v>20</v>
      </c>
      <c r="LDB93" s="590"/>
      <c r="LDC93" s="590"/>
      <c r="LDD93" s="590"/>
      <c r="LDE93" s="590"/>
      <c r="LDF93" s="590"/>
      <c r="LDG93" s="590"/>
      <c r="LDH93" s="590"/>
      <c r="LDI93" s="590" t="s">
        <v>20</v>
      </c>
      <c r="LDJ93" s="590"/>
      <c r="LDK93" s="590"/>
      <c r="LDL93" s="590"/>
      <c r="LDM93" s="590"/>
      <c r="LDN93" s="590"/>
      <c r="LDO93" s="590"/>
      <c r="LDP93" s="590"/>
      <c r="LDQ93" s="590" t="s">
        <v>20</v>
      </c>
      <c r="LDR93" s="590"/>
      <c r="LDS93" s="590"/>
      <c r="LDT93" s="590"/>
      <c r="LDU93" s="590"/>
      <c r="LDV93" s="590"/>
      <c r="LDW93" s="590"/>
      <c r="LDX93" s="590"/>
      <c r="LDY93" s="590" t="s">
        <v>20</v>
      </c>
      <c r="LDZ93" s="590"/>
      <c r="LEA93" s="590"/>
      <c r="LEB93" s="590"/>
      <c r="LEC93" s="590"/>
      <c r="LED93" s="590"/>
      <c r="LEE93" s="590"/>
      <c r="LEF93" s="590"/>
      <c r="LEG93" s="590" t="s">
        <v>20</v>
      </c>
      <c r="LEH93" s="590"/>
      <c r="LEI93" s="590"/>
      <c r="LEJ93" s="590"/>
      <c r="LEK93" s="590"/>
      <c r="LEL93" s="590"/>
      <c r="LEM93" s="590"/>
      <c r="LEN93" s="590"/>
      <c r="LEO93" s="590" t="s">
        <v>20</v>
      </c>
      <c r="LEP93" s="590"/>
      <c r="LEQ93" s="590"/>
      <c r="LER93" s="590"/>
      <c r="LES93" s="590"/>
      <c r="LET93" s="590"/>
      <c r="LEU93" s="590"/>
      <c r="LEV93" s="590"/>
      <c r="LEW93" s="590" t="s">
        <v>20</v>
      </c>
      <c r="LEX93" s="590"/>
      <c r="LEY93" s="590"/>
      <c r="LEZ93" s="590"/>
      <c r="LFA93" s="590"/>
      <c r="LFB93" s="590"/>
      <c r="LFC93" s="590"/>
      <c r="LFD93" s="590"/>
      <c r="LFE93" s="590" t="s">
        <v>20</v>
      </c>
      <c r="LFF93" s="590"/>
      <c r="LFG93" s="590"/>
      <c r="LFH93" s="590"/>
      <c r="LFI93" s="590"/>
      <c r="LFJ93" s="590"/>
      <c r="LFK93" s="590"/>
      <c r="LFL93" s="590"/>
      <c r="LFM93" s="590" t="s">
        <v>20</v>
      </c>
      <c r="LFN93" s="590"/>
      <c r="LFO93" s="590"/>
      <c r="LFP93" s="590"/>
      <c r="LFQ93" s="590"/>
      <c r="LFR93" s="590"/>
      <c r="LFS93" s="590"/>
      <c r="LFT93" s="590"/>
      <c r="LFU93" s="590" t="s">
        <v>20</v>
      </c>
      <c r="LFV93" s="590"/>
      <c r="LFW93" s="590"/>
      <c r="LFX93" s="590"/>
      <c r="LFY93" s="590"/>
      <c r="LFZ93" s="590"/>
      <c r="LGA93" s="590"/>
      <c r="LGB93" s="590"/>
      <c r="LGC93" s="590" t="s">
        <v>20</v>
      </c>
      <c r="LGD93" s="590"/>
      <c r="LGE93" s="590"/>
      <c r="LGF93" s="590"/>
      <c r="LGG93" s="590"/>
      <c r="LGH93" s="590"/>
      <c r="LGI93" s="590"/>
      <c r="LGJ93" s="590"/>
      <c r="LGK93" s="590" t="s">
        <v>20</v>
      </c>
      <c r="LGL93" s="590"/>
      <c r="LGM93" s="590"/>
      <c r="LGN93" s="590"/>
      <c r="LGO93" s="590"/>
      <c r="LGP93" s="590"/>
      <c r="LGQ93" s="590"/>
      <c r="LGR93" s="590"/>
      <c r="LGS93" s="590" t="s">
        <v>20</v>
      </c>
      <c r="LGT93" s="590"/>
      <c r="LGU93" s="590"/>
      <c r="LGV93" s="590"/>
      <c r="LGW93" s="590"/>
      <c r="LGX93" s="590"/>
      <c r="LGY93" s="590"/>
      <c r="LGZ93" s="590"/>
      <c r="LHA93" s="590" t="s">
        <v>20</v>
      </c>
      <c r="LHB93" s="590"/>
      <c r="LHC93" s="590"/>
      <c r="LHD93" s="590"/>
      <c r="LHE93" s="590"/>
      <c r="LHF93" s="590"/>
      <c r="LHG93" s="590"/>
      <c r="LHH93" s="590"/>
      <c r="LHI93" s="590" t="s">
        <v>20</v>
      </c>
      <c r="LHJ93" s="590"/>
      <c r="LHK93" s="590"/>
      <c r="LHL93" s="590"/>
      <c r="LHM93" s="590"/>
      <c r="LHN93" s="590"/>
      <c r="LHO93" s="590"/>
      <c r="LHP93" s="590"/>
      <c r="LHQ93" s="590" t="s">
        <v>20</v>
      </c>
      <c r="LHR93" s="590"/>
      <c r="LHS93" s="590"/>
      <c r="LHT93" s="590"/>
      <c r="LHU93" s="590"/>
      <c r="LHV93" s="590"/>
      <c r="LHW93" s="590"/>
      <c r="LHX93" s="590"/>
      <c r="LHY93" s="590" t="s">
        <v>20</v>
      </c>
      <c r="LHZ93" s="590"/>
      <c r="LIA93" s="590"/>
      <c r="LIB93" s="590"/>
      <c r="LIC93" s="590"/>
      <c r="LID93" s="590"/>
      <c r="LIE93" s="590"/>
      <c r="LIF93" s="590"/>
      <c r="LIG93" s="590" t="s">
        <v>20</v>
      </c>
      <c r="LIH93" s="590"/>
      <c r="LII93" s="590"/>
      <c r="LIJ93" s="590"/>
      <c r="LIK93" s="590"/>
      <c r="LIL93" s="590"/>
      <c r="LIM93" s="590"/>
      <c r="LIN93" s="590"/>
      <c r="LIO93" s="590" t="s">
        <v>20</v>
      </c>
      <c r="LIP93" s="590"/>
      <c r="LIQ93" s="590"/>
      <c r="LIR93" s="590"/>
      <c r="LIS93" s="590"/>
      <c r="LIT93" s="590"/>
      <c r="LIU93" s="590"/>
      <c r="LIV93" s="590"/>
      <c r="LIW93" s="590" t="s">
        <v>20</v>
      </c>
      <c r="LIX93" s="590"/>
      <c r="LIY93" s="590"/>
      <c r="LIZ93" s="590"/>
      <c r="LJA93" s="590"/>
      <c r="LJB93" s="590"/>
      <c r="LJC93" s="590"/>
      <c r="LJD93" s="590"/>
      <c r="LJE93" s="590" t="s">
        <v>20</v>
      </c>
      <c r="LJF93" s="590"/>
      <c r="LJG93" s="590"/>
      <c r="LJH93" s="590"/>
      <c r="LJI93" s="590"/>
      <c r="LJJ93" s="590"/>
      <c r="LJK93" s="590"/>
      <c r="LJL93" s="590"/>
      <c r="LJM93" s="590" t="s">
        <v>20</v>
      </c>
      <c r="LJN93" s="590"/>
      <c r="LJO93" s="590"/>
      <c r="LJP93" s="590"/>
      <c r="LJQ93" s="590"/>
      <c r="LJR93" s="590"/>
      <c r="LJS93" s="590"/>
      <c r="LJT93" s="590"/>
      <c r="LJU93" s="590" t="s">
        <v>20</v>
      </c>
      <c r="LJV93" s="590"/>
      <c r="LJW93" s="590"/>
      <c r="LJX93" s="590"/>
      <c r="LJY93" s="590"/>
      <c r="LJZ93" s="590"/>
      <c r="LKA93" s="590"/>
      <c r="LKB93" s="590"/>
      <c r="LKC93" s="590" t="s">
        <v>20</v>
      </c>
      <c r="LKD93" s="590"/>
      <c r="LKE93" s="590"/>
      <c r="LKF93" s="590"/>
      <c r="LKG93" s="590"/>
      <c r="LKH93" s="590"/>
      <c r="LKI93" s="590"/>
      <c r="LKJ93" s="590"/>
      <c r="LKK93" s="590" t="s">
        <v>20</v>
      </c>
      <c r="LKL93" s="590"/>
      <c r="LKM93" s="590"/>
      <c r="LKN93" s="590"/>
      <c r="LKO93" s="590"/>
      <c r="LKP93" s="590"/>
      <c r="LKQ93" s="590"/>
      <c r="LKR93" s="590"/>
      <c r="LKS93" s="590" t="s">
        <v>20</v>
      </c>
      <c r="LKT93" s="590"/>
      <c r="LKU93" s="590"/>
      <c r="LKV93" s="590"/>
      <c r="LKW93" s="590"/>
      <c r="LKX93" s="590"/>
      <c r="LKY93" s="590"/>
      <c r="LKZ93" s="590"/>
      <c r="LLA93" s="590" t="s">
        <v>20</v>
      </c>
      <c r="LLB93" s="590"/>
      <c r="LLC93" s="590"/>
      <c r="LLD93" s="590"/>
      <c r="LLE93" s="590"/>
      <c r="LLF93" s="590"/>
      <c r="LLG93" s="590"/>
      <c r="LLH93" s="590"/>
      <c r="LLI93" s="590" t="s">
        <v>20</v>
      </c>
      <c r="LLJ93" s="590"/>
      <c r="LLK93" s="590"/>
      <c r="LLL93" s="590"/>
      <c r="LLM93" s="590"/>
      <c r="LLN93" s="590"/>
      <c r="LLO93" s="590"/>
      <c r="LLP93" s="590"/>
      <c r="LLQ93" s="590" t="s">
        <v>20</v>
      </c>
      <c r="LLR93" s="590"/>
      <c r="LLS93" s="590"/>
      <c r="LLT93" s="590"/>
      <c r="LLU93" s="590"/>
      <c r="LLV93" s="590"/>
      <c r="LLW93" s="590"/>
      <c r="LLX93" s="590"/>
      <c r="LLY93" s="590" t="s">
        <v>20</v>
      </c>
      <c r="LLZ93" s="590"/>
      <c r="LMA93" s="590"/>
      <c r="LMB93" s="590"/>
      <c r="LMC93" s="590"/>
      <c r="LMD93" s="590"/>
      <c r="LME93" s="590"/>
      <c r="LMF93" s="590"/>
      <c r="LMG93" s="590" t="s">
        <v>20</v>
      </c>
      <c r="LMH93" s="590"/>
      <c r="LMI93" s="590"/>
      <c r="LMJ93" s="590"/>
      <c r="LMK93" s="590"/>
      <c r="LML93" s="590"/>
      <c r="LMM93" s="590"/>
      <c r="LMN93" s="590"/>
      <c r="LMO93" s="590" t="s">
        <v>20</v>
      </c>
      <c r="LMP93" s="590"/>
      <c r="LMQ93" s="590"/>
      <c r="LMR93" s="590"/>
      <c r="LMS93" s="590"/>
      <c r="LMT93" s="590"/>
      <c r="LMU93" s="590"/>
      <c r="LMV93" s="590"/>
      <c r="LMW93" s="590" t="s">
        <v>20</v>
      </c>
      <c r="LMX93" s="590"/>
      <c r="LMY93" s="590"/>
      <c r="LMZ93" s="590"/>
      <c r="LNA93" s="590"/>
      <c r="LNB93" s="590"/>
      <c r="LNC93" s="590"/>
      <c r="LND93" s="590"/>
      <c r="LNE93" s="590" t="s">
        <v>20</v>
      </c>
      <c r="LNF93" s="590"/>
      <c r="LNG93" s="590"/>
      <c r="LNH93" s="590"/>
      <c r="LNI93" s="590"/>
      <c r="LNJ93" s="590"/>
      <c r="LNK93" s="590"/>
      <c r="LNL93" s="590"/>
      <c r="LNM93" s="590" t="s">
        <v>20</v>
      </c>
      <c r="LNN93" s="590"/>
      <c r="LNO93" s="590"/>
      <c r="LNP93" s="590"/>
      <c r="LNQ93" s="590"/>
      <c r="LNR93" s="590"/>
      <c r="LNS93" s="590"/>
      <c r="LNT93" s="590"/>
      <c r="LNU93" s="590" t="s">
        <v>20</v>
      </c>
      <c r="LNV93" s="590"/>
      <c r="LNW93" s="590"/>
      <c r="LNX93" s="590"/>
      <c r="LNY93" s="590"/>
      <c r="LNZ93" s="590"/>
      <c r="LOA93" s="590"/>
      <c r="LOB93" s="590"/>
      <c r="LOC93" s="590" t="s">
        <v>20</v>
      </c>
      <c r="LOD93" s="590"/>
      <c r="LOE93" s="590"/>
      <c r="LOF93" s="590"/>
      <c r="LOG93" s="590"/>
      <c r="LOH93" s="590"/>
      <c r="LOI93" s="590"/>
      <c r="LOJ93" s="590"/>
      <c r="LOK93" s="590" t="s">
        <v>20</v>
      </c>
      <c r="LOL93" s="590"/>
      <c r="LOM93" s="590"/>
      <c r="LON93" s="590"/>
      <c r="LOO93" s="590"/>
      <c r="LOP93" s="590"/>
      <c r="LOQ93" s="590"/>
      <c r="LOR93" s="590"/>
      <c r="LOS93" s="590" t="s">
        <v>20</v>
      </c>
      <c r="LOT93" s="590"/>
      <c r="LOU93" s="590"/>
      <c r="LOV93" s="590"/>
      <c r="LOW93" s="590"/>
      <c r="LOX93" s="590"/>
      <c r="LOY93" s="590"/>
      <c r="LOZ93" s="590"/>
      <c r="LPA93" s="590" t="s">
        <v>20</v>
      </c>
      <c r="LPB93" s="590"/>
      <c r="LPC93" s="590"/>
      <c r="LPD93" s="590"/>
      <c r="LPE93" s="590"/>
      <c r="LPF93" s="590"/>
      <c r="LPG93" s="590"/>
      <c r="LPH93" s="590"/>
      <c r="LPI93" s="590" t="s">
        <v>20</v>
      </c>
      <c r="LPJ93" s="590"/>
      <c r="LPK93" s="590"/>
      <c r="LPL93" s="590"/>
      <c r="LPM93" s="590"/>
      <c r="LPN93" s="590"/>
      <c r="LPO93" s="590"/>
      <c r="LPP93" s="590"/>
      <c r="LPQ93" s="590" t="s">
        <v>20</v>
      </c>
      <c r="LPR93" s="590"/>
      <c r="LPS93" s="590"/>
      <c r="LPT93" s="590"/>
      <c r="LPU93" s="590"/>
      <c r="LPV93" s="590"/>
      <c r="LPW93" s="590"/>
      <c r="LPX93" s="590"/>
      <c r="LPY93" s="590" t="s">
        <v>20</v>
      </c>
      <c r="LPZ93" s="590"/>
      <c r="LQA93" s="590"/>
      <c r="LQB93" s="590"/>
      <c r="LQC93" s="590"/>
      <c r="LQD93" s="590"/>
      <c r="LQE93" s="590"/>
      <c r="LQF93" s="590"/>
      <c r="LQG93" s="590" t="s">
        <v>20</v>
      </c>
      <c r="LQH93" s="590"/>
      <c r="LQI93" s="590"/>
      <c r="LQJ93" s="590"/>
      <c r="LQK93" s="590"/>
      <c r="LQL93" s="590"/>
      <c r="LQM93" s="590"/>
      <c r="LQN93" s="590"/>
      <c r="LQO93" s="590" t="s">
        <v>20</v>
      </c>
      <c r="LQP93" s="590"/>
      <c r="LQQ93" s="590"/>
      <c r="LQR93" s="590"/>
      <c r="LQS93" s="590"/>
      <c r="LQT93" s="590"/>
      <c r="LQU93" s="590"/>
      <c r="LQV93" s="590"/>
      <c r="LQW93" s="590" t="s">
        <v>20</v>
      </c>
      <c r="LQX93" s="590"/>
      <c r="LQY93" s="590"/>
      <c r="LQZ93" s="590"/>
      <c r="LRA93" s="590"/>
      <c r="LRB93" s="590"/>
      <c r="LRC93" s="590"/>
      <c r="LRD93" s="590"/>
      <c r="LRE93" s="590" t="s">
        <v>20</v>
      </c>
      <c r="LRF93" s="590"/>
      <c r="LRG93" s="590"/>
      <c r="LRH93" s="590"/>
      <c r="LRI93" s="590"/>
      <c r="LRJ93" s="590"/>
      <c r="LRK93" s="590"/>
      <c r="LRL93" s="590"/>
      <c r="LRM93" s="590" t="s">
        <v>20</v>
      </c>
      <c r="LRN93" s="590"/>
      <c r="LRO93" s="590"/>
      <c r="LRP93" s="590"/>
      <c r="LRQ93" s="590"/>
      <c r="LRR93" s="590"/>
      <c r="LRS93" s="590"/>
      <c r="LRT93" s="590"/>
      <c r="LRU93" s="590" t="s">
        <v>20</v>
      </c>
      <c r="LRV93" s="590"/>
      <c r="LRW93" s="590"/>
      <c r="LRX93" s="590"/>
      <c r="LRY93" s="590"/>
      <c r="LRZ93" s="590"/>
      <c r="LSA93" s="590"/>
      <c r="LSB93" s="590"/>
      <c r="LSC93" s="590" t="s">
        <v>20</v>
      </c>
      <c r="LSD93" s="590"/>
      <c r="LSE93" s="590"/>
      <c r="LSF93" s="590"/>
      <c r="LSG93" s="590"/>
      <c r="LSH93" s="590"/>
      <c r="LSI93" s="590"/>
      <c r="LSJ93" s="590"/>
      <c r="LSK93" s="590" t="s">
        <v>20</v>
      </c>
      <c r="LSL93" s="590"/>
      <c r="LSM93" s="590"/>
      <c r="LSN93" s="590"/>
      <c r="LSO93" s="590"/>
      <c r="LSP93" s="590"/>
      <c r="LSQ93" s="590"/>
      <c r="LSR93" s="590"/>
      <c r="LSS93" s="590" t="s">
        <v>20</v>
      </c>
      <c r="LST93" s="590"/>
      <c r="LSU93" s="590"/>
      <c r="LSV93" s="590"/>
      <c r="LSW93" s="590"/>
      <c r="LSX93" s="590"/>
      <c r="LSY93" s="590"/>
      <c r="LSZ93" s="590"/>
      <c r="LTA93" s="590" t="s">
        <v>20</v>
      </c>
      <c r="LTB93" s="590"/>
      <c r="LTC93" s="590"/>
      <c r="LTD93" s="590"/>
      <c r="LTE93" s="590"/>
      <c r="LTF93" s="590"/>
      <c r="LTG93" s="590"/>
      <c r="LTH93" s="590"/>
      <c r="LTI93" s="590" t="s">
        <v>20</v>
      </c>
      <c r="LTJ93" s="590"/>
      <c r="LTK93" s="590"/>
      <c r="LTL93" s="590"/>
      <c r="LTM93" s="590"/>
      <c r="LTN93" s="590"/>
      <c r="LTO93" s="590"/>
      <c r="LTP93" s="590"/>
      <c r="LTQ93" s="590" t="s">
        <v>20</v>
      </c>
      <c r="LTR93" s="590"/>
      <c r="LTS93" s="590"/>
      <c r="LTT93" s="590"/>
      <c r="LTU93" s="590"/>
      <c r="LTV93" s="590"/>
      <c r="LTW93" s="590"/>
      <c r="LTX93" s="590"/>
      <c r="LTY93" s="590" t="s">
        <v>20</v>
      </c>
      <c r="LTZ93" s="590"/>
      <c r="LUA93" s="590"/>
      <c r="LUB93" s="590"/>
      <c r="LUC93" s="590"/>
      <c r="LUD93" s="590"/>
      <c r="LUE93" s="590"/>
      <c r="LUF93" s="590"/>
      <c r="LUG93" s="590" t="s">
        <v>20</v>
      </c>
      <c r="LUH93" s="590"/>
      <c r="LUI93" s="590"/>
      <c r="LUJ93" s="590"/>
      <c r="LUK93" s="590"/>
      <c r="LUL93" s="590"/>
      <c r="LUM93" s="590"/>
      <c r="LUN93" s="590"/>
      <c r="LUO93" s="590" t="s">
        <v>20</v>
      </c>
      <c r="LUP93" s="590"/>
      <c r="LUQ93" s="590"/>
      <c r="LUR93" s="590"/>
      <c r="LUS93" s="590"/>
      <c r="LUT93" s="590"/>
      <c r="LUU93" s="590"/>
      <c r="LUV93" s="590"/>
      <c r="LUW93" s="590" t="s">
        <v>20</v>
      </c>
      <c r="LUX93" s="590"/>
      <c r="LUY93" s="590"/>
      <c r="LUZ93" s="590"/>
      <c r="LVA93" s="590"/>
      <c r="LVB93" s="590"/>
      <c r="LVC93" s="590"/>
      <c r="LVD93" s="590"/>
      <c r="LVE93" s="590" t="s">
        <v>20</v>
      </c>
      <c r="LVF93" s="590"/>
      <c r="LVG93" s="590"/>
      <c r="LVH93" s="590"/>
      <c r="LVI93" s="590"/>
      <c r="LVJ93" s="590"/>
      <c r="LVK93" s="590"/>
      <c r="LVL93" s="590"/>
      <c r="LVM93" s="590" t="s">
        <v>20</v>
      </c>
      <c r="LVN93" s="590"/>
      <c r="LVO93" s="590"/>
      <c r="LVP93" s="590"/>
      <c r="LVQ93" s="590"/>
      <c r="LVR93" s="590"/>
      <c r="LVS93" s="590"/>
      <c r="LVT93" s="590"/>
      <c r="LVU93" s="590" t="s">
        <v>20</v>
      </c>
      <c r="LVV93" s="590"/>
      <c r="LVW93" s="590"/>
      <c r="LVX93" s="590"/>
      <c r="LVY93" s="590"/>
      <c r="LVZ93" s="590"/>
      <c r="LWA93" s="590"/>
      <c r="LWB93" s="590"/>
      <c r="LWC93" s="590" t="s">
        <v>20</v>
      </c>
      <c r="LWD93" s="590"/>
      <c r="LWE93" s="590"/>
      <c r="LWF93" s="590"/>
      <c r="LWG93" s="590"/>
      <c r="LWH93" s="590"/>
      <c r="LWI93" s="590"/>
      <c r="LWJ93" s="590"/>
      <c r="LWK93" s="590" t="s">
        <v>20</v>
      </c>
      <c r="LWL93" s="590"/>
      <c r="LWM93" s="590"/>
      <c r="LWN93" s="590"/>
      <c r="LWO93" s="590"/>
      <c r="LWP93" s="590"/>
      <c r="LWQ93" s="590"/>
      <c r="LWR93" s="590"/>
      <c r="LWS93" s="590" t="s">
        <v>20</v>
      </c>
      <c r="LWT93" s="590"/>
      <c r="LWU93" s="590"/>
      <c r="LWV93" s="590"/>
      <c r="LWW93" s="590"/>
      <c r="LWX93" s="590"/>
      <c r="LWY93" s="590"/>
      <c r="LWZ93" s="590"/>
      <c r="LXA93" s="590" t="s">
        <v>20</v>
      </c>
      <c r="LXB93" s="590"/>
      <c r="LXC93" s="590"/>
      <c r="LXD93" s="590"/>
      <c r="LXE93" s="590"/>
      <c r="LXF93" s="590"/>
      <c r="LXG93" s="590"/>
      <c r="LXH93" s="590"/>
      <c r="LXI93" s="590" t="s">
        <v>20</v>
      </c>
      <c r="LXJ93" s="590"/>
      <c r="LXK93" s="590"/>
      <c r="LXL93" s="590"/>
      <c r="LXM93" s="590"/>
      <c r="LXN93" s="590"/>
      <c r="LXO93" s="590"/>
      <c r="LXP93" s="590"/>
      <c r="LXQ93" s="590" t="s">
        <v>20</v>
      </c>
      <c r="LXR93" s="590"/>
      <c r="LXS93" s="590"/>
      <c r="LXT93" s="590"/>
      <c r="LXU93" s="590"/>
      <c r="LXV93" s="590"/>
      <c r="LXW93" s="590"/>
      <c r="LXX93" s="590"/>
      <c r="LXY93" s="590" t="s">
        <v>20</v>
      </c>
      <c r="LXZ93" s="590"/>
      <c r="LYA93" s="590"/>
      <c r="LYB93" s="590"/>
      <c r="LYC93" s="590"/>
      <c r="LYD93" s="590"/>
      <c r="LYE93" s="590"/>
      <c r="LYF93" s="590"/>
      <c r="LYG93" s="590" t="s">
        <v>20</v>
      </c>
      <c r="LYH93" s="590"/>
      <c r="LYI93" s="590"/>
      <c r="LYJ93" s="590"/>
      <c r="LYK93" s="590"/>
      <c r="LYL93" s="590"/>
      <c r="LYM93" s="590"/>
      <c r="LYN93" s="590"/>
      <c r="LYO93" s="590" t="s">
        <v>20</v>
      </c>
      <c r="LYP93" s="590"/>
      <c r="LYQ93" s="590"/>
      <c r="LYR93" s="590"/>
      <c r="LYS93" s="590"/>
      <c r="LYT93" s="590"/>
      <c r="LYU93" s="590"/>
      <c r="LYV93" s="590"/>
      <c r="LYW93" s="590" t="s">
        <v>20</v>
      </c>
      <c r="LYX93" s="590"/>
      <c r="LYY93" s="590"/>
      <c r="LYZ93" s="590"/>
      <c r="LZA93" s="590"/>
      <c r="LZB93" s="590"/>
      <c r="LZC93" s="590"/>
      <c r="LZD93" s="590"/>
      <c r="LZE93" s="590" t="s">
        <v>20</v>
      </c>
      <c r="LZF93" s="590"/>
      <c r="LZG93" s="590"/>
      <c r="LZH93" s="590"/>
      <c r="LZI93" s="590"/>
      <c r="LZJ93" s="590"/>
      <c r="LZK93" s="590"/>
      <c r="LZL93" s="590"/>
      <c r="LZM93" s="590" t="s">
        <v>20</v>
      </c>
      <c r="LZN93" s="590"/>
      <c r="LZO93" s="590"/>
      <c r="LZP93" s="590"/>
      <c r="LZQ93" s="590"/>
      <c r="LZR93" s="590"/>
      <c r="LZS93" s="590"/>
      <c r="LZT93" s="590"/>
      <c r="LZU93" s="590" t="s">
        <v>20</v>
      </c>
      <c r="LZV93" s="590"/>
      <c r="LZW93" s="590"/>
      <c r="LZX93" s="590"/>
      <c r="LZY93" s="590"/>
      <c r="LZZ93" s="590"/>
      <c r="MAA93" s="590"/>
      <c r="MAB93" s="590"/>
      <c r="MAC93" s="590" t="s">
        <v>20</v>
      </c>
      <c r="MAD93" s="590"/>
      <c r="MAE93" s="590"/>
      <c r="MAF93" s="590"/>
      <c r="MAG93" s="590"/>
      <c r="MAH93" s="590"/>
      <c r="MAI93" s="590"/>
      <c r="MAJ93" s="590"/>
      <c r="MAK93" s="590" t="s">
        <v>20</v>
      </c>
      <c r="MAL93" s="590"/>
      <c r="MAM93" s="590"/>
      <c r="MAN93" s="590"/>
      <c r="MAO93" s="590"/>
      <c r="MAP93" s="590"/>
      <c r="MAQ93" s="590"/>
      <c r="MAR93" s="590"/>
      <c r="MAS93" s="590" t="s">
        <v>20</v>
      </c>
      <c r="MAT93" s="590"/>
      <c r="MAU93" s="590"/>
      <c r="MAV93" s="590"/>
      <c r="MAW93" s="590"/>
      <c r="MAX93" s="590"/>
      <c r="MAY93" s="590"/>
      <c r="MAZ93" s="590"/>
      <c r="MBA93" s="590" t="s">
        <v>20</v>
      </c>
      <c r="MBB93" s="590"/>
      <c r="MBC93" s="590"/>
      <c r="MBD93" s="590"/>
      <c r="MBE93" s="590"/>
      <c r="MBF93" s="590"/>
      <c r="MBG93" s="590"/>
      <c r="MBH93" s="590"/>
      <c r="MBI93" s="590" t="s">
        <v>20</v>
      </c>
      <c r="MBJ93" s="590"/>
      <c r="MBK93" s="590"/>
      <c r="MBL93" s="590"/>
      <c r="MBM93" s="590"/>
      <c r="MBN93" s="590"/>
      <c r="MBO93" s="590"/>
      <c r="MBP93" s="590"/>
      <c r="MBQ93" s="590" t="s">
        <v>20</v>
      </c>
      <c r="MBR93" s="590"/>
      <c r="MBS93" s="590"/>
      <c r="MBT93" s="590"/>
      <c r="MBU93" s="590"/>
      <c r="MBV93" s="590"/>
      <c r="MBW93" s="590"/>
      <c r="MBX93" s="590"/>
      <c r="MBY93" s="590" t="s">
        <v>20</v>
      </c>
      <c r="MBZ93" s="590"/>
      <c r="MCA93" s="590"/>
      <c r="MCB93" s="590"/>
      <c r="MCC93" s="590"/>
      <c r="MCD93" s="590"/>
      <c r="MCE93" s="590"/>
      <c r="MCF93" s="590"/>
      <c r="MCG93" s="590" t="s">
        <v>20</v>
      </c>
      <c r="MCH93" s="590"/>
      <c r="MCI93" s="590"/>
      <c r="MCJ93" s="590"/>
      <c r="MCK93" s="590"/>
      <c r="MCL93" s="590"/>
      <c r="MCM93" s="590"/>
      <c r="MCN93" s="590"/>
      <c r="MCO93" s="590" t="s">
        <v>20</v>
      </c>
      <c r="MCP93" s="590"/>
      <c r="MCQ93" s="590"/>
      <c r="MCR93" s="590"/>
      <c r="MCS93" s="590"/>
      <c r="MCT93" s="590"/>
      <c r="MCU93" s="590"/>
      <c r="MCV93" s="590"/>
      <c r="MCW93" s="590" t="s">
        <v>20</v>
      </c>
      <c r="MCX93" s="590"/>
      <c r="MCY93" s="590"/>
      <c r="MCZ93" s="590"/>
      <c r="MDA93" s="590"/>
      <c r="MDB93" s="590"/>
      <c r="MDC93" s="590"/>
      <c r="MDD93" s="590"/>
      <c r="MDE93" s="590" t="s">
        <v>20</v>
      </c>
      <c r="MDF93" s="590"/>
      <c r="MDG93" s="590"/>
      <c r="MDH93" s="590"/>
      <c r="MDI93" s="590"/>
      <c r="MDJ93" s="590"/>
      <c r="MDK93" s="590"/>
      <c r="MDL93" s="590"/>
      <c r="MDM93" s="590" t="s">
        <v>20</v>
      </c>
      <c r="MDN93" s="590"/>
      <c r="MDO93" s="590"/>
      <c r="MDP93" s="590"/>
      <c r="MDQ93" s="590"/>
      <c r="MDR93" s="590"/>
      <c r="MDS93" s="590"/>
      <c r="MDT93" s="590"/>
      <c r="MDU93" s="590" t="s">
        <v>20</v>
      </c>
      <c r="MDV93" s="590"/>
      <c r="MDW93" s="590"/>
      <c r="MDX93" s="590"/>
      <c r="MDY93" s="590"/>
      <c r="MDZ93" s="590"/>
      <c r="MEA93" s="590"/>
      <c r="MEB93" s="590"/>
      <c r="MEC93" s="590" t="s">
        <v>20</v>
      </c>
      <c r="MED93" s="590"/>
      <c r="MEE93" s="590"/>
      <c r="MEF93" s="590"/>
      <c r="MEG93" s="590"/>
      <c r="MEH93" s="590"/>
      <c r="MEI93" s="590"/>
      <c r="MEJ93" s="590"/>
      <c r="MEK93" s="590" t="s">
        <v>20</v>
      </c>
      <c r="MEL93" s="590"/>
      <c r="MEM93" s="590"/>
      <c r="MEN93" s="590"/>
      <c r="MEO93" s="590"/>
      <c r="MEP93" s="590"/>
      <c r="MEQ93" s="590"/>
      <c r="MER93" s="590"/>
      <c r="MES93" s="590" t="s">
        <v>20</v>
      </c>
      <c r="MET93" s="590"/>
      <c r="MEU93" s="590"/>
      <c r="MEV93" s="590"/>
      <c r="MEW93" s="590"/>
      <c r="MEX93" s="590"/>
      <c r="MEY93" s="590"/>
      <c r="MEZ93" s="590"/>
      <c r="MFA93" s="590" t="s">
        <v>20</v>
      </c>
      <c r="MFB93" s="590"/>
      <c r="MFC93" s="590"/>
      <c r="MFD93" s="590"/>
      <c r="MFE93" s="590"/>
      <c r="MFF93" s="590"/>
      <c r="MFG93" s="590"/>
      <c r="MFH93" s="590"/>
      <c r="MFI93" s="590" t="s">
        <v>20</v>
      </c>
      <c r="MFJ93" s="590"/>
      <c r="MFK93" s="590"/>
      <c r="MFL93" s="590"/>
      <c r="MFM93" s="590"/>
      <c r="MFN93" s="590"/>
      <c r="MFO93" s="590"/>
      <c r="MFP93" s="590"/>
      <c r="MFQ93" s="590" t="s">
        <v>20</v>
      </c>
      <c r="MFR93" s="590"/>
      <c r="MFS93" s="590"/>
      <c r="MFT93" s="590"/>
      <c r="MFU93" s="590"/>
      <c r="MFV93" s="590"/>
      <c r="MFW93" s="590"/>
      <c r="MFX93" s="590"/>
      <c r="MFY93" s="590" t="s">
        <v>20</v>
      </c>
      <c r="MFZ93" s="590"/>
      <c r="MGA93" s="590"/>
      <c r="MGB93" s="590"/>
      <c r="MGC93" s="590"/>
      <c r="MGD93" s="590"/>
      <c r="MGE93" s="590"/>
      <c r="MGF93" s="590"/>
      <c r="MGG93" s="590" t="s">
        <v>20</v>
      </c>
      <c r="MGH93" s="590"/>
      <c r="MGI93" s="590"/>
      <c r="MGJ93" s="590"/>
      <c r="MGK93" s="590"/>
      <c r="MGL93" s="590"/>
      <c r="MGM93" s="590"/>
      <c r="MGN93" s="590"/>
      <c r="MGO93" s="590" t="s">
        <v>20</v>
      </c>
      <c r="MGP93" s="590"/>
      <c r="MGQ93" s="590"/>
      <c r="MGR93" s="590"/>
      <c r="MGS93" s="590"/>
      <c r="MGT93" s="590"/>
      <c r="MGU93" s="590"/>
      <c r="MGV93" s="590"/>
      <c r="MGW93" s="590" t="s">
        <v>20</v>
      </c>
      <c r="MGX93" s="590"/>
      <c r="MGY93" s="590"/>
      <c r="MGZ93" s="590"/>
      <c r="MHA93" s="590"/>
      <c r="MHB93" s="590"/>
      <c r="MHC93" s="590"/>
      <c r="MHD93" s="590"/>
      <c r="MHE93" s="590" t="s">
        <v>20</v>
      </c>
      <c r="MHF93" s="590"/>
      <c r="MHG93" s="590"/>
      <c r="MHH93" s="590"/>
      <c r="MHI93" s="590"/>
      <c r="MHJ93" s="590"/>
      <c r="MHK93" s="590"/>
      <c r="MHL93" s="590"/>
      <c r="MHM93" s="590" t="s">
        <v>20</v>
      </c>
      <c r="MHN93" s="590"/>
      <c r="MHO93" s="590"/>
      <c r="MHP93" s="590"/>
      <c r="MHQ93" s="590"/>
      <c r="MHR93" s="590"/>
      <c r="MHS93" s="590"/>
      <c r="MHT93" s="590"/>
      <c r="MHU93" s="590" t="s">
        <v>20</v>
      </c>
      <c r="MHV93" s="590"/>
      <c r="MHW93" s="590"/>
      <c r="MHX93" s="590"/>
      <c r="MHY93" s="590"/>
      <c r="MHZ93" s="590"/>
      <c r="MIA93" s="590"/>
      <c r="MIB93" s="590"/>
      <c r="MIC93" s="590" t="s">
        <v>20</v>
      </c>
      <c r="MID93" s="590"/>
      <c r="MIE93" s="590"/>
      <c r="MIF93" s="590"/>
      <c r="MIG93" s="590"/>
      <c r="MIH93" s="590"/>
      <c r="MII93" s="590"/>
      <c r="MIJ93" s="590"/>
      <c r="MIK93" s="590" t="s">
        <v>20</v>
      </c>
      <c r="MIL93" s="590"/>
      <c r="MIM93" s="590"/>
      <c r="MIN93" s="590"/>
      <c r="MIO93" s="590"/>
      <c r="MIP93" s="590"/>
      <c r="MIQ93" s="590"/>
      <c r="MIR93" s="590"/>
      <c r="MIS93" s="590" t="s">
        <v>20</v>
      </c>
      <c r="MIT93" s="590"/>
      <c r="MIU93" s="590"/>
      <c r="MIV93" s="590"/>
      <c r="MIW93" s="590"/>
      <c r="MIX93" s="590"/>
      <c r="MIY93" s="590"/>
      <c r="MIZ93" s="590"/>
      <c r="MJA93" s="590" t="s">
        <v>20</v>
      </c>
      <c r="MJB93" s="590"/>
      <c r="MJC93" s="590"/>
      <c r="MJD93" s="590"/>
      <c r="MJE93" s="590"/>
      <c r="MJF93" s="590"/>
      <c r="MJG93" s="590"/>
      <c r="MJH93" s="590"/>
      <c r="MJI93" s="590" t="s">
        <v>20</v>
      </c>
      <c r="MJJ93" s="590"/>
      <c r="MJK93" s="590"/>
      <c r="MJL93" s="590"/>
      <c r="MJM93" s="590"/>
      <c r="MJN93" s="590"/>
      <c r="MJO93" s="590"/>
      <c r="MJP93" s="590"/>
      <c r="MJQ93" s="590" t="s">
        <v>20</v>
      </c>
      <c r="MJR93" s="590"/>
      <c r="MJS93" s="590"/>
      <c r="MJT93" s="590"/>
      <c r="MJU93" s="590"/>
      <c r="MJV93" s="590"/>
      <c r="MJW93" s="590"/>
      <c r="MJX93" s="590"/>
      <c r="MJY93" s="590" t="s">
        <v>20</v>
      </c>
      <c r="MJZ93" s="590"/>
      <c r="MKA93" s="590"/>
      <c r="MKB93" s="590"/>
      <c r="MKC93" s="590"/>
      <c r="MKD93" s="590"/>
      <c r="MKE93" s="590"/>
      <c r="MKF93" s="590"/>
      <c r="MKG93" s="590" t="s">
        <v>20</v>
      </c>
      <c r="MKH93" s="590"/>
      <c r="MKI93" s="590"/>
      <c r="MKJ93" s="590"/>
      <c r="MKK93" s="590"/>
      <c r="MKL93" s="590"/>
      <c r="MKM93" s="590"/>
      <c r="MKN93" s="590"/>
      <c r="MKO93" s="590" t="s">
        <v>20</v>
      </c>
      <c r="MKP93" s="590"/>
      <c r="MKQ93" s="590"/>
      <c r="MKR93" s="590"/>
      <c r="MKS93" s="590"/>
      <c r="MKT93" s="590"/>
      <c r="MKU93" s="590"/>
      <c r="MKV93" s="590"/>
      <c r="MKW93" s="590" t="s">
        <v>20</v>
      </c>
      <c r="MKX93" s="590"/>
      <c r="MKY93" s="590"/>
      <c r="MKZ93" s="590"/>
      <c r="MLA93" s="590"/>
      <c r="MLB93" s="590"/>
      <c r="MLC93" s="590"/>
      <c r="MLD93" s="590"/>
      <c r="MLE93" s="590" t="s">
        <v>20</v>
      </c>
      <c r="MLF93" s="590"/>
      <c r="MLG93" s="590"/>
      <c r="MLH93" s="590"/>
      <c r="MLI93" s="590"/>
      <c r="MLJ93" s="590"/>
      <c r="MLK93" s="590"/>
      <c r="MLL93" s="590"/>
      <c r="MLM93" s="590" t="s">
        <v>20</v>
      </c>
      <c r="MLN93" s="590"/>
      <c r="MLO93" s="590"/>
      <c r="MLP93" s="590"/>
      <c r="MLQ93" s="590"/>
      <c r="MLR93" s="590"/>
      <c r="MLS93" s="590"/>
      <c r="MLT93" s="590"/>
      <c r="MLU93" s="590" t="s">
        <v>20</v>
      </c>
      <c r="MLV93" s="590"/>
      <c r="MLW93" s="590"/>
      <c r="MLX93" s="590"/>
      <c r="MLY93" s="590"/>
      <c r="MLZ93" s="590"/>
      <c r="MMA93" s="590"/>
      <c r="MMB93" s="590"/>
      <c r="MMC93" s="590" t="s">
        <v>20</v>
      </c>
      <c r="MMD93" s="590"/>
      <c r="MME93" s="590"/>
      <c r="MMF93" s="590"/>
      <c r="MMG93" s="590"/>
      <c r="MMH93" s="590"/>
      <c r="MMI93" s="590"/>
      <c r="MMJ93" s="590"/>
      <c r="MMK93" s="590" t="s">
        <v>20</v>
      </c>
      <c r="MML93" s="590"/>
      <c r="MMM93" s="590"/>
      <c r="MMN93" s="590"/>
      <c r="MMO93" s="590"/>
      <c r="MMP93" s="590"/>
      <c r="MMQ93" s="590"/>
      <c r="MMR93" s="590"/>
      <c r="MMS93" s="590" t="s">
        <v>20</v>
      </c>
      <c r="MMT93" s="590"/>
      <c r="MMU93" s="590"/>
      <c r="MMV93" s="590"/>
      <c r="MMW93" s="590"/>
      <c r="MMX93" s="590"/>
      <c r="MMY93" s="590"/>
      <c r="MMZ93" s="590"/>
      <c r="MNA93" s="590" t="s">
        <v>20</v>
      </c>
      <c r="MNB93" s="590"/>
      <c r="MNC93" s="590"/>
      <c r="MND93" s="590"/>
      <c r="MNE93" s="590"/>
      <c r="MNF93" s="590"/>
      <c r="MNG93" s="590"/>
      <c r="MNH93" s="590"/>
      <c r="MNI93" s="590" t="s">
        <v>20</v>
      </c>
      <c r="MNJ93" s="590"/>
      <c r="MNK93" s="590"/>
      <c r="MNL93" s="590"/>
      <c r="MNM93" s="590"/>
      <c r="MNN93" s="590"/>
      <c r="MNO93" s="590"/>
      <c r="MNP93" s="590"/>
      <c r="MNQ93" s="590" t="s">
        <v>20</v>
      </c>
      <c r="MNR93" s="590"/>
      <c r="MNS93" s="590"/>
      <c r="MNT93" s="590"/>
      <c r="MNU93" s="590"/>
      <c r="MNV93" s="590"/>
      <c r="MNW93" s="590"/>
      <c r="MNX93" s="590"/>
      <c r="MNY93" s="590" t="s">
        <v>20</v>
      </c>
      <c r="MNZ93" s="590"/>
      <c r="MOA93" s="590"/>
      <c r="MOB93" s="590"/>
      <c r="MOC93" s="590"/>
      <c r="MOD93" s="590"/>
      <c r="MOE93" s="590"/>
      <c r="MOF93" s="590"/>
      <c r="MOG93" s="590" t="s">
        <v>20</v>
      </c>
      <c r="MOH93" s="590"/>
      <c r="MOI93" s="590"/>
      <c r="MOJ93" s="590"/>
      <c r="MOK93" s="590"/>
      <c r="MOL93" s="590"/>
      <c r="MOM93" s="590"/>
      <c r="MON93" s="590"/>
      <c r="MOO93" s="590" t="s">
        <v>20</v>
      </c>
      <c r="MOP93" s="590"/>
      <c r="MOQ93" s="590"/>
      <c r="MOR93" s="590"/>
      <c r="MOS93" s="590"/>
      <c r="MOT93" s="590"/>
      <c r="MOU93" s="590"/>
      <c r="MOV93" s="590"/>
      <c r="MOW93" s="590" t="s">
        <v>20</v>
      </c>
      <c r="MOX93" s="590"/>
      <c r="MOY93" s="590"/>
      <c r="MOZ93" s="590"/>
      <c r="MPA93" s="590"/>
      <c r="MPB93" s="590"/>
      <c r="MPC93" s="590"/>
      <c r="MPD93" s="590"/>
      <c r="MPE93" s="590" t="s">
        <v>20</v>
      </c>
      <c r="MPF93" s="590"/>
      <c r="MPG93" s="590"/>
      <c r="MPH93" s="590"/>
      <c r="MPI93" s="590"/>
      <c r="MPJ93" s="590"/>
      <c r="MPK93" s="590"/>
      <c r="MPL93" s="590"/>
      <c r="MPM93" s="590" t="s">
        <v>20</v>
      </c>
      <c r="MPN93" s="590"/>
      <c r="MPO93" s="590"/>
      <c r="MPP93" s="590"/>
      <c r="MPQ93" s="590"/>
      <c r="MPR93" s="590"/>
      <c r="MPS93" s="590"/>
      <c r="MPT93" s="590"/>
      <c r="MPU93" s="590" t="s">
        <v>20</v>
      </c>
      <c r="MPV93" s="590"/>
      <c r="MPW93" s="590"/>
      <c r="MPX93" s="590"/>
      <c r="MPY93" s="590"/>
      <c r="MPZ93" s="590"/>
      <c r="MQA93" s="590"/>
      <c r="MQB93" s="590"/>
      <c r="MQC93" s="590" t="s">
        <v>20</v>
      </c>
      <c r="MQD93" s="590"/>
      <c r="MQE93" s="590"/>
      <c r="MQF93" s="590"/>
      <c r="MQG93" s="590"/>
      <c r="MQH93" s="590"/>
      <c r="MQI93" s="590"/>
      <c r="MQJ93" s="590"/>
      <c r="MQK93" s="590" t="s">
        <v>20</v>
      </c>
      <c r="MQL93" s="590"/>
      <c r="MQM93" s="590"/>
      <c r="MQN93" s="590"/>
      <c r="MQO93" s="590"/>
      <c r="MQP93" s="590"/>
      <c r="MQQ93" s="590"/>
      <c r="MQR93" s="590"/>
      <c r="MQS93" s="590" t="s">
        <v>20</v>
      </c>
      <c r="MQT93" s="590"/>
      <c r="MQU93" s="590"/>
      <c r="MQV93" s="590"/>
      <c r="MQW93" s="590"/>
      <c r="MQX93" s="590"/>
      <c r="MQY93" s="590"/>
      <c r="MQZ93" s="590"/>
      <c r="MRA93" s="590" t="s">
        <v>20</v>
      </c>
      <c r="MRB93" s="590"/>
      <c r="MRC93" s="590"/>
      <c r="MRD93" s="590"/>
      <c r="MRE93" s="590"/>
      <c r="MRF93" s="590"/>
      <c r="MRG93" s="590"/>
      <c r="MRH93" s="590"/>
      <c r="MRI93" s="590" t="s">
        <v>20</v>
      </c>
      <c r="MRJ93" s="590"/>
      <c r="MRK93" s="590"/>
      <c r="MRL93" s="590"/>
      <c r="MRM93" s="590"/>
      <c r="MRN93" s="590"/>
      <c r="MRO93" s="590"/>
      <c r="MRP93" s="590"/>
      <c r="MRQ93" s="590" t="s">
        <v>20</v>
      </c>
      <c r="MRR93" s="590"/>
      <c r="MRS93" s="590"/>
      <c r="MRT93" s="590"/>
      <c r="MRU93" s="590"/>
      <c r="MRV93" s="590"/>
      <c r="MRW93" s="590"/>
      <c r="MRX93" s="590"/>
      <c r="MRY93" s="590" t="s">
        <v>20</v>
      </c>
      <c r="MRZ93" s="590"/>
      <c r="MSA93" s="590"/>
      <c r="MSB93" s="590"/>
      <c r="MSC93" s="590"/>
      <c r="MSD93" s="590"/>
      <c r="MSE93" s="590"/>
      <c r="MSF93" s="590"/>
      <c r="MSG93" s="590" t="s">
        <v>20</v>
      </c>
      <c r="MSH93" s="590"/>
      <c r="MSI93" s="590"/>
      <c r="MSJ93" s="590"/>
      <c r="MSK93" s="590"/>
      <c r="MSL93" s="590"/>
      <c r="MSM93" s="590"/>
      <c r="MSN93" s="590"/>
      <c r="MSO93" s="590" t="s">
        <v>20</v>
      </c>
      <c r="MSP93" s="590"/>
      <c r="MSQ93" s="590"/>
      <c r="MSR93" s="590"/>
      <c r="MSS93" s="590"/>
      <c r="MST93" s="590"/>
      <c r="MSU93" s="590"/>
      <c r="MSV93" s="590"/>
      <c r="MSW93" s="590" t="s">
        <v>20</v>
      </c>
      <c r="MSX93" s="590"/>
      <c r="MSY93" s="590"/>
      <c r="MSZ93" s="590"/>
      <c r="MTA93" s="590"/>
      <c r="MTB93" s="590"/>
      <c r="MTC93" s="590"/>
      <c r="MTD93" s="590"/>
      <c r="MTE93" s="590" t="s">
        <v>20</v>
      </c>
      <c r="MTF93" s="590"/>
      <c r="MTG93" s="590"/>
      <c r="MTH93" s="590"/>
      <c r="MTI93" s="590"/>
      <c r="MTJ93" s="590"/>
      <c r="MTK93" s="590"/>
      <c r="MTL93" s="590"/>
      <c r="MTM93" s="590" t="s">
        <v>20</v>
      </c>
      <c r="MTN93" s="590"/>
      <c r="MTO93" s="590"/>
      <c r="MTP93" s="590"/>
      <c r="MTQ93" s="590"/>
      <c r="MTR93" s="590"/>
      <c r="MTS93" s="590"/>
      <c r="MTT93" s="590"/>
      <c r="MTU93" s="590" t="s">
        <v>20</v>
      </c>
      <c r="MTV93" s="590"/>
      <c r="MTW93" s="590"/>
      <c r="MTX93" s="590"/>
      <c r="MTY93" s="590"/>
      <c r="MTZ93" s="590"/>
      <c r="MUA93" s="590"/>
      <c r="MUB93" s="590"/>
      <c r="MUC93" s="590" t="s">
        <v>20</v>
      </c>
      <c r="MUD93" s="590"/>
      <c r="MUE93" s="590"/>
      <c r="MUF93" s="590"/>
      <c r="MUG93" s="590"/>
      <c r="MUH93" s="590"/>
      <c r="MUI93" s="590"/>
      <c r="MUJ93" s="590"/>
      <c r="MUK93" s="590" t="s">
        <v>20</v>
      </c>
      <c r="MUL93" s="590"/>
      <c r="MUM93" s="590"/>
      <c r="MUN93" s="590"/>
      <c r="MUO93" s="590"/>
      <c r="MUP93" s="590"/>
      <c r="MUQ93" s="590"/>
      <c r="MUR93" s="590"/>
      <c r="MUS93" s="590" t="s">
        <v>20</v>
      </c>
      <c r="MUT93" s="590"/>
      <c r="MUU93" s="590"/>
      <c r="MUV93" s="590"/>
      <c r="MUW93" s="590"/>
      <c r="MUX93" s="590"/>
      <c r="MUY93" s="590"/>
      <c r="MUZ93" s="590"/>
      <c r="MVA93" s="590" t="s">
        <v>20</v>
      </c>
      <c r="MVB93" s="590"/>
      <c r="MVC93" s="590"/>
      <c r="MVD93" s="590"/>
      <c r="MVE93" s="590"/>
      <c r="MVF93" s="590"/>
      <c r="MVG93" s="590"/>
      <c r="MVH93" s="590"/>
      <c r="MVI93" s="590" t="s">
        <v>20</v>
      </c>
      <c r="MVJ93" s="590"/>
      <c r="MVK93" s="590"/>
      <c r="MVL93" s="590"/>
      <c r="MVM93" s="590"/>
      <c r="MVN93" s="590"/>
      <c r="MVO93" s="590"/>
      <c r="MVP93" s="590"/>
      <c r="MVQ93" s="590" t="s">
        <v>20</v>
      </c>
      <c r="MVR93" s="590"/>
      <c r="MVS93" s="590"/>
      <c r="MVT93" s="590"/>
      <c r="MVU93" s="590"/>
      <c r="MVV93" s="590"/>
      <c r="MVW93" s="590"/>
      <c r="MVX93" s="590"/>
      <c r="MVY93" s="590" t="s">
        <v>20</v>
      </c>
      <c r="MVZ93" s="590"/>
      <c r="MWA93" s="590"/>
      <c r="MWB93" s="590"/>
      <c r="MWC93" s="590"/>
      <c r="MWD93" s="590"/>
      <c r="MWE93" s="590"/>
      <c r="MWF93" s="590"/>
      <c r="MWG93" s="590" t="s">
        <v>20</v>
      </c>
      <c r="MWH93" s="590"/>
      <c r="MWI93" s="590"/>
      <c r="MWJ93" s="590"/>
      <c r="MWK93" s="590"/>
      <c r="MWL93" s="590"/>
      <c r="MWM93" s="590"/>
      <c r="MWN93" s="590"/>
      <c r="MWO93" s="590" t="s">
        <v>20</v>
      </c>
      <c r="MWP93" s="590"/>
      <c r="MWQ93" s="590"/>
      <c r="MWR93" s="590"/>
      <c r="MWS93" s="590"/>
      <c r="MWT93" s="590"/>
      <c r="MWU93" s="590"/>
      <c r="MWV93" s="590"/>
      <c r="MWW93" s="590" t="s">
        <v>20</v>
      </c>
      <c r="MWX93" s="590"/>
      <c r="MWY93" s="590"/>
      <c r="MWZ93" s="590"/>
      <c r="MXA93" s="590"/>
      <c r="MXB93" s="590"/>
      <c r="MXC93" s="590"/>
      <c r="MXD93" s="590"/>
      <c r="MXE93" s="590" t="s">
        <v>20</v>
      </c>
      <c r="MXF93" s="590"/>
      <c r="MXG93" s="590"/>
      <c r="MXH93" s="590"/>
      <c r="MXI93" s="590"/>
      <c r="MXJ93" s="590"/>
      <c r="MXK93" s="590"/>
      <c r="MXL93" s="590"/>
      <c r="MXM93" s="590" t="s">
        <v>20</v>
      </c>
      <c r="MXN93" s="590"/>
      <c r="MXO93" s="590"/>
      <c r="MXP93" s="590"/>
      <c r="MXQ93" s="590"/>
      <c r="MXR93" s="590"/>
      <c r="MXS93" s="590"/>
      <c r="MXT93" s="590"/>
      <c r="MXU93" s="590" t="s">
        <v>20</v>
      </c>
      <c r="MXV93" s="590"/>
      <c r="MXW93" s="590"/>
      <c r="MXX93" s="590"/>
      <c r="MXY93" s="590"/>
      <c r="MXZ93" s="590"/>
      <c r="MYA93" s="590"/>
      <c r="MYB93" s="590"/>
      <c r="MYC93" s="590" t="s">
        <v>20</v>
      </c>
      <c r="MYD93" s="590"/>
      <c r="MYE93" s="590"/>
      <c r="MYF93" s="590"/>
      <c r="MYG93" s="590"/>
      <c r="MYH93" s="590"/>
      <c r="MYI93" s="590"/>
      <c r="MYJ93" s="590"/>
      <c r="MYK93" s="590" t="s">
        <v>20</v>
      </c>
      <c r="MYL93" s="590"/>
      <c r="MYM93" s="590"/>
      <c r="MYN93" s="590"/>
      <c r="MYO93" s="590"/>
      <c r="MYP93" s="590"/>
      <c r="MYQ93" s="590"/>
      <c r="MYR93" s="590"/>
      <c r="MYS93" s="590" t="s">
        <v>20</v>
      </c>
      <c r="MYT93" s="590"/>
      <c r="MYU93" s="590"/>
      <c r="MYV93" s="590"/>
      <c r="MYW93" s="590"/>
      <c r="MYX93" s="590"/>
      <c r="MYY93" s="590"/>
      <c r="MYZ93" s="590"/>
      <c r="MZA93" s="590" t="s">
        <v>20</v>
      </c>
      <c r="MZB93" s="590"/>
      <c r="MZC93" s="590"/>
      <c r="MZD93" s="590"/>
      <c r="MZE93" s="590"/>
      <c r="MZF93" s="590"/>
      <c r="MZG93" s="590"/>
      <c r="MZH93" s="590"/>
      <c r="MZI93" s="590" t="s">
        <v>20</v>
      </c>
      <c r="MZJ93" s="590"/>
      <c r="MZK93" s="590"/>
      <c r="MZL93" s="590"/>
      <c r="MZM93" s="590"/>
      <c r="MZN93" s="590"/>
      <c r="MZO93" s="590"/>
      <c r="MZP93" s="590"/>
      <c r="MZQ93" s="590" t="s">
        <v>20</v>
      </c>
      <c r="MZR93" s="590"/>
      <c r="MZS93" s="590"/>
      <c r="MZT93" s="590"/>
      <c r="MZU93" s="590"/>
      <c r="MZV93" s="590"/>
      <c r="MZW93" s="590"/>
      <c r="MZX93" s="590"/>
      <c r="MZY93" s="590" t="s">
        <v>20</v>
      </c>
      <c r="MZZ93" s="590"/>
      <c r="NAA93" s="590"/>
      <c r="NAB93" s="590"/>
      <c r="NAC93" s="590"/>
      <c r="NAD93" s="590"/>
      <c r="NAE93" s="590"/>
      <c r="NAF93" s="590"/>
      <c r="NAG93" s="590" t="s">
        <v>20</v>
      </c>
      <c r="NAH93" s="590"/>
      <c r="NAI93" s="590"/>
      <c r="NAJ93" s="590"/>
      <c r="NAK93" s="590"/>
      <c r="NAL93" s="590"/>
      <c r="NAM93" s="590"/>
      <c r="NAN93" s="590"/>
      <c r="NAO93" s="590" t="s">
        <v>20</v>
      </c>
      <c r="NAP93" s="590"/>
      <c r="NAQ93" s="590"/>
      <c r="NAR93" s="590"/>
      <c r="NAS93" s="590"/>
      <c r="NAT93" s="590"/>
      <c r="NAU93" s="590"/>
      <c r="NAV93" s="590"/>
      <c r="NAW93" s="590" t="s">
        <v>20</v>
      </c>
      <c r="NAX93" s="590"/>
      <c r="NAY93" s="590"/>
      <c r="NAZ93" s="590"/>
      <c r="NBA93" s="590"/>
      <c r="NBB93" s="590"/>
      <c r="NBC93" s="590"/>
      <c r="NBD93" s="590"/>
      <c r="NBE93" s="590" t="s">
        <v>20</v>
      </c>
      <c r="NBF93" s="590"/>
      <c r="NBG93" s="590"/>
      <c r="NBH93" s="590"/>
      <c r="NBI93" s="590"/>
      <c r="NBJ93" s="590"/>
      <c r="NBK93" s="590"/>
      <c r="NBL93" s="590"/>
      <c r="NBM93" s="590" t="s">
        <v>20</v>
      </c>
      <c r="NBN93" s="590"/>
      <c r="NBO93" s="590"/>
      <c r="NBP93" s="590"/>
      <c r="NBQ93" s="590"/>
      <c r="NBR93" s="590"/>
      <c r="NBS93" s="590"/>
      <c r="NBT93" s="590"/>
      <c r="NBU93" s="590" t="s">
        <v>20</v>
      </c>
      <c r="NBV93" s="590"/>
      <c r="NBW93" s="590"/>
      <c r="NBX93" s="590"/>
      <c r="NBY93" s="590"/>
      <c r="NBZ93" s="590"/>
      <c r="NCA93" s="590"/>
      <c r="NCB93" s="590"/>
      <c r="NCC93" s="590" t="s">
        <v>20</v>
      </c>
      <c r="NCD93" s="590"/>
      <c r="NCE93" s="590"/>
      <c r="NCF93" s="590"/>
      <c r="NCG93" s="590"/>
      <c r="NCH93" s="590"/>
      <c r="NCI93" s="590"/>
      <c r="NCJ93" s="590"/>
      <c r="NCK93" s="590" t="s">
        <v>20</v>
      </c>
      <c r="NCL93" s="590"/>
      <c r="NCM93" s="590"/>
      <c r="NCN93" s="590"/>
      <c r="NCO93" s="590"/>
      <c r="NCP93" s="590"/>
      <c r="NCQ93" s="590"/>
      <c r="NCR93" s="590"/>
      <c r="NCS93" s="590" t="s">
        <v>20</v>
      </c>
      <c r="NCT93" s="590"/>
      <c r="NCU93" s="590"/>
      <c r="NCV93" s="590"/>
      <c r="NCW93" s="590"/>
      <c r="NCX93" s="590"/>
      <c r="NCY93" s="590"/>
      <c r="NCZ93" s="590"/>
      <c r="NDA93" s="590" t="s">
        <v>20</v>
      </c>
      <c r="NDB93" s="590"/>
      <c r="NDC93" s="590"/>
      <c r="NDD93" s="590"/>
      <c r="NDE93" s="590"/>
      <c r="NDF93" s="590"/>
      <c r="NDG93" s="590"/>
      <c r="NDH93" s="590"/>
      <c r="NDI93" s="590" t="s">
        <v>20</v>
      </c>
      <c r="NDJ93" s="590"/>
      <c r="NDK93" s="590"/>
      <c r="NDL93" s="590"/>
      <c r="NDM93" s="590"/>
      <c r="NDN93" s="590"/>
      <c r="NDO93" s="590"/>
      <c r="NDP93" s="590"/>
      <c r="NDQ93" s="590" t="s">
        <v>20</v>
      </c>
      <c r="NDR93" s="590"/>
      <c r="NDS93" s="590"/>
      <c r="NDT93" s="590"/>
      <c r="NDU93" s="590"/>
      <c r="NDV93" s="590"/>
      <c r="NDW93" s="590"/>
      <c r="NDX93" s="590"/>
      <c r="NDY93" s="590" t="s">
        <v>20</v>
      </c>
      <c r="NDZ93" s="590"/>
      <c r="NEA93" s="590"/>
      <c r="NEB93" s="590"/>
      <c r="NEC93" s="590"/>
      <c r="NED93" s="590"/>
      <c r="NEE93" s="590"/>
      <c r="NEF93" s="590"/>
      <c r="NEG93" s="590" t="s">
        <v>20</v>
      </c>
      <c r="NEH93" s="590"/>
      <c r="NEI93" s="590"/>
      <c r="NEJ93" s="590"/>
      <c r="NEK93" s="590"/>
      <c r="NEL93" s="590"/>
      <c r="NEM93" s="590"/>
      <c r="NEN93" s="590"/>
      <c r="NEO93" s="590" t="s">
        <v>20</v>
      </c>
      <c r="NEP93" s="590"/>
      <c r="NEQ93" s="590"/>
      <c r="NER93" s="590"/>
      <c r="NES93" s="590"/>
      <c r="NET93" s="590"/>
      <c r="NEU93" s="590"/>
      <c r="NEV93" s="590"/>
      <c r="NEW93" s="590" t="s">
        <v>20</v>
      </c>
      <c r="NEX93" s="590"/>
      <c r="NEY93" s="590"/>
      <c r="NEZ93" s="590"/>
      <c r="NFA93" s="590"/>
      <c r="NFB93" s="590"/>
      <c r="NFC93" s="590"/>
      <c r="NFD93" s="590"/>
      <c r="NFE93" s="590" t="s">
        <v>20</v>
      </c>
      <c r="NFF93" s="590"/>
      <c r="NFG93" s="590"/>
      <c r="NFH93" s="590"/>
      <c r="NFI93" s="590"/>
      <c r="NFJ93" s="590"/>
      <c r="NFK93" s="590"/>
      <c r="NFL93" s="590"/>
      <c r="NFM93" s="590" t="s">
        <v>20</v>
      </c>
      <c r="NFN93" s="590"/>
      <c r="NFO93" s="590"/>
      <c r="NFP93" s="590"/>
      <c r="NFQ93" s="590"/>
      <c r="NFR93" s="590"/>
      <c r="NFS93" s="590"/>
      <c r="NFT93" s="590"/>
      <c r="NFU93" s="590" t="s">
        <v>20</v>
      </c>
      <c r="NFV93" s="590"/>
      <c r="NFW93" s="590"/>
      <c r="NFX93" s="590"/>
      <c r="NFY93" s="590"/>
      <c r="NFZ93" s="590"/>
      <c r="NGA93" s="590"/>
      <c r="NGB93" s="590"/>
      <c r="NGC93" s="590" t="s">
        <v>20</v>
      </c>
      <c r="NGD93" s="590"/>
      <c r="NGE93" s="590"/>
      <c r="NGF93" s="590"/>
      <c r="NGG93" s="590"/>
      <c r="NGH93" s="590"/>
      <c r="NGI93" s="590"/>
      <c r="NGJ93" s="590"/>
      <c r="NGK93" s="590" t="s">
        <v>20</v>
      </c>
      <c r="NGL93" s="590"/>
      <c r="NGM93" s="590"/>
      <c r="NGN93" s="590"/>
      <c r="NGO93" s="590"/>
      <c r="NGP93" s="590"/>
      <c r="NGQ93" s="590"/>
      <c r="NGR93" s="590"/>
      <c r="NGS93" s="590" t="s">
        <v>20</v>
      </c>
      <c r="NGT93" s="590"/>
      <c r="NGU93" s="590"/>
      <c r="NGV93" s="590"/>
      <c r="NGW93" s="590"/>
      <c r="NGX93" s="590"/>
      <c r="NGY93" s="590"/>
      <c r="NGZ93" s="590"/>
      <c r="NHA93" s="590" t="s">
        <v>20</v>
      </c>
      <c r="NHB93" s="590"/>
      <c r="NHC93" s="590"/>
      <c r="NHD93" s="590"/>
      <c r="NHE93" s="590"/>
      <c r="NHF93" s="590"/>
      <c r="NHG93" s="590"/>
      <c r="NHH93" s="590"/>
      <c r="NHI93" s="590" t="s">
        <v>20</v>
      </c>
      <c r="NHJ93" s="590"/>
      <c r="NHK93" s="590"/>
      <c r="NHL93" s="590"/>
      <c r="NHM93" s="590"/>
      <c r="NHN93" s="590"/>
      <c r="NHO93" s="590"/>
      <c r="NHP93" s="590"/>
      <c r="NHQ93" s="590" t="s">
        <v>20</v>
      </c>
      <c r="NHR93" s="590"/>
      <c r="NHS93" s="590"/>
      <c r="NHT93" s="590"/>
      <c r="NHU93" s="590"/>
      <c r="NHV93" s="590"/>
      <c r="NHW93" s="590"/>
      <c r="NHX93" s="590"/>
      <c r="NHY93" s="590" t="s">
        <v>20</v>
      </c>
      <c r="NHZ93" s="590"/>
      <c r="NIA93" s="590"/>
      <c r="NIB93" s="590"/>
      <c r="NIC93" s="590"/>
      <c r="NID93" s="590"/>
      <c r="NIE93" s="590"/>
      <c r="NIF93" s="590"/>
      <c r="NIG93" s="590" t="s">
        <v>20</v>
      </c>
      <c r="NIH93" s="590"/>
      <c r="NII93" s="590"/>
      <c r="NIJ93" s="590"/>
      <c r="NIK93" s="590"/>
      <c r="NIL93" s="590"/>
      <c r="NIM93" s="590"/>
      <c r="NIN93" s="590"/>
      <c r="NIO93" s="590" t="s">
        <v>20</v>
      </c>
      <c r="NIP93" s="590"/>
      <c r="NIQ93" s="590"/>
      <c r="NIR93" s="590"/>
      <c r="NIS93" s="590"/>
      <c r="NIT93" s="590"/>
      <c r="NIU93" s="590"/>
      <c r="NIV93" s="590"/>
      <c r="NIW93" s="590" t="s">
        <v>20</v>
      </c>
      <c r="NIX93" s="590"/>
      <c r="NIY93" s="590"/>
      <c r="NIZ93" s="590"/>
      <c r="NJA93" s="590"/>
      <c r="NJB93" s="590"/>
      <c r="NJC93" s="590"/>
      <c r="NJD93" s="590"/>
      <c r="NJE93" s="590" t="s">
        <v>20</v>
      </c>
      <c r="NJF93" s="590"/>
      <c r="NJG93" s="590"/>
      <c r="NJH93" s="590"/>
      <c r="NJI93" s="590"/>
      <c r="NJJ93" s="590"/>
      <c r="NJK93" s="590"/>
      <c r="NJL93" s="590"/>
      <c r="NJM93" s="590" t="s">
        <v>20</v>
      </c>
      <c r="NJN93" s="590"/>
      <c r="NJO93" s="590"/>
      <c r="NJP93" s="590"/>
      <c r="NJQ93" s="590"/>
      <c r="NJR93" s="590"/>
      <c r="NJS93" s="590"/>
      <c r="NJT93" s="590"/>
      <c r="NJU93" s="590" t="s">
        <v>20</v>
      </c>
      <c r="NJV93" s="590"/>
      <c r="NJW93" s="590"/>
      <c r="NJX93" s="590"/>
      <c r="NJY93" s="590"/>
      <c r="NJZ93" s="590"/>
      <c r="NKA93" s="590"/>
      <c r="NKB93" s="590"/>
      <c r="NKC93" s="590" t="s">
        <v>20</v>
      </c>
      <c r="NKD93" s="590"/>
      <c r="NKE93" s="590"/>
      <c r="NKF93" s="590"/>
      <c r="NKG93" s="590"/>
      <c r="NKH93" s="590"/>
      <c r="NKI93" s="590"/>
      <c r="NKJ93" s="590"/>
      <c r="NKK93" s="590" t="s">
        <v>20</v>
      </c>
      <c r="NKL93" s="590"/>
      <c r="NKM93" s="590"/>
      <c r="NKN93" s="590"/>
      <c r="NKO93" s="590"/>
      <c r="NKP93" s="590"/>
      <c r="NKQ93" s="590"/>
      <c r="NKR93" s="590"/>
      <c r="NKS93" s="590" t="s">
        <v>20</v>
      </c>
      <c r="NKT93" s="590"/>
      <c r="NKU93" s="590"/>
      <c r="NKV93" s="590"/>
      <c r="NKW93" s="590"/>
      <c r="NKX93" s="590"/>
      <c r="NKY93" s="590"/>
      <c r="NKZ93" s="590"/>
      <c r="NLA93" s="590" t="s">
        <v>20</v>
      </c>
      <c r="NLB93" s="590"/>
      <c r="NLC93" s="590"/>
      <c r="NLD93" s="590"/>
      <c r="NLE93" s="590"/>
      <c r="NLF93" s="590"/>
      <c r="NLG93" s="590"/>
      <c r="NLH93" s="590"/>
      <c r="NLI93" s="590" t="s">
        <v>20</v>
      </c>
      <c r="NLJ93" s="590"/>
      <c r="NLK93" s="590"/>
      <c r="NLL93" s="590"/>
      <c r="NLM93" s="590"/>
      <c r="NLN93" s="590"/>
      <c r="NLO93" s="590"/>
      <c r="NLP93" s="590"/>
      <c r="NLQ93" s="590" t="s">
        <v>20</v>
      </c>
      <c r="NLR93" s="590"/>
      <c r="NLS93" s="590"/>
      <c r="NLT93" s="590"/>
      <c r="NLU93" s="590"/>
      <c r="NLV93" s="590"/>
      <c r="NLW93" s="590"/>
      <c r="NLX93" s="590"/>
      <c r="NLY93" s="590" t="s">
        <v>20</v>
      </c>
      <c r="NLZ93" s="590"/>
      <c r="NMA93" s="590"/>
      <c r="NMB93" s="590"/>
      <c r="NMC93" s="590"/>
      <c r="NMD93" s="590"/>
      <c r="NME93" s="590"/>
      <c r="NMF93" s="590"/>
      <c r="NMG93" s="590" t="s">
        <v>20</v>
      </c>
      <c r="NMH93" s="590"/>
      <c r="NMI93" s="590"/>
      <c r="NMJ93" s="590"/>
      <c r="NMK93" s="590"/>
      <c r="NML93" s="590"/>
      <c r="NMM93" s="590"/>
      <c r="NMN93" s="590"/>
      <c r="NMO93" s="590" t="s">
        <v>20</v>
      </c>
      <c r="NMP93" s="590"/>
      <c r="NMQ93" s="590"/>
      <c r="NMR93" s="590"/>
      <c r="NMS93" s="590"/>
      <c r="NMT93" s="590"/>
      <c r="NMU93" s="590"/>
      <c r="NMV93" s="590"/>
      <c r="NMW93" s="590" t="s">
        <v>20</v>
      </c>
      <c r="NMX93" s="590"/>
      <c r="NMY93" s="590"/>
      <c r="NMZ93" s="590"/>
      <c r="NNA93" s="590"/>
      <c r="NNB93" s="590"/>
      <c r="NNC93" s="590"/>
      <c r="NND93" s="590"/>
      <c r="NNE93" s="590" t="s">
        <v>20</v>
      </c>
      <c r="NNF93" s="590"/>
      <c r="NNG93" s="590"/>
      <c r="NNH93" s="590"/>
      <c r="NNI93" s="590"/>
      <c r="NNJ93" s="590"/>
      <c r="NNK93" s="590"/>
      <c r="NNL93" s="590"/>
      <c r="NNM93" s="590" t="s">
        <v>20</v>
      </c>
      <c r="NNN93" s="590"/>
      <c r="NNO93" s="590"/>
      <c r="NNP93" s="590"/>
      <c r="NNQ93" s="590"/>
      <c r="NNR93" s="590"/>
      <c r="NNS93" s="590"/>
      <c r="NNT93" s="590"/>
      <c r="NNU93" s="590" t="s">
        <v>20</v>
      </c>
      <c r="NNV93" s="590"/>
      <c r="NNW93" s="590"/>
      <c r="NNX93" s="590"/>
      <c r="NNY93" s="590"/>
      <c r="NNZ93" s="590"/>
      <c r="NOA93" s="590"/>
      <c r="NOB93" s="590"/>
      <c r="NOC93" s="590" t="s">
        <v>20</v>
      </c>
      <c r="NOD93" s="590"/>
      <c r="NOE93" s="590"/>
      <c r="NOF93" s="590"/>
      <c r="NOG93" s="590"/>
      <c r="NOH93" s="590"/>
      <c r="NOI93" s="590"/>
      <c r="NOJ93" s="590"/>
      <c r="NOK93" s="590" t="s">
        <v>20</v>
      </c>
      <c r="NOL93" s="590"/>
      <c r="NOM93" s="590"/>
      <c r="NON93" s="590"/>
      <c r="NOO93" s="590"/>
      <c r="NOP93" s="590"/>
      <c r="NOQ93" s="590"/>
      <c r="NOR93" s="590"/>
      <c r="NOS93" s="590" t="s">
        <v>20</v>
      </c>
      <c r="NOT93" s="590"/>
      <c r="NOU93" s="590"/>
      <c r="NOV93" s="590"/>
      <c r="NOW93" s="590"/>
      <c r="NOX93" s="590"/>
      <c r="NOY93" s="590"/>
      <c r="NOZ93" s="590"/>
      <c r="NPA93" s="590" t="s">
        <v>20</v>
      </c>
      <c r="NPB93" s="590"/>
      <c r="NPC93" s="590"/>
      <c r="NPD93" s="590"/>
      <c r="NPE93" s="590"/>
      <c r="NPF93" s="590"/>
      <c r="NPG93" s="590"/>
      <c r="NPH93" s="590"/>
      <c r="NPI93" s="590" t="s">
        <v>20</v>
      </c>
      <c r="NPJ93" s="590"/>
      <c r="NPK93" s="590"/>
      <c r="NPL93" s="590"/>
      <c r="NPM93" s="590"/>
      <c r="NPN93" s="590"/>
      <c r="NPO93" s="590"/>
      <c r="NPP93" s="590"/>
      <c r="NPQ93" s="590" t="s">
        <v>20</v>
      </c>
      <c r="NPR93" s="590"/>
      <c r="NPS93" s="590"/>
      <c r="NPT93" s="590"/>
      <c r="NPU93" s="590"/>
      <c r="NPV93" s="590"/>
      <c r="NPW93" s="590"/>
      <c r="NPX93" s="590"/>
      <c r="NPY93" s="590" t="s">
        <v>20</v>
      </c>
      <c r="NPZ93" s="590"/>
      <c r="NQA93" s="590"/>
      <c r="NQB93" s="590"/>
      <c r="NQC93" s="590"/>
      <c r="NQD93" s="590"/>
      <c r="NQE93" s="590"/>
      <c r="NQF93" s="590"/>
      <c r="NQG93" s="590" t="s">
        <v>20</v>
      </c>
      <c r="NQH93" s="590"/>
      <c r="NQI93" s="590"/>
      <c r="NQJ93" s="590"/>
      <c r="NQK93" s="590"/>
      <c r="NQL93" s="590"/>
      <c r="NQM93" s="590"/>
      <c r="NQN93" s="590"/>
      <c r="NQO93" s="590" t="s">
        <v>20</v>
      </c>
      <c r="NQP93" s="590"/>
      <c r="NQQ93" s="590"/>
      <c r="NQR93" s="590"/>
      <c r="NQS93" s="590"/>
      <c r="NQT93" s="590"/>
      <c r="NQU93" s="590"/>
      <c r="NQV93" s="590"/>
      <c r="NQW93" s="590" t="s">
        <v>20</v>
      </c>
      <c r="NQX93" s="590"/>
      <c r="NQY93" s="590"/>
      <c r="NQZ93" s="590"/>
      <c r="NRA93" s="590"/>
      <c r="NRB93" s="590"/>
      <c r="NRC93" s="590"/>
      <c r="NRD93" s="590"/>
      <c r="NRE93" s="590" t="s">
        <v>20</v>
      </c>
      <c r="NRF93" s="590"/>
      <c r="NRG93" s="590"/>
      <c r="NRH93" s="590"/>
      <c r="NRI93" s="590"/>
      <c r="NRJ93" s="590"/>
      <c r="NRK93" s="590"/>
      <c r="NRL93" s="590"/>
      <c r="NRM93" s="590" t="s">
        <v>20</v>
      </c>
      <c r="NRN93" s="590"/>
      <c r="NRO93" s="590"/>
      <c r="NRP93" s="590"/>
      <c r="NRQ93" s="590"/>
      <c r="NRR93" s="590"/>
      <c r="NRS93" s="590"/>
      <c r="NRT93" s="590"/>
      <c r="NRU93" s="590" t="s">
        <v>20</v>
      </c>
      <c r="NRV93" s="590"/>
      <c r="NRW93" s="590"/>
      <c r="NRX93" s="590"/>
      <c r="NRY93" s="590"/>
      <c r="NRZ93" s="590"/>
      <c r="NSA93" s="590"/>
      <c r="NSB93" s="590"/>
      <c r="NSC93" s="590" t="s">
        <v>20</v>
      </c>
      <c r="NSD93" s="590"/>
      <c r="NSE93" s="590"/>
      <c r="NSF93" s="590"/>
      <c r="NSG93" s="590"/>
      <c r="NSH93" s="590"/>
      <c r="NSI93" s="590"/>
      <c r="NSJ93" s="590"/>
      <c r="NSK93" s="590" t="s">
        <v>20</v>
      </c>
      <c r="NSL93" s="590"/>
      <c r="NSM93" s="590"/>
      <c r="NSN93" s="590"/>
      <c r="NSO93" s="590"/>
      <c r="NSP93" s="590"/>
      <c r="NSQ93" s="590"/>
      <c r="NSR93" s="590"/>
      <c r="NSS93" s="590" t="s">
        <v>20</v>
      </c>
      <c r="NST93" s="590"/>
      <c r="NSU93" s="590"/>
      <c r="NSV93" s="590"/>
      <c r="NSW93" s="590"/>
      <c r="NSX93" s="590"/>
      <c r="NSY93" s="590"/>
      <c r="NSZ93" s="590"/>
      <c r="NTA93" s="590" t="s">
        <v>20</v>
      </c>
      <c r="NTB93" s="590"/>
      <c r="NTC93" s="590"/>
      <c r="NTD93" s="590"/>
      <c r="NTE93" s="590"/>
      <c r="NTF93" s="590"/>
      <c r="NTG93" s="590"/>
      <c r="NTH93" s="590"/>
      <c r="NTI93" s="590" t="s">
        <v>20</v>
      </c>
      <c r="NTJ93" s="590"/>
      <c r="NTK93" s="590"/>
      <c r="NTL93" s="590"/>
      <c r="NTM93" s="590"/>
      <c r="NTN93" s="590"/>
      <c r="NTO93" s="590"/>
      <c r="NTP93" s="590"/>
      <c r="NTQ93" s="590" t="s">
        <v>20</v>
      </c>
      <c r="NTR93" s="590"/>
      <c r="NTS93" s="590"/>
      <c r="NTT93" s="590"/>
      <c r="NTU93" s="590"/>
      <c r="NTV93" s="590"/>
      <c r="NTW93" s="590"/>
      <c r="NTX93" s="590"/>
      <c r="NTY93" s="590" t="s">
        <v>20</v>
      </c>
      <c r="NTZ93" s="590"/>
      <c r="NUA93" s="590"/>
      <c r="NUB93" s="590"/>
      <c r="NUC93" s="590"/>
      <c r="NUD93" s="590"/>
      <c r="NUE93" s="590"/>
      <c r="NUF93" s="590"/>
      <c r="NUG93" s="590" t="s">
        <v>20</v>
      </c>
      <c r="NUH93" s="590"/>
      <c r="NUI93" s="590"/>
      <c r="NUJ93" s="590"/>
      <c r="NUK93" s="590"/>
      <c r="NUL93" s="590"/>
      <c r="NUM93" s="590"/>
      <c r="NUN93" s="590"/>
      <c r="NUO93" s="590" t="s">
        <v>20</v>
      </c>
      <c r="NUP93" s="590"/>
      <c r="NUQ93" s="590"/>
      <c r="NUR93" s="590"/>
      <c r="NUS93" s="590"/>
      <c r="NUT93" s="590"/>
      <c r="NUU93" s="590"/>
      <c r="NUV93" s="590"/>
      <c r="NUW93" s="590" t="s">
        <v>20</v>
      </c>
      <c r="NUX93" s="590"/>
      <c r="NUY93" s="590"/>
      <c r="NUZ93" s="590"/>
      <c r="NVA93" s="590"/>
      <c r="NVB93" s="590"/>
      <c r="NVC93" s="590"/>
      <c r="NVD93" s="590"/>
      <c r="NVE93" s="590" t="s">
        <v>20</v>
      </c>
      <c r="NVF93" s="590"/>
      <c r="NVG93" s="590"/>
      <c r="NVH93" s="590"/>
      <c r="NVI93" s="590"/>
      <c r="NVJ93" s="590"/>
      <c r="NVK93" s="590"/>
      <c r="NVL93" s="590"/>
      <c r="NVM93" s="590" t="s">
        <v>20</v>
      </c>
      <c r="NVN93" s="590"/>
      <c r="NVO93" s="590"/>
      <c r="NVP93" s="590"/>
      <c r="NVQ93" s="590"/>
      <c r="NVR93" s="590"/>
      <c r="NVS93" s="590"/>
      <c r="NVT93" s="590"/>
      <c r="NVU93" s="590" t="s">
        <v>20</v>
      </c>
      <c r="NVV93" s="590"/>
      <c r="NVW93" s="590"/>
      <c r="NVX93" s="590"/>
      <c r="NVY93" s="590"/>
      <c r="NVZ93" s="590"/>
      <c r="NWA93" s="590"/>
      <c r="NWB93" s="590"/>
      <c r="NWC93" s="590" t="s">
        <v>20</v>
      </c>
      <c r="NWD93" s="590"/>
      <c r="NWE93" s="590"/>
      <c r="NWF93" s="590"/>
      <c r="NWG93" s="590"/>
      <c r="NWH93" s="590"/>
      <c r="NWI93" s="590"/>
      <c r="NWJ93" s="590"/>
      <c r="NWK93" s="590" t="s">
        <v>20</v>
      </c>
      <c r="NWL93" s="590"/>
      <c r="NWM93" s="590"/>
      <c r="NWN93" s="590"/>
      <c r="NWO93" s="590"/>
      <c r="NWP93" s="590"/>
      <c r="NWQ93" s="590"/>
      <c r="NWR93" s="590"/>
      <c r="NWS93" s="590" t="s">
        <v>20</v>
      </c>
      <c r="NWT93" s="590"/>
      <c r="NWU93" s="590"/>
      <c r="NWV93" s="590"/>
      <c r="NWW93" s="590"/>
      <c r="NWX93" s="590"/>
      <c r="NWY93" s="590"/>
      <c r="NWZ93" s="590"/>
      <c r="NXA93" s="590" t="s">
        <v>20</v>
      </c>
      <c r="NXB93" s="590"/>
      <c r="NXC93" s="590"/>
      <c r="NXD93" s="590"/>
      <c r="NXE93" s="590"/>
      <c r="NXF93" s="590"/>
      <c r="NXG93" s="590"/>
      <c r="NXH93" s="590"/>
      <c r="NXI93" s="590" t="s">
        <v>20</v>
      </c>
      <c r="NXJ93" s="590"/>
      <c r="NXK93" s="590"/>
      <c r="NXL93" s="590"/>
      <c r="NXM93" s="590"/>
      <c r="NXN93" s="590"/>
      <c r="NXO93" s="590"/>
      <c r="NXP93" s="590"/>
      <c r="NXQ93" s="590" t="s">
        <v>20</v>
      </c>
      <c r="NXR93" s="590"/>
      <c r="NXS93" s="590"/>
      <c r="NXT93" s="590"/>
      <c r="NXU93" s="590"/>
      <c r="NXV93" s="590"/>
      <c r="NXW93" s="590"/>
      <c r="NXX93" s="590"/>
      <c r="NXY93" s="590" t="s">
        <v>20</v>
      </c>
      <c r="NXZ93" s="590"/>
      <c r="NYA93" s="590"/>
      <c r="NYB93" s="590"/>
      <c r="NYC93" s="590"/>
      <c r="NYD93" s="590"/>
      <c r="NYE93" s="590"/>
      <c r="NYF93" s="590"/>
      <c r="NYG93" s="590" t="s">
        <v>20</v>
      </c>
      <c r="NYH93" s="590"/>
      <c r="NYI93" s="590"/>
      <c r="NYJ93" s="590"/>
      <c r="NYK93" s="590"/>
      <c r="NYL93" s="590"/>
      <c r="NYM93" s="590"/>
      <c r="NYN93" s="590"/>
      <c r="NYO93" s="590" t="s">
        <v>20</v>
      </c>
      <c r="NYP93" s="590"/>
      <c r="NYQ93" s="590"/>
      <c r="NYR93" s="590"/>
      <c r="NYS93" s="590"/>
      <c r="NYT93" s="590"/>
      <c r="NYU93" s="590"/>
      <c r="NYV93" s="590"/>
      <c r="NYW93" s="590" t="s">
        <v>20</v>
      </c>
      <c r="NYX93" s="590"/>
      <c r="NYY93" s="590"/>
      <c r="NYZ93" s="590"/>
      <c r="NZA93" s="590"/>
      <c r="NZB93" s="590"/>
      <c r="NZC93" s="590"/>
      <c r="NZD93" s="590"/>
      <c r="NZE93" s="590" t="s">
        <v>20</v>
      </c>
      <c r="NZF93" s="590"/>
      <c r="NZG93" s="590"/>
      <c r="NZH93" s="590"/>
      <c r="NZI93" s="590"/>
      <c r="NZJ93" s="590"/>
      <c r="NZK93" s="590"/>
      <c r="NZL93" s="590"/>
      <c r="NZM93" s="590" t="s">
        <v>20</v>
      </c>
      <c r="NZN93" s="590"/>
      <c r="NZO93" s="590"/>
      <c r="NZP93" s="590"/>
      <c r="NZQ93" s="590"/>
      <c r="NZR93" s="590"/>
      <c r="NZS93" s="590"/>
      <c r="NZT93" s="590"/>
      <c r="NZU93" s="590" t="s">
        <v>20</v>
      </c>
      <c r="NZV93" s="590"/>
      <c r="NZW93" s="590"/>
      <c r="NZX93" s="590"/>
      <c r="NZY93" s="590"/>
      <c r="NZZ93" s="590"/>
      <c r="OAA93" s="590"/>
      <c r="OAB93" s="590"/>
      <c r="OAC93" s="590" t="s">
        <v>20</v>
      </c>
      <c r="OAD93" s="590"/>
      <c r="OAE93" s="590"/>
      <c r="OAF93" s="590"/>
      <c r="OAG93" s="590"/>
      <c r="OAH93" s="590"/>
      <c r="OAI93" s="590"/>
      <c r="OAJ93" s="590"/>
      <c r="OAK93" s="590" t="s">
        <v>20</v>
      </c>
      <c r="OAL93" s="590"/>
      <c r="OAM93" s="590"/>
      <c r="OAN93" s="590"/>
      <c r="OAO93" s="590"/>
      <c r="OAP93" s="590"/>
      <c r="OAQ93" s="590"/>
      <c r="OAR93" s="590"/>
      <c r="OAS93" s="590" t="s">
        <v>20</v>
      </c>
      <c r="OAT93" s="590"/>
      <c r="OAU93" s="590"/>
      <c r="OAV93" s="590"/>
      <c r="OAW93" s="590"/>
      <c r="OAX93" s="590"/>
      <c r="OAY93" s="590"/>
      <c r="OAZ93" s="590"/>
      <c r="OBA93" s="590" t="s">
        <v>20</v>
      </c>
      <c r="OBB93" s="590"/>
      <c r="OBC93" s="590"/>
      <c r="OBD93" s="590"/>
      <c r="OBE93" s="590"/>
      <c r="OBF93" s="590"/>
      <c r="OBG93" s="590"/>
      <c r="OBH93" s="590"/>
      <c r="OBI93" s="590" t="s">
        <v>20</v>
      </c>
      <c r="OBJ93" s="590"/>
      <c r="OBK93" s="590"/>
      <c r="OBL93" s="590"/>
      <c r="OBM93" s="590"/>
      <c r="OBN93" s="590"/>
      <c r="OBO93" s="590"/>
      <c r="OBP93" s="590"/>
      <c r="OBQ93" s="590" t="s">
        <v>20</v>
      </c>
      <c r="OBR93" s="590"/>
      <c r="OBS93" s="590"/>
      <c r="OBT93" s="590"/>
      <c r="OBU93" s="590"/>
      <c r="OBV93" s="590"/>
      <c r="OBW93" s="590"/>
      <c r="OBX93" s="590"/>
      <c r="OBY93" s="590" t="s">
        <v>20</v>
      </c>
      <c r="OBZ93" s="590"/>
      <c r="OCA93" s="590"/>
      <c r="OCB93" s="590"/>
      <c r="OCC93" s="590"/>
      <c r="OCD93" s="590"/>
      <c r="OCE93" s="590"/>
      <c r="OCF93" s="590"/>
      <c r="OCG93" s="590" t="s">
        <v>20</v>
      </c>
      <c r="OCH93" s="590"/>
      <c r="OCI93" s="590"/>
      <c r="OCJ93" s="590"/>
      <c r="OCK93" s="590"/>
      <c r="OCL93" s="590"/>
      <c r="OCM93" s="590"/>
      <c r="OCN93" s="590"/>
      <c r="OCO93" s="590" t="s">
        <v>20</v>
      </c>
      <c r="OCP93" s="590"/>
      <c r="OCQ93" s="590"/>
      <c r="OCR93" s="590"/>
      <c r="OCS93" s="590"/>
      <c r="OCT93" s="590"/>
      <c r="OCU93" s="590"/>
      <c r="OCV93" s="590"/>
      <c r="OCW93" s="590" t="s">
        <v>20</v>
      </c>
      <c r="OCX93" s="590"/>
      <c r="OCY93" s="590"/>
      <c r="OCZ93" s="590"/>
      <c r="ODA93" s="590"/>
      <c r="ODB93" s="590"/>
      <c r="ODC93" s="590"/>
      <c r="ODD93" s="590"/>
      <c r="ODE93" s="590" t="s">
        <v>20</v>
      </c>
      <c r="ODF93" s="590"/>
      <c r="ODG93" s="590"/>
      <c r="ODH93" s="590"/>
      <c r="ODI93" s="590"/>
      <c r="ODJ93" s="590"/>
      <c r="ODK93" s="590"/>
      <c r="ODL93" s="590"/>
      <c r="ODM93" s="590" t="s">
        <v>20</v>
      </c>
      <c r="ODN93" s="590"/>
      <c r="ODO93" s="590"/>
      <c r="ODP93" s="590"/>
      <c r="ODQ93" s="590"/>
      <c r="ODR93" s="590"/>
      <c r="ODS93" s="590"/>
      <c r="ODT93" s="590"/>
      <c r="ODU93" s="590" t="s">
        <v>20</v>
      </c>
      <c r="ODV93" s="590"/>
      <c r="ODW93" s="590"/>
      <c r="ODX93" s="590"/>
      <c r="ODY93" s="590"/>
      <c r="ODZ93" s="590"/>
      <c r="OEA93" s="590"/>
      <c r="OEB93" s="590"/>
      <c r="OEC93" s="590" t="s">
        <v>20</v>
      </c>
      <c r="OED93" s="590"/>
      <c r="OEE93" s="590"/>
      <c r="OEF93" s="590"/>
      <c r="OEG93" s="590"/>
      <c r="OEH93" s="590"/>
      <c r="OEI93" s="590"/>
      <c r="OEJ93" s="590"/>
      <c r="OEK93" s="590" t="s">
        <v>20</v>
      </c>
      <c r="OEL93" s="590"/>
      <c r="OEM93" s="590"/>
      <c r="OEN93" s="590"/>
      <c r="OEO93" s="590"/>
      <c r="OEP93" s="590"/>
      <c r="OEQ93" s="590"/>
      <c r="OER93" s="590"/>
      <c r="OES93" s="590" t="s">
        <v>20</v>
      </c>
      <c r="OET93" s="590"/>
      <c r="OEU93" s="590"/>
      <c r="OEV93" s="590"/>
      <c r="OEW93" s="590"/>
      <c r="OEX93" s="590"/>
      <c r="OEY93" s="590"/>
      <c r="OEZ93" s="590"/>
      <c r="OFA93" s="590" t="s">
        <v>20</v>
      </c>
      <c r="OFB93" s="590"/>
      <c r="OFC93" s="590"/>
      <c r="OFD93" s="590"/>
      <c r="OFE93" s="590"/>
      <c r="OFF93" s="590"/>
      <c r="OFG93" s="590"/>
      <c r="OFH93" s="590"/>
      <c r="OFI93" s="590" t="s">
        <v>20</v>
      </c>
      <c r="OFJ93" s="590"/>
      <c r="OFK93" s="590"/>
      <c r="OFL93" s="590"/>
      <c r="OFM93" s="590"/>
      <c r="OFN93" s="590"/>
      <c r="OFO93" s="590"/>
      <c r="OFP93" s="590"/>
      <c r="OFQ93" s="590" t="s">
        <v>20</v>
      </c>
      <c r="OFR93" s="590"/>
      <c r="OFS93" s="590"/>
      <c r="OFT93" s="590"/>
      <c r="OFU93" s="590"/>
      <c r="OFV93" s="590"/>
      <c r="OFW93" s="590"/>
      <c r="OFX93" s="590"/>
      <c r="OFY93" s="590" t="s">
        <v>20</v>
      </c>
      <c r="OFZ93" s="590"/>
      <c r="OGA93" s="590"/>
      <c r="OGB93" s="590"/>
      <c r="OGC93" s="590"/>
      <c r="OGD93" s="590"/>
      <c r="OGE93" s="590"/>
      <c r="OGF93" s="590"/>
      <c r="OGG93" s="590" t="s">
        <v>20</v>
      </c>
      <c r="OGH93" s="590"/>
      <c r="OGI93" s="590"/>
      <c r="OGJ93" s="590"/>
      <c r="OGK93" s="590"/>
      <c r="OGL93" s="590"/>
      <c r="OGM93" s="590"/>
      <c r="OGN93" s="590"/>
      <c r="OGO93" s="590" t="s">
        <v>20</v>
      </c>
      <c r="OGP93" s="590"/>
      <c r="OGQ93" s="590"/>
      <c r="OGR93" s="590"/>
      <c r="OGS93" s="590"/>
      <c r="OGT93" s="590"/>
      <c r="OGU93" s="590"/>
      <c r="OGV93" s="590"/>
      <c r="OGW93" s="590" t="s">
        <v>20</v>
      </c>
      <c r="OGX93" s="590"/>
      <c r="OGY93" s="590"/>
      <c r="OGZ93" s="590"/>
      <c r="OHA93" s="590"/>
      <c r="OHB93" s="590"/>
      <c r="OHC93" s="590"/>
      <c r="OHD93" s="590"/>
      <c r="OHE93" s="590" t="s">
        <v>20</v>
      </c>
      <c r="OHF93" s="590"/>
      <c r="OHG93" s="590"/>
      <c r="OHH93" s="590"/>
      <c r="OHI93" s="590"/>
      <c r="OHJ93" s="590"/>
      <c r="OHK93" s="590"/>
      <c r="OHL93" s="590"/>
      <c r="OHM93" s="590" t="s">
        <v>20</v>
      </c>
      <c r="OHN93" s="590"/>
      <c r="OHO93" s="590"/>
      <c r="OHP93" s="590"/>
      <c r="OHQ93" s="590"/>
      <c r="OHR93" s="590"/>
      <c r="OHS93" s="590"/>
      <c r="OHT93" s="590"/>
      <c r="OHU93" s="590" t="s">
        <v>20</v>
      </c>
      <c r="OHV93" s="590"/>
      <c r="OHW93" s="590"/>
      <c r="OHX93" s="590"/>
      <c r="OHY93" s="590"/>
      <c r="OHZ93" s="590"/>
      <c r="OIA93" s="590"/>
      <c r="OIB93" s="590"/>
      <c r="OIC93" s="590" t="s">
        <v>20</v>
      </c>
      <c r="OID93" s="590"/>
      <c r="OIE93" s="590"/>
      <c r="OIF93" s="590"/>
      <c r="OIG93" s="590"/>
      <c r="OIH93" s="590"/>
      <c r="OII93" s="590"/>
      <c r="OIJ93" s="590"/>
      <c r="OIK93" s="590" t="s">
        <v>20</v>
      </c>
      <c r="OIL93" s="590"/>
      <c r="OIM93" s="590"/>
      <c r="OIN93" s="590"/>
      <c r="OIO93" s="590"/>
      <c r="OIP93" s="590"/>
      <c r="OIQ93" s="590"/>
      <c r="OIR93" s="590"/>
      <c r="OIS93" s="590" t="s">
        <v>20</v>
      </c>
      <c r="OIT93" s="590"/>
      <c r="OIU93" s="590"/>
      <c r="OIV93" s="590"/>
      <c r="OIW93" s="590"/>
      <c r="OIX93" s="590"/>
      <c r="OIY93" s="590"/>
      <c r="OIZ93" s="590"/>
      <c r="OJA93" s="590" t="s">
        <v>20</v>
      </c>
      <c r="OJB93" s="590"/>
      <c r="OJC93" s="590"/>
      <c r="OJD93" s="590"/>
      <c r="OJE93" s="590"/>
      <c r="OJF93" s="590"/>
      <c r="OJG93" s="590"/>
      <c r="OJH93" s="590"/>
      <c r="OJI93" s="590" t="s">
        <v>20</v>
      </c>
      <c r="OJJ93" s="590"/>
      <c r="OJK93" s="590"/>
      <c r="OJL93" s="590"/>
      <c r="OJM93" s="590"/>
      <c r="OJN93" s="590"/>
      <c r="OJO93" s="590"/>
      <c r="OJP93" s="590"/>
      <c r="OJQ93" s="590" t="s">
        <v>20</v>
      </c>
      <c r="OJR93" s="590"/>
      <c r="OJS93" s="590"/>
      <c r="OJT93" s="590"/>
      <c r="OJU93" s="590"/>
      <c r="OJV93" s="590"/>
      <c r="OJW93" s="590"/>
      <c r="OJX93" s="590"/>
      <c r="OJY93" s="590" t="s">
        <v>20</v>
      </c>
      <c r="OJZ93" s="590"/>
      <c r="OKA93" s="590"/>
      <c r="OKB93" s="590"/>
      <c r="OKC93" s="590"/>
      <c r="OKD93" s="590"/>
      <c r="OKE93" s="590"/>
      <c r="OKF93" s="590"/>
      <c r="OKG93" s="590" t="s">
        <v>20</v>
      </c>
      <c r="OKH93" s="590"/>
      <c r="OKI93" s="590"/>
      <c r="OKJ93" s="590"/>
      <c r="OKK93" s="590"/>
      <c r="OKL93" s="590"/>
      <c r="OKM93" s="590"/>
      <c r="OKN93" s="590"/>
      <c r="OKO93" s="590" t="s">
        <v>20</v>
      </c>
      <c r="OKP93" s="590"/>
      <c r="OKQ93" s="590"/>
      <c r="OKR93" s="590"/>
      <c r="OKS93" s="590"/>
      <c r="OKT93" s="590"/>
      <c r="OKU93" s="590"/>
      <c r="OKV93" s="590"/>
      <c r="OKW93" s="590" t="s">
        <v>20</v>
      </c>
      <c r="OKX93" s="590"/>
      <c r="OKY93" s="590"/>
      <c r="OKZ93" s="590"/>
      <c r="OLA93" s="590"/>
      <c r="OLB93" s="590"/>
      <c r="OLC93" s="590"/>
      <c r="OLD93" s="590"/>
      <c r="OLE93" s="590" t="s">
        <v>20</v>
      </c>
      <c r="OLF93" s="590"/>
      <c r="OLG93" s="590"/>
      <c r="OLH93" s="590"/>
      <c r="OLI93" s="590"/>
      <c r="OLJ93" s="590"/>
      <c r="OLK93" s="590"/>
      <c r="OLL93" s="590"/>
      <c r="OLM93" s="590" t="s">
        <v>20</v>
      </c>
      <c r="OLN93" s="590"/>
      <c r="OLO93" s="590"/>
      <c r="OLP93" s="590"/>
      <c r="OLQ93" s="590"/>
      <c r="OLR93" s="590"/>
      <c r="OLS93" s="590"/>
      <c r="OLT93" s="590"/>
      <c r="OLU93" s="590" t="s">
        <v>20</v>
      </c>
      <c r="OLV93" s="590"/>
      <c r="OLW93" s="590"/>
      <c r="OLX93" s="590"/>
      <c r="OLY93" s="590"/>
      <c r="OLZ93" s="590"/>
      <c r="OMA93" s="590"/>
      <c r="OMB93" s="590"/>
      <c r="OMC93" s="590" t="s">
        <v>20</v>
      </c>
      <c r="OMD93" s="590"/>
      <c r="OME93" s="590"/>
      <c r="OMF93" s="590"/>
      <c r="OMG93" s="590"/>
      <c r="OMH93" s="590"/>
      <c r="OMI93" s="590"/>
      <c r="OMJ93" s="590"/>
      <c r="OMK93" s="590" t="s">
        <v>20</v>
      </c>
      <c r="OML93" s="590"/>
      <c r="OMM93" s="590"/>
      <c r="OMN93" s="590"/>
      <c r="OMO93" s="590"/>
      <c r="OMP93" s="590"/>
      <c r="OMQ93" s="590"/>
      <c r="OMR93" s="590"/>
      <c r="OMS93" s="590" t="s">
        <v>20</v>
      </c>
      <c r="OMT93" s="590"/>
      <c r="OMU93" s="590"/>
      <c r="OMV93" s="590"/>
      <c r="OMW93" s="590"/>
      <c r="OMX93" s="590"/>
      <c r="OMY93" s="590"/>
      <c r="OMZ93" s="590"/>
      <c r="ONA93" s="590" t="s">
        <v>20</v>
      </c>
      <c r="ONB93" s="590"/>
      <c r="ONC93" s="590"/>
      <c r="OND93" s="590"/>
      <c r="ONE93" s="590"/>
      <c r="ONF93" s="590"/>
      <c r="ONG93" s="590"/>
      <c r="ONH93" s="590"/>
      <c r="ONI93" s="590" t="s">
        <v>20</v>
      </c>
      <c r="ONJ93" s="590"/>
      <c r="ONK93" s="590"/>
      <c r="ONL93" s="590"/>
      <c r="ONM93" s="590"/>
      <c r="ONN93" s="590"/>
      <c r="ONO93" s="590"/>
      <c r="ONP93" s="590"/>
      <c r="ONQ93" s="590" t="s">
        <v>20</v>
      </c>
      <c r="ONR93" s="590"/>
      <c r="ONS93" s="590"/>
      <c r="ONT93" s="590"/>
      <c r="ONU93" s="590"/>
      <c r="ONV93" s="590"/>
      <c r="ONW93" s="590"/>
      <c r="ONX93" s="590"/>
      <c r="ONY93" s="590" t="s">
        <v>20</v>
      </c>
      <c r="ONZ93" s="590"/>
      <c r="OOA93" s="590"/>
      <c r="OOB93" s="590"/>
      <c r="OOC93" s="590"/>
      <c r="OOD93" s="590"/>
      <c r="OOE93" s="590"/>
      <c r="OOF93" s="590"/>
      <c r="OOG93" s="590" t="s">
        <v>20</v>
      </c>
      <c r="OOH93" s="590"/>
      <c r="OOI93" s="590"/>
      <c r="OOJ93" s="590"/>
      <c r="OOK93" s="590"/>
      <c r="OOL93" s="590"/>
      <c r="OOM93" s="590"/>
      <c r="OON93" s="590"/>
      <c r="OOO93" s="590" t="s">
        <v>20</v>
      </c>
      <c r="OOP93" s="590"/>
      <c r="OOQ93" s="590"/>
      <c r="OOR93" s="590"/>
      <c r="OOS93" s="590"/>
      <c r="OOT93" s="590"/>
      <c r="OOU93" s="590"/>
      <c r="OOV93" s="590"/>
      <c r="OOW93" s="590" t="s">
        <v>20</v>
      </c>
      <c r="OOX93" s="590"/>
      <c r="OOY93" s="590"/>
      <c r="OOZ93" s="590"/>
      <c r="OPA93" s="590"/>
      <c r="OPB93" s="590"/>
      <c r="OPC93" s="590"/>
      <c r="OPD93" s="590"/>
      <c r="OPE93" s="590" t="s">
        <v>20</v>
      </c>
      <c r="OPF93" s="590"/>
      <c r="OPG93" s="590"/>
      <c r="OPH93" s="590"/>
      <c r="OPI93" s="590"/>
      <c r="OPJ93" s="590"/>
      <c r="OPK93" s="590"/>
      <c r="OPL93" s="590"/>
      <c r="OPM93" s="590" t="s">
        <v>20</v>
      </c>
      <c r="OPN93" s="590"/>
      <c r="OPO93" s="590"/>
      <c r="OPP93" s="590"/>
      <c r="OPQ93" s="590"/>
      <c r="OPR93" s="590"/>
      <c r="OPS93" s="590"/>
      <c r="OPT93" s="590"/>
      <c r="OPU93" s="590" t="s">
        <v>20</v>
      </c>
      <c r="OPV93" s="590"/>
      <c r="OPW93" s="590"/>
      <c r="OPX93" s="590"/>
      <c r="OPY93" s="590"/>
      <c r="OPZ93" s="590"/>
      <c r="OQA93" s="590"/>
      <c r="OQB93" s="590"/>
      <c r="OQC93" s="590" t="s">
        <v>20</v>
      </c>
      <c r="OQD93" s="590"/>
      <c r="OQE93" s="590"/>
      <c r="OQF93" s="590"/>
      <c r="OQG93" s="590"/>
      <c r="OQH93" s="590"/>
      <c r="OQI93" s="590"/>
      <c r="OQJ93" s="590"/>
      <c r="OQK93" s="590" t="s">
        <v>20</v>
      </c>
      <c r="OQL93" s="590"/>
      <c r="OQM93" s="590"/>
      <c r="OQN93" s="590"/>
      <c r="OQO93" s="590"/>
      <c r="OQP93" s="590"/>
      <c r="OQQ93" s="590"/>
      <c r="OQR93" s="590"/>
      <c r="OQS93" s="590" t="s">
        <v>20</v>
      </c>
      <c r="OQT93" s="590"/>
      <c r="OQU93" s="590"/>
      <c r="OQV93" s="590"/>
      <c r="OQW93" s="590"/>
      <c r="OQX93" s="590"/>
      <c r="OQY93" s="590"/>
      <c r="OQZ93" s="590"/>
      <c r="ORA93" s="590" t="s">
        <v>20</v>
      </c>
      <c r="ORB93" s="590"/>
      <c r="ORC93" s="590"/>
      <c r="ORD93" s="590"/>
      <c r="ORE93" s="590"/>
      <c r="ORF93" s="590"/>
      <c r="ORG93" s="590"/>
      <c r="ORH93" s="590"/>
      <c r="ORI93" s="590" t="s">
        <v>20</v>
      </c>
      <c r="ORJ93" s="590"/>
      <c r="ORK93" s="590"/>
      <c r="ORL93" s="590"/>
      <c r="ORM93" s="590"/>
      <c r="ORN93" s="590"/>
      <c r="ORO93" s="590"/>
      <c r="ORP93" s="590"/>
      <c r="ORQ93" s="590" t="s">
        <v>20</v>
      </c>
      <c r="ORR93" s="590"/>
      <c r="ORS93" s="590"/>
      <c r="ORT93" s="590"/>
      <c r="ORU93" s="590"/>
      <c r="ORV93" s="590"/>
      <c r="ORW93" s="590"/>
      <c r="ORX93" s="590"/>
      <c r="ORY93" s="590" t="s">
        <v>20</v>
      </c>
      <c r="ORZ93" s="590"/>
      <c r="OSA93" s="590"/>
      <c r="OSB93" s="590"/>
      <c r="OSC93" s="590"/>
      <c r="OSD93" s="590"/>
      <c r="OSE93" s="590"/>
      <c r="OSF93" s="590"/>
      <c r="OSG93" s="590" t="s">
        <v>20</v>
      </c>
      <c r="OSH93" s="590"/>
      <c r="OSI93" s="590"/>
      <c r="OSJ93" s="590"/>
      <c r="OSK93" s="590"/>
      <c r="OSL93" s="590"/>
      <c r="OSM93" s="590"/>
      <c r="OSN93" s="590"/>
      <c r="OSO93" s="590" t="s">
        <v>20</v>
      </c>
      <c r="OSP93" s="590"/>
      <c r="OSQ93" s="590"/>
      <c r="OSR93" s="590"/>
      <c r="OSS93" s="590"/>
      <c r="OST93" s="590"/>
      <c r="OSU93" s="590"/>
      <c r="OSV93" s="590"/>
      <c r="OSW93" s="590" t="s">
        <v>20</v>
      </c>
      <c r="OSX93" s="590"/>
      <c r="OSY93" s="590"/>
      <c r="OSZ93" s="590"/>
      <c r="OTA93" s="590"/>
      <c r="OTB93" s="590"/>
      <c r="OTC93" s="590"/>
      <c r="OTD93" s="590"/>
      <c r="OTE93" s="590" t="s">
        <v>20</v>
      </c>
      <c r="OTF93" s="590"/>
      <c r="OTG93" s="590"/>
      <c r="OTH93" s="590"/>
      <c r="OTI93" s="590"/>
      <c r="OTJ93" s="590"/>
      <c r="OTK93" s="590"/>
      <c r="OTL93" s="590"/>
      <c r="OTM93" s="590" t="s">
        <v>20</v>
      </c>
      <c r="OTN93" s="590"/>
      <c r="OTO93" s="590"/>
      <c r="OTP93" s="590"/>
      <c r="OTQ93" s="590"/>
      <c r="OTR93" s="590"/>
      <c r="OTS93" s="590"/>
      <c r="OTT93" s="590"/>
      <c r="OTU93" s="590" t="s">
        <v>20</v>
      </c>
      <c r="OTV93" s="590"/>
      <c r="OTW93" s="590"/>
      <c r="OTX93" s="590"/>
      <c r="OTY93" s="590"/>
      <c r="OTZ93" s="590"/>
      <c r="OUA93" s="590"/>
      <c r="OUB93" s="590"/>
      <c r="OUC93" s="590" t="s">
        <v>20</v>
      </c>
      <c r="OUD93" s="590"/>
      <c r="OUE93" s="590"/>
      <c r="OUF93" s="590"/>
      <c r="OUG93" s="590"/>
      <c r="OUH93" s="590"/>
      <c r="OUI93" s="590"/>
      <c r="OUJ93" s="590"/>
      <c r="OUK93" s="590" t="s">
        <v>20</v>
      </c>
      <c r="OUL93" s="590"/>
      <c r="OUM93" s="590"/>
      <c r="OUN93" s="590"/>
      <c r="OUO93" s="590"/>
      <c r="OUP93" s="590"/>
      <c r="OUQ93" s="590"/>
      <c r="OUR93" s="590"/>
      <c r="OUS93" s="590" t="s">
        <v>20</v>
      </c>
      <c r="OUT93" s="590"/>
      <c r="OUU93" s="590"/>
      <c r="OUV93" s="590"/>
      <c r="OUW93" s="590"/>
      <c r="OUX93" s="590"/>
      <c r="OUY93" s="590"/>
      <c r="OUZ93" s="590"/>
      <c r="OVA93" s="590" t="s">
        <v>20</v>
      </c>
      <c r="OVB93" s="590"/>
      <c r="OVC93" s="590"/>
      <c r="OVD93" s="590"/>
      <c r="OVE93" s="590"/>
      <c r="OVF93" s="590"/>
      <c r="OVG93" s="590"/>
      <c r="OVH93" s="590"/>
      <c r="OVI93" s="590" t="s">
        <v>20</v>
      </c>
      <c r="OVJ93" s="590"/>
      <c r="OVK93" s="590"/>
      <c r="OVL93" s="590"/>
      <c r="OVM93" s="590"/>
      <c r="OVN93" s="590"/>
      <c r="OVO93" s="590"/>
      <c r="OVP93" s="590"/>
      <c r="OVQ93" s="590" t="s">
        <v>20</v>
      </c>
      <c r="OVR93" s="590"/>
      <c r="OVS93" s="590"/>
      <c r="OVT93" s="590"/>
      <c r="OVU93" s="590"/>
      <c r="OVV93" s="590"/>
      <c r="OVW93" s="590"/>
      <c r="OVX93" s="590"/>
      <c r="OVY93" s="590" t="s">
        <v>20</v>
      </c>
      <c r="OVZ93" s="590"/>
      <c r="OWA93" s="590"/>
      <c r="OWB93" s="590"/>
      <c r="OWC93" s="590"/>
      <c r="OWD93" s="590"/>
      <c r="OWE93" s="590"/>
      <c r="OWF93" s="590"/>
      <c r="OWG93" s="590" t="s">
        <v>20</v>
      </c>
      <c r="OWH93" s="590"/>
      <c r="OWI93" s="590"/>
      <c r="OWJ93" s="590"/>
      <c r="OWK93" s="590"/>
      <c r="OWL93" s="590"/>
      <c r="OWM93" s="590"/>
      <c r="OWN93" s="590"/>
      <c r="OWO93" s="590" t="s">
        <v>20</v>
      </c>
      <c r="OWP93" s="590"/>
      <c r="OWQ93" s="590"/>
      <c r="OWR93" s="590"/>
      <c r="OWS93" s="590"/>
      <c r="OWT93" s="590"/>
      <c r="OWU93" s="590"/>
      <c r="OWV93" s="590"/>
      <c r="OWW93" s="590" t="s">
        <v>20</v>
      </c>
      <c r="OWX93" s="590"/>
      <c r="OWY93" s="590"/>
      <c r="OWZ93" s="590"/>
      <c r="OXA93" s="590"/>
      <c r="OXB93" s="590"/>
      <c r="OXC93" s="590"/>
      <c r="OXD93" s="590"/>
      <c r="OXE93" s="590" t="s">
        <v>20</v>
      </c>
      <c r="OXF93" s="590"/>
      <c r="OXG93" s="590"/>
      <c r="OXH93" s="590"/>
      <c r="OXI93" s="590"/>
      <c r="OXJ93" s="590"/>
      <c r="OXK93" s="590"/>
      <c r="OXL93" s="590"/>
      <c r="OXM93" s="590" t="s">
        <v>20</v>
      </c>
      <c r="OXN93" s="590"/>
      <c r="OXO93" s="590"/>
      <c r="OXP93" s="590"/>
      <c r="OXQ93" s="590"/>
      <c r="OXR93" s="590"/>
      <c r="OXS93" s="590"/>
      <c r="OXT93" s="590"/>
      <c r="OXU93" s="590" t="s">
        <v>20</v>
      </c>
      <c r="OXV93" s="590"/>
      <c r="OXW93" s="590"/>
      <c r="OXX93" s="590"/>
      <c r="OXY93" s="590"/>
      <c r="OXZ93" s="590"/>
      <c r="OYA93" s="590"/>
      <c r="OYB93" s="590"/>
      <c r="OYC93" s="590" t="s">
        <v>20</v>
      </c>
      <c r="OYD93" s="590"/>
      <c r="OYE93" s="590"/>
      <c r="OYF93" s="590"/>
      <c r="OYG93" s="590"/>
      <c r="OYH93" s="590"/>
      <c r="OYI93" s="590"/>
      <c r="OYJ93" s="590"/>
      <c r="OYK93" s="590" t="s">
        <v>20</v>
      </c>
      <c r="OYL93" s="590"/>
      <c r="OYM93" s="590"/>
      <c r="OYN93" s="590"/>
      <c r="OYO93" s="590"/>
      <c r="OYP93" s="590"/>
      <c r="OYQ93" s="590"/>
      <c r="OYR93" s="590"/>
      <c r="OYS93" s="590" t="s">
        <v>20</v>
      </c>
      <c r="OYT93" s="590"/>
      <c r="OYU93" s="590"/>
      <c r="OYV93" s="590"/>
      <c r="OYW93" s="590"/>
      <c r="OYX93" s="590"/>
      <c r="OYY93" s="590"/>
      <c r="OYZ93" s="590"/>
      <c r="OZA93" s="590" t="s">
        <v>20</v>
      </c>
      <c r="OZB93" s="590"/>
      <c r="OZC93" s="590"/>
      <c r="OZD93" s="590"/>
      <c r="OZE93" s="590"/>
      <c r="OZF93" s="590"/>
      <c r="OZG93" s="590"/>
      <c r="OZH93" s="590"/>
      <c r="OZI93" s="590" t="s">
        <v>20</v>
      </c>
      <c r="OZJ93" s="590"/>
      <c r="OZK93" s="590"/>
      <c r="OZL93" s="590"/>
      <c r="OZM93" s="590"/>
      <c r="OZN93" s="590"/>
      <c r="OZO93" s="590"/>
      <c r="OZP93" s="590"/>
      <c r="OZQ93" s="590" t="s">
        <v>20</v>
      </c>
      <c r="OZR93" s="590"/>
      <c r="OZS93" s="590"/>
      <c r="OZT93" s="590"/>
      <c r="OZU93" s="590"/>
      <c r="OZV93" s="590"/>
      <c r="OZW93" s="590"/>
      <c r="OZX93" s="590"/>
      <c r="OZY93" s="590" t="s">
        <v>20</v>
      </c>
      <c r="OZZ93" s="590"/>
      <c r="PAA93" s="590"/>
      <c r="PAB93" s="590"/>
      <c r="PAC93" s="590"/>
      <c r="PAD93" s="590"/>
      <c r="PAE93" s="590"/>
      <c r="PAF93" s="590"/>
      <c r="PAG93" s="590" t="s">
        <v>20</v>
      </c>
      <c r="PAH93" s="590"/>
      <c r="PAI93" s="590"/>
      <c r="PAJ93" s="590"/>
      <c r="PAK93" s="590"/>
      <c r="PAL93" s="590"/>
      <c r="PAM93" s="590"/>
      <c r="PAN93" s="590"/>
      <c r="PAO93" s="590" t="s">
        <v>20</v>
      </c>
      <c r="PAP93" s="590"/>
      <c r="PAQ93" s="590"/>
      <c r="PAR93" s="590"/>
      <c r="PAS93" s="590"/>
      <c r="PAT93" s="590"/>
      <c r="PAU93" s="590"/>
      <c r="PAV93" s="590"/>
      <c r="PAW93" s="590" t="s">
        <v>20</v>
      </c>
      <c r="PAX93" s="590"/>
      <c r="PAY93" s="590"/>
      <c r="PAZ93" s="590"/>
      <c r="PBA93" s="590"/>
      <c r="PBB93" s="590"/>
      <c r="PBC93" s="590"/>
      <c r="PBD93" s="590"/>
      <c r="PBE93" s="590" t="s">
        <v>20</v>
      </c>
      <c r="PBF93" s="590"/>
      <c r="PBG93" s="590"/>
      <c r="PBH93" s="590"/>
      <c r="PBI93" s="590"/>
      <c r="PBJ93" s="590"/>
      <c r="PBK93" s="590"/>
      <c r="PBL93" s="590"/>
      <c r="PBM93" s="590" t="s">
        <v>20</v>
      </c>
      <c r="PBN93" s="590"/>
      <c r="PBO93" s="590"/>
      <c r="PBP93" s="590"/>
      <c r="PBQ93" s="590"/>
      <c r="PBR93" s="590"/>
      <c r="PBS93" s="590"/>
      <c r="PBT93" s="590"/>
      <c r="PBU93" s="590" t="s">
        <v>20</v>
      </c>
      <c r="PBV93" s="590"/>
      <c r="PBW93" s="590"/>
      <c r="PBX93" s="590"/>
      <c r="PBY93" s="590"/>
      <c r="PBZ93" s="590"/>
      <c r="PCA93" s="590"/>
      <c r="PCB93" s="590"/>
      <c r="PCC93" s="590" t="s">
        <v>20</v>
      </c>
      <c r="PCD93" s="590"/>
      <c r="PCE93" s="590"/>
      <c r="PCF93" s="590"/>
      <c r="PCG93" s="590"/>
      <c r="PCH93" s="590"/>
      <c r="PCI93" s="590"/>
      <c r="PCJ93" s="590"/>
      <c r="PCK93" s="590" t="s">
        <v>20</v>
      </c>
      <c r="PCL93" s="590"/>
      <c r="PCM93" s="590"/>
      <c r="PCN93" s="590"/>
      <c r="PCO93" s="590"/>
      <c r="PCP93" s="590"/>
      <c r="PCQ93" s="590"/>
      <c r="PCR93" s="590"/>
      <c r="PCS93" s="590" t="s">
        <v>20</v>
      </c>
      <c r="PCT93" s="590"/>
      <c r="PCU93" s="590"/>
      <c r="PCV93" s="590"/>
      <c r="PCW93" s="590"/>
      <c r="PCX93" s="590"/>
      <c r="PCY93" s="590"/>
      <c r="PCZ93" s="590"/>
      <c r="PDA93" s="590" t="s">
        <v>20</v>
      </c>
      <c r="PDB93" s="590"/>
      <c r="PDC93" s="590"/>
      <c r="PDD93" s="590"/>
      <c r="PDE93" s="590"/>
      <c r="PDF93" s="590"/>
      <c r="PDG93" s="590"/>
      <c r="PDH93" s="590"/>
      <c r="PDI93" s="590" t="s">
        <v>20</v>
      </c>
      <c r="PDJ93" s="590"/>
      <c r="PDK93" s="590"/>
      <c r="PDL93" s="590"/>
      <c r="PDM93" s="590"/>
      <c r="PDN93" s="590"/>
      <c r="PDO93" s="590"/>
      <c r="PDP93" s="590"/>
      <c r="PDQ93" s="590" t="s">
        <v>20</v>
      </c>
      <c r="PDR93" s="590"/>
      <c r="PDS93" s="590"/>
      <c r="PDT93" s="590"/>
      <c r="PDU93" s="590"/>
      <c r="PDV93" s="590"/>
      <c r="PDW93" s="590"/>
      <c r="PDX93" s="590"/>
      <c r="PDY93" s="590" t="s">
        <v>20</v>
      </c>
      <c r="PDZ93" s="590"/>
      <c r="PEA93" s="590"/>
      <c r="PEB93" s="590"/>
      <c r="PEC93" s="590"/>
      <c r="PED93" s="590"/>
      <c r="PEE93" s="590"/>
      <c r="PEF93" s="590"/>
      <c r="PEG93" s="590" t="s">
        <v>20</v>
      </c>
      <c r="PEH93" s="590"/>
      <c r="PEI93" s="590"/>
      <c r="PEJ93" s="590"/>
      <c r="PEK93" s="590"/>
      <c r="PEL93" s="590"/>
      <c r="PEM93" s="590"/>
      <c r="PEN93" s="590"/>
      <c r="PEO93" s="590" t="s">
        <v>20</v>
      </c>
      <c r="PEP93" s="590"/>
      <c r="PEQ93" s="590"/>
      <c r="PER93" s="590"/>
      <c r="PES93" s="590"/>
      <c r="PET93" s="590"/>
      <c r="PEU93" s="590"/>
      <c r="PEV93" s="590"/>
      <c r="PEW93" s="590" t="s">
        <v>20</v>
      </c>
      <c r="PEX93" s="590"/>
      <c r="PEY93" s="590"/>
      <c r="PEZ93" s="590"/>
      <c r="PFA93" s="590"/>
      <c r="PFB93" s="590"/>
      <c r="PFC93" s="590"/>
      <c r="PFD93" s="590"/>
      <c r="PFE93" s="590" t="s">
        <v>20</v>
      </c>
      <c r="PFF93" s="590"/>
      <c r="PFG93" s="590"/>
      <c r="PFH93" s="590"/>
      <c r="PFI93" s="590"/>
      <c r="PFJ93" s="590"/>
      <c r="PFK93" s="590"/>
      <c r="PFL93" s="590"/>
      <c r="PFM93" s="590" t="s">
        <v>20</v>
      </c>
      <c r="PFN93" s="590"/>
      <c r="PFO93" s="590"/>
      <c r="PFP93" s="590"/>
      <c r="PFQ93" s="590"/>
      <c r="PFR93" s="590"/>
      <c r="PFS93" s="590"/>
      <c r="PFT93" s="590"/>
      <c r="PFU93" s="590" t="s">
        <v>20</v>
      </c>
      <c r="PFV93" s="590"/>
      <c r="PFW93" s="590"/>
      <c r="PFX93" s="590"/>
      <c r="PFY93" s="590"/>
      <c r="PFZ93" s="590"/>
      <c r="PGA93" s="590"/>
      <c r="PGB93" s="590"/>
      <c r="PGC93" s="590" t="s">
        <v>20</v>
      </c>
      <c r="PGD93" s="590"/>
      <c r="PGE93" s="590"/>
      <c r="PGF93" s="590"/>
      <c r="PGG93" s="590"/>
      <c r="PGH93" s="590"/>
      <c r="PGI93" s="590"/>
      <c r="PGJ93" s="590"/>
      <c r="PGK93" s="590" t="s">
        <v>20</v>
      </c>
      <c r="PGL93" s="590"/>
      <c r="PGM93" s="590"/>
      <c r="PGN93" s="590"/>
      <c r="PGO93" s="590"/>
      <c r="PGP93" s="590"/>
      <c r="PGQ93" s="590"/>
      <c r="PGR93" s="590"/>
      <c r="PGS93" s="590" t="s">
        <v>20</v>
      </c>
      <c r="PGT93" s="590"/>
      <c r="PGU93" s="590"/>
      <c r="PGV93" s="590"/>
      <c r="PGW93" s="590"/>
      <c r="PGX93" s="590"/>
      <c r="PGY93" s="590"/>
      <c r="PGZ93" s="590"/>
      <c r="PHA93" s="590" t="s">
        <v>20</v>
      </c>
      <c r="PHB93" s="590"/>
      <c r="PHC93" s="590"/>
      <c r="PHD93" s="590"/>
      <c r="PHE93" s="590"/>
      <c r="PHF93" s="590"/>
      <c r="PHG93" s="590"/>
      <c r="PHH93" s="590"/>
      <c r="PHI93" s="590" t="s">
        <v>20</v>
      </c>
      <c r="PHJ93" s="590"/>
      <c r="PHK93" s="590"/>
      <c r="PHL93" s="590"/>
      <c r="PHM93" s="590"/>
      <c r="PHN93" s="590"/>
      <c r="PHO93" s="590"/>
      <c r="PHP93" s="590"/>
      <c r="PHQ93" s="590" t="s">
        <v>20</v>
      </c>
      <c r="PHR93" s="590"/>
      <c r="PHS93" s="590"/>
      <c r="PHT93" s="590"/>
      <c r="PHU93" s="590"/>
      <c r="PHV93" s="590"/>
      <c r="PHW93" s="590"/>
      <c r="PHX93" s="590"/>
      <c r="PHY93" s="590" t="s">
        <v>20</v>
      </c>
      <c r="PHZ93" s="590"/>
      <c r="PIA93" s="590"/>
      <c r="PIB93" s="590"/>
      <c r="PIC93" s="590"/>
      <c r="PID93" s="590"/>
      <c r="PIE93" s="590"/>
      <c r="PIF93" s="590"/>
      <c r="PIG93" s="590" t="s">
        <v>20</v>
      </c>
      <c r="PIH93" s="590"/>
      <c r="PII93" s="590"/>
      <c r="PIJ93" s="590"/>
      <c r="PIK93" s="590"/>
      <c r="PIL93" s="590"/>
      <c r="PIM93" s="590"/>
      <c r="PIN93" s="590"/>
      <c r="PIO93" s="590" t="s">
        <v>20</v>
      </c>
      <c r="PIP93" s="590"/>
      <c r="PIQ93" s="590"/>
      <c r="PIR93" s="590"/>
      <c r="PIS93" s="590"/>
      <c r="PIT93" s="590"/>
      <c r="PIU93" s="590"/>
      <c r="PIV93" s="590"/>
      <c r="PIW93" s="590" t="s">
        <v>20</v>
      </c>
      <c r="PIX93" s="590"/>
      <c r="PIY93" s="590"/>
      <c r="PIZ93" s="590"/>
      <c r="PJA93" s="590"/>
      <c r="PJB93" s="590"/>
      <c r="PJC93" s="590"/>
      <c r="PJD93" s="590"/>
      <c r="PJE93" s="590" t="s">
        <v>20</v>
      </c>
      <c r="PJF93" s="590"/>
      <c r="PJG93" s="590"/>
      <c r="PJH93" s="590"/>
      <c r="PJI93" s="590"/>
      <c r="PJJ93" s="590"/>
      <c r="PJK93" s="590"/>
      <c r="PJL93" s="590"/>
      <c r="PJM93" s="590" t="s">
        <v>20</v>
      </c>
      <c r="PJN93" s="590"/>
      <c r="PJO93" s="590"/>
      <c r="PJP93" s="590"/>
      <c r="PJQ93" s="590"/>
      <c r="PJR93" s="590"/>
      <c r="PJS93" s="590"/>
      <c r="PJT93" s="590"/>
      <c r="PJU93" s="590" t="s">
        <v>20</v>
      </c>
      <c r="PJV93" s="590"/>
      <c r="PJW93" s="590"/>
      <c r="PJX93" s="590"/>
      <c r="PJY93" s="590"/>
      <c r="PJZ93" s="590"/>
      <c r="PKA93" s="590"/>
      <c r="PKB93" s="590"/>
      <c r="PKC93" s="590" t="s">
        <v>20</v>
      </c>
      <c r="PKD93" s="590"/>
      <c r="PKE93" s="590"/>
      <c r="PKF93" s="590"/>
      <c r="PKG93" s="590"/>
      <c r="PKH93" s="590"/>
      <c r="PKI93" s="590"/>
      <c r="PKJ93" s="590"/>
      <c r="PKK93" s="590" t="s">
        <v>20</v>
      </c>
      <c r="PKL93" s="590"/>
      <c r="PKM93" s="590"/>
      <c r="PKN93" s="590"/>
      <c r="PKO93" s="590"/>
      <c r="PKP93" s="590"/>
      <c r="PKQ93" s="590"/>
      <c r="PKR93" s="590"/>
      <c r="PKS93" s="590" t="s">
        <v>20</v>
      </c>
      <c r="PKT93" s="590"/>
      <c r="PKU93" s="590"/>
      <c r="PKV93" s="590"/>
      <c r="PKW93" s="590"/>
      <c r="PKX93" s="590"/>
      <c r="PKY93" s="590"/>
      <c r="PKZ93" s="590"/>
      <c r="PLA93" s="590" t="s">
        <v>20</v>
      </c>
      <c r="PLB93" s="590"/>
      <c r="PLC93" s="590"/>
      <c r="PLD93" s="590"/>
      <c r="PLE93" s="590"/>
      <c r="PLF93" s="590"/>
      <c r="PLG93" s="590"/>
      <c r="PLH93" s="590"/>
      <c r="PLI93" s="590" t="s">
        <v>20</v>
      </c>
      <c r="PLJ93" s="590"/>
      <c r="PLK93" s="590"/>
      <c r="PLL93" s="590"/>
      <c r="PLM93" s="590"/>
      <c r="PLN93" s="590"/>
      <c r="PLO93" s="590"/>
      <c r="PLP93" s="590"/>
      <c r="PLQ93" s="590" t="s">
        <v>20</v>
      </c>
      <c r="PLR93" s="590"/>
      <c r="PLS93" s="590"/>
      <c r="PLT93" s="590"/>
      <c r="PLU93" s="590"/>
      <c r="PLV93" s="590"/>
      <c r="PLW93" s="590"/>
      <c r="PLX93" s="590"/>
      <c r="PLY93" s="590" t="s">
        <v>20</v>
      </c>
      <c r="PLZ93" s="590"/>
      <c r="PMA93" s="590"/>
      <c r="PMB93" s="590"/>
      <c r="PMC93" s="590"/>
      <c r="PMD93" s="590"/>
      <c r="PME93" s="590"/>
      <c r="PMF93" s="590"/>
      <c r="PMG93" s="590" t="s">
        <v>20</v>
      </c>
      <c r="PMH93" s="590"/>
      <c r="PMI93" s="590"/>
      <c r="PMJ93" s="590"/>
      <c r="PMK93" s="590"/>
      <c r="PML93" s="590"/>
      <c r="PMM93" s="590"/>
      <c r="PMN93" s="590"/>
      <c r="PMO93" s="590" t="s">
        <v>20</v>
      </c>
      <c r="PMP93" s="590"/>
      <c r="PMQ93" s="590"/>
      <c r="PMR93" s="590"/>
      <c r="PMS93" s="590"/>
      <c r="PMT93" s="590"/>
      <c r="PMU93" s="590"/>
      <c r="PMV93" s="590"/>
      <c r="PMW93" s="590" t="s">
        <v>20</v>
      </c>
      <c r="PMX93" s="590"/>
      <c r="PMY93" s="590"/>
      <c r="PMZ93" s="590"/>
      <c r="PNA93" s="590"/>
      <c r="PNB93" s="590"/>
      <c r="PNC93" s="590"/>
      <c r="PND93" s="590"/>
      <c r="PNE93" s="590" t="s">
        <v>20</v>
      </c>
      <c r="PNF93" s="590"/>
      <c r="PNG93" s="590"/>
      <c r="PNH93" s="590"/>
      <c r="PNI93" s="590"/>
      <c r="PNJ93" s="590"/>
      <c r="PNK93" s="590"/>
      <c r="PNL93" s="590"/>
      <c r="PNM93" s="590" t="s">
        <v>20</v>
      </c>
      <c r="PNN93" s="590"/>
      <c r="PNO93" s="590"/>
      <c r="PNP93" s="590"/>
      <c r="PNQ93" s="590"/>
      <c r="PNR93" s="590"/>
      <c r="PNS93" s="590"/>
      <c r="PNT93" s="590"/>
      <c r="PNU93" s="590" t="s">
        <v>20</v>
      </c>
      <c r="PNV93" s="590"/>
      <c r="PNW93" s="590"/>
      <c r="PNX93" s="590"/>
      <c r="PNY93" s="590"/>
      <c r="PNZ93" s="590"/>
      <c r="POA93" s="590"/>
      <c r="POB93" s="590"/>
      <c r="POC93" s="590" t="s">
        <v>20</v>
      </c>
      <c r="POD93" s="590"/>
      <c r="POE93" s="590"/>
      <c r="POF93" s="590"/>
      <c r="POG93" s="590"/>
      <c r="POH93" s="590"/>
      <c r="POI93" s="590"/>
      <c r="POJ93" s="590"/>
      <c r="POK93" s="590" t="s">
        <v>20</v>
      </c>
      <c r="POL93" s="590"/>
      <c r="POM93" s="590"/>
      <c r="PON93" s="590"/>
      <c r="POO93" s="590"/>
      <c r="POP93" s="590"/>
      <c r="POQ93" s="590"/>
      <c r="POR93" s="590"/>
      <c r="POS93" s="590" t="s">
        <v>20</v>
      </c>
      <c r="POT93" s="590"/>
      <c r="POU93" s="590"/>
      <c r="POV93" s="590"/>
      <c r="POW93" s="590"/>
      <c r="POX93" s="590"/>
      <c r="POY93" s="590"/>
      <c r="POZ93" s="590"/>
      <c r="PPA93" s="590" t="s">
        <v>20</v>
      </c>
      <c r="PPB93" s="590"/>
      <c r="PPC93" s="590"/>
      <c r="PPD93" s="590"/>
      <c r="PPE93" s="590"/>
      <c r="PPF93" s="590"/>
      <c r="PPG93" s="590"/>
      <c r="PPH93" s="590"/>
      <c r="PPI93" s="590" t="s">
        <v>20</v>
      </c>
      <c r="PPJ93" s="590"/>
      <c r="PPK93" s="590"/>
      <c r="PPL93" s="590"/>
      <c r="PPM93" s="590"/>
      <c r="PPN93" s="590"/>
      <c r="PPO93" s="590"/>
      <c r="PPP93" s="590"/>
      <c r="PPQ93" s="590" t="s">
        <v>20</v>
      </c>
      <c r="PPR93" s="590"/>
      <c r="PPS93" s="590"/>
      <c r="PPT93" s="590"/>
      <c r="PPU93" s="590"/>
      <c r="PPV93" s="590"/>
      <c r="PPW93" s="590"/>
      <c r="PPX93" s="590"/>
      <c r="PPY93" s="590" t="s">
        <v>20</v>
      </c>
      <c r="PPZ93" s="590"/>
      <c r="PQA93" s="590"/>
      <c r="PQB93" s="590"/>
      <c r="PQC93" s="590"/>
      <c r="PQD93" s="590"/>
      <c r="PQE93" s="590"/>
      <c r="PQF93" s="590"/>
      <c r="PQG93" s="590" t="s">
        <v>20</v>
      </c>
      <c r="PQH93" s="590"/>
      <c r="PQI93" s="590"/>
      <c r="PQJ93" s="590"/>
      <c r="PQK93" s="590"/>
      <c r="PQL93" s="590"/>
      <c r="PQM93" s="590"/>
      <c r="PQN93" s="590"/>
      <c r="PQO93" s="590" t="s">
        <v>20</v>
      </c>
      <c r="PQP93" s="590"/>
      <c r="PQQ93" s="590"/>
      <c r="PQR93" s="590"/>
      <c r="PQS93" s="590"/>
      <c r="PQT93" s="590"/>
      <c r="PQU93" s="590"/>
      <c r="PQV93" s="590"/>
      <c r="PQW93" s="590" t="s">
        <v>20</v>
      </c>
      <c r="PQX93" s="590"/>
      <c r="PQY93" s="590"/>
      <c r="PQZ93" s="590"/>
      <c r="PRA93" s="590"/>
      <c r="PRB93" s="590"/>
      <c r="PRC93" s="590"/>
      <c r="PRD93" s="590"/>
      <c r="PRE93" s="590" t="s">
        <v>20</v>
      </c>
      <c r="PRF93" s="590"/>
      <c r="PRG93" s="590"/>
      <c r="PRH93" s="590"/>
      <c r="PRI93" s="590"/>
      <c r="PRJ93" s="590"/>
      <c r="PRK93" s="590"/>
      <c r="PRL93" s="590"/>
      <c r="PRM93" s="590" t="s">
        <v>20</v>
      </c>
      <c r="PRN93" s="590"/>
      <c r="PRO93" s="590"/>
      <c r="PRP93" s="590"/>
      <c r="PRQ93" s="590"/>
      <c r="PRR93" s="590"/>
      <c r="PRS93" s="590"/>
      <c r="PRT93" s="590"/>
      <c r="PRU93" s="590" t="s">
        <v>20</v>
      </c>
      <c r="PRV93" s="590"/>
      <c r="PRW93" s="590"/>
      <c r="PRX93" s="590"/>
      <c r="PRY93" s="590"/>
      <c r="PRZ93" s="590"/>
      <c r="PSA93" s="590"/>
      <c r="PSB93" s="590"/>
      <c r="PSC93" s="590" t="s">
        <v>20</v>
      </c>
      <c r="PSD93" s="590"/>
      <c r="PSE93" s="590"/>
      <c r="PSF93" s="590"/>
      <c r="PSG93" s="590"/>
      <c r="PSH93" s="590"/>
      <c r="PSI93" s="590"/>
      <c r="PSJ93" s="590"/>
      <c r="PSK93" s="590" t="s">
        <v>20</v>
      </c>
      <c r="PSL93" s="590"/>
      <c r="PSM93" s="590"/>
      <c r="PSN93" s="590"/>
      <c r="PSO93" s="590"/>
      <c r="PSP93" s="590"/>
      <c r="PSQ93" s="590"/>
      <c r="PSR93" s="590"/>
      <c r="PSS93" s="590" t="s">
        <v>20</v>
      </c>
      <c r="PST93" s="590"/>
      <c r="PSU93" s="590"/>
      <c r="PSV93" s="590"/>
      <c r="PSW93" s="590"/>
      <c r="PSX93" s="590"/>
      <c r="PSY93" s="590"/>
      <c r="PSZ93" s="590"/>
      <c r="PTA93" s="590" t="s">
        <v>20</v>
      </c>
      <c r="PTB93" s="590"/>
      <c r="PTC93" s="590"/>
      <c r="PTD93" s="590"/>
      <c r="PTE93" s="590"/>
      <c r="PTF93" s="590"/>
      <c r="PTG93" s="590"/>
      <c r="PTH93" s="590"/>
      <c r="PTI93" s="590" t="s">
        <v>20</v>
      </c>
      <c r="PTJ93" s="590"/>
      <c r="PTK93" s="590"/>
      <c r="PTL93" s="590"/>
      <c r="PTM93" s="590"/>
      <c r="PTN93" s="590"/>
      <c r="PTO93" s="590"/>
      <c r="PTP93" s="590"/>
      <c r="PTQ93" s="590" t="s">
        <v>20</v>
      </c>
      <c r="PTR93" s="590"/>
      <c r="PTS93" s="590"/>
      <c r="PTT93" s="590"/>
      <c r="PTU93" s="590"/>
      <c r="PTV93" s="590"/>
      <c r="PTW93" s="590"/>
      <c r="PTX93" s="590"/>
      <c r="PTY93" s="590" t="s">
        <v>20</v>
      </c>
      <c r="PTZ93" s="590"/>
      <c r="PUA93" s="590"/>
      <c r="PUB93" s="590"/>
      <c r="PUC93" s="590"/>
      <c r="PUD93" s="590"/>
      <c r="PUE93" s="590"/>
      <c r="PUF93" s="590"/>
      <c r="PUG93" s="590" t="s">
        <v>20</v>
      </c>
      <c r="PUH93" s="590"/>
      <c r="PUI93" s="590"/>
      <c r="PUJ93" s="590"/>
      <c r="PUK93" s="590"/>
      <c r="PUL93" s="590"/>
      <c r="PUM93" s="590"/>
      <c r="PUN93" s="590"/>
      <c r="PUO93" s="590" t="s">
        <v>20</v>
      </c>
      <c r="PUP93" s="590"/>
      <c r="PUQ93" s="590"/>
      <c r="PUR93" s="590"/>
      <c r="PUS93" s="590"/>
      <c r="PUT93" s="590"/>
      <c r="PUU93" s="590"/>
      <c r="PUV93" s="590"/>
      <c r="PUW93" s="590" t="s">
        <v>20</v>
      </c>
      <c r="PUX93" s="590"/>
      <c r="PUY93" s="590"/>
      <c r="PUZ93" s="590"/>
      <c r="PVA93" s="590"/>
      <c r="PVB93" s="590"/>
      <c r="PVC93" s="590"/>
      <c r="PVD93" s="590"/>
      <c r="PVE93" s="590" t="s">
        <v>20</v>
      </c>
      <c r="PVF93" s="590"/>
      <c r="PVG93" s="590"/>
      <c r="PVH93" s="590"/>
      <c r="PVI93" s="590"/>
      <c r="PVJ93" s="590"/>
      <c r="PVK93" s="590"/>
      <c r="PVL93" s="590"/>
      <c r="PVM93" s="590" t="s">
        <v>20</v>
      </c>
      <c r="PVN93" s="590"/>
      <c r="PVO93" s="590"/>
      <c r="PVP93" s="590"/>
      <c r="PVQ93" s="590"/>
      <c r="PVR93" s="590"/>
      <c r="PVS93" s="590"/>
      <c r="PVT93" s="590"/>
      <c r="PVU93" s="590" t="s">
        <v>20</v>
      </c>
      <c r="PVV93" s="590"/>
      <c r="PVW93" s="590"/>
      <c r="PVX93" s="590"/>
      <c r="PVY93" s="590"/>
      <c r="PVZ93" s="590"/>
      <c r="PWA93" s="590"/>
      <c r="PWB93" s="590"/>
      <c r="PWC93" s="590" t="s">
        <v>20</v>
      </c>
      <c r="PWD93" s="590"/>
      <c r="PWE93" s="590"/>
      <c r="PWF93" s="590"/>
      <c r="PWG93" s="590"/>
      <c r="PWH93" s="590"/>
      <c r="PWI93" s="590"/>
      <c r="PWJ93" s="590"/>
      <c r="PWK93" s="590" t="s">
        <v>20</v>
      </c>
      <c r="PWL93" s="590"/>
      <c r="PWM93" s="590"/>
      <c r="PWN93" s="590"/>
      <c r="PWO93" s="590"/>
      <c r="PWP93" s="590"/>
      <c r="PWQ93" s="590"/>
      <c r="PWR93" s="590"/>
      <c r="PWS93" s="590" t="s">
        <v>20</v>
      </c>
      <c r="PWT93" s="590"/>
      <c r="PWU93" s="590"/>
      <c r="PWV93" s="590"/>
      <c r="PWW93" s="590"/>
      <c r="PWX93" s="590"/>
      <c r="PWY93" s="590"/>
      <c r="PWZ93" s="590"/>
      <c r="PXA93" s="590" t="s">
        <v>20</v>
      </c>
      <c r="PXB93" s="590"/>
      <c r="PXC93" s="590"/>
      <c r="PXD93" s="590"/>
      <c r="PXE93" s="590"/>
      <c r="PXF93" s="590"/>
      <c r="PXG93" s="590"/>
      <c r="PXH93" s="590"/>
      <c r="PXI93" s="590" t="s">
        <v>20</v>
      </c>
      <c r="PXJ93" s="590"/>
      <c r="PXK93" s="590"/>
      <c r="PXL93" s="590"/>
      <c r="PXM93" s="590"/>
      <c r="PXN93" s="590"/>
      <c r="PXO93" s="590"/>
      <c r="PXP93" s="590"/>
      <c r="PXQ93" s="590" t="s">
        <v>20</v>
      </c>
      <c r="PXR93" s="590"/>
      <c r="PXS93" s="590"/>
      <c r="PXT93" s="590"/>
      <c r="PXU93" s="590"/>
      <c r="PXV93" s="590"/>
      <c r="PXW93" s="590"/>
      <c r="PXX93" s="590"/>
      <c r="PXY93" s="590" t="s">
        <v>20</v>
      </c>
      <c r="PXZ93" s="590"/>
      <c r="PYA93" s="590"/>
      <c r="PYB93" s="590"/>
      <c r="PYC93" s="590"/>
      <c r="PYD93" s="590"/>
      <c r="PYE93" s="590"/>
      <c r="PYF93" s="590"/>
      <c r="PYG93" s="590" t="s">
        <v>20</v>
      </c>
      <c r="PYH93" s="590"/>
      <c r="PYI93" s="590"/>
      <c r="PYJ93" s="590"/>
      <c r="PYK93" s="590"/>
      <c r="PYL93" s="590"/>
      <c r="PYM93" s="590"/>
      <c r="PYN93" s="590"/>
      <c r="PYO93" s="590" t="s">
        <v>20</v>
      </c>
      <c r="PYP93" s="590"/>
      <c r="PYQ93" s="590"/>
      <c r="PYR93" s="590"/>
      <c r="PYS93" s="590"/>
      <c r="PYT93" s="590"/>
      <c r="PYU93" s="590"/>
      <c r="PYV93" s="590"/>
      <c r="PYW93" s="590" t="s">
        <v>20</v>
      </c>
      <c r="PYX93" s="590"/>
      <c r="PYY93" s="590"/>
      <c r="PYZ93" s="590"/>
      <c r="PZA93" s="590"/>
      <c r="PZB93" s="590"/>
      <c r="PZC93" s="590"/>
      <c r="PZD93" s="590"/>
      <c r="PZE93" s="590" t="s">
        <v>20</v>
      </c>
      <c r="PZF93" s="590"/>
      <c r="PZG93" s="590"/>
      <c r="PZH93" s="590"/>
      <c r="PZI93" s="590"/>
      <c r="PZJ93" s="590"/>
      <c r="PZK93" s="590"/>
      <c r="PZL93" s="590"/>
      <c r="PZM93" s="590" t="s">
        <v>20</v>
      </c>
      <c r="PZN93" s="590"/>
      <c r="PZO93" s="590"/>
      <c r="PZP93" s="590"/>
      <c r="PZQ93" s="590"/>
      <c r="PZR93" s="590"/>
      <c r="PZS93" s="590"/>
      <c r="PZT93" s="590"/>
      <c r="PZU93" s="590" t="s">
        <v>20</v>
      </c>
      <c r="PZV93" s="590"/>
      <c r="PZW93" s="590"/>
      <c r="PZX93" s="590"/>
      <c r="PZY93" s="590"/>
      <c r="PZZ93" s="590"/>
      <c r="QAA93" s="590"/>
      <c r="QAB93" s="590"/>
      <c r="QAC93" s="590" t="s">
        <v>20</v>
      </c>
      <c r="QAD93" s="590"/>
      <c r="QAE93" s="590"/>
      <c r="QAF93" s="590"/>
      <c r="QAG93" s="590"/>
      <c r="QAH93" s="590"/>
      <c r="QAI93" s="590"/>
      <c r="QAJ93" s="590"/>
      <c r="QAK93" s="590" t="s">
        <v>20</v>
      </c>
      <c r="QAL93" s="590"/>
      <c r="QAM93" s="590"/>
      <c r="QAN93" s="590"/>
      <c r="QAO93" s="590"/>
      <c r="QAP93" s="590"/>
      <c r="QAQ93" s="590"/>
      <c r="QAR93" s="590"/>
      <c r="QAS93" s="590" t="s">
        <v>20</v>
      </c>
      <c r="QAT93" s="590"/>
      <c r="QAU93" s="590"/>
      <c r="QAV93" s="590"/>
      <c r="QAW93" s="590"/>
      <c r="QAX93" s="590"/>
      <c r="QAY93" s="590"/>
      <c r="QAZ93" s="590"/>
      <c r="QBA93" s="590" t="s">
        <v>20</v>
      </c>
      <c r="QBB93" s="590"/>
      <c r="QBC93" s="590"/>
      <c r="QBD93" s="590"/>
      <c r="QBE93" s="590"/>
      <c r="QBF93" s="590"/>
      <c r="QBG93" s="590"/>
      <c r="QBH93" s="590"/>
      <c r="QBI93" s="590" t="s">
        <v>20</v>
      </c>
      <c r="QBJ93" s="590"/>
      <c r="QBK93" s="590"/>
      <c r="QBL93" s="590"/>
      <c r="QBM93" s="590"/>
      <c r="QBN93" s="590"/>
      <c r="QBO93" s="590"/>
      <c r="QBP93" s="590"/>
      <c r="QBQ93" s="590" t="s">
        <v>20</v>
      </c>
      <c r="QBR93" s="590"/>
      <c r="QBS93" s="590"/>
      <c r="QBT93" s="590"/>
      <c r="QBU93" s="590"/>
      <c r="QBV93" s="590"/>
      <c r="QBW93" s="590"/>
      <c r="QBX93" s="590"/>
      <c r="QBY93" s="590" t="s">
        <v>20</v>
      </c>
      <c r="QBZ93" s="590"/>
      <c r="QCA93" s="590"/>
      <c r="QCB93" s="590"/>
      <c r="QCC93" s="590"/>
      <c r="QCD93" s="590"/>
      <c r="QCE93" s="590"/>
      <c r="QCF93" s="590"/>
      <c r="QCG93" s="590" t="s">
        <v>20</v>
      </c>
      <c r="QCH93" s="590"/>
      <c r="QCI93" s="590"/>
      <c r="QCJ93" s="590"/>
      <c r="QCK93" s="590"/>
      <c r="QCL93" s="590"/>
      <c r="QCM93" s="590"/>
      <c r="QCN93" s="590"/>
      <c r="QCO93" s="590" t="s">
        <v>20</v>
      </c>
      <c r="QCP93" s="590"/>
      <c r="QCQ93" s="590"/>
      <c r="QCR93" s="590"/>
      <c r="QCS93" s="590"/>
      <c r="QCT93" s="590"/>
      <c r="QCU93" s="590"/>
      <c r="QCV93" s="590"/>
      <c r="QCW93" s="590" t="s">
        <v>20</v>
      </c>
      <c r="QCX93" s="590"/>
      <c r="QCY93" s="590"/>
      <c r="QCZ93" s="590"/>
      <c r="QDA93" s="590"/>
      <c r="QDB93" s="590"/>
      <c r="QDC93" s="590"/>
      <c r="QDD93" s="590"/>
      <c r="QDE93" s="590" t="s">
        <v>20</v>
      </c>
      <c r="QDF93" s="590"/>
      <c r="QDG93" s="590"/>
      <c r="QDH93" s="590"/>
      <c r="QDI93" s="590"/>
      <c r="QDJ93" s="590"/>
      <c r="QDK93" s="590"/>
      <c r="QDL93" s="590"/>
      <c r="QDM93" s="590" t="s">
        <v>20</v>
      </c>
      <c r="QDN93" s="590"/>
      <c r="QDO93" s="590"/>
      <c r="QDP93" s="590"/>
      <c r="QDQ93" s="590"/>
      <c r="QDR93" s="590"/>
      <c r="QDS93" s="590"/>
      <c r="QDT93" s="590"/>
      <c r="QDU93" s="590" t="s">
        <v>20</v>
      </c>
      <c r="QDV93" s="590"/>
      <c r="QDW93" s="590"/>
      <c r="QDX93" s="590"/>
      <c r="QDY93" s="590"/>
      <c r="QDZ93" s="590"/>
      <c r="QEA93" s="590"/>
      <c r="QEB93" s="590"/>
      <c r="QEC93" s="590" t="s">
        <v>20</v>
      </c>
      <c r="QED93" s="590"/>
      <c r="QEE93" s="590"/>
      <c r="QEF93" s="590"/>
      <c r="QEG93" s="590"/>
      <c r="QEH93" s="590"/>
      <c r="QEI93" s="590"/>
      <c r="QEJ93" s="590"/>
      <c r="QEK93" s="590" t="s">
        <v>20</v>
      </c>
      <c r="QEL93" s="590"/>
      <c r="QEM93" s="590"/>
      <c r="QEN93" s="590"/>
      <c r="QEO93" s="590"/>
      <c r="QEP93" s="590"/>
      <c r="QEQ93" s="590"/>
      <c r="QER93" s="590"/>
      <c r="QES93" s="590" t="s">
        <v>20</v>
      </c>
      <c r="QET93" s="590"/>
      <c r="QEU93" s="590"/>
      <c r="QEV93" s="590"/>
      <c r="QEW93" s="590"/>
      <c r="QEX93" s="590"/>
      <c r="QEY93" s="590"/>
      <c r="QEZ93" s="590"/>
      <c r="QFA93" s="590" t="s">
        <v>20</v>
      </c>
      <c r="QFB93" s="590"/>
      <c r="QFC93" s="590"/>
      <c r="QFD93" s="590"/>
      <c r="QFE93" s="590"/>
      <c r="QFF93" s="590"/>
      <c r="QFG93" s="590"/>
      <c r="QFH93" s="590"/>
      <c r="QFI93" s="590" t="s">
        <v>20</v>
      </c>
      <c r="QFJ93" s="590"/>
      <c r="QFK93" s="590"/>
      <c r="QFL93" s="590"/>
      <c r="QFM93" s="590"/>
      <c r="QFN93" s="590"/>
      <c r="QFO93" s="590"/>
      <c r="QFP93" s="590"/>
      <c r="QFQ93" s="590" t="s">
        <v>20</v>
      </c>
      <c r="QFR93" s="590"/>
      <c r="QFS93" s="590"/>
      <c r="QFT93" s="590"/>
      <c r="QFU93" s="590"/>
      <c r="QFV93" s="590"/>
      <c r="QFW93" s="590"/>
      <c r="QFX93" s="590"/>
      <c r="QFY93" s="590" t="s">
        <v>20</v>
      </c>
      <c r="QFZ93" s="590"/>
      <c r="QGA93" s="590"/>
      <c r="QGB93" s="590"/>
      <c r="QGC93" s="590"/>
      <c r="QGD93" s="590"/>
      <c r="QGE93" s="590"/>
      <c r="QGF93" s="590"/>
      <c r="QGG93" s="590" t="s">
        <v>20</v>
      </c>
      <c r="QGH93" s="590"/>
      <c r="QGI93" s="590"/>
      <c r="QGJ93" s="590"/>
      <c r="QGK93" s="590"/>
      <c r="QGL93" s="590"/>
      <c r="QGM93" s="590"/>
      <c r="QGN93" s="590"/>
      <c r="QGO93" s="590" t="s">
        <v>20</v>
      </c>
      <c r="QGP93" s="590"/>
      <c r="QGQ93" s="590"/>
      <c r="QGR93" s="590"/>
      <c r="QGS93" s="590"/>
      <c r="QGT93" s="590"/>
      <c r="QGU93" s="590"/>
      <c r="QGV93" s="590"/>
      <c r="QGW93" s="590" t="s">
        <v>20</v>
      </c>
      <c r="QGX93" s="590"/>
      <c r="QGY93" s="590"/>
      <c r="QGZ93" s="590"/>
      <c r="QHA93" s="590"/>
      <c r="QHB93" s="590"/>
      <c r="QHC93" s="590"/>
      <c r="QHD93" s="590"/>
      <c r="QHE93" s="590" t="s">
        <v>20</v>
      </c>
      <c r="QHF93" s="590"/>
      <c r="QHG93" s="590"/>
      <c r="QHH93" s="590"/>
      <c r="QHI93" s="590"/>
      <c r="QHJ93" s="590"/>
      <c r="QHK93" s="590"/>
      <c r="QHL93" s="590"/>
      <c r="QHM93" s="590" t="s">
        <v>20</v>
      </c>
      <c r="QHN93" s="590"/>
      <c r="QHO93" s="590"/>
      <c r="QHP93" s="590"/>
      <c r="QHQ93" s="590"/>
      <c r="QHR93" s="590"/>
      <c r="QHS93" s="590"/>
      <c r="QHT93" s="590"/>
      <c r="QHU93" s="590" t="s">
        <v>20</v>
      </c>
      <c r="QHV93" s="590"/>
      <c r="QHW93" s="590"/>
      <c r="QHX93" s="590"/>
      <c r="QHY93" s="590"/>
      <c r="QHZ93" s="590"/>
      <c r="QIA93" s="590"/>
      <c r="QIB93" s="590"/>
      <c r="QIC93" s="590" t="s">
        <v>20</v>
      </c>
      <c r="QID93" s="590"/>
      <c r="QIE93" s="590"/>
      <c r="QIF93" s="590"/>
      <c r="QIG93" s="590"/>
      <c r="QIH93" s="590"/>
      <c r="QII93" s="590"/>
      <c r="QIJ93" s="590"/>
      <c r="QIK93" s="590" t="s">
        <v>20</v>
      </c>
      <c r="QIL93" s="590"/>
      <c r="QIM93" s="590"/>
      <c r="QIN93" s="590"/>
      <c r="QIO93" s="590"/>
      <c r="QIP93" s="590"/>
      <c r="QIQ93" s="590"/>
      <c r="QIR93" s="590"/>
      <c r="QIS93" s="590" t="s">
        <v>20</v>
      </c>
      <c r="QIT93" s="590"/>
      <c r="QIU93" s="590"/>
      <c r="QIV93" s="590"/>
      <c r="QIW93" s="590"/>
      <c r="QIX93" s="590"/>
      <c r="QIY93" s="590"/>
      <c r="QIZ93" s="590"/>
      <c r="QJA93" s="590" t="s">
        <v>20</v>
      </c>
      <c r="QJB93" s="590"/>
      <c r="QJC93" s="590"/>
      <c r="QJD93" s="590"/>
      <c r="QJE93" s="590"/>
      <c r="QJF93" s="590"/>
      <c r="QJG93" s="590"/>
      <c r="QJH93" s="590"/>
      <c r="QJI93" s="590" t="s">
        <v>20</v>
      </c>
      <c r="QJJ93" s="590"/>
      <c r="QJK93" s="590"/>
      <c r="QJL93" s="590"/>
      <c r="QJM93" s="590"/>
      <c r="QJN93" s="590"/>
      <c r="QJO93" s="590"/>
      <c r="QJP93" s="590"/>
      <c r="QJQ93" s="590" t="s">
        <v>20</v>
      </c>
      <c r="QJR93" s="590"/>
      <c r="QJS93" s="590"/>
      <c r="QJT93" s="590"/>
      <c r="QJU93" s="590"/>
      <c r="QJV93" s="590"/>
      <c r="QJW93" s="590"/>
      <c r="QJX93" s="590"/>
      <c r="QJY93" s="590" t="s">
        <v>20</v>
      </c>
      <c r="QJZ93" s="590"/>
      <c r="QKA93" s="590"/>
      <c r="QKB93" s="590"/>
      <c r="QKC93" s="590"/>
      <c r="QKD93" s="590"/>
      <c r="QKE93" s="590"/>
      <c r="QKF93" s="590"/>
      <c r="QKG93" s="590" t="s">
        <v>20</v>
      </c>
      <c r="QKH93" s="590"/>
      <c r="QKI93" s="590"/>
      <c r="QKJ93" s="590"/>
      <c r="QKK93" s="590"/>
      <c r="QKL93" s="590"/>
      <c r="QKM93" s="590"/>
      <c r="QKN93" s="590"/>
      <c r="QKO93" s="590" t="s">
        <v>20</v>
      </c>
      <c r="QKP93" s="590"/>
      <c r="QKQ93" s="590"/>
      <c r="QKR93" s="590"/>
      <c r="QKS93" s="590"/>
      <c r="QKT93" s="590"/>
      <c r="QKU93" s="590"/>
      <c r="QKV93" s="590"/>
      <c r="QKW93" s="590" t="s">
        <v>20</v>
      </c>
      <c r="QKX93" s="590"/>
      <c r="QKY93" s="590"/>
      <c r="QKZ93" s="590"/>
      <c r="QLA93" s="590"/>
      <c r="QLB93" s="590"/>
      <c r="QLC93" s="590"/>
      <c r="QLD93" s="590"/>
      <c r="QLE93" s="590" t="s">
        <v>20</v>
      </c>
      <c r="QLF93" s="590"/>
      <c r="QLG93" s="590"/>
      <c r="QLH93" s="590"/>
      <c r="QLI93" s="590"/>
      <c r="QLJ93" s="590"/>
      <c r="QLK93" s="590"/>
      <c r="QLL93" s="590"/>
      <c r="QLM93" s="590" t="s">
        <v>20</v>
      </c>
      <c r="QLN93" s="590"/>
      <c r="QLO93" s="590"/>
      <c r="QLP93" s="590"/>
      <c r="QLQ93" s="590"/>
      <c r="QLR93" s="590"/>
      <c r="QLS93" s="590"/>
      <c r="QLT93" s="590"/>
      <c r="QLU93" s="590" t="s">
        <v>20</v>
      </c>
      <c r="QLV93" s="590"/>
      <c r="QLW93" s="590"/>
      <c r="QLX93" s="590"/>
      <c r="QLY93" s="590"/>
      <c r="QLZ93" s="590"/>
      <c r="QMA93" s="590"/>
      <c r="QMB93" s="590"/>
      <c r="QMC93" s="590" t="s">
        <v>20</v>
      </c>
      <c r="QMD93" s="590"/>
      <c r="QME93" s="590"/>
      <c r="QMF93" s="590"/>
      <c r="QMG93" s="590"/>
      <c r="QMH93" s="590"/>
      <c r="QMI93" s="590"/>
      <c r="QMJ93" s="590"/>
      <c r="QMK93" s="590" t="s">
        <v>20</v>
      </c>
      <c r="QML93" s="590"/>
      <c r="QMM93" s="590"/>
      <c r="QMN93" s="590"/>
      <c r="QMO93" s="590"/>
      <c r="QMP93" s="590"/>
      <c r="QMQ93" s="590"/>
      <c r="QMR93" s="590"/>
      <c r="QMS93" s="590" t="s">
        <v>20</v>
      </c>
      <c r="QMT93" s="590"/>
      <c r="QMU93" s="590"/>
      <c r="QMV93" s="590"/>
      <c r="QMW93" s="590"/>
      <c r="QMX93" s="590"/>
      <c r="QMY93" s="590"/>
      <c r="QMZ93" s="590"/>
      <c r="QNA93" s="590" t="s">
        <v>20</v>
      </c>
      <c r="QNB93" s="590"/>
      <c r="QNC93" s="590"/>
      <c r="QND93" s="590"/>
      <c r="QNE93" s="590"/>
      <c r="QNF93" s="590"/>
      <c r="QNG93" s="590"/>
      <c r="QNH93" s="590"/>
      <c r="QNI93" s="590" t="s">
        <v>20</v>
      </c>
      <c r="QNJ93" s="590"/>
      <c r="QNK93" s="590"/>
      <c r="QNL93" s="590"/>
      <c r="QNM93" s="590"/>
      <c r="QNN93" s="590"/>
      <c r="QNO93" s="590"/>
      <c r="QNP93" s="590"/>
      <c r="QNQ93" s="590" t="s">
        <v>20</v>
      </c>
      <c r="QNR93" s="590"/>
      <c r="QNS93" s="590"/>
      <c r="QNT93" s="590"/>
      <c r="QNU93" s="590"/>
      <c r="QNV93" s="590"/>
      <c r="QNW93" s="590"/>
      <c r="QNX93" s="590"/>
      <c r="QNY93" s="590" t="s">
        <v>20</v>
      </c>
      <c r="QNZ93" s="590"/>
      <c r="QOA93" s="590"/>
      <c r="QOB93" s="590"/>
      <c r="QOC93" s="590"/>
      <c r="QOD93" s="590"/>
      <c r="QOE93" s="590"/>
      <c r="QOF93" s="590"/>
      <c r="QOG93" s="590" t="s">
        <v>20</v>
      </c>
      <c r="QOH93" s="590"/>
      <c r="QOI93" s="590"/>
      <c r="QOJ93" s="590"/>
      <c r="QOK93" s="590"/>
      <c r="QOL93" s="590"/>
      <c r="QOM93" s="590"/>
      <c r="QON93" s="590"/>
      <c r="QOO93" s="590" t="s">
        <v>20</v>
      </c>
      <c r="QOP93" s="590"/>
      <c r="QOQ93" s="590"/>
      <c r="QOR93" s="590"/>
      <c r="QOS93" s="590"/>
      <c r="QOT93" s="590"/>
      <c r="QOU93" s="590"/>
      <c r="QOV93" s="590"/>
      <c r="QOW93" s="590" t="s">
        <v>20</v>
      </c>
      <c r="QOX93" s="590"/>
      <c r="QOY93" s="590"/>
      <c r="QOZ93" s="590"/>
      <c r="QPA93" s="590"/>
      <c r="QPB93" s="590"/>
      <c r="QPC93" s="590"/>
      <c r="QPD93" s="590"/>
      <c r="QPE93" s="590" t="s">
        <v>20</v>
      </c>
      <c r="QPF93" s="590"/>
      <c r="QPG93" s="590"/>
      <c r="QPH93" s="590"/>
      <c r="QPI93" s="590"/>
      <c r="QPJ93" s="590"/>
      <c r="QPK93" s="590"/>
      <c r="QPL93" s="590"/>
      <c r="QPM93" s="590" t="s">
        <v>20</v>
      </c>
      <c r="QPN93" s="590"/>
      <c r="QPO93" s="590"/>
      <c r="QPP93" s="590"/>
      <c r="QPQ93" s="590"/>
      <c r="QPR93" s="590"/>
      <c r="QPS93" s="590"/>
      <c r="QPT93" s="590"/>
      <c r="QPU93" s="590" t="s">
        <v>20</v>
      </c>
      <c r="QPV93" s="590"/>
      <c r="QPW93" s="590"/>
      <c r="QPX93" s="590"/>
      <c r="QPY93" s="590"/>
      <c r="QPZ93" s="590"/>
      <c r="QQA93" s="590"/>
      <c r="QQB93" s="590"/>
      <c r="QQC93" s="590" t="s">
        <v>20</v>
      </c>
      <c r="QQD93" s="590"/>
      <c r="QQE93" s="590"/>
      <c r="QQF93" s="590"/>
      <c r="QQG93" s="590"/>
      <c r="QQH93" s="590"/>
      <c r="QQI93" s="590"/>
      <c r="QQJ93" s="590"/>
      <c r="QQK93" s="590" t="s">
        <v>20</v>
      </c>
      <c r="QQL93" s="590"/>
      <c r="QQM93" s="590"/>
      <c r="QQN93" s="590"/>
      <c r="QQO93" s="590"/>
      <c r="QQP93" s="590"/>
      <c r="QQQ93" s="590"/>
      <c r="QQR93" s="590"/>
      <c r="QQS93" s="590" t="s">
        <v>20</v>
      </c>
      <c r="QQT93" s="590"/>
      <c r="QQU93" s="590"/>
      <c r="QQV93" s="590"/>
      <c r="QQW93" s="590"/>
      <c r="QQX93" s="590"/>
      <c r="QQY93" s="590"/>
      <c r="QQZ93" s="590"/>
      <c r="QRA93" s="590" t="s">
        <v>20</v>
      </c>
      <c r="QRB93" s="590"/>
      <c r="QRC93" s="590"/>
      <c r="QRD93" s="590"/>
      <c r="QRE93" s="590"/>
      <c r="QRF93" s="590"/>
      <c r="QRG93" s="590"/>
      <c r="QRH93" s="590"/>
      <c r="QRI93" s="590" t="s">
        <v>20</v>
      </c>
      <c r="QRJ93" s="590"/>
      <c r="QRK93" s="590"/>
      <c r="QRL93" s="590"/>
      <c r="QRM93" s="590"/>
      <c r="QRN93" s="590"/>
      <c r="QRO93" s="590"/>
      <c r="QRP93" s="590"/>
      <c r="QRQ93" s="590" t="s">
        <v>20</v>
      </c>
      <c r="QRR93" s="590"/>
      <c r="QRS93" s="590"/>
      <c r="QRT93" s="590"/>
      <c r="QRU93" s="590"/>
      <c r="QRV93" s="590"/>
      <c r="QRW93" s="590"/>
      <c r="QRX93" s="590"/>
      <c r="QRY93" s="590" t="s">
        <v>20</v>
      </c>
      <c r="QRZ93" s="590"/>
      <c r="QSA93" s="590"/>
      <c r="QSB93" s="590"/>
      <c r="QSC93" s="590"/>
      <c r="QSD93" s="590"/>
      <c r="QSE93" s="590"/>
      <c r="QSF93" s="590"/>
      <c r="QSG93" s="590" t="s">
        <v>20</v>
      </c>
      <c r="QSH93" s="590"/>
      <c r="QSI93" s="590"/>
      <c r="QSJ93" s="590"/>
      <c r="QSK93" s="590"/>
      <c r="QSL93" s="590"/>
      <c r="QSM93" s="590"/>
      <c r="QSN93" s="590"/>
      <c r="QSO93" s="590" t="s">
        <v>20</v>
      </c>
      <c r="QSP93" s="590"/>
      <c r="QSQ93" s="590"/>
      <c r="QSR93" s="590"/>
      <c r="QSS93" s="590"/>
      <c r="QST93" s="590"/>
      <c r="QSU93" s="590"/>
      <c r="QSV93" s="590"/>
      <c r="QSW93" s="590" t="s">
        <v>20</v>
      </c>
      <c r="QSX93" s="590"/>
      <c r="QSY93" s="590"/>
      <c r="QSZ93" s="590"/>
      <c r="QTA93" s="590"/>
      <c r="QTB93" s="590"/>
      <c r="QTC93" s="590"/>
      <c r="QTD93" s="590"/>
      <c r="QTE93" s="590" t="s">
        <v>20</v>
      </c>
      <c r="QTF93" s="590"/>
      <c r="QTG93" s="590"/>
      <c r="QTH93" s="590"/>
      <c r="QTI93" s="590"/>
      <c r="QTJ93" s="590"/>
      <c r="QTK93" s="590"/>
      <c r="QTL93" s="590"/>
      <c r="QTM93" s="590" t="s">
        <v>20</v>
      </c>
      <c r="QTN93" s="590"/>
      <c r="QTO93" s="590"/>
      <c r="QTP93" s="590"/>
      <c r="QTQ93" s="590"/>
      <c r="QTR93" s="590"/>
      <c r="QTS93" s="590"/>
      <c r="QTT93" s="590"/>
      <c r="QTU93" s="590" t="s">
        <v>20</v>
      </c>
      <c r="QTV93" s="590"/>
      <c r="QTW93" s="590"/>
      <c r="QTX93" s="590"/>
      <c r="QTY93" s="590"/>
      <c r="QTZ93" s="590"/>
      <c r="QUA93" s="590"/>
      <c r="QUB93" s="590"/>
      <c r="QUC93" s="590" t="s">
        <v>20</v>
      </c>
      <c r="QUD93" s="590"/>
      <c r="QUE93" s="590"/>
      <c r="QUF93" s="590"/>
      <c r="QUG93" s="590"/>
      <c r="QUH93" s="590"/>
      <c r="QUI93" s="590"/>
      <c r="QUJ93" s="590"/>
      <c r="QUK93" s="590" t="s">
        <v>20</v>
      </c>
      <c r="QUL93" s="590"/>
      <c r="QUM93" s="590"/>
      <c r="QUN93" s="590"/>
      <c r="QUO93" s="590"/>
      <c r="QUP93" s="590"/>
      <c r="QUQ93" s="590"/>
      <c r="QUR93" s="590"/>
      <c r="QUS93" s="590" t="s">
        <v>20</v>
      </c>
      <c r="QUT93" s="590"/>
      <c r="QUU93" s="590"/>
      <c r="QUV93" s="590"/>
      <c r="QUW93" s="590"/>
      <c r="QUX93" s="590"/>
      <c r="QUY93" s="590"/>
      <c r="QUZ93" s="590"/>
      <c r="QVA93" s="590" t="s">
        <v>20</v>
      </c>
      <c r="QVB93" s="590"/>
      <c r="QVC93" s="590"/>
      <c r="QVD93" s="590"/>
      <c r="QVE93" s="590"/>
      <c r="QVF93" s="590"/>
      <c r="QVG93" s="590"/>
      <c r="QVH93" s="590"/>
      <c r="QVI93" s="590" t="s">
        <v>20</v>
      </c>
      <c r="QVJ93" s="590"/>
      <c r="QVK93" s="590"/>
      <c r="QVL93" s="590"/>
      <c r="QVM93" s="590"/>
      <c r="QVN93" s="590"/>
      <c r="QVO93" s="590"/>
      <c r="QVP93" s="590"/>
      <c r="QVQ93" s="590" t="s">
        <v>20</v>
      </c>
      <c r="QVR93" s="590"/>
      <c r="QVS93" s="590"/>
      <c r="QVT93" s="590"/>
      <c r="QVU93" s="590"/>
      <c r="QVV93" s="590"/>
      <c r="QVW93" s="590"/>
      <c r="QVX93" s="590"/>
      <c r="QVY93" s="590" t="s">
        <v>20</v>
      </c>
      <c r="QVZ93" s="590"/>
      <c r="QWA93" s="590"/>
      <c r="QWB93" s="590"/>
      <c r="QWC93" s="590"/>
      <c r="QWD93" s="590"/>
      <c r="QWE93" s="590"/>
      <c r="QWF93" s="590"/>
      <c r="QWG93" s="590" t="s">
        <v>20</v>
      </c>
      <c r="QWH93" s="590"/>
      <c r="QWI93" s="590"/>
      <c r="QWJ93" s="590"/>
      <c r="QWK93" s="590"/>
      <c r="QWL93" s="590"/>
      <c r="QWM93" s="590"/>
      <c r="QWN93" s="590"/>
      <c r="QWO93" s="590" t="s">
        <v>20</v>
      </c>
      <c r="QWP93" s="590"/>
      <c r="QWQ93" s="590"/>
      <c r="QWR93" s="590"/>
      <c r="QWS93" s="590"/>
      <c r="QWT93" s="590"/>
      <c r="QWU93" s="590"/>
      <c r="QWV93" s="590"/>
      <c r="QWW93" s="590" t="s">
        <v>20</v>
      </c>
      <c r="QWX93" s="590"/>
      <c r="QWY93" s="590"/>
      <c r="QWZ93" s="590"/>
      <c r="QXA93" s="590"/>
      <c r="QXB93" s="590"/>
      <c r="QXC93" s="590"/>
      <c r="QXD93" s="590"/>
      <c r="QXE93" s="590" t="s">
        <v>20</v>
      </c>
      <c r="QXF93" s="590"/>
      <c r="QXG93" s="590"/>
      <c r="QXH93" s="590"/>
      <c r="QXI93" s="590"/>
      <c r="QXJ93" s="590"/>
      <c r="QXK93" s="590"/>
      <c r="QXL93" s="590"/>
      <c r="QXM93" s="590" t="s">
        <v>20</v>
      </c>
      <c r="QXN93" s="590"/>
      <c r="QXO93" s="590"/>
      <c r="QXP93" s="590"/>
      <c r="QXQ93" s="590"/>
      <c r="QXR93" s="590"/>
      <c r="QXS93" s="590"/>
      <c r="QXT93" s="590"/>
      <c r="QXU93" s="590" t="s">
        <v>20</v>
      </c>
      <c r="QXV93" s="590"/>
      <c r="QXW93" s="590"/>
      <c r="QXX93" s="590"/>
      <c r="QXY93" s="590"/>
      <c r="QXZ93" s="590"/>
      <c r="QYA93" s="590"/>
      <c r="QYB93" s="590"/>
      <c r="QYC93" s="590" t="s">
        <v>20</v>
      </c>
      <c r="QYD93" s="590"/>
      <c r="QYE93" s="590"/>
      <c r="QYF93" s="590"/>
      <c r="QYG93" s="590"/>
      <c r="QYH93" s="590"/>
      <c r="QYI93" s="590"/>
      <c r="QYJ93" s="590"/>
      <c r="QYK93" s="590" t="s">
        <v>20</v>
      </c>
      <c r="QYL93" s="590"/>
      <c r="QYM93" s="590"/>
      <c r="QYN93" s="590"/>
      <c r="QYO93" s="590"/>
      <c r="QYP93" s="590"/>
      <c r="QYQ93" s="590"/>
      <c r="QYR93" s="590"/>
      <c r="QYS93" s="590" t="s">
        <v>20</v>
      </c>
      <c r="QYT93" s="590"/>
      <c r="QYU93" s="590"/>
      <c r="QYV93" s="590"/>
      <c r="QYW93" s="590"/>
      <c r="QYX93" s="590"/>
      <c r="QYY93" s="590"/>
      <c r="QYZ93" s="590"/>
      <c r="QZA93" s="590" t="s">
        <v>20</v>
      </c>
      <c r="QZB93" s="590"/>
      <c r="QZC93" s="590"/>
      <c r="QZD93" s="590"/>
      <c r="QZE93" s="590"/>
      <c r="QZF93" s="590"/>
      <c r="QZG93" s="590"/>
      <c r="QZH93" s="590"/>
      <c r="QZI93" s="590" t="s">
        <v>20</v>
      </c>
      <c r="QZJ93" s="590"/>
      <c r="QZK93" s="590"/>
      <c r="QZL93" s="590"/>
      <c r="QZM93" s="590"/>
      <c r="QZN93" s="590"/>
      <c r="QZO93" s="590"/>
      <c r="QZP93" s="590"/>
      <c r="QZQ93" s="590" t="s">
        <v>20</v>
      </c>
      <c r="QZR93" s="590"/>
      <c r="QZS93" s="590"/>
      <c r="QZT93" s="590"/>
      <c r="QZU93" s="590"/>
      <c r="QZV93" s="590"/>
      <c r="QZW93" s="590"/>
      <c r="QZX93" s="590"/>
      <c r="QZY93" s="590" t="s">
        <v>20</v>
      </c>
      <c r="QZZ93" s="590"/>
      <c r="RAA93" s="590"/>
      <c r="RAB93" s="590"/>
      <c r="RAC93" s="590"/>
      <c r="RAD93" s="590"/>
      <c r="RAE93" s="590"/>
      <c r="RAF93" s="590"/>
      <c r="RAG93" s="590" t="s">
        <v>20</v>
      </c>
      <c r="RAH93" s="590"/>
      <c r="RAI93" s="590"/>
      <c r="RAJ93" s="590"/>
      <c r="RAK93" s="590"/>
      <c r="RAL93" s="590"/>
      <c r="RAM93" s="590"/>
      <c r="RAN93" s="590"/>
      <c r="RAO93" s="590" t="s">
        <v>20</v>
      </c>
      <c r="RAP93" s="590"/>
      <c r="RAQ93" s="590"/>
      <c r="RAR93" s="590"/>
      <c r="RAS93" s="590"/>
      <c r="RAT93" s="590"/>
      <c r="RAU93" s="590"/>
      <c r="RAV93" s="590"/>
      <c r="RAW93" s="590" t="s">
        <v>20</v>
      </c>
      <c r="RAX93" s="590"/>
      <c r="RAY93" s="590"/>
      <c r="RAZ93" s="590"/>
      <c r="RBA93" s="590"/>
      <c r="RBB93" s="590"/>
      <c r="RBC93" s="590"/>
      <c r="RBD93" s="590"/>
      <c r="RBE93" s="590" t="s">
        <v>20</v>
      </c>
      <c r="RBF93" s="590"/>
      <c r="RBG93" s="590"/>
      <c r="RBH93" s="590"/>
      <c r="RBI93" s="590"/>
      <c r="RBJ93" s="590"/>
      <c r="RBK93" s="590"/>
      <c r="RBL93" s="590"/>
      <c r="RBM93" s="590" t="s">
        <v>20</v>
      </c>
      <c r="RBN93" s="590"/>
      <c r="RBO93" s="590"/>
      <c r="RBP93" s="590"/>
      <c r="RBQ93" s="590"/>
      <c r="RBR93" s="590"/>
      <c r="RBS93" s="590"/>
      <c r="RBT93" s="590"/>
      <c r="RBU93" s="590" t="s">
        <v>20</v>
      </c>
      <c r="RBV93" s="590"/>
      <c r="RBW93" s="590"/>
      <c r="RBX93" s="590"/>
      <c r="RBY93" s="590"/>
      <c r="RBZ93" s="590"/>
      <c r="RCA93" s="590"/>
      <c r="RCB93" s="590"/>
      <c r="RCC93" s="590" t="s">
        <v>20</v>
      </c>
      <c r="RCD93" s="590"/>
      <c r="RCE93" s="590"/>
      <c r="RCF93" s="590"/>
      <c r="RCG93" s="590"/>
      <c r="RCH93" s="590"/>
      <c r="RCI93" s="590"/>
      <c r="RCJ93" s="590"/>
      <c r="RCK93" s="590" t="s">
        <v>20</v>
      </c>
      <c r="RCL93" s="590"/>
      <c r="RCM93" s="590"/>
      <c r="RCN93" s="590"/>
      <c r="RCO93" s="590"/>
      <c r="RCP93" s="590"/>
      <c r="RCQ93" s="590"/>
      <c r="RCR93" s="590"/>
      <c r="RCS93" s="590" t="s">
        <v>20</v>
      </c>
      <c r="RCT93" s="590"/>
      <c r="RCU93" s="590"/>
      <c r="RCV93" s="590"/>
      <c r="RCW93" s="590"/>
      <c r="RCX93" s="590"/>
      <c r="RCY93" s="590"/>
      <c r="RCZ93" s="590"/>
      <c r="RDA93" s="590" t="s">
        <v>20</v>
      </c>
      <c r="RDB93" s="590"/>
      <c r="RDC93" s="590"/>
      <c r="RDD93" s="590"/>
      <c r="RDE93" s="590"/>
      <c r="RDF93" s="590"/>
      <c r="RDG93" s="590"/>
      <c r="RDH93" s="590"/>
      <c r="RDI93" s="590" t="s">
        <v>20</v>
      </c>
      <c r="RDJ93" s="590"/>
      <c r="RDK93" s="590"/>
      <c r="RDL93" s="590"/>
      <c r="RDM93" s="590"/>
      <c r="RDN93" s="590"/>
      <c r="RDO93" s="590"/>
      <c r="RDP93" s="590"/>
      <c r="RDQ93" s="590" t="s">
        <v>20</v>
      </c>
      <c r="RDR93" s="590"/>
      <c r="RDS93" s="590"/>
      <c r="RDT93" s="590"/>
      <c r="RDU93" s="590"/>
      <c r="RDV93" s="590"/>
      <c r="RDW93" s="590"/>
      <c r="RDX93" s="590"/>
      <c r="RDY93" s="590" t="s">
        <v>20</v>
      </c>
      <c r="RDZ93" s="590"/>
      <c r="REA93" s="590"/>
      <c r="REB93" s="590"/>
      <c r="REC93" s="590"/>
      <c r="RED93" s="590"/>
      <c r="REE93" s="590"/>
      <c r="REF93" s="590"/>
      <c r="REG93" s="590" t="s">
        <v>20</v>
      </c>
      <c r="REH93" s="590"/>
      <c r="REI93" s="590"/>
      <c r="REJ93" s="590"/>
      <c r="REK93" s="590"/>
      <c r="REL93" s="590"/>
      <c r="REM93" s="590"/>
      <c r="REN93" s="590"/>
      <c r="REO93" s="590" t="s">
        <v>20</v>
      </c>
      <c r="REP93" s="590"/>
      <c r="REQ93" s="590"/>
      <c r="RER93" s="590"/>
      <c r="RES93" s="590"/>
      <c r="RET93" s="590"/>
      <c r="REU93" s="590"/>
      <c r="REV93" s="590"/>
      <c r="REW93" s="590" t="s">
        <v>20</v>
      </c>
      <c r="REX93" s="590"/>
      <c r="REY93" s="590"/>
      <c r="REZ93" s="590"/>
      <c r="RFA93" s="590"/>
      <c r="RFB93" s="590"/>
      <c r="RFC93" s="590"/>
      <c r="RFD93" s="590"/>
      <c r="RFE93" s="590" t="s">
        <v>20</v>
      </c>
      <c r="RFF93" s="590"/>
      <c r="RFG93" s="590"/>
      <c r="RFH93" s="590"/>
      <c r="RFI93" s="590"/>
      <c r="RFJ93" s="590"/>
      <c r="RFK93" s="590"/>
      <c r="RFL93" s="590"/>
      <c r="RFM93" s="590" t="s">
        <v>20</v>
      </c>
      <c r="RFN93" s="590"/>
      <c r="RFO93" s="590"/>
      <c r="RFP93" s="590"/>
      <c r="RFQ93" s="590"/>
      <c r="RFR93" s="590"/>
      <c r="RFS93" s="590"/>
      <c r="RFT93" s="590"/>
      <c r="RFU93" s="590" t="s">
        <v>20</v>
      </c>
      <c r="RFV93" s="590"/>
      <c r="RFW93" s="590"/>
      <c r="RFX93" s="590"/>
      <c r="RFY93" s="590"/>
      <c r="RFZ93" s="590"/>
      <c r="RGA93" s="590"/>
      <c r="RGB93" s="590"/>
      <c r="RGC93" s="590" t="s">
        <v>20</v>
      </c>
      <c r="RGD93" s="590"/>
      <c r="RGE93" s="590"/>
      <c r="RGF93" s="590"/>
      <c r="RGG93" s="590"/>
      <c r="RGH93" s="590"/>
      <c r="RGI93" s="590"/>
      <c r="RGJ93" s="590"/>
      <c r="RGK93" s="590" t="s">
        <v>20</v>
      </c>
      <c r="RGL93" s="590"/>
      <c r="RGM93" s="590"/>
      <c r="RGN93" s="590"/>
      <c r="RGO93" s="590"/>
      <c r="RGP93" s="590"/>
      <c r="RGQ93" s="590"/>
      <c r="RGR93" s="590"/>
      <c r="RGS93" s="590" t="s">
        <v>20</v>
      </c>
      <c r="RGT93" s="590"/>
      <c r="RGU93" s="590"/>
      <c r="RGV93" s="590"/>
      <c r="RGW93" s="590"/>
      <c r="RGX93" s="590"/>
      <c r="RGY93" s="590"/>
      <c r="RGZ93" s="590"/>
      <c r="RHA93" s="590" t="s">
        <v>20</v>
      </c>
      <c r="RHB93" s="590"/>
      <c r="RHC93" s="590"/>
      <c r="RHD93" s="590"/>
      <c r="RHE93" s="590"/>
      <c r="RHF93" s="590"/>
      <c r="RHG93" s="590"/>
      <c r="RHH93" s="590"/>
      <c r="RHI93" s="590" t="s">
        <v>20</v>
      </c>
      <c r="RHJ93" s="590"/>
      <c r="RHK93" s="590"/>
      <c r="RHL93" s="590"/>
      <c r="RHM93" s="590"/>
      <c r="RHN93" s="590"/>
      <c r="RHO93" s="590"/>
      <c r="RHP93" s="590"/>
      <c r="RHQ93" s="590" t="s">
        <v>20</v>
      </c>
      <c r="RHR93" s="590"/>
      <c r="RHS93" s="590"/>
      <c r="RHT93" s="590"/>
      <c r="RHU93" s="590"/>
      <c r="RHV93" s="590"/>
      <c r="RHW93" s="590"/>
      <c r="RHX93" s="590"/>
      <c r="RHY93" s="590" t="s">
        <v>20</v>
      </c>
      <c r="RHZ93" s="590"/>
      <c r="RIA93" s="590"/>
      <c r="RIB93" s="590"/>
      <c r="RIC93" s="590"/>
      <c r="RID93" s="590"/>
      <c r="RIE93" s="590"/>
      <c r="RIF93" s="590"/>
      <c r="RIG93" s="590" t="s">
        <v>20</v>
      </c>
      <c r="RIH93" s="590"/>
      <c r="RII93" s="590"/>
      <c r="RIJ93" s="590"/>
      <c r="RIK93" s="590"/>
      <c r="RIL93" s="590"/>
      <c r="RIM93" s="590"/>
      <c r="RIN93" s="590"/>
      <c r="RIO93" s="590" t="s">
        <v>20</v>
      </c>
      <c r="RIP93" s="590"/>
      <c r="RIQ93" s="590"/>
      <c r="RIR93" s="590"/>
      <c r="RIS93" s="590"/>
      <c r="RIT93" s="590"/>
      <c r="RIU93" s="590"/>
      <c r="RIV93" s="590"/>
      <c r="RIW93" s="590" t="s">
        <v>20</v>
      </c>
      <c r="RIX93" s="590"/>
      <c r="RIY93" s="590"/>
      <c r="RIZ93" s="590"/>
      <c r="RJA93" s="590"/>
      <c r="RJB93" s="590"/>
      <c r="RJC93" s="590"/>
      <c r="RJD93" s="590"/>
      <c r="RJE93" s="590" t="s">
        <v>20</v>
      </c>
      <c r="RJF93" s="590"/>
      <c r="RJG93" s="590"/>
      <c r="RJH93" s="590"/>
      <c r="RJI93" s="590"/>
      <c r="RJJ93" s="590"/>
      <c r="RJK93" s="590"/>
      <c r="RJL93" s="590"/>
      <c r="RJM93" s="590" t="s">
        <v>20</v>
      </c>
      <c r="RJN93" s="590"/>
      <c r="RJO93" s="590"/>
      <c r="RJP93" s="590"/>
      <c r="RJQ93" s="590"/>
      <c r="RJR93" s="590"/>
      <c r="RJS93" s="590"/>
      <c r="RJT93" s="590"/>
      <c r="RJU93" s="590" t="s">
        <v>20</v>
      </c>
      <c r="RJV93" s="590"/>
      <c r="RJW93" s="590"/>
      <c r="RJX93" s="590"/>
      <c r="RJY93" s="590"/>
      <c r="RJZ93" s="590"/>
      <c r="RKA93" s="590"/>
      <c r="RKB93" s="590"/>
      <c r="RKC93" s="590" t="s">
        <v>20</v>
      </c>
      <c r="RKD93" s="590"/>
      <c r="RKE93" s="590"/>
      <c r="RKF93" s="590"/>
      <c r="RKG93" s="590"/>
      <c r="RKH93" s="590"/>
      <c r="RKI93" s="590"/>
      <c r="RKJ93" s="590"/>
      <c r="RKK93" s="590" t="s">
        <v>20</v>
      </c>
      <c r="RKL93" s="590"/>
      <c r="RKM93" s="590"/>
      <c r="RKN93" s="590"/>
      <c r="RKO93" s="590"/>
      <c r="RKP93" s="590"/>
      <c r="RKQ93" s="590"/>
      <c r="RKR93" s="590"/>
      <c r="RKS93" s="590" t="s">
        <v>20</v>
      </c>
      <c r="RKT93" s="590"/>
      <c r="RKU93" s="590"/>
      <c r="RKV93" s="590"/>
      <c r="RKW93" s="590"/>
      <c r="RKX93" s="590"/>
      <c r="RKY93" s="590"/>
      <c r="RKZ93" s="590"/>
      <c r="RLA93" s="590" t="s">
        <v>20</v>
      </c>
      <c r="RLB93" s="590"/>
      <c r="RLC93" s="590"/>
      <c r="RLD93" s="590"/>
      <c r="RLE93" s="590"/>
      <c r="RLF93" s="590"/>
      <c r="RLG93" s="590"/>
      <c r="RLH93" s="590"/>
      <c r="RLI93" s="590" t="s">
        <v>20</v>
      </c>
      <c r="RLJ93" s="590"/>
      <c r="RLK93" s="590"/>
      <c r="RLL93" s="590"/>
      <c r="RLM93" s="590"/>
      <c r="RLN93" s="590"/>
      <c r="RLO93" s="590"/>
      <c r="RLP93" s="590"/>
      <c r="RLQ93" s="590" t="s">
        <v>20</v>
      </c>
      <c r="RLR93" s="590"/>
      <c r="RLS93" s="590"/>
      <c r="RLT93" s="590"/>
      <c r="RLU93" s="590"/>
      <c r="RLV93" s="590"/>
      <c r="RLW93" s="590"/>
      <c r="RLX93" s="590"/>
      <c r="RLY93" s="590" t="s">
        <v>20</v>
      </c>
      <c r="RLZ93" s="590"/>
      <c r="RMA93" s="590"/>
      <c r="RMB93" s="590"/>
      <c r="RMC93" s="590"/>
      <c r="RMD93" s="590"/>
      <c r="RME93" s="590"/>
      <c r="RMF93" s="590"/>
      <c r="RMG93" s="590" t="s">
        <v>20</v>
      </c>
      <c r="RMH93" s="590"/>
      <c r="RMI93" s="590"/>
      <c r="RMJ93" s="590"/>
      <c r="RMK93" s="590"/>
      <c r="RML93" s="590"/>
      <c r="RMM93" s="590"/>
      <c r="RMN93" s="590"/>
      <c r="RMO93" s="590" t="s">
        <v>20</v>
      </c>
      <c r="RMP93" s="590"/>
      <c r="RMQ93" s="590"/>
      <c r="RMR93" s="590"/>
      <c r="RMS93" s="590"/>
      <c r="RMT93" s="590"/>
      <c r="RMU93" s="590"/>
      <c r="RMV93" s="590"/>
      <c r="RMW93" s="590" t="s">
        <v>20</v>
      </c>
      <c r="RMX93" s="590"/>
      <c r="RMY93" s="590"/>
      <c r="RMZ93" s="590"/>
      <c r="RNA93" s="590"/>
      <c r="RNB93" s="590"/>
      <c r="RNC93" s="590"/>
      <c r="RND93" s="590"/>
      <c r="RNE93" s="590" t="s">
        <v>20</v>
      </c>
      <c r="RNF93" s="590"/>
      <c r="RNG93" s="590"/>
      <c r="RNH93" s="590"/>
      <c r="RNI93" s="590"/>
      <c r="RNJ93" s="590"/>
      <c r="RNK93" s="590"/>
      <c r="RNL93" s="590"/>
      <c r="RNM93" s="590" t="s">
        <v>20</v>
      </c>
      <c r="RNN93" s="590"/>
      <c r="RNO93" s="590"/>
      <c r="RNP93" s="590"/>
      <c r="RNQ93" s="590"/>
      <c r="RNR93" s="590"/>
      <c r="RNS93" s="590"/>
      <c r="RNT93" s="590"/>
      <c r="RNU93" s="590" t="s">
        <v>20</v>
      </c>
      <c r="RNV93" s="590"/>
      <c r="RNW93" s="590"/>
      <c r="RNX93" s="590"/>
      <c r="RNY93" s="590"/>
      <c r="RNZ93" s="590"/>
      <c r="ROA93" s="590"/>
      <c r="ROB93" s="590"/>
      <c r="ROC93" s="590" t="s">
        <v>20</v>
      </c>
      <c r="ROD93" s="590"/>
      <c r="ROE93" s="590"/>
      <c r="ROF93" s="590"/>
      <c r="ROG93" s="590"/>
      <c r="ROH93" s="590"/>
      <c r="ROI93" s="590"/>
      <c r="ROJ93" s="590"/>
      <c r="ROK93" s="590" t="s">
        <v>20</v>
      </c>
      <c r="ROL93" s="590"/>
      <c r="ROM93" s="590"/>
      <c r="RON93" s="590"/>
      <c r="ROO93" s="590"/>
      <c r="ROP93" s="590"/>
      <c r="ROQ93" s="590"/>
      <c r="ROR93" s="590"/>
      <c r="ROS93" s="590" t="s">
        <v>20</v>
      </c>
      <c r="ROT93" s="590"/>
      <c r="ROU93" s="590"/>
      <c r="ROV93" s="590"/>
      <c r="ROW93" s="590"/>
      <c r="ROX93" s="590"/>
      <c r="ROY93" s="590"/>
      <c r="ROZ93" s="590"/>
      <c r="RPA93" s="590" t="s">
        <v>20</v>
      </c>
      <c r="RPB93" s="590"/>
      <c r="RPC93" s="590"/>
      <c r="RPD93" s="590"/>
      <c r="RPE93" s="590"/>
      <c r="RPF93" s="590"/>
      <c r="RPG93" s="590"/>
      <c r="RPH93" s="590"/>
      <c r="RPI93" s="590" t="s">
        <v>20</v>
      </c>
      <c r="RPJ93" s="590"/>
      <c r="RPK93" s="590"/>
      <c r="RPL93" s="590"/>
      <c r="RPM93" s="590"/>
      <c r="RPN93" s="590"/>
      <c r="RPO93" s="590"/>
      <c r="RPP93" s="590"/>
      <c r="RPQ93" s="590" t="s">
        <v>20</v>
      </c>
      <c r="RPR93" s="590"/>
      <c r="RPS93" s="590"/>
      <c r="RPT93" s="590"/>
      <c r="RPU93" s="590"/>
      <c r="RPV93" s="590"/>
      <c r="RPW93" s="590"/>
      <c r="RPX93" s="590"/>
      <c r="RPY93" s="590" t="s">
        <v>20</v>
      </c>
      <c r="RPZ93" s="590"/>
      <c r="RQA93" s="590"/>
      <c r="RQB93" s="590"/>
      <c r="RQC93" s="590"/>
      <c r="RQD93" s="590"/>
      <c r="RQE93" s="590"/>
      <c r="RQF93" s="590"/>
      <c r="RQG93" s="590" t="s">
        <v>20</v>
      </c>
      <c r="RQH93" s="590"/>
      <c r="RQI93" s="590"/>
      <c r="RQJ93" s="590"/>
      <c r="RQK93" s="590"/>
      <c r="RQL93" s="590"/>
      <c r="RQM93" s="590"/>
      <c r="RQN93" s="590"/>
      <c r="RQO93" s="590" t="s">
        <v>20</v>
      </c>
      <c r="RQP93" s="590"/>
      <c r="RQQ93" s="590"/>
      <c r="RQR93" s="590"/>
      <c r="RQS93" s="590"/>
      <c r="RQT93" s="590"/>
      <c r="RQU93" s="590"/>
      <c r="RQV93" s="590"/>
      <c r="RQW93" s="590" t="s">
        <v>20</v>
      </c>
      <c r="RQX93" s="590"/>
      <c r="RQY93" s="590"/>
      <c r="RQZ93" s="590"/>
      <c r="RRA93" s="590"/>
      <c r="RRB93" s="590"/>
      <c r="RRC93" s="590"/>
      <c r="RRD93" s="590"/>
      <c r="RRE93" s="590" t="s">
        <v>20</v>
      </c>
      <c r="RRF93" s="590"/>
      <c r="RRG93" s="590"/>
      <c r="RRH93" s="590"/>
      <c r="RRI93" s="590"/>
      <c r="RRJ93" s="590"/>
      <c r="RRK93" s="590"/>
      <c r="RRL93" s="590"/>
      <c r="RRM93" s="590" t="s">
        <v>20</v>
      </c>
      <c r="RRN93" s="590"/>
      <c r="RRO93" s="590"/>
      <c r="RRP93" s="590"/>
      <c r="RRQ93" s="590"/>
      <c r="RRR93" s="590"/>
      <c r="RRS93" s="590"/>
      <c r="RRT93" s="590"/>
      <c r="RRU93" s="590" t="s">
        <v>20</v>
      </c>
      <c r="RRV93" s="590"/>
      <c r="RRW93" s="590"/>
      <c r="RRX93" s="590"/>
      <c r="RRY93" s="590"/>
      <c r="RRZ93" s="590"/>
      <c r="RSA93" s="590"/>
      <c r="RSB93" s="590"/>
      <c r="RSC93" s="590" t="s">
        <v>20</v>
      </c>
      <c r="RSD93" s="590"/>
      <c r="RSE93" s="590"/>
      <c r="RSF93" s="590"/>
      <c r="RSG93" s="590"/>
      <c r="RSH93" s="590"/>
      <c r="RSI93" s="590"/>
      <c r="RSJ93" s="590"/>
      <c r="RSK93" s="590" t="s">
        <v>20</v>
      </c>
      <c r="RSL93" s="590"/>
      <c r="RSM93" s="590"/>
      <c r="RSN93" s="590"/>
      <c r="RSO93" s="590"/>
      <c r="RSP93" s="590"/>
      <c r="RSQ93" s="590"/>
      <c r="RSR93" s="590"/>
      <c r="RSS93" s="590" t="s">
        <v>20</v>
      </c>
      <c r="RST93" s="590"/>
      <c r="RSU93" s="590"/>
      <c r="RSV93" s="590"/>
      <c r="RSW93" s="590"/>
      <c r="RSX93" s="590"/>
      <c r="RSY93" s="590"/>
      <c r="RSZ93" s="590"/>
      <c r="RTA93" s="590" t="s">
        <v>20</v>
      </c>
      <c r="RTB93" s="590"/>
      <c r="RTC93" s="590"/>
      <c r="RTD93" s="590"/>
      <c r="RTE93" s="590"/>
      <c r="RTF93" s="590"/>
      <c r="RTG93" s="590"/>
      <c r="RTH93" s="590"/>
      <c r="RTI93" s="590" t="s">
        <v>20</v>
      </c>
      <c r="RTJ93" s="590"/>
      <c r="RTK93" s="590"/>
      <c r="RTL93" s="590"/>
      <c r="RTM93" s="590"/>
      <c r="RTN93" s="590"/>
      <c r="RTO93" s="590"/>
      <c r="RTP93" s="590"/>
      <c r="RTQ93" s="590" t="s">
        <v>20</v>
      </c>
      <c r="RTR93" s="590"/>
      <c r="RTS93" s="590"/>
      <c r="RTT93" s="590"/>
      <c r="RTU93" s="590"/>
      <c r="RTV93" s="590"/>
      <c r="RTW93" s="590"/>
      <c r="RTX93" s="590"/>
      <c r="RTY93" s="590" t="s">
        <v>20</v>
      </c>
      <c r="RTZ93" s="590"/>
      <c r="RUA93" s="590"/>
      <c r="RUB93" s="590"/>
      <c r="RUC93" s="590"/>
      <c r="RUD93" s="590"/>
      <c r="RUE93" s="590"/>
      <c r="RUF93" s="590"/>
      <c r="RUG93" s="590" t="s">
        <v>20</v>
      </c>
      <c r="RUH93" s="590"/>
      <c r="RUI93" s="590"/>
      <c r="RUJ93" s="590"/>
      <c r="RUK93" s="590"/>
      <c r="RUL93" s="590"/>
      <c r="RUM93" s="590"/>
      <c r="RUN93" s="590"/>
      <c r="RUO93" s="590" t="s">
        <v>20</v>
      </c>
      <c r="RUP93" s="590"/>
      <c r="RUQ93" s="590"/>
      <c r="RUR93" s="590"/>
      <c r="RUS93" s="590"/>
      <c r="RUT93" s="590"/>
      <c r="RUU93" s="590"/>
      <c r="RUV93" s="590"/>
      <c r="RUW93" s="590" t="s">
        <v>20</v>
      </c>
      <c r="RUX93" s="590"/>
      <c r="RUY93" s="590"/>
      <c r="RUZ93" s="590"/>
      <c r="RVA93" s="590"/>
      <c r="RVB93" s="590"/>
      <c r="RVC93" s="590"/>
      <c r="RVD93" s="590"/>
      <c r="RVE93" s="590" t="s">
        <v>20</v>
      </c>
      <c r="RVF93" s="590"/>
      <c r="RVG93" s="590"/>
      <c r="RVH93" s="590"/>
      <c r="RVI93" s="590"/>
      <c r="RVJ93" s="590"/>
      <c r="RVK93" s="590"/>
      <c r="RVL93" s="590"/>
      <c r="RVM93" s="590" t="s">
        <v>20</v>
      </c>
      <c r="RVN93" s="590"/>
      <c r="RVO93" s="590"/>
      <c r="RVP93" s="590"/>
      <c r="RVQ93" s="590"/>
      <c r="RVR93" s="590"/>
      <c r="RVS93" s="590"/>
      <c r="RVT93" s="590"/>
      <c r="RVU93" s="590" t="s">
        <v>20</v>
      </c>
      <c r="RVV93" s="590"/>
      <c r="RVW93" s="590"/>
      <c r="RVX93" s="590"/>
      <c r="RVY93" s="590"/>
      <c r="RVZ93" s="590"/>
      <c r="RWA93" s="590"/>
      <c r="RWB93" s="590"/>
      <c r="RWC93" s="590" t="s">
        <v>20</v>
      </c>
      <c r="RWD93" s="590"/>
      <c r="RWE93" s="590"/>
      <c r="RWF93" s="590"/>
      <c r="RWG93" s="590"/>
      <c r="RWH93" s="590"/>
      <c r="RWI93" s="590"/>
      <c r="RWJ93" s="590"/>
      <c r="RWK93" s="590" t="s">
        <v>20</v>
      </c>
      <c r="RWL93" s="590"/>
      <c r="RWM93" s="590"/>
      <c r="RWN93" s="590"/>
      <c r="RWO93" s="590"/>
      <c r="RWP93" s="590"/>
      <c r="RWQ93" s="590"/>
      <c r="RWR93" s="590"/>
      <c r="RWS93" s="590" t="s">
        <v>20</v>
      </c>
      <c r="RWT93" s="590"/>
      <c r="RWU93" s="590"/>
      <c r="RWV93" s="590"/>
      <c r="RWW93" s="590"/>
      <c r="RWX93" s="590"/>
      <c r="RWY93" s="590"/>
      <c r="RWZ93" s="590"/>
      <c r="RXA93" s="590" t="s">
        <v>20</v>
      </c>
      <c r="RXB93" s="590"/>
      <c r="RXC93" s="590"/>
      <c r="RXD93" s="590"/>
      <c r="RXE93" s="590"/>
      <c r="RXF93" s="590"/>
      <c r="RXG93" s="590"/>
      <c r="RXH93" s="590"/>
      <c r="RXI93" s="590" t="s">
        <v>20</v>
      </c>
      <c r="RXJ93" s="590"/>
      <c r="RXK93" s="590"/>
      <c r="RXL93" s="590"/>
      <c r="RXM93" s="590"/>
      <c r="RXN93" s="590"/>
      <c r="RXO93" s="590"/>
      <c r="RXP93" s="590"/>
      <c r="RXQ93" s="590" t="s">
        <v>20</v>
      </c>
      <c r="RXR93" s="590"/>
      <c r="RXS93" s="590"/>
      <c r="RXT93" s="590"/>
      <c r="RXU93" s="590"/>
      <c r="RXV93" s="590"/>
      <c r="RXW93" s="590"/>
      <c r="RXX93" s="590"/>
      <c r="RXY93" s="590" t="s">
        <v>20</v>
      </c>
      <c r="RXZ93" s="590"/>
      <c r="RYA93" s="590"/>
      <c r="RYB93" s="590"/>
      <c r="RYC93" s="590"/>
      <c r="RYD93" s="590"/>
      <c r="RYE93" s="590"/>
      <c r="RYF93" s="590"/>
      <c r="RYG93" s="590" t="s">
        <v>20</v>
      </c>
      <c r="RYH93" s="590"/>
      <c r="RYI93" s="590"/>
      <c r="RYJ93" s="590"/>
      <c r="RYK93" s="590"/>
      <c r="RYL93" s="590"/>
      <c r="RYM93" s="590"/>
      <c r="RYN93" s="590"/>
      <c r="RYO93" s="590" t="s">
        <v>20</v>
      </c>
      <c r="RYP93" s="590"/>
      <c r="RYQ93" s="590"/>
      <c r="RYR93" s="590"/>
      <c r="RYS93" s="590"/>
      <c r="RYT93" s="590"/>
      <c r="RYU93" s="590"/>
      <c r="RYV93" s="590"/>
      <c r="RYW93" s="590" t="s">
        <v>20</v>
      </c>
      <c r="RYX93" s="590"/>
      <c r="RYY93" s="590"/>
      <c r="RYZ93" s="590"/>
      <c r="RZA93" s="590"/>
      <c r="RZB93" s="590"/>
      <c r="RZC93" s="590"/>
      <c r="RZD93" s="590"/>
      <c r="RZE93" s="590" t="s">
        <v>20</v>
      </c>
      <c r="RZF93" s="590"/>
      <c r="RZG93" s="590"/>
      <c r="RZH93" s="590"/>
      <c r="RZI93" s="590"/>
      <c r="RZJ93" s="590"/>
      <c r="RZK93" s="590"/>
      <c r="RZL93" s="590"/>
      <c r="RZM93" s="590" t="s">
        <v>20</v>
      </c>
      <c r="RZN93" s="590"/>
      <c r="RZO93" s="590"/>
      <c r="RZP93" s="590"/>
      <c r="RZQ93" s="590"/>
      <c r="RZR93" s="590"/>
      <c r="RZS93" s="590"/>
      <c r="RZT93" s="590"/>
      <c r="RZU93" s="590" t="s">
        <v>20</v>
      </c>
      <c r="RZV93" s="590"/>
      <c r="RZW93" s="590"/>
      <c r="RZX93" s="590"/>
      <c r="RZY93" s="590"/>
      <c r="RZZ93" s="590"/>
      <c r="SAA93" s="590"/>
      <c r="SAB93" s="590"/>
      <c r="SAC93" s="590" t="s">
        <v>20</v>
      </c>
      <c r="SAD93" s="590"/>
      <c r="SAE93" s="590"/>
      <c r="SAF93" s="590"/>
      <c r="SAG93" s="590"/>
      <c r="SAH93" s="590"/>
      <c r="SAI93" s="590"/>
      <c r="SAJ93" s="590"/>
      <c r="SAK93" s="590" t="s">
        <v>20</v>
      </c>
      <c r="SAL93" s="590"/>
      <c r="SAM93" s="590"/>
      <c r="SAN93" s="590"/>
      <c r="SAO93" s="590"/>
      <c r="SAP93" s="590"/>
      <c r="SAQ93" s="590"/>
      <c r="SAR93" s="590"/>
      <c r="SAS93" s="590" t="s">
        <v>20</v>
      </c>
      <c r="SAT93" s="590"/>
      <c r="SAU93" s="590"/>
      <c r="SAV93" s="590"/>
      <c r="SAW93" s="590"/>
      <c r="SAX93" s="590"/>
      <c r="SAY93" s="590"/>
      <c r="SAZ93" s="590"/>
      <c r="SBA93" s="590" t="s">
        <v>20</v>
      </c>
      <c r="SBB93" s="590"/>
      <c r="SBC93" s="590"/>
      <c r="SBD93" s="590"/>
      <c r="SBE93" s="590"/>
      <c r="SBF93" s="590"/>
      <c r="SBG93" s="590"/>
      <c r="SBH93" s="590"/>
      <c r="SBI93" s="590" t="s">
        <v>20</v>
      </c>
      <c r="SBJ93" s="590"/>
      <c r="SBK93" s="590"/>
      <c r="SBL93" s="590"/>
      <c r="SBM93" s="590"/>
      <c r="SBN93" s="590"/>
      <c r="SBO93" s="590"/>
      <c r="SBP93" s="590"/>
      <c r="SBQ93" s="590" t="s">
        <v>20</v>
      </c>
      <c r="SBR93" s="590"/>
      <c r="SBS93" s="590"/>
      <c r="SBT93" s="590"/>
      <c r="SBU93" s="590"/>
      <c r="SBV93" s="590"/>
      <c r="SBW93" s="590"/>
      <c r="SBX93" s="590"/>
      <c r="SBY93" s="590" t="s">
        <v>20</v>
      </c>
      <c r="SBZ93" s="590"/>
      <c r="SCA93" s="590"/>
      <c r="SCB93" s="590"/>
      <c r="SCC93" s="590"/>
      <c r="SCD93" s="590"/>
      <c r="SCE93" s="590"/>
      <c r="SCF93" s="590"/>
      <c r="SCG93" s="590" t="s">
        <v>20</v>
      </c>
      <c r="SCH93" s="590"/>
      <c r="SCI93" s="590"/>
      <c r="SCJ93" s="590"/>
      <c r="SCK93" s="590"/>
      <c r="SCL93" s="590"/>
      <c r="SCM93" s="590"/>
      <c r="SCN93" s="590"/>
      <c r="SCO93" s="590" t="s">
        <v>20</v>
      </c>
      <c r="SCP93" s="590"/>
      <c r="SCQ93" s="590"/>
      <c r="SCR93" s="590"/>
      <c r="SCS93" s="590"/>
      <c r="SCT93" s="590"/>
      <c r="SCU93" s="590"/>
      <c r="SCV93" s="590"/>
      <c r="SCW93" s="590" t="s">
        <v>20</v>
      </c>
      <c r="SCX93" s="590"/>
      <c r="SCY93" s="590"/>
      <c r="SCZ93" s="590"/>
      <c r="SDA93" s="590"/>
      <c r="SDB93" s="590"/>
      <c r="SDC93" s="590"/>
      <c r="SDD93" s="590"/>
      <c r="SDE93" s="590" t="s">
        <v>20</v>
      </c>
      <c r="SDF93" s="590"/>
      <c r="SDG93" s="590"/>
      <c r="SDH93" s="590"/>
      <c r="SDI93" s="590"/>
      <c r="SDJ93" s="590"/>
      <c r="SDK93" s="590"/>
      <c r="SDL93" s="590"/>
      <c r="SDM93" s="590" t="s">
        <v>20</v>
      </c>
      <c r="SDN93" s="590"/>
      <c r="SDO93" s="590"/>
      <c r="SDP93" s="590"/>
      <c r="SDQ93" s="590"/>
      <c r="SDR93" s="590"/>
      <c r="SDS93" s="590"/>
      <c r="SDT93" s="590"/>
      <c r="SDU93" s="590" t="s">
        <v>20</v>
      </c>
      <c r="SDV93" s="590"/>
      <c r="SDW93" s="590"/>
      <c r="SDX93" s="590"/>
      <c r="SDY93" s="590"/>
      <c r="SDZ93" s="590"/>
      <c r="SEA93" s="590"/>
      <c r="SEB93" s="590"/>
      <c r="SEC93" s="590" t="s">
        <v>20</v>
      </c>
      <c r="SED93" s="590"/>
      <c r="SEE93" s="590"/>
      <c r="SEF93" s="590"/>
      <c r="SEG93" s="590"/>
      <c r="SEH93" s="590"/>
      <c r="SEI93" s="590"/>
      <c r="SEJ93" s="590"/>
      <c r="SEK93" s="590" t="s">
        <v>20</v>
      </c>
      <c r="SEL93" s="590"/>
      <c r="SEM93" s="590"/>
      <c r="SEN93" s="590"/>
      <c r="SEO93" s="590"/>
      <c r="SEP93" s="590"/>
      <c r="SEQ93" s="590"/>
      <c r="SER93" s="590"/>
      <c r="SES93" s="590" t="s">
        <v>20</v>
      </c>
      <c r="SET93" s="590"/>
      <c r="SEU93" s="590"/>
      <c r="SEV93" s="590"/>
      <c r="SEW93" s="590"/>
      <c r="SEX93" s="590"/>
      <c r="SEY93" s="590"/>
      <c r="SEZ93" s="590"/>
      <c r="SFA93" s="590" t="s">
        <v>20</v>
      </c>
      <c r="SFB93" s="590"/>
      <c r="SFC93" s="590"/>
      <c r="SFD93" s="590"/>
      <c r="SFE93" s="590"/>
      <c r="SFF93" s="590"/>
      <c r="SFG93" s="590"/>
      <c r="SFH93" s="590"/>
      <c r="SFI93" s="590" t="s">
        <v>20</v>
      </c>
      <c r="SFJ93" s="590"/>
      <c r="SFK93" s="590"/>
      <c r="SFL93" s="590"/>
      <c r="SFM93" s="590"/>
      <c r="SFN93" s="590"/>
      <c r="SFO93" s="590"/>
      <c r="SFP93" s="590"/>
      <c r="SFQ93" s="590" t="s">
        <v>20</v>
      </c>
      <c r="SFR93" s="590"/>
      <c r="SFS93" s="590"/>
      <c r="SFT93" s="590"/>
      <c r="SFU93" s="590"/>
      <c r="SFV93" s="590"/>
      <c r="SFW93" s="590"/>
      <c r="SFX93" s="590"/>
      <c r="SFY93" s="590" t="s">
        <v>20</v>
      </c>
      <c r="SFZ93" s="590"/>
      <c r="SGA93" s="590"/>
      <c r="SGB93" s="590"/>
      <c r="SGC93" s="590"/>
      <c r="SGD93" s="590"/>
      <c r="SGE93" s="590"/>
      <c r="SGF93" s="590"/>
      <c r="SGG93" s="590" t="s">
        <v>20</v>
      </c>
      <c r="SGH93" s="590"/>
      <c r="SGI93" s="590"/>
      <c r="SGJ93" s="590"/>
      <c r="SGK93" s="590"/>
      <c r="SGL93" s="590"/>
      <c r="SGM93" s="590"/>
      <c r="SGN93" s="590"/>
      <c r="SGO93" s="590" t="s">
        <v>20</v>
      </c>
      <c r="SGP93" s="590"/>
      <c r="SGQ93" s="590"/>
      <c r="SGR93" s="590"/>
      <c r="SGS93" s="590"/>
      <c r="SGT93" s="590"/>
      <c r="SGU93" s="590"/>
      <c r="SGV93" s="590"/>
      <c r="SGW93" s="590" t="s">
        <v>20</v>
      </c>
      <c r="SGX93" s="590"/>
      <c r="SGY93" s="590"/>
      <c r="SGZ93" s="590"/>
      <c r="SHA93" s="590"/>
      <c r="SHB93" s="590"/>
      <c r="SHC93" s="590"/>
      <c r="SHD93" s="590"/>
      <c r="SHE93" s="590" t="s">
        <v>20</v>
      </c>
      <c r="SHF93" s="590"/>
      <c r="SHG93" s="590"/>
      <c r="SHH93" s="590"/>
      <c r="SHI93" s="590"/>
      <c r="SHJ93" s="590"/>
      <c r="SHK93" s="590"/>
      <c r="SHL93" s="590"/>
      <c r="SHM93" s="590" t="s">
        <v>20</v>
      </c>
      <c r="SHN93" s="590"/>
      <c r="SHO93" s="590"/>
      <c r="SHP93" s="590"/>
      <c r="SHQ93" s="590"/>
      <c r="SHR93" s="590"/>
      <c r="SHS93" s="590"/>
      <c r="SHT93" s="590"/>
      <c r="SHU93" s="590" t="s">
        <v>20</v>
      </c>
      <c r="SHV93" s="590"/>
      <c r="SHW93" s="590"/>
      <c r="SHX93" s="590"/>
      <c r="SHY93" s="590"/>
      <c r="SHZ93" s="590"/>
      <c r="SIA93" s="590"/>
      <c r="SIB93" s="590"/>
      <c r="SIC93" s="590" t="s">
        <v>20</v>
      </c>
      <c r="SID93" s="590"/>
      <c r="SIE93" s="590"/>
      <c r="SIF93" s="590"/>
      <c r="SIG93" s="590"/>
      <c r="SIH93" s="590"/>
      <c r="SII93" s="590"/>
      <c r="SIJ93" s="590"/>
      <c r="SIK93" s="590" t="s">
        <v>20</v>
      </c>
      <c r="SIL93" s="590"/>
      <c r="SIM93" s="590"/>
      <c r="SIN93" s="590"/>
      <c r="SIO93" s="590"/>
      <c r="SIP93" s="590"/>
      <c r="SIQ93" s="590"/>
      <c r="SIR93" s="590"/>
      <c r="SIS93" s="590" t="s">
        <v>20</v>
      </c>
      <c r="SIT93" s="590"/>
      <c r="SIU93" s="590"/>
      <c r="SIV93" s="590"/>
      <c r="SIW93" s="590"/>
      <c r="SIX93" s="590"/>
      <c r="SIY93" s="590"/>
      <c r="SIZ93" s="590"/>
      <c r="SJA93" s="590" t="s">
        <v>20</v>
      </c>
      <c r="SJB93" s="590"/>
      <c r="SJC93" s="590"/>
      <c r="SJD93" s="590"/>
      <c r="SJE93" s="590"/>
      <c r="SJF93" s="590"/>
      <c r="SJG93" s="590"/>
      <c r="SJH93" s="590"/>
      <c r="SJI93" s="590" t="s">
        <v>20</v>
      </c>
      <c r="SJJ93" s="590"/>
      <c r="SJK93" s="590"/>
      <c r="SJL93" s="590"/>
      <c r="SJM93" s="590"/>
      <c r="SJN93" s="590"/>
      <c r="SJO93" s="590"/>
      <c r="SJP93" s="590"/>
      <c r="SJQ93" s="590" t="s">
        <v>20</v>
      </c>
      <c r="SJR93" s="590"/>
      <c r="SJS93" s="590"/>
      <c r="SJT93" s="590"/>
      <c r="SJU93" s="590"/>
      <c r="SJV93" s="590"/>
      <c r="SJW93" s="590"/>
      <c r="SJX93" s="590"/>
      <c r="SJY93" s="590" t="s">
        <v>20</v>
      </c>
      <c r="SJZ93" s="590"/>
      <c r="SKA93" s="590"/>
      <c r="SKB93" s="590"/>
      <c r="SKC93" s="590"/>
      <c r="SKD93" s="590"/>
      <c r="SKE93" s="590"/>
      <c r="SKF93" s="590"/>
      <c r="SKG93" s="590" t="s">
        <v>20</v>
      </c>
      <c r="SKH93" s="590"/>
      <c r="SKI93" s="590"/>
      <c r="SKJ93" s="590"/>
      <c r="SKK93" s="590"/>
      <c r="SKL93" s="590"/>
      <c r="SKM93" s="590"/>
      <c r="SKN93" s="590"/>
      <c r="SKO93" s="590" t="s">
        <v>20</v>
      </c>
      <c r="SKP93" s="590"/>
      <c r="SKQ93" s="590"/>
      <c r="SKR93" s="590"/>
      <c r="SKS93" s="590"/>
      <c r="SKT93" s="590"/>
      <c r="SKU93" s="590"/>
      <c r="SKV93" s="590"/>
      <c r="SKW93" s="590" t="s">
        <v>20</v>
      </c>
      <c r="SKX93" s="590"/>
      <c r="SKY93" s="590"/>
      <c r="SKZ93" s="590"/>
      <c r="SLA93" s="590"/>
      <c r="SLB93" s="590"/>
      <c r="SLC93" s="590"/>
      <c r="SLD93" s="590"/>
      <c r="SLE93" s="590" t="s">
        <v>20</v>
      </c>
      <c r="SLF93" s="590"/>
      <c r="SLG93" s="590"/>
      <c r="SLH93" s="590"/>
      <c r="SLI93" s="590"/>
      <c r="SLJ93" s="590"/>
      <c r="SLK93" s="590"/>
      <c r="SLL93" s="590"/>
      <c r="SLM93" s="590" t="s">
        <v>20</v>
      </c>
      <c r="SLN93" s="590"/>
      <c r="SLO93" s="590"/>
      <c r="SLP93" s="590"/>
      <c r="SLQ93" s="590"/>
      <c r="SLR93" s="590"/>
      <c r="SLS93" s="590"/>
      <c r="SLT93" s="590"/>
      <c r="SLU93" s="590" t="s">
        <v>20</v>
      </c>
      <c r="SLV93" s="590"/>
      <c r="SLW93" s="590"/>
      <c r="SLX93" s="590"/>
      <c r="SLY93" s="590"/>
      <c r="SLZ93" s="590"/>
      <c r="SMA93" s="590"/>
      <c r="SMB93" s="590"/>
      <c r="SMC93" s="590" t="s">
        <v>20</v>
      </c>
      <c r="SMD93" s="590"/>
      <c r="SME93" s="590"/>
      <c r="SMF93" s="590"/>
      <c r="SMG93" s="590"/>
      <c r="SMH93" s="590"/>
      <c r="SMI93" s="590"/>
      <c r="SMJ93" s="590"/>
      <c r="SMK93" s="590" t="s">
        <v>20</v>
      </c>
      <c r="SML93" s="590"/>
      <c r="SMM93" s="590"/>
      <c r="SMN93" s="590"/>
      <c r="SMO93" s="590"/>
      <c r="SMP93" s="590"/>
      <c r="SMQ93" s="590"/>
      <c r="SMR93" s="590"/>
      <c r="SMS93" s="590" t="s">
        <v>20</v>
      </c>
      <c r="SMT93" s="590"/>
      <c r="SMU93" s="590"/>
      <c r="SMV93" s="590"/>
      <c r="SMW93" s="590"/>
      <c r="SMX93" s="590"/>
      <c r="SMY93" s="590"/>
      <c r="SMZ93" s="590"/>
      <c r="SNA93" s="590" t="s">
        <v>20</v>
      </c>
      <c r="SNB93" s="590"/>
      <c r="SNC93" s="590"/>
      <c r="SND93" s="590"/>
      <c r="SNE93" s="590"/>
      <c r="SNF93" s="590"/>
      <c r="SNG93" s="590"/>
      <c r="SNH93" s="590"/>
      <c r="SNI93" s="590" t="s">
        <v>20</v>
      </c>
      <c r="SNJ93" s="590"/>
      <c r="SNK93" s="590"/>
      <c r="SNL93" s="590"/>
      <c r="SNM93" s="590"/>
      <c r="SNN93" s="590"/>
      <c r="SNO93" s="590"/>
      <c r="SNP93" s="590"/>
      <c r="SNQ93" s="590" t="s">
        <v>20</v>
      </c>
      <c r="SNR93" s="590"/>
      <c r="SNS93" s="590"/>
      <c r="SNT93" s="590"/>
      <c r="SNU93" s="590"/>
      <c r="SNV93" s="590"/>
      <c r="SNW93" s="590"/>
      <c r="SNX93" s="590"/>
      <c r="SNY93" s="590" t="s">
        <v>20</v>
      </c>
      <c r="SNZ93" s="590"/>
      <c r="SOA93" s="590"/>
      <c r="SOB93" s="590"/>
      <c r="SOC93" s="590"/>
      <c r="SOD93" s="590"/>
      <c r="SOE93" s="590"/>
      <c r="SOF93" s="590"/>
      <c r="SOG93" s="590" t="s">
        <v>20</v>
      </c>
      <c r="SOH93" s="590"/>
      <c r="SOI93" s="590"/>
      <c r="SOJ93" s="590"/>
      <c r="SOK93" s="590"/>
      <c r="SOL93" s="590"/>
      <c r="SOM93" s="590"/>
      <c r="SON93" s="590"/>
      <c r="SOO93" s="590" t="s">
        <v>20</v>
      </c>
      <c r="SOP93" s="590"/>
      <c r="SOQ93" s="590"/>
      <c r="SOR93" s="590"/>
      <c r="SOS93" s="590"/>
      <c r="SOT93" s="590"/>
      <c r="SOU93" s="590"/>
      <c r="SOV93" s="590"/>
      <c r="SOW93" s="590" t="s">
        <v>20</v>
      </c>
      <c r="SOX93" s="590"/>
      <c r="SOY93" s="590"/>
      <c r="SOZ93" s="590"/>
      <c r="SPA93" s="590"/>
      <c r="SPB93" s="590"/>
      <c r="SPC93" s="590"/>
      <c r="SPD93" s="590"/>
      <c r="SPE93" s="590" t="s">
        <v>20</v>
      </c>
      <c r="SPF93" s="590"/>
      <c r="SPG93" s="590"/>
      <c r="SPH93" s="590"/>
      <c r="SPI93" s="590"/>
      <c r="SPJ93" s="590"/>
      <c r="SPK93" s="590"/>
      <c r="SPL93" s="590"/>
      <c r="SPM93" s="590" t="s">
        <v>20</v>
      </c>
      <c r="SPN93" s="590"/>
      <c r="SPO93" s="590"/>
      <c r="SPP93" s="590"/>
      <c r="SPQ93" s="590"/>
      <c r="SPR93" s="590"/>
      <c r="SPS93" s="590"/>
      <c r="SPT93" s="590"/>
      <c r="SPU93" s="590" t="s">
        <v>20</v>
      </c>
      <c r="SPV93" s="590"/>
      <c r="SPW93" s="590"/>
      <c r="SPX93" s="590"/>
      <c r="SPY93" s="590"/>
      <c r="SPZ93" s="590"/>
      <c r="SQA93" s="590"/>
      <c r="SQB93" s="590"/>
      <c r="SQC93" s="590" t="s">
        <v>20</v>
      </c>
      <c r="SQD93" s="590"/>
      <c r="SQE93" s="590"/>
      <c r="SQF93" s="590"/>
      <c r="SQG93" s="590"/>
      <c r="SQH93" s="590"/>
      <c r="SQI93" s="590"/>
      <c r="SQJ93" s="590"/>
      <c r="SQK93" s="590" t="s">
        <v>20</v>
      </c>
      <c r="SQL93" s="590"/>
      <c r="SQM93" s="590"/>
      <c r="SQN93" s="590"/>
      <c r="SQO93" s="590"/>
      <c r="SQP93" s="590"/>
      <c r="SQQ93" s="590"/>
      <c r="SQR93" s="590"/>
      <c r="SQS93" s="590" t="s">
        <v>20</v>
      </c>
      <c r="SQT93" s="590"/>
      <c r="SQU93" s="590"/>
      <c r="SQV93" s="590"/>
      <c r="SQW93" s="590"/>
      <c r="SQX93" s="590"/>
      <c r="SQY93" s="590"/>
      <c r="SQZ93" s="590"/>
      <c r="SRA93" s="590" t="s">
        <v>20</v>
      </c>
      <c r="SRB93" s="590"/>
      <c r="SRC93" s="590"/>
      <c r="SRD93" s="590"/>
      <c r="SRE93" s="590"/>
      <c r="SRF93" s="590"/>
      <c r="SRG93" s="590"/>
      <c r="SRH93" s="590"/>
      <c r="SRI93" s="590" t="s">
        <v>20</v>
      </c>
      <c r="SRJ93" s="590"/>
      <c r="SRK93" s="590"/>
      <c r="SRL93" s="590"/>
      <c r="SRM93" s="590"/>
      <c r="SRN93" s="590"/>
      <c r="SRO93" s="590"/>
      <c r="SRP93" s="590"/>
      <c r="SRQ93" s="590" t="s">
        <v>20</v>
      </c>
      <c r="SRR93" s="590"/>
      <c r="SRS93" s="590"/>
      <c r="SRT93" s="590"/>
      <c r="SRU93" s="590"/>
      <c r="SRV93" s="590"/>
      <c r="SRW93" s="590"/>
      <c r="SRX93" s="590"/>
      <c r="SRY93" s="590" t="s">
        <v>20</v>
      </c>
      <c r="SRZ93" s="590"/>
      <c r="SSA93" s="590"/>
      <c r="SSB93" s="590"/>
      <c r="SSC93" s="590"/>
      <c r="SSD93" s="590"/>
      <c r="SSE93" s="590"/>
      <c r="SSF93" s="590"/>
      <c r="SSG93" s="590" t="s">
        <v>20</v>
      </c>
      <c r="SSH93" s="590"/>
      <c r="SSI93" s="590"/>
      <c r="SSJ93" s="590"/>
      <c r="SSK93" s="590"/>
      <c r="SSL93" s="590"/>
      <c r="SSM93" s="590"/>
      <c r="SSN93" s="590"/>
      <c r="SSO93" s="590" t="s">
        <v>20</v>
      </c>
      <c r="SSP93" s="590"/>
      <c r="SSQ93" s="590"/>
      <c r="SSR93" s="590"/>
      <c r="SSS93" s="590"/>
      <c r="SST93" s="590"/>
      <c r="SSU93" s="590"/>
      <c r="SSV93" s="590"/>
      <c r="SSW93" s="590" t="s">
        <v>20</v>
      </c>
      <c r="SSX93" s="590"/>
      <c r="SSY93" s="590"/>
      <c r="SSZ93" s="590"/>
      <c r="STA93" s="590"/>
      <c r="STB93" s="590"/>
      <c r="STC93" s="590"/>
      <c r="STD93" s="590"/>
      <c r="STE93" s="590" t="s">
        <v>20</v>
      </c>
      <c r="STF93" s="590"/>
      <c r="STG93" s="590"/>
      <c r="STH93" s="590"/>
      <c r="STI93" s="590"/>
      <c r="STJ93" s="590"/>
      <c r="STK93" s="590"/>
      <c r="STL93" s="590"/>
      <c r="STM93" s="590" t="s">
        <v>20</v>
      </c>
      <c r="STN93" s="590"/>
      <c r="STO93" s="590"/>
      <c r="STP93" s="590"/>
      <c r="STQ93" s="590"/>
      <c r="STR93" s="590"/>
      <c r="STS93" s="590"/>
      <c r="STT93" s="590"/>
      <c r="STU93" s="590" t="s">
        <v>20</v>
      </c>
      <c r="STV93" s="590"/>
      <c r="STW93" s="590"/>
      <c r="STX93" s="590"/>
      <c r="STY93" s="590"/>
      <c r="STZ93" s="590"/>
      <c r="SUA93" s="590"/>
      <c r="SUB93" s="590"/>
      <c r="SUC93" s="590" t="s">
        <v>20</v>
      </c>
      <c r="SUD93" s="590"/>
      <c r="SUE93" s="590"/>
      <c r="SUF93" s="590"/>
      <c r="SUG93" s="590"/>
      <c r="SUH93" s="590"/>
      <c r="SUI93" s="590"/>
      <c r="SUJ93" s="590"/>
      <c r="SUK93" s="590" t="s">
        <v>20</v>
      </c>
      <c r="SUL93" s="590"/>
      <c r="SUM93" s="590"/>
      <c r="SUN93" s="590"/>
      <c r="SUO93" s="590"/>
      <c r="SUP93" s="590"/>
      <c r="SUQ93" s="590"/>
      <c r="SUR93" s="590"/>
      <c r="SUS93" s="590" t="s">
        <v>20</v>
      </c>
      <c r="SUT93" s="590"/>
      <c r="SUU93" s="590"/>
      <c r="SUV93" s="590"/>
      <c r="SUW93" s="590"/>
      <c r="SUX93" s="590"/>
      <c r="SUY93" s="590"/>
      <c r="SUZ93" s="590"/>
      <c r="SVA93" s="590" t="s">
        <v>20</v>
      </c>
      <c r="SVB93" s="590"/>
      <c r="SVC93" s="590"/>
      <c r="SVD93" s="590"/>
      <c r="SVE93" s="590"/>
      <c r="SVF93" s="590"/>
      <c r="SVG93" s="590"/>
      <c r="SVH93" s="590"/>
      <c r="SVI93" s="590" t="s">
        <v>20</v>
      </c>
      <c r="SVJ93" s="590"/>
      <c r="SVK93" s="590"/>
      <c r="SVL93" s="590"/>
      <c r="SVM93" s="590"/>
      <c r="SVN93" s="590"/>
      <c r="SVO93" s="590"/>
      <c r="SVP93" s="590"/>
      <c r="SVQ93" s="590" t="s">
        <v>20</v>
      </c>
      <c r="SVR93" s="590"/>
      <c r="SVS93" s="590"/>
      <c r="SVT93" s="590"/>
      <c r="SVU93" s="590"/>
      <c r="SVV93" s="590"/>
      <c r="SVW93" s="590"/>
      <c r="SVX93" s="590"/>
      <c r="SVY93" s="590" t="s">
        <v>20</v>
      </c>
      <c r="SVZ93" s="590"/>
      <c r="SWA93" s="590"/>
      <c r="SWB93" s="590"/>
      <c r="SWC93" s="590"/>
      <c r="SWD93" s="590"/>
      <c r="SWE93" s="590"/>
      <c r="SWF93" s="590"/>
      <c r="SWG93" s="590" t="s">
        <v>20</v>
      </c>
      <c r="SWH93" s="590"/>
      <c r="SWI93" s="590"/>
      <c r="SWJ93" s="590"/>
      <c r="SWK93" s="590"/>
      <c r="SWL93" s="590"/>
      <c r="SWM93" s="590"/>
      <c r="SWN93" s="590"/>
      <c r="SWO93" s="590" t="s">
        <v>20</v>
      </c>
      <c r="SWP93" s="590"/>
      <c r="SWQ93" s="590"/>
      <c r="SWR93" s="590"/>
      <c r="SWS93" s="590"/>
      <c r="SWT93" s="590"/>
      <c r="SWU93" s="590"/>
      <c r="SWV93" s="590"/>
      <c r="SWW93" s="590" t="s">
        <v>20</v>
      </c>
      <c r="SWX93" s="590"/>
      <c r="SWY93" s="590"/>
      <c r="SWZ93" s="590"/>
      <c r="SXA93" s="590"/>
      <c r="SXB93" s="590"/>
      <c r="SXC93" s="590"/>
      <c r="SXD93" s="590"/>
      <c r="SXE93" s="590" t="s">
        <v>20</v>
      </c>
      <c r="SXF93" s="590"/>
      <c r="SXG93" s="590"/>
      <c r="SXH93" s="590"/>
      <c r="SXI93" s="590"/>
      <c r="SXJ93" s="590"/>
      <c r="SXK93" s="590"/>
      <c r="SXL93" s="590"/>
      <c r="SXM93" s="590" t="s">
        <v>20</v>
      </c>
      <c r="SXN93" s="590"/>
      <c r="SXO93" s="590"/>
      <c r="SXP93" s="590"/>
      <c r="SXQ93" s="590"/>
      <c r="SXR93" s="590"/>
      <c r="SXS93" s="590"/>
      <c r="SXT93" s="590"/>
      <c r="SXU93" s="590" t="s">
        <v>20</v>
      </c>
      <c r="SXV93" s="590"/>
      <c r="SXW93" s="590"/>
      <c r="SXX93" s="590"/>
      <c r="SXY93" s="590"/>
      <c r="SXZ93" s="590"/>
      <c r="SYA93" s="590"/>
      <c r="SYB93" s="590"/>
      <c r="SYC93" s="590" t="s">
        <v>20</v>
      </c>
      <c r="SYD93" s="590"/>
      <c r="SYE93" s="590"/>
      <c r="SYF93" s="590"/>
      <c r="SYG93" s="590"/>
      <c r="SYH93" s="590"/>
      <c r="SYI93" s="590"/>
      <c r="SYJ93" s="590"/>
      <c r="SYK93" s="590" t="s">
        <v>20</v>
      </c>
      <c r="SYL93" s="590"/>
      <c r="SYM93" s="590"/>
      <c r="SYN93" s="590"/>
      <c r="SYO93" s="590"/>
      <c r="SYP93" s="590"/>
      <c r="SYQ93" s="590"/>
      <c r="SYR93" s="590"/>
      <c r="SYS93" s="590" t="s">
        <v>20</v>
      </c>
      <c r="SYT93" s="590"/>
      <c r="SYU93" s="590"/>
      <c r="SYV93" s="590"/>
      <c r="SYW93" s="590"/>
      <c r="SYX93" s="590"/>
      <c r="SYY93" s="590"/>
      <c r="SYZ93" s="590"/>
      <c r="SZA93" s="590" t="s">
        <v>20</v>
      </c>
      <c r="SZB93" s="590"/>
      <c r="SZC93" s="590"/>
      <c r="SZD93" s="590"/>
      <c r="SZE93" s="590"/>
      <c r="SZF93" s="590"/>
      <c r="SZG93" s="590"/>
      <c r="SZH93" s="590"/>
      <c r="SZI93" s="590" t="s">
        <v>20</v>
      </c>
      <c r="SZJ93" s="590"/>
      <c r="SZK93" s="590"/>
      <c r="SZL93" s="590"/>
      <c r="SZM93" s="590"/>
      <c r="SZN93" s="590"/>
      <c r="SZO93" s="590"/>
      <c r="SZP93" s="590"/>
      <c r="SZQ93" s="590" t="s">
        <v>20</v>
      </c>
      <c r="SZR93" s="590"/>
      <c r="SZS93" s="590"/>
      <c r="SZT93" s="590"/>
      <c r="SZU93" s="590"/>
      <c r="SZV93" s="590"/>
      <c r="SZW93" s="590"/>
      <c r="SZX93" s="590"/>
      <c r="SZY93" s="590" t="s">
        <v>20</v>
      </c>
      <c r="SZZ93" s="590"/>
      <c r="TAA93" s="590"/>
      <c r="TAB93" s="590"/>
      <c r="TAC93" s="590"/>
      <c r="TAD93" s="590"/>
      <c r="TAE93" s="590"/>
      <c r="TAF93" s="590"/>
      <c r="TAG93" s="590" t="s">
        <v>20</v>
      </c>
      <c r="TAH93" s="590"/>
      <c r="TAI93" s="590"/>
      <c r="TAJ93" s="590"/>
      <c r="TAK93" s="590"/>
      <c r="TAL93" s="590"/>
      <c r="TAM93" s="590"/>
      <c r="TAN93" s="590"/>
      <c r="TAO93" s="590" t="s">
        <v>20</v>
      </c>
      <c r="TAP93" s="590"/>
      <c r="TAQ93" s="590"/>
      <c r="TAR93" s="590"/>
      <c r="TAS93" s="590"/>
      <c r="TAT93" s="590"/>
      <c r="TAU93" s="590"/>
      <c r="TAV93" s="590"/>
      <c r="TAW93" s="590" t="s">
        <v>20</v>
      </c>
      <c r="TAX93" s="590"/>
      <c r="TAY93" s="590"/>
      <c r="TAZ93" s="590"/>
      <c r="TBA93" s="590"/>
      <c r="TBB93" s="590"/>
      <c r="TBC93" s="590"/>
      <c r="TBD93" s="590"/>
      <c r="TBE93" s="590" t="s">
        <v>20</v>
      </c>
      <c r="TBF93" s="590"/>
      <c r="TBG93" s="590"/>
      <c r="TBH93" s="590"/>
      <c r="TBI93" s="590"/>
      <c r="TBJ93" s="590"/>
      <c r="TBK93" s="590"/>
      <c r="TBL93" s="590"/>
      <c r="TBM93" s="590" t="s">
        <v>20</v>
      </c>
      <c r="TBN93" s="590"/>
      <c r="TBO93" s="590"/>
      <c r="TBP93" s="590"/>
      <c r="TBQ93" s="590"/>
      <c r="TBR93" s="590"/>
      <c r="TBS93" s="590"/>
      <c r="TBT93" s="590"/>
      <c r="TBU93" s="590" t="s">
        <v>20</v>
      </c>
      <c r="TBV93" s="590"/>
      <c r="TBW93" s="590"/>
      <c r="TBX93" s="590"/>
      <c r="TBY93" s="590"/>
      <c r="TBZ93" s="590"/>
      <c r="TCA93" s="590"/>
      <c r="TCB93" s="590"/>
      <c r="TCC93" s="590" t="s">
        <v>20</v>
      </c>
      <c r="TCD93" s="590"/>
      <c r="TCE93" s="590"/>
      <c r="TCF93" s="590"/>
      <c r="TCG93" s="590"/>
      <c r="TCH93" s="590"/>
      <c r="TCI93" s="590"/>
      <c r="TCJ93" s="590"/>
      <c r="TCK93" s="590" t="s">
        <v>20</v>
      </c>
      <c r="TCL93" s="590"/>
      <c r="TCM93" s="590"/>
      <c r="TCN93" s="590"/>
      <c r="TCO93" s="590"/>
      <c r="TCP93" s="590"/>
      <c r="TCQ93" s="590"/>
      <c r="TCR93" s="590"/>
      <c r="TCS93" s="590" t="s">
        <v>20</v>
      </c>
      <c r="TCT93" s="590"/>
      <c r="TCU93" s="590"/>
      <c r="TCV93" s="590"/>
      <c r="TCW93" s="590"/>
      <c r="TCX93" s="590"/>
      <c r="TCY93" s="590"/>
      <c r="TCZ93" s="590"/>
      <c r="TDA93" s="590" t="s">
        <v>20</v>
      </c>
      <c r="TDB93" s="590"/>
      <c r="TDC93" s="590"/>
      <c r="TDD93" s="590"/>
      <c r="TDE93" s="590"/>
      <c r="TDF93" s="590"/>
      <c r="TDG93" s="590"/>
      <c r="TDH93" s="590"/>
      <c r="TDI93" s="590" t="s">
        <v>20</v>
      </c>
      <c r="TDJ93" s="590"/>
      <c r="TDK93" s="590"/>
      <c r="TDL93" s="590"/>
      <c r="TDM93" s="590"/>
      <c r="TDN93" s="590"/>
      <c r="TDO93" s="590"/>
      <c r="TDP93" s="590"/>
      <c r="TDQ93" s="590" t="s">
        <v>20</v>
      </c>
      <c r="TDR93" s="590"/>
      <c r="TDS93" s="590"/>
      <c r="TDT93" s="590"/>
      <c r="TDU93" s="590"/>
      <c r="TDV93" s="590"/>
      <c r="TDW93" s="590"/>
      <c r="TDX93" s="590"/>
      <c r="TDY93" s="590" t="s">
        <v>20</v>
      </c>
      <c r="TDZ93" s="590"/>
      <c r="TEA93" s="590"/>
      <c r="TEB93" s="590"/>
      <c r="TEC93" s="590"/>
      <c r="TED93" s="590"/>
      <c r="TEE93" s="590"/>
      <c r="TEF93" s="590"/>
      <c r="TEG93" s="590" t="s">
        <v>20</v>
      </c>
      <c r="TEH93" s="590"/>
      <c r="TEI93" s="590"/>
      <c r="TEJ93" s="590"/>
      <c r="TEK93" s="590"/>
      <c r="TEL93" s="590"/>
      <c r="TEM93" s="590"/>
      <c r="TEN93" s="590"/>
      <c r="TEO93" s="590" t="s">
        <v>20</v>
      </c>
      <c r="TEP93" s="590"/>
      <c r="TEQ93" s="590"/>
      <c r="TER93" s="590"/>
      <c r="TES93" s="590"/>
      <c r="TET93" s="590"/>
      <c r="TEU93" s="590"/>
      <c r="TEV93" s="590"/>
      <c r="TEW93" s="590" t="s">
        <v>20</v>
      </c>
      <c r="TEX93" s="590"/>
      <c r="TEY93" s="590"/>
      <c r="TEZ93" s="590"/>
      <c r="TFA93" s="590"/>
      <c r="TFB93" s="590"/>
      <c r="TFC93" s="590"/>
      <c r="TFD93" s="590"/>
      <c r="TFE93" s="590" t="s">
        <v>20</v>
      </c>
      <c r="TFF93" s="590"/>
      <c r="TFG93" s="590"/>
      <c r="TFH93" s="590"/>
      <c r="TFI93" s="590"/>
      <c r="TFJ93" s="590"/>
      <c r="TFK93" s="590"/>
      <c r="TFL93" s="590"/>
      <c r="TFM93" s="590" t="s">
        <v>20</v>
      </c>
      <c r="TFN93" s="590"/>
      <c r="TFO93" s="590"/>
      <c r="TFP93" s="590"/>
      <c r="TFQ93" s="590"/>
      <c r="TFR93" s="590"/>
      <c r="TFS93" s="590"/>
      <c r="TFT93" s="590"/>
      <c r="TFU93" s="590" t="s">
        <v>20</v>
      </c>
      <c r="TFV93" s="590"/>
      <c r="TFW93" s="590"/>
      <c r="TFX93" s="590"/>
      <c r="TFY93" s="590"/>
      <c r="TFZ93" s="590"/>
      <c r="TGA93" s="590"/>
      <c r="TGB93" s="590"/>
      <c r="TGC93" s="590" t="s">
        <v>20</v>
      </c>
      <c r="TGD93" s="590"/>
      <c r="TGE93" s="590"/>
      <c r="TGF93" s="590"/>
      <c r="TGG93" s="590"/>
      <c r="TGH93" s="590"/>
      <c r="TGI93" s="590"/>
      <c r="TGJ93" s="590"/>
      <c r="TGK93" s="590" t="s">
        <v>20</v>
      </c>
      <c r="TGL93" s="590"/>
      <c r="TGM93" s="590"/>
      <c r="TGN93" s="590"/>
      <c r="TGO93" s="590"/>
      <c r="TGP93" s="590"/>
      <c r="TGQ93" s="590"/>
      <c r="TGR93" s="590"/>
      <c r="TGS93" s="590" t="s">
        <v>20</v>
      </c>
      <c r="TGT93" s="590"/>
      <c r="TGU93" s="590"/>
      <c r="TGV93" s="590"/>
      <c r="TGW93" s="590"/>
      <c r="TGX93" s="590"/>
      <c r="TGY93" s="590"/>
      <c r="TGZ93" s="590"/>
      <c r="THA93" s="590" t="s">
        <v>20</v>
      </c>
      <c r="THB93" s="590"/>
      <c r="THC93" s="590"/>
      <c r="THD93" s="590"/>
      <c r="THE93" s="590"/>
      <c r="THF93" s="590"/>
      <c r="THG93" s="590"/>
      <c r="THH93" s="590"/>
      <c r="THI93" s="590" t="s">
        <v>20</v>
      </c>
      <c r="THJ93" s="590"/>
      <c r="THK93" s="590"/>
      <c r="THL93" s="590"/>
      <c r="THM93" s="590"/>
      <c r="THN93" s="590"/>
      <c r="THO93" s="590"/>
      <c r="THP93" s="590"/>
      <c r="THQ93" s="590" t="s">
        <v>20</v>
      </c>
      <c r="THR93" s="590"/>
      <c r="THS93" s="590"/>
      <c r="THT93" s="590"/>
      <c r="THU93" s="590"/>
      <c r="THV93" s="590"/>
      <c r="THW93" s="590"/>
      <c r="THX93" s="590"/>
      <c r="THY93" s="590" t="s">
        <v>20</v>
      </c>
      <c r="THZ93" s="590"/>
      <c r="TIA93" s="590"/>
      <c r="TIB93" s="590"/>
      <c r="TIC93" s="590"/>
      <c r="TID93" s="590"/>
      <c r="TIE93" s="590"/>
      <c r="TIF93" s="590"/>
      <c r="TIG93" s="590" t="s">
        <v>20</v>
      </c>
      <c r="TIH93" s="590"/>
      <c r="TII93" s="590"/>
      <c r="TIJ93" s="590"/>
      <c r="TIK93" s="590"/>
      <c r="TIL93" s="590"/>
      <c r="TIM93" s="590"/>
      <c r="TIN93" s="590"/>
      <c r="TIO93" s="590" t="s">
        <v>20</v>
      </c>
      <c r="TIP93" s="590"/>
      <c r="TIQ93" s="590"/>
      <c r="TIR93" s="590"/>
      <c r="TIS93" s="590"/>
      <c r="TIT93" s="590"/>
      <c r="TIU93" s="590"/>
      <c r="TIV93" s="590"/>
      <c r="TIW93" s="590" t="s">
        <v>20</v>
      </c>
      <c r="TIX93" s="590"/>
      <c r="TIY93" s="590"/>
      <c r="TIZ93" s="590"/>
      <c r="TJA93" s="590"/>
      <c r="TJB93" s="590"/>
      <c r="TJC93" s="590"/>
      <c r="TJD93" s="590"/>
      <c r="TJE93" s="590" t="s">
        <v>20</v>
      </c>
      <c r="TJF93" s="590"/>
      <c r="TJG93" s="590"/>
      <c r="TJH93" s="590"/>
      <c r="TJI93" s="590"/>
      <c r="TJJ93" s="590"/>
      <c r="TJK93" s="590"/>
      <c r="TJL93" s="590"/>
      <c r="TJM93" s="590" t="s">
        <v>20</v>
      </c>
      <c r="TJN93" s="590"/>
      <c r="TJO93" s="590"/>
      <c r="TJP93" s="590"/>
      <c r="TJQ93" s="590"/>
      <c r="TJR93" s="590"/>
      <c r="TJS93" s="590"/>
      <c r="TJT93" s="590"/>
      <c r="TJU93" s="590" t="s">
        <v>20</v>
      </c>
      <c r="TJV93" s="590"/>
      <c r="TJW93" s="590"/>
      <c r="TJX93" s="590"/>
      <c r="TJY93" s="590"/>
      <c r="TJZ93" s="590"/>
      <c r="TKA93" s="590"/>
      <c r="TKB93" s="590"/>
      <c r="TKC93" s="590" t="s">
        <v>20</v>
      </c>
      <c r="TKD93" s="590"/>
      <c r="TKE93" s="590"/>
      <c r="TKF93" s="590"/>
      <c r="TKG93" s="590"/>
      <c r="TKH93" s="590"/>
      <c r="TKI93" s="590"/>
      <c r="TKJ93" s="590"/>
      <c r="TKK93" s="590" t="s">
        <v>20</v>
      </c>
      <c r="TKL93" s="590"/>
      <c r="TKM93" s="590"/>
      <c r="TKN93" s="590"/>
      <c r="TKO93" s="590"/>
      <c r="TKP93" s="590"/>
      <c r="TKQ93" s="590"/>
      <c r="TKR93" s="590"/>
      <c r="TKS93" s="590" t="s">
        <v>20</v>
      </c>
      <c r="TKT93" s="590"/>
      <c r="TKU93" s="590"/>
      <c r="TKV93" s="590"/>
      <c r="TKW93" s="590"/>
      <c r="TKX93" s="590"/>
      <c r="TKY93" s="590"/>
      <c r="TKZ93" s="590"/>
      <c r="TLA93" s="590" t="s">
        <v>20</v>
      </c>
      <c r="TLB93" s="590"/>
      <c r="TLC93" s="590"/>
      <c r="TLD93" s="590"/>
      <c r="TLE93" s="590"/>
      <c r="TLF93" s="590"/>
      <c r="TLG93" s="590"/>
      <c r="TLH93" s="590"/>
      <c r="TLI93" s="590" t="s">
        <v>20</v>
      </c>
      <c r="TLJ93" s="590"/>
      <c r="TLK93" s="590"/>
      <c r="TLL93" s="590"/>
      <c r="TLM93" s="590"/>
      <c r="TLN93" s="590"/>
      <c r="TLO93" s="590"/>
      <c r="TLP93" s="590"/>
      <c r="TLQ93" s="590" t="s">
        <v>20</v>
      </c>
      <c r="TLR93" s="590"/>
      <c r="TLS93" s="590"/>
      <c r="TLT93" s="590"/>
      <c r="TLU93" s="590"/>
      <c r="TLV93" s="590"/>
      <c r="TLW93" s="590"/>
      <c r="TLX93" s="590"/>
      <c r="TLY93" s="590" t="s">
        <v>20</v>
      </c>
      <c r="TLZ93" s="590"/>
      <c r="TMA93" s="590"/>
      <c r="TMB93" s="590"/>
      <c r="TMC93" s="590"/>
      <c r="TMD93" s="590"/>
      <c r="TME93" s="590"/>
      <c r="TMF93" s="590"/>
      <c r="TMG93" s="590" t="s">
        <v>20</v>
      </c>
      <c r="TMH93" s="590"/>
      <c r="TMI93" s="590"/>
      <c r="TMJ93" s="590"/>
      <c r="TMK93" s="590"/>
      <c r="TML93" s="590"/>
      <c r="TMM93" s="590"/>
      <c r="TMN93" s="590"/>
      <c r="TMO93" s="590" t="s">
        <v>20</v>
      </c>
      <c r="TMP93" s="590"/>
      <c r="TMQ93" s="590"/>
      <c r="TMR93" s="590"/>
      <c r="TMS93" s="590"/>
      <c r="TMT93" s="590"/>
      <c r="TMU93" s="590"/>
      <c r="TMV93" s="590"/>
      <c r="TMW93" s="590" t="s">
        <v>20</v>
      </c>
      <c r="TMX93" s="590"/>
      <c r="TMY93" s="590"/>
      <c r="TMZ93" s="590"/>
      <c r="TNA93" s="590"/>
      <c r="TNB93" s="590"/>
      <c r="TNC93" s="590"/>
      <c r="TND93" s="590"/>
      <c r="TNE93" s="590" t="s">
        <v>20</v>
      </c>
      <c r="TNF93" s="590"/>
      <c r="TNG93" s="590"/>
      <c r="TNH93" s="590"/>
      <c r="TNI93" s="590"/>
      <c r="TNJ93" s="590"/>
      <c r="TNK93" s="590"/>
      <c r="TNL93" s="590"/>
      <c r="TNM93" s="590" t="s">
        <v>20</v>
      </c>
      <c r="TNN93" s="590"/>
      <c r="TNO93" s="590"/>
      <c r="TNP93" s="590"/>
      <c r="TNQ93" s="590"/>
      <c r="TNR93" s="590"/>
      <c r="TNS93" s="590"/>
      <c r="TNT93" s="590"/>
      <c r="TNU93" s="590" t="s">
        <v>20</v>
      </c>
      <c r="TNV93" s="590"/>
      <c r="TNW93" s="590"/>
      <c r="TNX93" s="590"/>
      <c r="TNY93" s="590"/>
      <c r="TNZ93" s="590"/>
      <c r="TOA93" s="590"/>
      <c r="TOB93" s="590"/>
      <c r="TOC93" s="590" t="s">
        <v>20</v>
      </c>
      <c r="TOD93" s="590"/>
      <c r="TOE93" s="590"/>
      <c r="TOF93" s="590"/>
      <c r="TOG93" s="590"/>
      <c r="TOH93" s="590"/>
      <c r="TOI93" s="590"/>
      <c r="TOJ93" s="590"/>
      <c r="TOK93" s="590" t="s">
        <v>20</v>
      </c>
      <c r="TOL93" s="590"/>
      <c r="TOM93" s="590"/>
      <c r="TON93" s="590"/>
      <c r="TOO93" s="590"/>
      <c r="TOP93" s="590"/>
      <c r="TOQ93" s="590"/>
      <c r="TOR93" s="590"/>
      <c r="TOS93" s="590" t="s">
        <v>20</v>
      </c>
      <c r="TOT93" s="590"/>
      <c r="TOU93" s="590"/>
      <c r="TOV93" s="590"/>
      <c r="TOW93" s="590"/>
      <c r="TOX93" s="590"/>
      <c r="TOY93" s="590"/>
      <c r="TOZ93" s="590"/>
      <c r="TPA93" s="590" t="s">
        <v>20</v>
      </c>
      <c r="TPB93" s="590"/>
      <c r="TPC93" s="590"/>
      <c r="TPD93" s="590"/>
      <c r="TPE93" s="590"/>
      <c r="TPF93" s="590"/>
      <c r="TPG93" s="590"/>
      <c r="TPH93" s="590"/>
      <c r="TPI93" s="590" t="s">
        <v>20</v>
      </c>
      <c r="TPJ93" s="590"/>
      <c r="TPK93" s="590"/>
      <c r="TPL93" s="590"/>
      <c r="TPM93" s="590"/>
      <c r="TPN93" s="590"/>
      <c r="TPO93" s="590"/>
      <c r="TPP93" s="590"/>
      <c r="TPQ93" s="590" t="s">
        <v>20</v>
      </c>
      <c r="TPR93" s="590"/>
      <c r="TPS93" s="590"/>
      <c r="TPT93" s="590"/>
      <c r="TPU93" s="590"/>
      <c r="TPV93" s="590"/>
      <c r="TPW93" s="590"/>
      <c r="TPX93" s="590"/>
      <c r="TPY93" s="590" t="s">
        <v>20</v>
      </c>
      <c r="TPZ93" s="590"/>
      <c r="TQA93" s="590"/>
      <c r="TQB93" s="590"/>
      <c r="TQC93" s="590"/>
      <c r="TQD93" s="590"/>
      <c r="TQE93" s="590"/>
      <c r="TQF93" s="590"/>
      <c r="TQG93" s="590" t="s">
        <v>20</v>
      </c>
      <c r="TQH93" s="590"/>
      <c r="TQI93" s="590"/>
      <c r="TQJ93" s="590"/>
      <c r="TQK93" s="590"/>
      <c r="TQL93" s="590"/>
      <c r="TQM93" s="590"/>
      <c r="TQN93" s="590"/>
      <c r="TQO93" s="590" t="s">
        <v>20</v>
      </c>
      <c r="TQP93" s="590"/>
      <c r="TQQ93" s="590"/>
      <c r="TQR93" s="590"/>
      <c r="TQS93" s="590"/>
      <c r="TQT93" s="590"/>
      <c r="TQU93" s="590"/>
      <c r="TQV93" s="590"/>
      <c r="TQW93" s="590" t="s">
        <v>20</v>
      </c>
      <c r="TQX93" s="590"/>
      <c r="TQY93" s="590"/>
      <c r="TQZ93" s="590"/>
      <c r="TRA93" s="590"/>
      <c r="TRB93" s="590"/>
      <c r="TRC93" s="590"/>
      <c r="TRD93" s="590"/>
      <c r="TRE93" s="590" t="s">
        <v>20</v>
      </c>
      <c r="TRF93" s="590"/>
      <c r="TRG93" s="590"/>
      <c r="TRH93" s="590"/>
      <c r="TRI93" s="590"/>
      <c r="TRJ93" s="590"/>
      <c r="TRK93" s="590"/>
      <c r="TRL93" s="590"/>
      <c r="TRM93" s="590" t="s">
        <v>20</v>
      </c>
      <c r="TRN93" s="590"/>
      <c r="TRO93" s="590"/>
      <c r="TRP93" s="590"/>
      <c r="TRQ93" s="590"/>
      <c r="TRR93" s="590"/>
      <c r="TRS93" s="590"/>
      <c r="TRT93" s="590"/>
      <c r="TRU93" s="590" t="s">
        <v>20</v>
      </c>
      <c r="TRV93" s="590"/>
      <c r="TRW93" s="590"/>
      <c r="TRX93" s="590"/>
      <c r="TRY93" s="590"/>
      <c r="TRZ93" s="590"/>
      <c r="TSA93" s="590"/>
      <c r="TSB93" s="590"/>
      <c r="TSC93" s="590" t="s">
        <v>20</v>
      </c>
      <c r="TSD93" s="590"/>
      <c r="TSE93" s="590"/>
      <c r="TSF93" s="590"/>
      <c r="TSG93" s="590"/>
      <c r="TSH93" s="590"/>
      <c r="TSI93" s="590"/>
      <c r="TSJ93" s="590"/>
      <c r="TSK93" s="590" t="s">
        <v>20</v>
      </c>
      <c r="TSL93" s="590"/>
      <c r="TSM93" s="590"/>
      <c r="TSN93" s="590"/>
      <c r="TSO93" s="590"/>
      <c r="TSP93" s="590"/>
      <c r="TSQ93" s="590"/>
      <c r="TSR93" s="590"/>
      <c r="TSS93" s="590" t="s">
        <v>20</v>
      </c>
      <c r="TST93" s="590"/>
      <c r="TSU93" s="590"/>
      <c r="TSV93" s="590"/>
      <c r="TSW93" s="590"/>
      <c r="TSX93" s="590"/>
      <c r="TSY93" s="590"/>
      <c r="TSZ93" s="590"/>
      <c r="TTA93" s="590" t="s">
        <v>20</v>
      </c>
      <c r="TTB93" s="590"/>
      <c r="TTC93" s="590"/>
      <c r="TTD93" s="590"/>
      <c r="TTE93" s="590"/>
      <c r="TTF93" s="590"/>
      <c r="TTG93" s="590"/>
      <c r="TTH93" s="590"/>
      <c r="TTI93" s="590" t="s">
        <v>20</v>
      </c>
      <c r="TTJ93" s="590"/>
      <c r="TTK93" s="590"/>
      <c r="TTL93" s="590"/>
      <c r="TTM93" s="590"/>
      <c r="TTN93" s="590"/>
      <c r="TTO93" s="590"/>
      <c r="TTP93" s="590"/>
      <c r="TTQ93" s="590" t="s">
        <v>20</v>
      </c>
      <c r="TTR93" s="590"/>
      <c r="TTS93" s="590"/>
      <c r="TTT93" s="590"/>
      <c r="TTU93" s="590"/>
      <c r="TTV93" s="590"/>
      <c r="TTW93" s="590"/>
      <c r="TTX93" s="590"/>
      <c r="TTY93" s="590" t="s">
        <v>20</v>
      </c>
      <c r="TTZ93" s="590"/>
      <c r="TUA93" s="590"/>
      <c r="TUB93" s="590"/>
      <c r="TUC93" s="590"/>
      <c r="TUD93" s="590"/>
      <c r="TUE93" s="590"/>
      <c r="TUF93" s="590"/>
      <c r="TUG93" s="590" t="s">
        <v>20</v>
      </c>
      <c r="TUH93" s="590"/>
      <c r="TUI93" s="590"/>
      <c r="TUJ93" s="590"/>
      <c r="TUK93" s="590"/>
      <c r="TUL93" s="590"/>
      <c r="TUM93" s="590"/>
      <c r="TUN93" s="590"/>
      <c r="TUO93" s="590" t="s">
        <v>20</v>
      </c>
      <c r="TUP93" s="590"/>
      <c r="TUQ93" s="590"/>
      <c r="TUR93" s="590"/>
      <c r="TUS93" s="590"/>
      <c r="TUT93" s="590"/>
      <c r="TUU93" s="590"/>
      <c r="TUV93" s="590"/>
      <c r="TUW93" s="590" t="s">
        <v>20</v>
      </c>
      <c r="TUX93" s="590"/>
      <c r="TUY93" s="590"/>
      <c r="TUZ93" s="590"/>
      <c r="TVA93" s="590"/>
      <c r="TVB93" s="590"/>
      <c r="TVC93" s="590"/>
      <c r="TVD93" s="590"/>
      <c r="TVE93" s="590" t="s">
        <v>20</v>
      </c>
      <c r="TVF93" s="590"/>
      <c r="TVG93" s="590"/>
      <c r="TVH93" s="590"/>
      <c r="TVI93" s="590"/>
      <c r="TVJ93" s="590"/>
      <c r="TVK93" s="590"/>
      <c r="TVL93" s="590"/>
      <c r="TVM93" s="590" t="s">
        <v>20</v>
      </c>
      <c r="TVN93" s="590"/>
      <c r="TVO93" s="590"/>
      <c r="TVP93" s="590"/>
      <c r="TVQ93" s="590"/>
      <c r="TVR93" s="590"/>
      <c r="TVS93" s="590"/>
      <c r="TVT93" s="590"/>
      <c r="TVU93" s="590" t="s">
        <v>20</v>
      </c>
      <c r="TVV93" s="590"/>
      <c r="TVW93" s="590"/>
      <c r="TVX93" s="590"/>
      <c r="TVY93" s="590"/>
      <c r="TVZ93" s="590"/>
      <c r="TWA93" s="590"/>
      <c r="TWB93" s="590"/>
      <c r="TWC93" s="590" t="s">
        <v>20</v>
      </c>
      <c r="TWD93" s="590"/>
      <c r="TWE93" s="590"/>
      <c r="TWF93" s="590"/>
      <c r="TWG93" s="590"/>
      <c r="TWH93" s="590"/>
      <c r="TWI93" s="590"/>
      <c r="TWJ93" s="590"/>
      <c r="TWK93" s="590" t="s">
        <v>20</v>
      </c>
      <c r="TWL93" s="590"/>
      <c r="TWM93" s="590"/>
      <c r="TWN93" s="590"/>
      <c r="TWO93" s="590"/>
      <c r="TWP93" s="590"/>
      <c r="TWQ93" s="590"/>
      <c r="TWR93" s="590"/>
      <c r="TWS93" s="590" t="s">
        <v>20</v>
      </c>
      <c r="TWT93" s="590"/>
      <c r="TWU93" s="590"/>
      <c r="TWV93" s="590"/>
      <c r="TWW93" s="590"/>
      <c r="TWX93" s="590"/>
      <c r="TWY93" s="590"/>
      <c r="TWZ93" s="590"/>
      <c r="TXA93" s="590" t="s">
        <v>20</v>
      </c>
      <c r="TXB93" s="590"/>
      <c r="TXC93" s="590"/>
      <c r="TXD93" s="590"/>
      <c r="TXE93" s="590"/>
      <c r="TXF93" s="590"/>
      <c r="TXG93" s="590"/>
      <c r="TXH93" s="590"/>
      <c r="TXI93" s="590" t="s">
        <v>20</v>
      </c>
      <c r="TXJ93" s="590"/>
      <c r="TXK93" s="590"/>
      <c r="TXL93" s="590"/>
      <c r="TXM93" s="590"/>
      <c r="TXN93" s="590"/>
      <c r="TXO93" s="590"/>
      <c r="TXP93" s="590"/>
      <c r="TXQ93" s="590" t="s">
        <v>20</v>
      </c>
      <c r="TXR93" s="590"/>
      <c r="TXS93" s="590"/>
      <c r="TXT93" s="590"/>
      <c r="TXU93" s="590"/>
      <c r="TXV93" s="590"/>
      <c r="TXW93" s="590"/>
      <c r="TXX93" s="590"/>
      <c r="TXY93" s="590" t="s">
        <v>20</v>
      </c>
      <c r="TXZ93" s="590"/>
      <c r="TYA93" s="590"/>
      <c r="TYB93" s="590"/>
      <c r="TYC93" s="590"/>
      <c r="TYD93" s="590"/>
      <c r="TYE93" s="590"/>
      <c r="TYF93" s="590"/>
      <c r="TYG93" s="590" t="s">
        <v>20</v>
      </c>
      <c r="TYH93" s="590"/>
      <c r="TYI93" s="590"/>
      <c r="TYJ93" s="590"/>
      <c r="TYK93" s="590"/>
      <c r="TYL93" s="590"/>
      <c r="TYM93" s="590"/>
      <c r="TYN93" s="590"/>
      <c r="TYO93" s="590" t="s">
        <v>20</v>
      </c>
      <c r="TYP93" s="590"/>
      <c r="TYQ93" s="590"/>
      <c r="TYR93" s="590"/>
      <c r="TYS93" s="590"/>
      <c r="TYT93" s="590"/>
      <c r="TYU93" s="590"/>
      <c r="TYV93" s="590"/>
      <c r="TYW93" s="590" t="s">
        <v>20</v>
      </c>
      <c r="TYX93" s="590"/>
      <c r="TYY93" s="590"/>
      <c r="TYZ93" s="590"/>
      <c r="TZA93" s="590"/>
      <c r="TZB93" s="590"/>
      <c r="TZC93" s="590"/>
      <c r="TZD93" s="590"/>
      <c r="TZE93" s="590" t="s">
        <v>20</v>
      </c>
      <c r="TZF93" s="590"/>
      <c r="TZG93" s="590"/>
      <c r="TZH93" s="590"/>
      <c r="TZI93" s="590"/>
      <c r="TZJ93" s="590"/>
      <c r="TZK93" s="590"/>
      <c r="TZL93" s="590"/>
      <c r="TZM93" s="590" t="s">
        <v>20</v>
      </c>
      <c r="TZN93" s="590"/>
      <c r="TZO93" s="590"/>
      <c r="TZP93" s="590"/>
      <c r="TZQ93" s="590"/>
      <c r="TZR93" s="590"/>
      <c r="TZS93" s="590"/>
      <c r="TZT93" s="590"/>
      <c r="TZU93" s="590" t="s">
        <v>20</v>
      </c>
      <c r="TZV93" s="590"/>
      <c r="TZW93" s="590"/>
      <c r="TZX93" s="590"/>
      <c r="TZY93" s="590"/>
      <c r="TZZ93" s="590"/>
      <c r="UAA93" s="590"/>
      <c r="UAB93" s="590"/>
      <c r="UAC93" s="590" t="s">
        <v>20</v>
      </c>
      <c r="UAD93" s="590"/>
      <c r="UAE93" s="590"/>
      <c r="UAF93" s="590"/>
      <c r="UAG93" s="590"/>
      <c r="UAH93" s="590"/>
      <c r="UAI93" s="590"/>
      <c r="UAJ93" s="590"/>
      <c r="UAK93" s="590" t="s">
        <v>20</v>
      </c>
      <c r="UAL93" s="590"/>
      <c r="UAM93" s="590"/>
      <c r="UAN93" s="590"/>
      <c r="UAO93" s="590"/>
      <c r="UAP93" s="590"/>
      <c r="UAQ93" s="590"/>
      <c r="UAR93" s="590"/>
      <c r="UAS93" s="590" t="s">
        <v>20</v>
      </c>
      <c r="UAT93" s="590"/>
      <c r="UAU93" s="590"/>
      <c r="UAV93" s="590"/>
      <c r="UAW93" s="590"/>
      <c r="UAX93" s="590"/>
      <c r="UAY93" s="590"/>
      <c r="UAZ93" s="590"/>
      <c r="UBA93" s="590" t="s">
        <v>20</v>
      </c>
      <c r="UBB93" s="590"/>
      <c r="UBC93" s="590"/>
      <c r="UBD93" s="590"/>
      <c r="UBE93" s="590"/>
      <c r="UBF93" s="590"/>
      <c r="UBG93" s="590"/>
      <c r="UBH93" s="590"/>
      <c r="UBI93" s="590" t="s">
        <v>20</v>
      </c>
      <c r="UBJ93" s="590"/>
      <c r="UBK93" s="590"/>
      <c r="UBL93" s="590"/>
      <c r="UBM93" s="590"/>
      <c r="UBN93" s="590"/>
      <c r="UBO93" s="590"/>
      <c r="UBP93" s="590"/>
      <c r="UBQ93" s="590" t="s">
        <v>20</v>
      </c>
      <c r="UBR93" s="590"/>
      <c r="UBS93" s="590"/>
      <c r="UBT93" s="590"/>
      <c r="UBU93" s="590"/>
      <c r="UBV93" s="590"/>
      <c r="UBW93" s="590"/>
      <c r="UBX93" s="590"/>
      <c r="UBY93" s="590" t="s">
        <v>20</v>
      </c>
      <c r="UBZ93" s="590"/>
      <c r="UCA93" s="590"/>
      <c r="UCB93" s="590"/>
      <c r="UCC93" s="590"/>
      <c r="UCD93" s="590"/>
      <c r="UCE93" s="590"/>
      <c r="UCF93" s="590"/>
      <c r="UCG93" s="590" t="s">
        <v>20</v>
      </c>
      <c r="UCH93" s="590"/>
      <c r="UCI93" s="590"/>
      <c r="UCJ93" s="590"/>
      <c r="UCK93" s="590"/>
      <c r="UCL93" s="590"/>
      <c r="UCM93" s="590"/>
      <c r="UCN93" s="590"/>
      <c r="UCO93" s="590" t="s">
        <v>20</v>
      </c>
      <c r="UCP93" s="590"/>
      <c r="UCQ93" s="590"/>
      <c r="UCR93" s="590"/>
      <c r="UCS93" s="590"/>
      <c r="UCT93" s="590"/>
      <c r="UCU93" s="590"/>
      <c r="UCV93" s="590"/>
      <c r="UCW93" s="590" t="s">
        <v>20</v>
      </c>
      <c r="UCX93" s="590"/>
      <c r="UCY93" s="590"/>
      <c r="UCZ93" s="590"/>
      <c r="UDA93" s="590"/>
      <c r="UDB93" s="590"/>
      <c r="UDC93" s="590"/>
      <c r="UDD93" s="590"/>
      <c r="UDE93" s="590" t="s">
        <v>20</v>
      </c>
      <c r="UDF93" s="590"/>
      <c r="UDG93" s="590"/>
      <c r="UDH93" s="590"/>
      <c r="UDI93" s="590"/>
      <c r="UDJ93" s="590"/>
      <c r="UDK93" s="590"/>
      <c r="UDL93" s="590"/>
      <c r="UDM93" s="590" t="s">
        <v>20</v>
      </c>
      <c r="UDN93" s="590"/>
      <c r="UDO93" s="590"/>
      <c r="UDP93" s="590"/>
      <c r="UDQ93" s="590"/>
      <c r="UDR93" s="590"/>
      <c r="UDS93" s="590"/>
      <c r="UDT93" s="590"/>
      <c r="UDU93" s="590" t="s">
        <v>20</v>
      </c>
      <c r="UDV93" s="590"/>
      <c r="UDW93" s="590"/>
      <c r="UDX93" s="590"/>
      <c r="UDY93" s="590"/>
      <c r="UDZ93" s="590"/>
      <c r="UEA93" s="590"/>
      <c r="UEB93" s="590"/>
      <c r="UEC93" s="590" t="s">
        <v>20</v>
      </c>
      <c r="UED93" s="590"/>
      <c r="UEE93" s="590"/>
      <c r="UEF93" s="590"/>
      <c r="UEG93" s="590"/>
      <c r="UEH93" s="590"/>
      <c r="UEI93" s="590"/>
      <c r="UEJ93" s="590"/>
      <c r="UEK93" s="590" t="s">
        <v>20</v>
      </c>
      <c r="UEL93" s="590"/>
      <c r="UEM93" s="590"/>
      <c r="UEN93" s="590"/>
      <c r="UEO93" s="590"/>
      <c r="UEP93" s="590"/>
      <c r="UEQ93" s="590"/>
      <c r="UER93" s="590"/>
      <c r="UES93" s="590" t="s">
        <v>20</v>
      </c>
      <c r="UET93" s="590"/>
      <c r="UEU93" s="590"/>
      <c r="UEV93" s="590"/>
      <c r="UEW93" s="590"/>
      <c r="UEX93" s="590"/>
      <c r="UEY93" s="590"/>
      <c r="UEZ93" s="590"/>
      <c r="UFA93" s="590" t="s">
        <v>20</v>
      </c>
      <c r="UFB93" s="590"/>
      <c r="UFC93" s="590"/>
      <c r="UFD93" s="590"/>
      <c r="UFE93" s="590"/>
      <c r="UFF93" s="590"/>
      <c r="UFG93" s="590"/>
      <c r="UFH93" s="590"/>
      <c r="UFI93" s="590" t="s">
        <v>20</v>
      </c>
      <c r="UFJ93" s="590"/>
      <c r="UFK93" s="590"/>
      <c r="UFL93" s="590"/>
      <c r="UFM93" s="590"/>
      <c r="UFN93" s="590"/>
      <c r="UFO93" s="590"/>
      <c r="UFP93" s="590"/>
      <c r="UFQ93" s="590" t="s">
        <v>20</v>
      </c>
      <c r="UFR93" s="590"/>
      <c r="UFS93" s="590"/>
      <c r="UFT93" s="590"/>
      <c r="UFU93" s="590"/>
      <c r="UFV93" s="590"/>
      <c r="UFW93" s="590"/>
      <c r="UFX93" s="590"/>
      <c r="UFY93" s="590" t="s">
        <v>20</v>
      </c>
      <c r="UFZ93" s="590"/>
      <c r="UGA93" s="590"/>
      <c r="UGB93" s="590"/>
      <c r="UGC93" s="590"/>
      <c r="UGD93" s="590"/>
      <c r="UGE93" s="590"/>
      <c r="UGF93" s="590"/>
      <c r="UGG93" s="590" t="s">
        <v>20</v>
      </c>
      <c r="UGH93" s="590"/>
      <c r="UGI93" s="590"/>
      <c r="UGJ93" s="590"/>
      <c r="UGK93" s="590"/>
      <c r="UGL93" s="590"/>
      <c r="UGM93" s="590"/>
      <c r="UGN93" s="590"/>
      <c r="UGO93" s="590" t="s">
        <v>20</v>
      </c>
      <c r="UGP93" s="590"/>
      <c r="UGQ93" s="590"/>
      <c r="UGR93" s="590"/>
      <c r="UGS93" s="590"/>
      <c r="UGT93" s="590"/>
      <c r="UGU93" s="590"/>
      <c r="UGV93" s="590"/>
      <c r="UGW93" s="590" t="s">
        <v>20</v>
      </c>
      <c r="UGX93" s="590"/>
      <c r="UGY93" s="590"/>
      <c r="UGZ93" s="590"/>
      <c r="UHA93" s="590"/>
      <c r="UHB93" s="590"/>
      <c r="UHC93" s="590"/>
      <c r="UHD93" s="590"/>
      <c r="UHE93" s="590" t="s">
        <v>20</v>
      </c>
      <c r="UHF93" s="590"/>
      <c r="UHG93" s="590"/>
      <c r="UHH93" s="590"/>
      <c r="UHI93" s="590"/>
      <c r="UHJ93" s="590"/>
      <c r="UHK93" s="590"/>
      <c r="UHL93" s="590"/>
      <c r="UHM93" s="590" t="s">
        <v>20</v>
      </c>
      <c r="UHN93" s="590"/>
      <c r="UHO93" s="590"/>
      <c r="UHP93" s="590"/>
      <c r="UHQ93" s="590"/>
      <c r="UHR93" s="590"/>
      <c r="UHS93" s="590"/>
      <c r="UHT93" s="590"/>
      <c r="UHU93" s="590" t="s">
        <v>20</v>
      </c>
      <c r="UHV93" s="590"/>
      <c r="UHW93" s="590"/>
      <c r="UHX93" s="590"/>
      <c r="UHY93" s="590"/>
      <c r="UHZ93" s="590"/>
      <c r="UIA93" s="590"/>
      <c r="UIB93" s="590"/>
      <c r="UIC93" s="590" t="s">
        <v>20</v>
      </c>
      <c r="UID93" s="590"/>
      <c r="UIE93" s="590"/>
      <c r="UIF93" s="590"/>
      <c r="UIG93" s="590"/>
      <c r="UIH93" s="590"/>
      <c r="UII93" s="590"/>
      <c r="UIJ93" s="590"/>
      <c r="UIK93" s="590" t="s">
        <v>20</v>
      </c>
      <c r="UIL93" s="590"/>
      <c r="UIM93" s="590"/>
      <c r="UIN93" s="590"/>
      <c r="UIO93" s="590"/>
      <c r="UIP93" s="590"/>
      <c r="UIQ93" s="590"/>
      <c r="UIR93" s="590"/>
      <c r="UIS93" s="590" t="s">
        <v>20</v>
      </c>
      <c r="UIT93" s="590"/>
      <c r="UIU93" s="590"/>
      <c r="UIV93" s="590"/>
      <c r="UIW93" s="590"/>
      <c r="UIX93" s="590"/>
      <c r="UIY93" s="590"/>
      <c r="UIZ93" s="590"/>
      <c r="UJA93" s="590" t="s">
        <v>20</v>
      </c>
      <c r="UJB93" s="590"/>
      <c r="UJC93" s="590"/>
      <c r="UJD93" s="590"/>
      <c r="UJE93" s="590"/>
      <c r="UJF93" s="590"/>
      <c r="UJG93" s="590"/>
      <c r="UJH93" s="590"/>
      <c r="UJI93" s="590" t="s">
        <v>20</v>
      </c>
      <c r="UJJ93" s="590"/>
      <c r="UJK93" s="590"/>
      <c r="UJL93" s="590"/>
      <c r="UJM93" s="590"/>
      <c r="UJN93" s="590"/>
      <c r="UJO93" s="590"/>
      <c r="UJP93" s="590"/>
      <c r="UJQ93" s="590" t="s">
        <v>20</v>
      </c>
      <c r="UJR93" s="590"/>
      <c r="UJS93" s="590"/>
      <c r="UJT93" s="590"/>
      <c r="UJU93" s="590"/>
      <c r="UJV93" s="590"/>
      <c r="UJW93" s="590"/>
      <c r="UJX93" s="590"/>
      <c r="UJY93" s="590" t="s">
        <v>20</v>
      </c>
      <c r="UJZ93" s="590"/>
      <c r="UKA93" s="590"/>
      <c r="UKB93" s="590"/>
      <c r="UKC93" s="590"/>
      <c r="UKD93" s="590"/>
      <c r="UKE93" s="590"/>
      <c r="UKF93" s="590"/>
      <c r="UKG93" s="590" t="s">
        <v>20</v>
      </c>
      <c r="UKH93" s="590"/>
      <c r="UKI93" s="590"/>
      <c r="UKJ93" s="590"/>
      <c r="UKK93" s="590"/>
      <c r="UKL93" s="590"/>
      <c r="UKM93" s="590"/>
      <c r="UKN93" s="590"/>
      <c r="UKO93" s="590" t="s">
        <v>20</v>
      </c>
      <c r="UKP93" s="590"/>
      <c r="UKQ93" s="590"/>
      <c r="UKR93" s="590"/>
      <c r="UKS93" s="590"/>
      <c r="UKT93" s="590"/>
      <c r="UKU93" s="590"/>
      <c r="UKV93" s="590"/>
      <c r="UKW93" s="590" t="s">
        <v>20</v>
      </c>
      <c r="UKX93" s="590"/>
      <c r="UKY93" s="590"/>
      <c r="UKZ93" s="590"/>
      <c r="ULA93" s="590"/>
      <c r="ULB93" s="590"/>
      <c r="ULC93" s="590"/>
      <c r="ULD93" s="590"/>
      <c r="ULE93" s="590" t="s">
        <v>20</v>
      </c>
      <c r="ULF93" s="590"/>
      <c r="ULG93" s="590"/>
      <c r="ULH93" s="590"/>
      <c r="ULI93" s="590"/>
      <c r="ULJ93" s="590"/>
      <c r="ULK93" s="590"/>
      <c r="ULL93" s="590"/>
      <c r="ULM93" s="590" t="s">
        <v>20</v>
      </c>
      <c r="ULN93" s="590"/>
      <c r="ULO93" s="590"/>
      <c r="ULP93" s="590"/>
      <c r="ULQ93" s="590"/>
      <c r="ULR93" s="590"/>
      <c r="ULS93" s="590"/>
      <c r="ULT93" s="590"/>
      <c r="ULU93" s="590" t="s">
        <v>20</v>
      </c>
      <c r="ULV93" s="590"/>
      <c r="ULW93" s="590"/>
      <c r="ULX93" s="590"/>
      <c r="ULY93" s="590"/>
      <c r="ULZ93" s="590"/>
      <c r="UMA93" s="590"/>
      <c r="UMB93" s="590"/>
      <c r="UMC93" s="590" t="s">
        <v>20</v>
      </c>
      <c r="UMD93" s="590"/>
      <c r="UME93" s="590"/>
      <c r="UMF93" s="590"/>
      <c r="UMG93" s="590"/>
      <c r="UMH93" s="590"/>
      <c r="UMI93" s="590"/>
      <c r="UMJ93" s="590"/>
      <c r="UMK93" s="590" t="s">
        <v>20</v>
      </c>
      <c r="UML93" s="590"/>
      <c r="UMM93" s="590"/>
      <c r="UMN93" s="590"/>
      <c r="UMO93" s="590"/>
      <c r="UMP93" s="590"/>
      <c r="UMQ93" s="590"/>
      <c r="UMR93" s="590"/>
      <c r="UMS93" s="590" t="s">
        <v>20</v>
      </c>
      <c r="UMT93" s="590"/>
      <c r="UMU93" s="590"/>
      <c r="UMV93" s="590"/>
      <c r="UMW93" s="590"/>
      <c r="UMX93" s="590"/>
      <c r="UMY93" s="590"/>
      <c r="UMZ93" s="590"/>
      <c r="UNA93" s="590" t="s">
        <v>20</v>
      </c>
      <c r="UNB93" s="590"/>
      <c r="UNC93" s="590"/>
      <c r="UND93" s="590"/>
      <c r="UNE93" s="590"/>
      <c r="UNF93" s="590"/>
      <c r="UNG93" s="590"/>
      <c r="UNH93" s="590"/>
      <c r="UNI93" s="590" t="s">
        <v>20</v>
      </c>
      <c r="UNJ93" s="590"/>
      <c r="UNK93" s="590"/>
      <c r="UNL93" s="590"/>
      <c r="UNM93" s="590"/>
      <c r="UNN93" s="590"/>
      <c r="UNO93" s="590"/>
      <c r="UNP93" s="590"/>
      <c r="UNQ93" s="590" t="s">
        <v>20</v>
      </c>
      <c r="UNR93" s="590"/>
      <c r="UNS93" s="590"/>
      <c r="UNT93" s="590"/>
      <c r="UNU93" s="590"/>
      <c r="UNV93" s="590"/>
      <c r="UNW93" s="590"/>
      <c r="UNX93" s="590"/>
      <c r="UNY93" s="590" t="s">
        <v>20</v>
      </c>
      <c r="UNZ93" s="590"/>
      <c r="UOA93" s="590"/>
      <c r="UOB93" s="590"/>
      <c r="UOC93" s="590"/>
      <c r="UOD93" s="590"/>
      <c r="UOE93" s="590"/>
      <c r="UOF93" s="590"/>
      <c r="UOG93" s="590" t="s">
        <v>20</v>
      </c>
      <c r="UOH93" s="590"/>
      <c r="UOI93" s="590"/>
      <c r="UOJ93" s="590"/>
      <c r="UOK93" s="590"/>
      <c r="UOL93" s="590"/>
      <c r="UOM93" s="590"/>
      <c r="UON93" s="590"/>
      <c r="UOO93" s="590" t="s">
        <v>20</v>
      </c>
      <c r="UOP93" s="590"/>
      <c r="UOQ93" s="590"/>
      <c r="UOR93" s="590"/>
      <c r="UOS93" s="590"/>
      <c r="UOT93" s="590"/>
      <c r="UOU93" s="590"/>
      <c r="UOV93" s="590"/>
      <c r="UOW93" s="590" t="s">
        <v>20</v>
      </c>
      <c r="UOX93" s="590"/>
      <c r="UOY93" s="590"/>
      <c r="UOZ93" s="590"/>
      <c r="UPA93" s="590"/>
      <c r="UPB93" s="590"/>
      <c r="UPC93" s="590"/>
      <c r="UPD93" s="590"/>
      <c r="UPE93" s="590" t="s">
        <v>20</v>
      </c>
      <c r="UPF93" s="590"/>
      <c r="UPG93" s="590"/>
      <c r="UPH93" s="590"/>
      <c r="UPI93" s="590"/>
      <c r="UPJ93" s="590"/>
      <c r="UPK93" s="590"/>
      <c r="UPL93" s="590"/>
      <c r="UPM93" s="590" t="s">
        <v>20</v>
      </c>
      <c r="UPN93" s="590"/>
      <c r="UPO93" s="590"/>
      <c r="UPP93" s="590"/>
      <c r="UPQ93" s="590"/>
      <c r="UPR93" s="590"/>
      <c r="UPS93" s="590"/>
      <c r="UPT93" s="590"/>
      <c r="UPU93" s="590" t="s">
        <v>20</v>
      </c>
      <c r="UPV93" s="590"/>
      <c r="UPW93" s="590"/>
      <c r="UPX93" s="590"/>
      <c r="UPY93" s="590"/>
      <c r="UPZ93" s="590"/>
      <c r="UQA93" s="590"/>
      <c r="UQB93" s="590"/>
      <c r="UQC93" s="590" t="s">
        <v>20</v>
      </c>
      <c r="UQD93" s="590"/>
      <c r="UQE93" s="590"/>
      <c r="UQF93" s="590"/>
      <c r="UQG93" s="590"/>
      <c r="UQH93" s="590"/>
      <c r="UQI93" s="590"/>
      <c r="UQJ93" s="590"/>
      <c r="UQK93" s="590" t="s">
        <v>20</v>
      </c>
      <c r="UQL93" s="590"/>
      <c r="UQM93" s="590"/>
      <c r="UQN93" s="590"/>
      <c r="UQO93" s="590"/>
      <c r="UQP93" s="590"/>
      <c r="UQQ93" s="590"/>
      <c r="UQR93" s="590"/>
      <c r="UQS93" s="590" t="s">
        <v>20</v>
      </c>
      <c r="UQT93" s="590"/>
      <c r="UQU93" s="590"/>
      <c r="UQV93" s="590"/>
      <c r="UQW93" s="590"/>
      <c r="UQX93" s="590"/>
      <c r="UQY93" s="590"/>
      <c r="UQZ93" s="590"/>
      <c r="URA93" s="590" t="s">
        <v>20</v>
      </c>
      <c r="URB93" s="590"/>
      <c r="URC93" s="590"/>
      <c r="URD93" s="590"/>
      <c r="URE93" s="590"/>
      <c r="URF93" s="590"/>
      <c r="URG93" s="590"/>
      <c r="URH93" s="590"/>
      <c r="URI93" s="590" t="s">
        <v>20</v>
      </c>
      <c r="URJ93" s="590"/>
      <c r="URK93" s="590"/>
      <c r="URL93" s="590"/>
      <c r="URM93" s="590"/>
      <c r="URN93" s="590"/>
      <c r="URO93" s="590"/>
      <c r="URP93" s="590"/>
      <c r="URQ93" s="590" t="s">
        <v>20</v>
      </c>
      <c r="URR93" s="590"/>
      <c r="URS93" s="590"/>
      <c r="URT93" s="590"/>
      <c r="URU93" s="590"/>
      <c r="URV93" s="590"/>
      <c r="URW93" s="590"/>
      <c r="URX93" s="590"/>
      <c r="URY93" s="590" t="s">
        <v>20</v>
      </c>
      <c r="URZ93" s="590"/>
      <c r="USA93" s="590"/>
      <c r="USB93" s="590"/>
      <c r="USC93" s="590"/>
      <c r="USD93" s="590"/>
      <c r="USE93" s="590"/>
      <c r="USF93" s="590"/>
      <c r="USG93" s="590" t="s">
        <v>20</v>
      </c>
      <c r="USH93" s="590"/>
      <c r="USI93" s="590"/>
      <c r="USJ93" s="590"/>
      <c r="USK93" s="590"/>
      <c r="USL93" s="590"/>
      <c r="USM93" s="590"/>
      <c r="USN93" s="590"/>
      <c r="USO93" s="590" t="s">
        <v>20</v>
      </c>
      <c r="USP93" s="590"/>
      <c r="USQ93" s="590"/>
      <c r="USR93" s="590"/>
      <c r="USS93" s="590"/>
      <c r="UST93" s="590"/>
      <c r="USU93" s="590"/>
      <c r="USV93" s="590"/>
      <c r="USW93" s="590" t="s">
        <v>20</v>
      </c>
      <c r="USX93" s="590"/>
      <c r="USY93" s="590"/>
      <c r="USZ93" s="590"/>
      <c r="UTA93" s="590"/>
      <c r="UTB93" s="590"/>
      <c r="UTC93" s="590"/>
      <c r="UTD93" s="590"/>
      <c r="UTE93" s="590" t="s">
        <v>20</v>
      </c>
      <c r="UTF93" s="590"/>
      <c r="UTG93" s="590"/>
      <c r="UTH93" s="590"/>
      <c r="UTI93" s="590"/>
      <c r="UTJ93" s="590"/>
      <c r="UTK93" s="590"/>
      <c r="UTL93" s="590"/>
      <c r="UTM93" s="590" t="s">
        <v>20</v>
      </c>
      <c r="UTN93" s="590"/>
      <c r="UTO93" s="590"/>
      <c r="UTP93" s="590"/>
      <c r="UTQ93" s="590"/>
      <c r="UTR93" s="590"/>
      <c r="UTS93" s="590"/>
      <c r="UTT93" s="590"/>
      <c r="UTU93" s="590" t="s">
        <v>20</v>
      </c>
      <c r="UTV93" s="590"/>
      <c r="UTW93" s="590"/>
      <c r="UTX93" s="590"/>
      <c r="UTY93" s="590"/>
      <c r="UTZ93" s="590"/>
      <c r="UUA93" s="590"/>
      <c r="UUB93" s="590"/>
      <c r="UUC93" s="590" t="s">
        <v>20</v>
      </c>
      <c r="UUD93" s="590"/>
      <c r="UUE93" s="590"/>
      <c r="UUF93" s="590"/>
      <c r="UUG93" s="590"/>
      <c r="UUH93" s="590"/>
      <c r="UUI93" s="590"/>
      <c r="UUJ93" s="590"/>
      <c r="UUK93" s="590" t="s">
        <v>20</v>
      </c>
      <c r="UUL93" s="590"/>
      <c r="UUM93" s="590"/>
      <c r="UUN93" s="590"/>
      <c r="UUO93" s="590"/>
      <c r="UUP93" s="590"/>
      <c r="UUQ93" s="590"/>
      <c r="UUR93" s="590"/>
      <c r="UUS93" s="590" t="s">
        <v>20</v>
      </c>
      <c r="UUT93" s="590"/>
      <c r="UUU93" s="590"/>
      <c r="UUV93" s="590"/>
      <c r="UUW93" s="590"/>
      <c r="UUX93" s="590"/>
      <c r="UUY93" s="590"/>
      <c r="UUZ93" s="590"/>
      <c r="UVA93" s="590" t="s">
        <v>20</v>
      </c>
      <c r="UVB93" s="590"/>
      <c r="UVC93" s="590"/>
      <c r="UVD93" s="590"/>
      <c r="UVE93" s="590"/>
      <c r="UVF93" s="590"/>
      <c r="UVG93" s="590"/>
      <c r="UVH93" s="590"/>
      <c r="UVI93" s="590" t="s">
        <v>20</v>
      </c>
      <c r="UVJ93" s="590"/>
      <c r="UVK93" s="590"/>
      <c r="UVL93" s="590"/>
      <c r="UVM93" s="590"/>
      <c r="UVN93" s="590"/>
      <c r="UVO93" s="590"/>
      <c r="UVP93" s="590"/>
      <c r="UVQ93" s="590" t="s">
        <v>20</v>
      </c>
      <c r="UVR93" s="590"/>
      <c r="UVS93" s="590"/>
      <c r="UVT93" s="590"/>
      <c r="UVU93" s="590"/>
      <c r="UVV93" s="590"/>
      <c r="UVW93" s="590"/>
      <c r="UVX93" s="590"/>
      <c r="UVY93" s="590" t="s">
        <v>20</v>
      </c>
      <c r="UVZ93" s="590"/>
      <c r="UWA93" s="590"/>
      <c r="UWB93" s="590"/>
      <c r="UWC93" s="590"/>
      <c r="UWD93" s="590"/>
      <c r="UWE93" s="590"/>
      <c r="UWF93" s="590"/>
      <c r="UWG93" s="590" t="s">
        <v>20</v>
      </c>
      <c r="UWH93" s="590"/>
      <c r="UWI93" s="590"/>
      <c r="UWJ93" s="590"/>
      <c r="UWK93" s="590"/>
      <c r="UWL93" s="590"/>
      <c r="UWM93" s="590"/>
      <c r="UWN93" s="590"/>
      <c r="UWO93" s="590" t="s">
        <v>20</v>
      </c>
      <c r="UWP93" s="590"/>
      <c r="UWQ93" s="590"/>
      <c r="UWR93" s="590"/>
      <c r="UWS93" s="590"/>
      <c r="UWT93" s="590"/>
      <c r="UWU93" s="590"/>
      <c r="UWV93" s="590"/>
      <c r="UWW93" s="590" t="s">
        <v>20</v>
      </c>
      <c r="UWX93" s="590"/>
      <c r="UWY93" s="590"/>
      <c r="UWZ93" s="590"/>
      <c r="UXA93" s="590"/>
      <c r="UXB93" s="590"/>
      <c r="UXC93" s="590"/>
      <c r="UXD93" s="590"/>
      <c r="UXE93" s="590" t="s">
        <v>20</v>
      </c>
      <c r="UXF93" s="590"/>
      <c r="UXG93" s="590"/>
      <c r="UXH93" s="590"/>
      <c r="UXI93" s="590"/>
      <c r="UXJ93" s="590"/>
      <c r="UXK93" s="590"/>
      <c r="UXL93" s="590"/>
      <c r="UXM93" s="590" t="s">
        <v>20</v>
      </c>
      <c r="UXN93" s="590"/>
      <c r="UXO93" s="590"/>
      <c r="UXP93" s="590"/>
      <c r="UXQ93" s="590"/>
      <c r="UXR93" s="590"/>
      <c r="UXS93" s="590"/>
      <c r="UXT93" s="590"/>
      <c r="UXU93" s="590" t="s">
        <v>20</v>
      </c>
      <c r="UXV93" s="590"/>
      <c r="UXW93" s="590"/>
      <c r="UXX93" s="590"/>
      <c r="UXY93" s="590"/>
      <c r="UXZ93" s="590"/>
      <c r="UYA93" s="590"/>
      <c r="UYB93" s="590"/>
      <c r="UYC93" s="590" t="s">
        <v>20</v>
      </c>
      <c r="UYD93" s="590"/>
      <c r="UYE93" s="590"/>
      <c r="UYF93" s="590"/>
      <c r="UYG93" s="590"/>
      <c r="UYH93" s="590"/>
      <c r="UYI93" s="590"/>
      <c r="UYJ93" s="590"/>
      <c r="UYK93" s="590" t="s">
        <v>20</v>
      </c>
      <c r="UYL93" s="590"/>
      <c r="UYM93" s="590"/>
      <c r="UYN93" s="590"/>
      <c r="UYO93" s="590"/>
      <c r="UYP93" s="590"/>
      <c r="UYQ93" s="590"/>
      <c r="UYR93" s="590"/>
      <c r="UYS93" s="590" t="s">
        <v>20</v>
      </c>
      <c r="UYT93" s="590"/>
      <c r="UYU93" s="590"/>
      <c r="UYV93" s="590"/>
      <c r="UYW93" s="590"/>
      <c r="UYX93" s="590"/>
      <c r="UYY93" s="590"/>
      <c r="UYZ93" s="590"/>
      <c r="UZA93" s="590" t="s">
        <v>20</v>
      </c>
      <c r="UZB93" s="590"/>
      <c r="UZC93" s="590"/>
      <c r="UZD93" s="590"/>
      <c r="UZE93" s="590"/>
      <c r="UZF93" s="590"/>
      <c r="UZG93" s="590"/>
      <c r="UZH93" s="590"/>
      <c r="UZI93" s="590" t="s">
        <v>20</v>
      </c>
      <c r="UZJ93" s="590"/>
      <c r="UZK93" s="590"/>
      <c r="UZL93" s="590"/>
      <c r="UZM93" s="590"/>
      <c r="UZN93" s="590"/>
      <c r="UZO93" s="590"/>
      <c r="UZP93" s="590"/>
      <c r="UZQ93" s="590" t="s">
        <v>20</v>
      </c>
      <c r="UZR93" s="590"/>
      <c r="UZS93" s="590"/>
      <c r="UZT93" s="590"/>
      <c r="UZU93" s="590"/>
      <c r="UZV93" s="590"/>
      <c r="UZW93" s="590"/>
      <c r="UZX93" s="590"/>
      <c r="UZY93" s="590" t="s">
        <v>20</v>
      </c>
      <c r="UZZ93" s="590"/>
      <c r="VAA93" s="590"/>
      <c r="VAB93" s="590"/>
      <c r="VAC93" s="590"/>
      <c r="VAD93" s="590"/>
      <c r="VAE93" s="590"/>
      <c r="VAF93" s="590"/>
      <c r="VAG93" s="590" t="s">
        <v>20</v>
      </c>
      <c r="VAH93" s="590"/>
      <c r="VAI93" s="590"/>
      <c r="VAJ93" s="590"/>
      <c r="VAK93" s="590"/>
      <c r="VAL93" s="590"/>
      <c r="VAM93" s="590"/>
      <c r="VAN93" s="590"/>
      <c r="VAO93" s="590" t="s">
        <v>20</v>
      </c>
      <c r="VAP93" s="590"/>
      <c r="VAQ93" s="590"/>
      <c r="VAR93" s="590"/>
      <c r="VAS93" s="590"/>
      <c r="VAT93" s="590"/>
      <c r="VAU93" s="590"/>
      <c r="VAV93" s="590"/>
      <c r="VAW93" s="590" t="s">
        <v>20</v>
      </c>
      <c r="VAX93" s="590"/>
      <c r="VAY93" s="590"/>
      <c r="VAZ93" s="590"/>
      <c r="VBA93" s="590"/>
      <c r="VBB93" s="590"/>
      <c r="VBC93" s="590"/>
      <c r="VBD93" s="590"/>
      <c r="VBE93" s="590" t="s">
        <v>20</v>
      </c>
      <c r="VBF93" s="590"/>
      <c r="VBG93" s="590"/>
      <c r="VBH93" s="590"/>
      <c r="VBI93" s="590"/>
      <c r="VBJ93" s="590"/>
      <c r="VBK93" s="590"/>
      <c r="VBL93" s="590"/>
      <c r="VBM93" s="590" t="s">
        <v>20</v>
      </c>
      <c r="VBN93" s="590"/>
      <c r="VBO93" s="590"/>
      <c r="VBP93" s="590"/>
      <c r="VBQ93" s="590"/>
      <c r="VBR93" s="590"/>
      <c r="VBS93" s="590"/>
      <c r="VBT93" s="590"/>
      <c r="VBU93" s="590" t="s">
        <v>20</v>
      </c>
      <c r="VBV93" s="590"/>
      <c r="VBW93" s="590"/>
      <c r="VBX93" s="590"/>
      <c r="VBY93" s="590"/>
      <c r="VBZ93" s="590"/>
      <c r="VCA93" s="590"/>
      <c r="VCB93" s="590"/>
      <c r="VCC93" s="590" t="s">
        <v>20</v>
      </c>
      <c r="VCD93" s="590"/>
      <c r="VCE93" s="590"/>
      <c r="VCF93" s="590"/>
      <c r="VCG93" s="590"/>
      <c r="VCH93" s="590"/>
      <c r="VCI93" s="590"/>
      <c r="VCJ93" s="590"/>
      <c r="VCK93" s="590" t="s">
        <v>20</v>
      </c>
      <c r="VCL93" s="590"/>
      <c r="VCM93" s="590"/>
      <c r="VCN93" s="590"/>
      <c r="VCO93" s="590"/>
      <c r="VCP93" s="590"/>
      <c r="VCQ93" s="590"/>
      <c r="VCR93" s="590"/>
      <c r="VCS93" s="590" t="s">
        <v>20</v>
      </c>
      <c r="VCT93" s="590"/>
      <c r="VCU93" s="590"/>
      <c r="VCV93" s="590"/>
      <c r="VCW93" s="590"/>
      <c r="VCX93" s="590"/>
      <c r="VCY93" s="590"/>
      <c r="VCZ93" s="590"/>
      <c r="VDA93" s="590" t="s">
        <v>20</v>
      </c>
      <c r="VDB93" s="590"/>
      <c r="VDC93" s="590"/>
      <c r="VDD93" s="590"/>
      <c r="VDE93" s="590"/>
      <c r="VDF93" s="590"/>
      <c r="VDG93" s="590"/>
      <c r="VDH93" s="590"/>
      <c r="VDI93" s="590" t="s">
        <v>20</v>
      </c>
      <c r="VDJ93" s="590"/>
      <c r="VDK93" s="590"/>
      <c r="VDL93" s="590"/>
      <c r="VDM93" s="590"/>
      <c r="VDN93" s="590"/>
      <c r="VDO93" s="590"/>
      <c r="VDP93" s="590"/>
      <c r="VDQ93" s="590" t="s">
        <v>20</v>
      </c>
      <c r="VDR93" s="590"/>
      <c r="VDS93" s="590"/>
      <c r="VDT93" s="590"/>
      <c r="VDU93" s="590"/>
      <c r="VDV93" s="590"/>
      <c r="VDW93" s="590"/>
      <c r="VDX93" s="590"/>
      <c r="VDY93" s="590" t="s">
        <v>20</v>
      </c>
      <c r="VDZ93" s="590"/>
      <c r="VEA93" s="590"/>
      <c r="VEB93" s="590"/>
      <c r="VEC93" s="590"/>
      <c r="VED93" s="590"/>
      <c r="VEE93" s="590"/>
      <c r="VEF93" s="590"/>
      <c r="VEG93" s="590" t="s">
        <v>20</v>
      </c>
      <c r="VEH93" s="590"/>
      <c r="VEI93" s="590"/>
      <c r="VEJ93" s="590"/>
      <c r="VEK93" s="590"/>
      <c r="VEL93" s="590"/>
      <c r="VEM93" s="590"/>
      <c r="VEN93" s="590"/>
      <c r="VEO93" s="590" t="s">
        <v>20</v>
      </c>
      <c r="VEP93" s="590"/>
      <c r="VEQ93" s="590"/>
      <c r="VER93" s="590"/>
      <c r="VES93" s="590"/>
      <c r="VET93" s="590"/>
      <c r="VEU93" s="590"/>
      <c r="VEV93" s="590"/>
      <c r="VEW93" s="590" t="s">
        <v>20</v>
      </c>
      <c r="VEX93" s="590"/>
      <c r="VEY93" s="590"/>
      <c r="VEZ93" s="590"/>
      <c r="VFA93" s="590"/>
      <c r="VFB93" s="590"/>
      <c r="VFC93" s="590"/>
      <c r="VFD93" s="590"/>
      <c r="VFE93" s="590" t="s">
        <v>20</v>
      </c>
      <c r="VFF93" s="590"/>
      <c r="VFG93" s="590"/>
      <c r="VFH93" s="590"/>
      <c r="VFI93" s="590"/>
      <c r="VFJ93" s="590"/>
      <c r="VFK93" s="590"/>
      <c r="VFL93" s="590"/>
      <c r="VFM93" s="590" t="s">
        <v>20</v>
      </c>
      <c r="VFN93" s="590"/>
      <c r="VFO93" s="590"/>
      <c r="VFP93" s="590"/>
      <c r="VFQ93" s="590"/>
      <c r="VFR93" s="590"/>
      <c r="VFS93" s="590"/>
      <c r="VFT93" s="590"/>
      <c r="VFU93" s="590" t="s">
        <v>20</v>
      </c>
      <c r="VFV93" s="590"/>
      <c r="VFW93" s="590"/>
      <c r="VFX93" s="590"/>
      <c r="VFY93" s="590"/>
      <c r="VFZ93" s="590"/>
      <c r="VGA93" s="590"/>
      <c r="VGB93" s="590"/>
      <c r="VGC93" s="590" t="s">
        <v>20</v>
      </c>
      <c r="VGD93" s="590"/>
      <c r="VGE93" s="590"/>
      <c r="VGF93" s="590"/>
      <c r="VGG93" s="590"/>
      <c r="VGH93" s="590"/>
      <c r="VGI93" s="590"/>
      <c r="VGJ93" s="590"/>
      <c r="VGK93" s="590" t="s">
        <v>20</v>
      </c>
      <c r="VGL93" s="590"/>
      <c r="VGM93" s="590"/>
      <c r="VGN93" s="590"/>
      <c r="VGO93" s="590"/>
      <c r="VGP93" s="590"/>
      <c r="VGQ93" s="590"/>
      <c r="VGR93" s="590"/>
      <c r="VGS93" s="590" t="s">
        <v>20</v>
      </c>
      <c r="VGT93" s="590"/>
      <c r="VGU93" s="590"/>
      <c r="VGV93" s="590"/>
      <c r="VGW93" s="590"/>
      <c r="VGX93" s="590"/>
      <c r="VGY93" s="590"/>
      <c r="VGZ93" s="590"/>
      <c r="VHA93" s="590" t="s">
        <v>20</v>
      </c>
      <c r="VHB93" s="590"/>
      <c r="VHC93" s="590"/>
      <c r="VHD93" s="590"/>
      <c r="VHE93" s="590"/>
      <c r="VHF93" s="590"/>
      <c r="VHG93" s="590"/>
      <c r="VHH93" s="590"/>
      <c r="VHI93" s="590" t="s">
        <v>20</v>
      </c>
      <c r="VHJ93" s="590"/>
      <c r="VHK93" s="590"/>
      <c r="VHL93" s="590"/>
      <c r="VHM93" s="590"/>
      <c r="VHN93" s="590"/>
      <c r="VHO93" s="590"/>
      <c r="VHP93" s="590"/>
      <c r="VHQ93" s="590" t="s">
        <v>20</v>
      </c>
      <c r="VHR93" s="590"/>
      <c r="VHS93" s="590"/>
      <c r="VHT93" s="590"/>
      <c r="VHU93" s="590"/>
      <c r="VHV93" s="590"/>
      <c r="VHW93" s="590"/>
      <c r="VHX93" s="590"/>
      <c r="VHY93" s="590" t="s">
        <v>20</v>
      </c>
      <c r="VHZ93" s="590"/>
      <c r="VIA93" s="590"/>
      <c r="VIB93" s="590"/>
      <c r="VIC93" s="590"/>
      <c r="VID93" s="590"/>
      <c r="VIE93" s="590"/>
      <c r="VIF93" s="590"/>
      <c r="VIG93" s="590" t="s">
        <v>20</v>
      </c>
      <c r="VIH93" s="590"/>
      <c r="VII93" s="590"/>
      <c r="VIJ93" s="590"/>
      <c r="VIK93" s="590"/>
      <c r="VIL93" s="590"/>
      <c r="VIM93" s="590"/>
      <c r="VIN93" s="590"/>
      <c r="VIO93" s="590" t="s">
        <v>20</v>
      </c>
      <c r="VIP93" s="590"/>
      <c r="VIQ93" s="590"/>
      <c r="VIR93" s="590"/>
      <c r="VIS93" s="590"/>
      <c r="VIT93" s="590"/>
      <c r="VIU93" s="590"/>
      <c r="VIV93" s="590"/>
      <c r="VIW93" s="590" t="s">
        <v>20</v>
      </c>
      <c r="VIX93" s="590"/>
      <c r="VIY93" s="590"/>
      <c r="VIZ93" s="590"/>
      <c r="VJA93" s="590"/>
      <c r="VJB93" s="590"/>
      <c r="VJC93" s="590"/>
      <c r="VJD93" s="590"/>
      <c r="VJE93" s="590" t="s">
        <v>20</v>
      </c>
      <c r="VJF93" s="590"/>
      <c r="VJG93" s="590"/>
      <c r="VJH93" s="590"/>
      <c r="VJI93" s="590"/>
      <c r="VJJ93" s="590"/>
      <c r="VJK93" s="590"/>
      <c r="VJL93" s="590"/>
      <c r="VJM93" s="590" t="s">
        <v>20</v>
      </c>
      <c r="VJN93" s="590"/>
      <c r="VJO93" s="590"/>
      <c r="VJP93" s="590"/>
      <c r="VJQ93" s="590"/>
      <c r="VJR93" s="590"/>
      <c r="VJS93" s="590"/>
      <c r="VJT93" s="590"/>
      <c r="VJU93" s="590" t="s">
        <v>20</v>
      </c>
      <c r="VJV93" s="590"/>
      <c r="VJW93" s="590"/>
      <c r="VJX93" s="590"/>
      <c r="VJY93" s="590"/>
      <c r="VJZ93" s="590"/>
      <c r="VKA93" s="590"/>
      <c r="VKB93" s="590"/>
      <c r="VKC93" s="590" t="s">
        <v>20</v>
      </c>
      <c r="VKD93" s="590"/>
      <c r="VKE93" s="590"/>
      <c r="VKF93" s="590"/>
      <c r="VKG93" s="590"/>
      <c r="VKH93" s="590"/>
      <c r="VKI93" s="590"/>
      <c r="VKJ93" s="590"/>
      <c r="VKK93" s="590" t="s">
        <v>20</v>
      </c>
      <c r="VKL93" s="590"/>
      <c r="VKM93" s="590"/>
      <c r="VKN93" s="590"/>
      <c r="VKO93" s="590"/>
      <c r="VKP93" s="590"/>
      <c r="VKQ93" s="590"/>
      <c r="VKR93" s="590"/>
      <c r="VKS93" s="590" t="s">
        <v>20</v>
      </c>
      <c r="VKT93" s="590"/>
      <c r="VKU93" s="590"/>
      <c r="VKV93" s="590"/>
      <c r="VKW93" s="590"/>
      <c r="VKX93" s="590"/>
      <c r="VKY93" s="590"/>
      <c r="VKZ93" s="590"/>
      <c r="VLA93" s="590" t="s">
        <v>20</v>
      </c>
      <c r="VLB93" s="590"/>
      <c r="VLC93" s="590"/>
      <c r="VLD93" s="590"/>
      <c r="VLE93" s="590"/>
      <c r="VLF93" s="590"/>
      <c r="VLG93" s="590"/>
      <c r="VLH93" s="590"/>
      <c r="VLI93" s="590" t="s">
        <v>20</v>
      </c>
      <c r="VLJ93" s="590"/>
      <c r="VLK93" s="590"/>
      <c r="VLL93" s="590"/>
      <c r="VLM93" s="590"/>
      <c r="VLN93" s="590"/>
      <c r="VLO93" s="590"/>
      <c r="VLP93" s="590"/>
      <c r="VLQ93" s="590" t="s">
        <v>20</v>
      </c>
      <c r="VLR93" s="590"/>
      <c r="VLS93" s="590"/>
      <c r="VLT93" s="590"/>
      <c r="VLU93" s="590"/>
      <c r="VLV93" s="590"/>
      <c r="VLW93" s="590"/>
      <c r="VLX93" s="590"/>
      <c r="VLY93" s="590" t="s">
        <v>20</v>
      </c>
      <c r="VLZ93" s="590"/>
      <c r="VMA93" s="590"/>
      <c r="VMB93" s="590"/>
      <c r="VMC93" s="590"/>
      <c r="VMD93" s="590"/>
      <c r="VME93" s="590"/>
      <c r="VMF93" s="590"/>
      <c r="VMG93" s="590" t="s">
        <v>20</v>
      </c>
      <c r="VMH93" s="590"/>
      <c r="VMI93" s="590"/>
      <c r="VMJ93" s="590"/>
      <c r="VMK93" s="590"/>
      <c r="VML93" s="590"/>
      <c r="VMM93" s="590"/>
      <c r="VMN93" s="590"/>
      <c r="VMO93" s="590" t="s">
        <v>20</v>
      </c>
      <c r="VMP93" s="590"/>
      <c r="VMQ93" s="590"/>
      <c r="VMR93" s="590"/>
      <c r="VMS93" s="590"/>
      <c r="VMT93" s="590"/>
      <c r="VMU93" s="590"/>
      <c r="VMV93" s="590"/>
      <c r="VMW93" s="590" t="s">
        <v>20</v>
      </c>
      <c r="VMX93" s="590"/>
      <c r="VMY93" s="590"/>
      <c r="VMZ93" s="590"/>
      <c r="VNA93" s="590"/>
      <c r="VNB93" s="590"/>
      <c r="VNC93" s="590"/>
      <c r="VND93" s="590"/>
      <c r="VNE93" s="590" t="s">
        <v>20</v>
      </c>
      <c r="VNF93" s="590"/>
      <c r="VNG93" s="590"/>
      <c r="VNH93" s="590"/>
      <c r="VNI93" s="590"/>
      <c r="VNJ93" s="590"/>
      <c r="VNK93" s="590"/>
      <c r="VNL93" s="590"/>
      <c r="VNM93" s="590" t="s">
        <v>20</v>
      </c>
      <c r="VNN93" s="590"/>
      <c r="VNO93" s="590"/>
      <c r="VNP93" s="590"/>
      <c r="VNQ93" s="590"/>
      <c r="VNR93" s="590"/>
      <c r="VNS93" s="590"/>
      <c r="VNT93" s="590"/>
      <c r="VNU93" s="590" t="s">
        <v>20</v>
      </c>
      <c r="VNV93" s="590"/>
      <c r="VNW93" s="590"/>
      <c r="VNX93" s="590"/>
      <c r="VNY93" s="590"/>
      <c r="VNZ93" s="590"/>
      <c r="VOA93" s="590"/>
      <c r="VOB93" s="590"/>
      <c r="VOC93" s="590" t="s">
        <v>20</v>
      </c>
      <c r="VOD93" s="590"/>
      <c r="VOE93" s="590"/>
      <c r="VOF93" s="590"/>
      <c r="VOG93" s="590"/>
      <c r="VOH93" s="590"/>
      <c r="VOI93" s="590"/>
      <c r="VOJ93" s="590"/>
      <c r="VOK93" s="590" t="s">
        <v>20</v>
      </c>
      <c r="VOL93" s="590"/>
      <c r="VOM93" s="590"/>
      <c r="VON93" s="590"/>
      <c r="VOO93" s="590"/>
      <c r="VOP93" s="590"/>
      <c r="VOQ93" s="590"/>
      <c r="VOR93" s="590"/>
      <c r="VOS93" s="590" t="s">
        <v>20</v>
      </c>
      <c r="VOT93" s="590"/>
      <c r="VOU93" s="590"/>
      <c r="VOV93" s="590"/>
      <c r="VOW93" s="590"/>
      <c r="VOX93" s="590"/>
      <c r="VOY93" s="590"/>
      <c r="VOZ93" s="590"/>
      <c r="VPA93" s="590" t="s">
        <v>20</v>
      </c>
      <c r="VPB93" s="590"/>
      <c r="VPC93" s="590"/>
      <c r="VPD93" s="590"/>
      <c r="VPE93" s="590"/>
      <c r="VPF93" s="590"/>
      <c r="VPG93" s="590"/>
      <c r="VPH93" s="590"/>
      <c r="VPI93" s="590" t="s">
        <v>20</v>
      </c>
      <c r="VPJ93" s="590"/>
      <c r="VPK93" s="590"/>
      <c r="VPL93" s="590"/>
      <c r="VPM93" s="590"/>
      <c r="VPN93" s="590"/>
      <c r="VPO93" s="590"/>
      <c r="VPP93" s="590"/>
      <c r="VPQ93" s="590" t="s">
        <v>20</v>
      </c>
      <c r="VPR93" s="590"/>
      <c r="VPS93" s="590"/>
      <c r="VPT93" s="590"/>
      <c r="VPU93" s="590"/>
      <c r="VPV93" s="590"/>
      <c r="VPW93" s="590"/>
      <c r="VPX93" s="590"/>
      <c r="VPY93" s="590" t="s">
        <v>20</v>
      </c>
      <c r="VPZ93" s="590"/>
      <c r="VQA93" s="590"/>
      <c r="VQB93" s="590"/>
      <c r="VQC93" s="590"/>
      <c r="VQD93" s="590"/>
      <c r="VQE93" s="590"/>
      <c r="VQF93" s="590"/>
      <c r="VQG93" s="590" t="s">
        <v>20</v>
      </c>
      <c r="VQH93" s="590"/>
      <c r="VQI93" s="590"/>
      <c r="VQJ93" s="590"/>
      <c r="VQK93" s="590"/>
      <c r="VQL93" s="590"/>
      <c r="VQM93" s="590"/>
      <c r="VQN93" s="590"/>
      <c r="VQO93" s="590" t="s">
        <v>20</v>
      </c>
      <c r="VQP93" s="590"/>
      <c r="VQQ93" s="590"/>
      <c r="VQR93" s="590"/>
      <c r="VQS93" s="590"/>
      <c r="VQT93" s="590"/>
      <c r="VQU93" s="590"/>
      <c r="VQV93" s="590"/>
      <c r="VQW93" s="590" t="s">
        <v>20</v>
      </c>
      <c r="VQX93" s="590"/>
      <c r="VQY93" s="590"/>
      <c r="VQZ93" s="590"/>
      <c r="VRA93" s="590"/>
      <c r="VRB93" s="590"/>
      <c r="VRC93" s="590"/>
      <c r="VRD93" s="590"/>
      <c r="VRE93" s="590" t="s">
        <v>20</v>
      </c>
      <c r="VRF93" s="590"/>
      <c r="VRG93" s="590"/>
      <c r="VRH93" s="590"/>
      <c r="VRI93" s="590"/>
      <c r="VRJ93" s="590"/>
      <c r="VRK93" s="590"/>
      <c r="VRL93" s="590"/>
      <c r="VRM93" s="590" t="s">
        <v>20</v>
      </c>
      <c r="VRN93" s="590"/>
      <c r="VRO93" s="590"/>
      <c r="VRP93" s="590"/>
      <c r="VRQ93" s="590"/>
      <c r="VRR93" s="590"/>
      <c r="VRS93" s="590"/>
      <c r="VRT93" s="590"/>
      <c r="VRU93" s="590" t="s">
        <v>20</v>
      </c>
      <c r="VRV93" s="590"/>
      <c r="VRW93" s="590"/>
      <c r="VRX93" s="590"/>
      <c r="VRY93" s="590"/>
      <c r="VRZ93" s="590"/>
      <c r="VSA93" s="590"/>
      <c r="VSB93" s="590"/>
      <c r="VSC93" s="590" t="s">
        <v>20</v>
      </c>
      <c r="VSD93" s="590"/>
      <c r="VSE93" s="590"/>
      <c r="VSF93" s="590"/>
      <c r="VSG93" s="590"/>
      <c r="VSH93" s="590"/>
      <c r="VSI93" s="590"/>
      <c r="VSJ93" s="590"/>
      <c r="VSK93" s="590" t="s">
        <v>20</v>
      </c>
      <c r="VSL93" s="590"/>
      <c r="VSM93" s="590"/>
      <c r="VSN93" s="590"/>
      <c r="VSO93" s="590"/>
      <c r="VSP93" s="590"/>
      <c r="VSQ93" s="590"/>
      <c r="VSR93" s="590"/>
      <c r="VSS93" s="590" t="s">
        <v>20</v>
      </c>
      <c r="VST93" s="590"/>
      <c r="VSU93" s="590"/>
      <c r="VSV93" s="590"/>
      <c r="VSW93" s="590"/>
      <c r="VSX93" s="590"/>
      <c r="VSY93" s="590"/>
      <c r="VSZ93" s="590"/>
      <c r="VTA93" s="590" t="s">
        <v>20</v>
      </c>
      <c r="VTB93" s="590"/>
      <c r="VTC93" s="590"/>
      <c r="VTD93" s="590"/>
      <c r="VTE93" s="590"/>
      <c r="VTF93" s="590"/>
      <c r="VTG93" s="590"/>
      <c r="VTH93" s="590"/>
      <c r="VTI93" s="590" t="s">
        <v>20</v>
      </c>
      <c r="VTJ93" s="590"/>
      <c r="VTK93" s="590"/>
      <c r="VTL93" s="590"/>
      <c r="VTM93" s="590"/>
      <c r="VTN93" s="590"/>
      <c r="VTO93" s="590"/>
      <c r="VTP93" s="590"/>
      <c r="VTQ93" s="590" t="s">
        <v>20</v>
      </c>
      <c r="VTR93" s="590"/>
      <c r="VTS93" s="590"/>
      <c r="VTT93" s="590"/>
      <c r="VTU93" s="590"/>
      <c r="VTV93" s="590"/>
      <c r="VTW93" s="590"/>
      <c r="VTX93" s="590"/>
      <c r="VTY93" s="590" t="s">
        <v>20</v>
      </c>
      <c r="VTZ93" s="590"/>
      <c r="VUA93" s="590"/>
      <c r="VUB93" s="590"/>
      <c r="VUC93" s="590"/>
      <c r="VUD93" s="590"/>
      <c r="VUE93" s="590"/>
      <c r="VUF93" s="590"/>
      <c r="VUG93" s="590" t="s">
        <v>20</v>
      </c>
      <c r="VUH93" s="590"/>
      <c r="VUI93" s="590"/>
      <c r="VUJ93" s="590"/>
      <c r="VUK93" s="590"/>
      <c r="VUL93" s="590"/>
      <c r="VUM93" s="590"/>
      <c r="VUN93" s="590"/>
      <c r="VUO93" s="590" t="s">
        <v>20</v>
      </c>
      <c r="VUP93" s="590"/>
      <c r="VUQ93" s="590"/>
      <c r="VUR93" s="590"/>
      <c r="VUS93" s="590"/>
      <c r="VUT93" s="590"/>
      <c r="VUU93" s="590"/>
      <c r="VUV93" s="590"/>
      <c r="VUW93" s="590" t="s">
        <v>20</v>
      </c>
      <c r="VUX93" s="590"/>
      <c r="VUY93" s="590"/>
      <c r="VUZ93" s="590"/>
      <c r="VVA93" s="590"/>
      <c r="VVB93" s="590"/>
      <c r="VVC93" s="590"/>
      <c r="VVD93" s="590"/>
      <c r="VVE93" s="590" t="s">
        <v>20</v>
      </c>
      <c r="VVF93" s="590"/>
      <c r="VVG93" s="590"/>
      <c r="VVH93" s="590"/>
      <c r="VVI93" s="590"/>
      <c r="VVJ93" s="590"/>
      <c r="VVK93" s="590"/>
      <c r="VVL93" s="590"/>
      <c r="VVM93" s="590" t="s">
        <v>20</v>
      </c>
      <c r="VVN93" s="590"/>
      <c r="VVO93" s="590"/>
      <c r="VVP93" s="590"/>
      <c r="VVQ93" s="590"/>
      <c r="VVR93" s="590"/>
      <c r="VVS93" s="590"/>
      <c r="VVT93" s="590"/>
      <c r="VVU93" s="590" t="s">
        <v>20</v>
      </c>
      <c r="VVV93" s="590"/>
      <c r="VVW93" s="590"/>
      <c r="VVX93" s="590"/>
      <c r="VVY93" s="590"/>
      <c r="VVZ93" s="590"/>
      <c r="VWA93" s="590"/>
      <c r="VWB93" s="590"/>
      <c r="VWC93" s="590" t="s">
        <v>20</v>
      </c>
      <c r="VWD93" s="590"/>
      <c r="VWE93" s="590"/>
      <c r="VWF93" s="590"/>
      <c r="VWG93" s="590"/>
      <c r="VWH93" s="590"/>
      <c r="VWI93" s="590"/>
      <c r="VWJ93" s="590"/>
      <c r="VWK93" s="590" t="s">
        <v>20</v>
      </c>
      <c r="VWL93" s="590"/>
      <c r="VWM93" s="590"/>
      <c r="VWN93" s="590"/>
      <c r="VWO93" s="590"/>
      <c r="VWP93" s="590"/>
      <c r="VWQ93" s="590"/>
      <c r="VWR93" s="590"/>
      <c r="VWS93" s="590" t="s">
        <v>20</v>
      </c>
      <c r="VWT93" s="590"/>
      <c r="VWU93" s="590"/>
      <c r="VWV93" s="590"/>
      <c r="VWW93" s="590"/>
      <c r="VWX93" s="590"/>
      <c r="VWY93" s="590"/>
      <c r="VWZ93" s="590"/>
      <c r="VXA93" s="590" t="s">
        <v>20</v>
      </c>
      <c r="VXB93" s="590"/>
      <c r="VXC93" s="590"/>
      <c r="VXD93" s="590"/>
      <c r="VXE93" s="590"/>
      <c r="VXF93" s="590"/>
      <c r="VXG93" s="590"/>
      <c r="VXH93" s="590"/>
      <c r="VXI93" s="590" t="s">
        <v>20</v>
      </c>
      <c r="VXJ93" s="590"/>
      <c r="VXK93" s="590"/>
      <c r="VXL93" s="590"/>
      <c r="VXM93" s="590"/>
      <c r="VXN93" s="590"/>
      <c r="VXO93" s="590"/>
      <c r="VXP93" s="590"/>
      <c r="VXQ93" s="590" t="s">
        <v>20</v>
      </c>
      <c r="VXR93" s="590"/>
      <c r="VXS93" s="590"/>
      <c r="VXT93" s="590"/>
      <c r="VXU93" s="590"/>
      <c r="VXV93" s="590"/>
      <c r="VXW93" s="590"/>
      <c r="VXX93" s="590"/>
      <c r="VXY93" s="590" t="s">
        <v>20</v>
      </c>
      <c r="VXZ93" s="590"/>
      <c r="VYA93" s="590"/>
      <c r="VYB93" s="590"/>
      <c r="VYC93" s="590"/>
      <c r="VYD93" s="590"/>
      <c r="VYE93" s="590"/>
      <c r="VYF93" s="590"/>
      <c r="VYG93" s="590" t="s">
        <v>20</v>
      </c>
      <c r="VYH93" s="590"/>
      <c r="VYI93" s="590"/>
      <c r="VYJ93" s="590"/>
      <c r="VYK93" s="590"/>
      <c r="VYL93" s="590"/>
      <c r="VYM93" s="590"/>
      <c r="VYN93" s="590"/>
      <c r="VYO93" s="590" t="s">
        <v>20</v>
      </c>
      <c r="VYP93" s="590"/>
      <c r="VYQ93" s="590"/>
      <c r="VYR93" s="590"/>
      <c r="VYS93" s="590"/>
      <c r="VYT93" s="590"/>
      <c r="VYU93" s="590"/>
      <c r="VYV93" s="590"/>
      <c r="VYW93" s="590" t="s">
        <v>20</v>
      </c>
      <c r="VYX93" s="590"/>
      <c r="VYY93" s="590"/>
      <c r="VYZ93" s="590"/>
      <c r="VZA93" s="590"/>
      <c r="VZB93" s="590"/>
      <c r="VZC93" s="590"/>
      <c r="VZD93" s="590"/>
      <c r="VZE93" s="590" t="s">
        <v>20</v>
      </c>
      <c r="VZF93" s="590"/>
      <c r="VZG93" s="590"/>
      <c r="VZH93" s="590"/>
      <c r="VZI93" s="590"/>
      <c r="VZJ93" s="590"/>
      <c r="VZK93" s="590"/>
      <c r="VZL93" s="590"/>
      <c r="VZM93" s="590" t="s">
        <v>20</v>
      </c>
      <c r="VZN93" s="590"/>
      <c r="VZO93" s="590"/>
      <c r="VZP93" s="590"/>
      <c r="VZQ93" s="590"/>
      <c r="VZR93" s="590"/>
      <c r="VZS93" s="590"/>
      <c r="VZT93" s="590"/>
      <c r="VZU93" s="590" t="s">
        <v>20</v>
      </c>
      <c r="VZV93" s="590"/>
      <c r="VZW93" s="590"/>
      <c r="VZX93" s="590"/>
      <c r="VZY93" s="590"/>
      <c r="VZZ93" s="590"/>
      <c r="WAA93" s="590"/>
      <c r="WAB93" s="590"/>
      <c r="WAC93" s="590" t="s">
        <v>20</v>
      </c>
      <c r="WAD93" s="590"/>
      <c r="WAE93" s="590"/>
      <c r="WAF93" s="590"/>
      <c r="WAG93" s="590"/>
      <c r="WAH93" s="590"/>
      <c r="WAI93" s="590"/>
      <c r="WAJ93" s="590"/>
      <c r="WAK93" s="590" t="s">
        <v>20</v>
      </c>
      <c r="WAL93" s="590"/>
      <c r="WAM93" s="590"/>
      <c r="WAN93" s="590"/>
      <c r="WAO93" s="590"/>
      <c r="WAP93" s="590"/>
      <c r="WAQ93" s="590"/>
      <c r="WAR93" s="590"/>
      <c r="WAS93" s="590" t="s">
        <v>20</v>
      </c>
      <c r="WAT93" s="590"/>
      <c r="WAU93" s="590"/>
      <c r="WAV93" s="590"/>
      <c r="WAW93" s="590"/>
      <c r="WAX93" s="590"/>
      <c r="WAY93" s="590"/>
      <c r="WAZ93" s="590"/>
      <c r="WBA93" s="590" t="s">
        <v>20</v>
      </c>
      <c r="WBB93" s="590"/>
      <c r="WBC93" s="590"/>
      <c r="WBD93" s="590"/>
      <c r="WBE93" s="590"/>
      <c r="WBF93" s="590"/>
      <c r="WBG93" s="590"/>
      <c r="WBH93" s="590"/>
      <c r="WBI93" s="590" t="s">
        <v>20</v>
      </c>
      <c r="WBJ93" s="590"/>
      <c r="WBK93" s="590"/>
      <c r="WBL93" s="590"/>
      <c r="WBM93" s="590"/>
      <c r="WBN93" s="590"/>
      <c r="WBO93" s="590"/>
      <c r="WBP93" s="590"/>
      <c r="WBQ93" s="590" t="s">
        <v>20</v>
      </c>
      <c r="WBR93" s="590"/>
      <c r="WBS93" s="590"/>
      <c r="WBT93" s="590"/>
      <c r="WBU93" s="590"/>
      <c r="WBV93" s="590"/>
      <c r="WBW93" s="590"/>
      <c r="WBX93" s="590"/>
      <c r="WBY93" s="590" t="s">
        <v>20</v>
      </c>
      <c r="WBZ93" s="590"/>
      <c r="WCA93" s="590"/>
      <c r="WCB93" s="590"/>
      <c r="WCC93" s="590"/>
      <c r="WCD93" s="590"/>
      <c r="WCE93" s="590"/>
      <c r="WCF93" s="590"/>
      <c r="WCG93" s="590" t="s">
        <v>20</v>
      </c>
      <c r="WCH93" s="590"/>
      <c r="WCI93" s="590"/>
      <c r="WCJ93" s="590"/>
      <c r="WCK93" s="590"/>
      <c r="WCL93" s="590"/>
      <c r="WCM93" s="590"/>
      <c r="WCN93" s="590"/>
      <c r="WCO93" s="590" t="s">
        <v>20</v>
      </c>
      <c r="WCP93" s="590"/>
      <c r="WCQ93" s="590"/>
      <c r="WCR93" s="590"/>
      <c r="WCS93" s="590"/>
      <c r="WCT93" s="590"/>
      <c r="WCU93" s="590"/>
      <c r="WCV93" s="590"/>
      <c r="WCW93" s="590" t="s">
        <v>20</v>
      </c>
      <c r="WCX93" s="590"/>
      <c r="WCY93" s="590"/>
      <c r="WCZ93" s="590"/>
      <c r="WDA93" s="590"/>
      <c r="WDB93" s="590"/>
      <c r="WDC93" s="590"/>
      <c r="WDD93" s="590"/>
      <c r="WDE93" s="590" t="s">
        <v>20</v>
      </c>
      <c r="WDF93" s="590"/>
      <c r="WDG93" s="590"/>
      <c r="WDH93" s="590"/>
      <c r="WDI93" s="590"/>
      <c r="WDJ93" s="590"/>
      <c r="WDK93" s="590"/>
      <c r="WDL93" s="590"/>
      <c r="WDM93" s="590" t="s">
        <v>20</v>
      </c>
      <c r="WDN93" s="590"/>
      <c r="WDO93" s="590"/>
      <c r="WDP93" s="590"/>
      <c r="WDQ93" s="590"/>
      <c r="WDR93" s="590"/>
      <c r="WDS93" s="590"/>
      <c r="WDT93" s="590"/>
      <c r="WDU93" s="590" t="s">
        <v>20</v>
      </c>
      <c r="WDV93" s="590"/>
      <c r="WDW93" s="590"/>
      <c r="WDX93" s="590"/>
      <c r="WDY93" s="590"/>
      <c r="WDZ93" s="590"/>
      <c r="WEA93" s="590"/>
      <c r="WEB93" s="590"/>
      <c r="WEC93" s="590" t="s">
        <v>20</v>
      </c>
      <c r="WED93" s="590"/>
      <c r="WEE93" s="590"/>
      <c r="WEF93" s="590"/>
      <c r="WEG93" s="590"/>
      <c r="WEH93" s="590"/>
      <c r="WEI93" s="590"/>
      <c r="WEJ93" s="590"/>
      <c r="WEK93" s="590" t="s">
        <v>20</v>
      </c>
      <c r="WEL93" s="590"/>
      <c r="WEM93" s="590"/>
      <c r="WEN93" s="590"/>
      <c r="WEO93" s="590"/>
      <c r="WEP93" s="590"/>
      <c r="WEQ93" s="590"/>
      <c r="WER93" s="590"/>
      <c r="WES93" s="590" t="s">
        <v>20</v>
      </c>
      <c r="WET93" s="590"/>
      <c r="WEU93" s="590"/>
      <c r="WEV93" s="590"/>
      <c r="WEW93" s="590"/>
      <c r="WEX93" s="590"/>
      <c r="WEY93" s="590"/>
      <c r="WEZ93" s="590"/>
      <c r="WFA93" s="590" t="s">
        <v>20</v>
      </c>
      <c r="WFB93" s="590"/>
      <c r="WFC93" s="590"/>
      <c r="WFD93" s="590"/>
      <c r="WFE93" s="590"/>
      <c r="WFF93" s="590"/>
      <c r="WFG93" s="590"/>
      <c r="WFH93" s="590"/>
      <c r="WFI93" s="590" t="s">
        <v>20</v>
      </c>
      <c r="WFJ93" s="590"/>
      <c r="WFK93" s="590"/>
      <c r="WFL93" s="590"/>
      <c r="WFM93" s="590"/>
      <c r="WFN93" s="590"/>
      <c r="WFO93" s="590"/>
      <c r="WFP93" s="590"/>
      <c r="WFQ93" s="590" t="s">
        <v>20</v>
      </c>
      <c r="WFR93" s="590"/>
      <c r="WFS93" s="590"/>
      <c r="WFT93" s="590"/>
      <c r="WFU93" s="590"/>
      <c r="WFV93" s="590"/>
      <c r="WFW93" s="590"/>
      <c r="WFX93" s="590"/>
      <c r="WFY93" s="590" t="s">
        <v>20</v>
      </c>
      <c r="WFZ93" s="590"/>
      <c r="WGA93" s="590"/>
      <c r="WGB93" s="590"/>
      <c r="WGC93" s="590"/>
      <c r="WGD93" s="590"/>
      <c r="WGE93" s="590"/>
      <c r="WGF93" s="590"/>
      <c r="WGG93" s="590" t="s">
        <v>20</v>
      </c>
      <c r="WGH93" s="590"/>
      <c r="WGI93" s="590"/>
      <c r="WGJ93" s="590"/>
      <c r="WGK93" s="590"/>
      <c r="WGL93" s="590"/>
      <c r="WGM93" s="590"/>
      <c r="WGN93" s="590"/>
      <c r="WGO93" s="590" t="s">
        <v>20</v>
      </c>
      <c r="WGP93" s="590"/>
      <c r="WGQ93" s="590"/>
      <c r="WGR93" s="590"/>
      <c r="WGS93" s="590"/>
      <c r="WGT93" s="590"/>
      <c r="WGU93" s="590"/>
      <c r="WGV93" s="590"/>
      <c r="WGW93" s="590" t="s">
        <v>20</v>
      </c>
      <c r="WGX93" s="590"/>
      <c r="WGY93" s="590"/>
      <c r="WGZ93" s="590"/>
      <c r="WHA93" s="590"/>
      <c r="WHB93" s="590"/>
      <c r="WHC93" s="590"/>
      <c r="WHD93" s="590"/>
      <c r="WHE93" s="590" t="s">
        <v>20</v>
      </c>
      <c r="WHF93" s="590"/>
      <c r="WHG93" s="590"/>
      <c r="WHH93" s="590"/>
      <c r="WHI93" s="590"/>
      <c r="WHJ93" s="590"/>
      <c r="WHK93" s="590"/>
      <c r="WHL93" s="590"/>
      <c r="WHM93" s="590" t="s">
        <v>20</v>
      </c>
      <c r="WHN93" s="590"/>
      <c r="WHO93" s="590"/>
      <c r="WHP93" s="590"/>
      <c r="WHQ93" s="590"/>
      <c r="WHR93" s="590"/>
      <c r="WHS93" s="590"/>
      <c r="WHT93" s="590"/>
      <c r="WHU93" s="590" t="s">
        <v>20</v>
      </c>
      <c r="WHV93" s="590"/>
      <c r="WHW93" s="590"/>
      <c r="WHX93" s="590"/>
      <c r="WHY93" s="590"/>
      <c r="WHZ93" s="590"/>
      <c r="WIA93" s="590"/>
      <c r="WIB93" s="590"/>
      <c r="WIC93" s="590" t="s">
        <v>20</v>
      </c>
      <c r="WID93" s="590"/>
      <c r="WIE93" s="590"/>
      <c r="WIF93" s="590"/>
      <c r="WIG93" s="590"/>
      <c r="WIH93" s="590"/>
      <c r="WII93" s="590"/>
      <c r="WIJ93" s="590"/>
      <c r="WIK93" s="590" t="s">
        <v>20</v>
      </c>
      <c r="WIL93" s="590"/>
      <c r="WIM93" s="590"/>
      <c r="WIN93" s="590"/>
      <c r="WIO93" s="590"/>
      <c r="WIP93" s="590"/>
      <c r="WIQ93" s="590"/>
      <c r="WIR93" s="590"/>
      <c r="WIS93" s="590" t="s">
        <v>20</v>
      </c>
      <c r="WIT93" s="590"/>
      <c r="WIU93" s="590"/>
      <c r="WIV93" s="590"/>
      <c r="WIW93" s="590"/>
      <c r="WIX93" s="590"/>
      <c r="WIY93" s="590"/>
      <c r="WIZ93" s="590"/>
      <c r="WJA93" s="590" t="s">
        <v>20</v>
      </c>
      <c r="WJB93" s="590"/>
      <c r="WJC93" s="590"/>
      <c r="WJD93" s="590"/>
      <c r="WJE93" s="590"/>
      <c r="WJF93" s="590"/>
      <c r="WJG93" s="590"/>
      <c r="WJH93" s="590"/>
      <c r="WJI93" s="590" t="s">
        <v>20</v>
      </c>
      <c r="WJJ93" s="590"/>
      <c r="WJK93" s="590"/>
      <c r="WJL93" s="590"/>
      <c r="WJM93" s="590"/>
      <c r="WJN93" s="590"/>
      <c r="WJO93" s="590"/>
      <c r="WJP93" s="590"/>
      <c r="WJQ93" s="590" t="s">
        <v>20</v>
      </c>
      <c r="WJR93" s="590"/>
      <c r="WJS93" s="590"/>
      <c r="WJT93" s="590"/>
      <c r="WJU93" s="590"/>
      <c r="WJV93" s="590"/>
      <c r="WJW93" s="590"/>
      <c r="WJX93" s="590"/>
      <c r="WJY93" s="590" t="s">
        <v>20</v>
      </c>
      <c r="WJZ93" s="590"/>
      <c r="WKA93" s="590"/>
      <c r="WKB93" s="590"/>
      <c r="WKC93" s="590"/>
      <c r="WKD93" s="590"/>
      <c r="WKE93" s="590"/>
      <c r="WKF93" s="590"/>
      <c r="WKG93" s="590" t="s">
        <v>20</v>
      </c>
      <c r="WKH93" s="590"/>
      <c r="WKI93" s="590"/>
      <c r="WKJ93" s="590"/>
      <c r="WKK93" s="590"/>
      <c r="WKL93" s="590"/>
      <c r="WKM93" s="590"/>
      <c r="WKN93" s="590"/>
      <c r="WKO93" s="590" t="s">
        <v>20</v>
      </c>
      <c r="WKP93" s="590"/>
      <c r="WKQ93" s="590"/>
      <c r="WKR93" s="590"/>
      <c r="WKS93" s="590"/>
      <c r="WKT93" s="590"/>
      <c r="WKU93" s="590"/>
      <c r="WKV93" s="590"/>
      <c r="WKW93" s="590" t="s">
        <v>20</v>
      </c>
      <c r="WKX93" s="590"/>
      <c r="WKY93" s="590"/>
      <c r="WKZ93" s="590"/>
      <c r="WLA93" s="590"/>
      <c r="WLB93" s="590"/>
      <c r="WLC93" s="590"/>
      <c r="WLD93" s="590"/>
      <c r="WLE93" s="590" t="s">
        <v>20</v>
      </c>
      <c r="WLF93" s="590"/>
      <c r="WLG93" s="590"/>
      <c r="WLH93" s="590"/>
      <c r="WLI93" s="590"/>
      <c r="WLJ93" s="590"/>
      <c r="WLK93" s="590"/>
      <c r="WLL93" s="590"/>
      <c r="WLM93" s="590" t="s">
        <v>20</v>
      </c>
      <c r="WLN93" s="590"/>
      <c r="WLO93" s="590"/>
      <c r="WLP93" s="590"/>
      <c r="WLQ93" s="590"/>
      <c r="WLR93" s="590"/>
      <c r="WLS93" s="590"/>
      <c r="WLT93" s="590"/>
      <c r="WLU93" s="590" t="s">
        <v>20</v>
      </c>
      <c r="WLV93" s="590"/>
      <c r="WLW93" s="590"/>
      <c r="WLX93" s="590"/>
      <c r="WLY93" s="590"/>
      <c r="WLZ93" s="590"/>
      <c r="WMA93" s="590"/>
      <c r="WMB93" s="590"/>
      <c r="WMC93" s="590" t="s">
        <v>20</v>
      </c>
      <c r="WMD93" s="590"/>
      <c r="WME93" s="590"/>
      <c r="WMF93" s="590"/>
      <c r="WMG93" s="590"/>
      <c r="WMH93" s="590"/>
      <c r="WMI93" s="590"/>
      <c r="WMJ93" s="590"/>
      <c r="WMK93" s="590" t="s">
        <v>20</v>
      </c>
      <c r="WML93" s="590"/>
      <c r="WMM93" s="590"/>
      <c r="WMN93" s="590"/>
      <c r="WMO93" s="590"/>
      <c r="WMP93" s="590"/>
      <c r="WMQ93" s="590"/>
      <c r="WMR93" s="590"/>
      <c r="WMS93" s="590" t="s">
        <v>20</v>
      </c>
      <c r="WMT93" s="590"/>
      <c r="WMU93" s="590"/>
      <c r="WMV93" s="590"/>
      <c r="WMW93" s="590"/>
      <c r="WMX93" s="590"/>
      <c r="WMY93" s="590"/>
      <c r="WMZ93" s="590"/>
      <c r="WNA93" s="590" t="s">
        <v>20</v>
      </c>
      <c r="WNB93" s="590"/>
      <c r="WNC93" s="590"/>
      <c r="WND93" s="590"/>
      <c r="WNE93" s="590"/>
      <c r="WNF93" s="590"/>
      <c r="WNG93" s="590"/>
      <c r="WNH93" s="590"/>
      <c r="WNI93" s="590" t="s">
        <v>20</v>
      </c>
      <c r="WNJ93" s="590"/>
      <c r="WNK93" s="590"/>
      <c r="WNL93" s="590"/>
      <c r="WNM93" s="590"/>
      <c r="WNN93" s="590"/>
      <c r="WNO93" s="590"/>
      <c r="WNP93" s="590"/>
      <c r="WNQ93" s="590" t="s">
        <v>20</v>
      </c>
      <c r="WNR93" s="590"/>
      <c r="WNS93" s="590"/>
      <c r="WNT93" s="590"/>
      <c r="WNU93" s="590"/>
      <c r="WNV93" s="590"/>
      <c r="WNW93" s="590"/>
      <c r="WNX93" s="590"/>
      <c r="WNY93" s="590" t="s">
        <v>20</v>
      </c>
      <c r="WNZ93" s="590"/>
      <c r="WOA93" s="590"/>
      <c r="WOB93" s="590"/>
      <c r="WOC93" s="590"/>
      <c r="WOD93" s="590"/>
      <c r="WOE93" s="590"/>
      <c r="WOF93" s="590"/>
      <c r="WOG93" s="590" t="s">
        <v>20</v>
      </c>
      <c r="WOH93" s="590"/>
      <c r="WOI93" s="590"/>
      <c r="WOJ93" s="590"/>
      <c r="WOK93" s="590"/>
      <c r="WOL93" s="590"/>
      <c r="WOM93" s="590"/>
      <c r="WON93" s="590"/>
      <c r="WOO93" s="590" t="s">
        <v>20</v>
      </c>
      <c r="WOP93" s="590"/>
      <c r="WOQ93" s="590"/>
      <c r="WOR93" s="590"/>
      <c r="WOS93" s="590"/>
      <c r="WOT93" s="590"/>
      <c r="WOU93" s="590"/>
      <c r="WOV93" s="590"/>
      <c r="WOW93" s="590" t="s">
        <v>20</v>
      </c>
      <c r="WOX93" s="590"/>
      <c r="WOY93" s="590"/>
      <c r="WOZ93" s="590"/>
      <c r="WPA93" s="590"/>
      <c r="WPB93" s="590"/>
      <c r="WPC93" s="590"/>
      <c r="WPD93" s="590"/>
      <c r="WPE93" s="590" t="s">
        <v>20</v>
      </c>
      <c r="WPF93" s="590"/>
      <c r="WPG93" s="590"/>
      <c r="WPH93" s="590"/>
      <c r="WPI93" s="590"/>
      <c r="WPJ93" s="590"/>
      <c r="WPK93" s="590"/>
      <c r="WPL93" s="590"/>
      <c r="WPM93" s="590" t="s">
        <v>20</v>
      </c>
      <c r="WPN93" s="590"/>
      <c r="WPO93" s="590"/>
      <c r="WPP93" s="590"/>
      <c r="WPQ93" s="590"/>
      <c r="WPR93" s="590"/>
      <c r="WPS93" s="590"/>
      <c r="WPT93" s="590"/>
      <c r="WPU93" s="590" t="s">
        <v>20</v>
      </c>
      <c r="WPV93" s="590"/>
      <c r="WPW93" s="590"/>
      <c r="WPX93" s="590"/>
      <c r="WPY93" s="590"/>
      <c r="WPZ93" s="590"/>
      <c r="WQA93" s="590"/>
      <c r="WQB93" s="590"/>
      <c r="WQC93" s="590" t="s">
        <v>20</v>
      </c>
      <c r="WQD93" s="590"/>
      <c r="WQE93" s="590"/>
      <c r="WQF93" s="590"/>
      <c r="WQG93" s="590"/>
      <c r="WQH93" s="590"/>
      <c r="WQI93" s="590"/>
      <c r="WQJ93" s="590"/>
      <c r="WQK93" s="590" t="s">
        <v>20</v>
      </c>
      <c r="WQL93" s="590"/>
      <c r="WQM93" s="590"/>
      <c r="WQN93" s="590"/>
      <c r="WQO93" s="590"/>
      <c r="WQP93" s="590"/>
      <c r="WQQ93" s="590"/>
      <c r="WQR93" s="590"/>
      <c r="WQS93" s="590" t="s">
        <v>20</v>
      </c>
      <c r="WQT93" s="590"/>
      <c r="WQU93" s="590"/>
      <c r="WQV93" s="590"/>
      <c r="WQW93" s="590"/>
      <c r="WQX93" s="590"/>
      <c r="WQY93" s="590"/>
      <c r="WQZ93" s="590"/>
      <c r="WRA93" s="590" t="s">
        <v>20</v>
      </c>
      <c r="WRB93" s="590"/>
      <c r="WRC93" s="590"/>
      <c r="WRD93" s="590"/>
      <c r="WRE93" s="590"/>
      <c r="WRF93" s="590"/>
      <c r="WRG93" s="590"/>
      <c r="WRH93" s="590"/>
      <c r="WRI93" s="590" t="s">
        <v>20</v>
      </c>
      <c r="WRJ93" s="590"/>
      <c r="WRK93" s="590"/>
      <c r="WRL93" s="590"/>
      <c r="WRM93" s="590"/>
      <c r="WRN93" s="590"/>
      <c r="WRO93" s="590"/>
      <c r="WRP93" s="590"/>
      <c r="WRQ93" s="590" t="s">
        <v>20</v>
      </c>
      <c r="WRR93" s="590"/>
      <c r="WRS93" s="590"/>
      <c r="WRT93" s="590"/>
      <c r="WRU93" s="590"/>
      <c r="WRV93" s="590"/>
      <c r="WRW93" s="590"/>
      <c r="WRX93" s="590"/>
      <c r="WRY93" s="590" t="s">
        <v>20</v>
      </c>
      <c r="WRZ93" s="590"/>
      <c r="WSA93" s="590"/>
      <c r="WSB93" s="590"/>
      <c r="WSC93" s="590"/>
      <c r="WSD93" s="590"/>
      <c r="WSE93" s="590"/>
      <c r="WSF93" s="590"/>
      <c r="WSG93" s="590" t="s">
        <v>20</v>
      </c>
      <c r="WSH93" s="590"/>
      <c r="WSI93" s="590"/>
      <c r="WSJ93" s="590"/>
      <c r="WSK93" s="590"/>
      <c r="WSL93" s="590"/>
      <c r="WSM93" s="590"/>
      <c r="WSN93" s="590"/>
      <c r="WSO93" s="590" t="s">
        <v>20</v>
      </c>
      <c r="WSP93" s="590"/>
      <c r="WSQ93" s="590"/>
      <c r="WSR93" s="590"/>
      <c r="WSS93" s="590"/>
      <c r="WST93" s="590"/>
      <c r="WSU93" s="590"/>
      <c r="WSV93" s="590"/>
      <c r="WSW93" s="590" t="s">
        <v>20</v>
      </c>
      <c r="WSX93" s="590"/>
      <c r="WSY93" s="590"/>
      <c r="WSZ93" s="590"/>
      <c r="WTA93" s="590"/>
      <c r="WTB93" s="590"/>
      <c r="WTC93" s="590"/>
      <c r="WTD93" s="590"/>
      <c r="WTE93" s="590" t="s">
        <v>20</v>
      </c>
      <c r="WTF93" s="590"/>
      <c r="WTG93" s="590"/>
      <c r="WTH93" s="590"/>
      <c r="WTI93" s="590"/>
      <c r="WTJ93" s="590"/>
      <c r="WTK93" s="590"/>
      <c r="WTL93" s="590"/>
      <c r="WTM93" s="590" t="s">
        <v>20</v>
      </c>
      <c r="WTN93" s="590"/>
      <c r="WTO93" s="590"/>
      <c r="WTP93" s="590"/>
      <c r="WTQ93" s="590"/>
      <c r="WTR93" s="590"/>
      <c r="WTS93" s="590"/>
      <c r="WTT93" s="590"/>
      <c r="WTU93" s="590" t="s">
        <v>20</v>
      </c>
      <c r="WTV93" s="590"/>
      <c r="WTW93" s="590"/>
      <c r="WTX93" s="590"/>
      <c r="WTY93" s="590"/>
      <c r="WTZ93" s="590"/>
      <c r="WUA93" s="590"/>
      <c r="WUB93" s="590"/>
      <c r="WUC93" s="590" t="s">
        <v>20</v>
      </c>
      <c r="WUD93" s="590"/>
      <c r="WUE93" s="590"/>
      <c r="WUF93" s="590"/>
      <c r="WUG93" s="590"/>
      <c r="WUH93" s="590"/>
      <c r="WUI93" s="590"/>
      <c r="WUJ93" s="590"/>
      <c r="WUK93" s="590" t="s">
        <v>20</v>
      </c>
      <c r="WUL93" s="590"/>
      <c r="WUM93" s="590"/>
      <c r="WUN93" s="590"/>
      <c r="WUO93" s="590"/>
      <c r="WUP93" s="590"/>
      <c r="WUQ93" s="590"/>
      <c r="WUR93" s="590"/>
      <c r="WUS93" s="590" t="s">
        <v>20</v>
      </c>
      <c r="WUT93" s="590"/>
      <c r="WUU93" s="590"/>
      <c r="WUV93" s="590"/>
      <c r="WUW93" s="590"/>
      <c r="WUX93" s="590"/>
      <c r="WUY93" s="590"/>
      <c r="WUZ93" s="590"/>
      <c r="WVA93" s="590" t="s">
        <v>20</v>
      </c>
      <c r="WVB93" s="590"/>
      <c r="WVC93" s="590"/>
      <c r="WVD93" s="590"/>
      <c r="WVE93" s="590"/>
      <c r="WVF93" s="590"/>
      <c r="WVG93" s="590"/>
      <c r="WVH93" s="590"/>
      <c r="WVI93" s="590" t="s">
        <v>20</v>
      </c>
      <c r="WVJ93" s="590"/>
      <c r="WVK93" s="590"/>
      <c r="WVL93" s="590"/>
      <c r="WVM93" s="590"/>
      <c r="WVN93" s="590"/>
      <c r="WVO93" s="590"/>
      <c r="WVP93" s="590"/>
      <c r="WVQ93" s="590" t="s">
        <v>20</v>
      </c>
      <c r="WVR93" s="590"/>
      <c r="WVS93" s="590"/>
      <c r="WVT93" s="590"/>
      <c r="WVU93" s="590"/>
      <c r="WVV93" s="590"/>
      <c r="WVW93" s="590"/>
      <c r="WVX93" s="590"/>
      <c r="WVY93" s="590" t="s">
        <v>20</v>
      </c>
      <c r="WVZ93" s="590"/>
      <c r="WWA93" s="590"/>
      <c r="WWB93" s="590"/>
      <c r="WWC93" s="590"/>
      <c r="WWD93" s="590"/>
      <c r="WWE93" s="590"/>
      <c r="WWF93" s="590"/>
      <c r="WWG93" s="590" t="s">
        <v>20</v>
      </c>
      <c r="WWH93" s="590"/>
      <c r="WWI93" s="590"/>
      <c r="WWJ93" s="590"/>
      <c r="WWK93" s="590"/>
      <c r="WWL93" s="590"/>
      <c r="WWM93" s="590"/>
      <c r="WWN93" s="590"/>
      <c r="WWO93" s="590" t="s">
        <v>20</v>
      </c>
      <c r="WWP93" s="590"/>
      <c r="WWQ93" s="590"/>
      <c r="WWR93" s="590"/>
      <c r="WWS93" s="590"/>
      <c r="WWT93" s="590"/>
      <c r="WWU93" s="590"/>
      <c r="WWV93" s="590"/>
      <c r="WWW93" s="590" t="s">
        <v>20</v>
      </c>
      <c r="WWX93" s="590"/>
      <c r="WWY93" s="590"/>
      <c r="WWZ93" s="590"/>
      <c r="WXA93" s="590"/>
      <c r="WXB93" s="590"/>
      <c r="WXC93" s="590"/>
      <c r="WXD93" s="590"/>
      <c r="WXE93" s="590" t="s">
        <v>20</v>
      </c>
      <c r="WXF93" s="590"/>
      <c r="WXG93" s="590"/>
      <c r="WXH93" s="590"/>
      <c r="WXI93" s="590"/>
      <c r="WXJ93" s="590"/>
      <c r="WXK93" s="590"/>
      <c r="WXL93" s="590"/>
      <c r="WXM93" s="590" t="s">
        <v>20</v>
      </c>
      <c r="WXN93" s="590"/>
      <c r="WXO93" s="590"/>
      <c r="WXP93" s="590"/>
      <c r="WXQ93" s="590"/>
      <c r="WXR93" s="590"/>
      <c r="WXS93" s="590"/>
      <c r="WXT93" s="590"/>
      <c r="WXU93" s="590" t="s">
        <v>20</v>
      </c>
      <c r="WXV93" s="590"/>
      <c r="WXW93" s="590"/>
      <c r="WXX93" s="590"/>
      <c r="WXY93" s="590"/>
      <c r="WXZ93" s="590"/>
      <c r="WYA93" s="590"/>
      <c r="WYB93" s="590"/>
      <c r="WYC93" s="590" t="s">
        <v>20</v>
      </c>
      <c r="WYD93" s="590"/>
      <c r="WYE93" s="590"/>
      <c r="WYF93" s="590"/>
      <c r="WYG93" s="590"/>
      <c r="WYH93" s="590"/>
      <c r="WYI93" s="590"/>
      <c r="WYJ93" s="590"/>
      <c r="WYK93" s="590" t="s">
        <v>20</v>
      </c>
      <c r="WYL93" s="590"/>
      <c r="WYM93" s="590"/>
      <c r="WYN93" s="590"/>
      <c r="WYO93" s="590"/>
      <c r="WYP93" s="590"/>
      <c r="WYQ93" s="590"/>
      <c r="WYR93" s="590"/>
      <c r="WYS93" s="590" t="s">
        <v>20</v>
      </c>
      <c r="WYT93" s="590"/>
      <c r="WYU93" s="590"/>
      <c r="WYV93" s="590"/>
      <c r="WYW93" s="590"/>
      <c r="WYX93" s="590"/>
      <c r="WYY93" s="590"/>
      <c r="WYZ93" s="590"/>
      <c r="WZA93" s="590" t="s">
        <v>20</v>
      </c>
      <c r="WZB93" s="590"/>
      <c r="WZC93" s="590"/>
      <c r="WZD93" s="590"/>
      <c r="WZE93" s="590"/>
      <c r="WZF93" s="590"/>
      <c r="WZG93" s="590"/>
      <c r="WZH93" s="590"/>
      <c r="WZI93" s="590" t="s">
        <v>20</v>
      </c>
      <c r="WZJ93" s="590"/>
      <c r="WZK93" s="590"/>
      <c r="WZL93" s="590"/>
      <c r="WZM93" s="590"/>
      <c r="WZN93" s="590"/>
      <c r="WZO93" s="590"/>
      <c r="WZP93" s="590"/>
      <c r="WZQ93" s="590" t="s">
        <v>20</v>
      </c>
      <c r="WZR93" s="590"/>
      <c r="WZS93" s="590"/>
      <c r="WZT93" s="590"/>
      <c r="WZU93" s="590"/>
      <c r="WZV93" s="590"/>
      <c r="WZW93" s="590"/>
      <c r="WZX93" s="590"/>
      <c r="WZY93" s="590" t="s">
        <v>20</v>
      </c>
      <c r="WZZ93" s="590"/>
      <c r="XAA93" s="590"/>
      <c r="XAB93" s="590"/>
      <c r="XAC93" s="590"/>
      <c r="XAD93" s="590"/>
      <c r="XAE93" s="590"/>
      <c r="XAF93" s="590"/>
      <c r="XAG93" s="590" t="s">
        <v>20</v>
      </c>
      <c r="XAH93" s="590"/>
      <c r="XAI93" s="590"/>
      <c r="XAJ93" s="590"/>
      <c r="XAK93" s="590"/>
      <c r="XAL93" s="590"/>
      <c r="XAM93" s="590"/>
      <c r="XAN93" s="590"/>
      <c r="XAO93" s="590" t="s">
        <v>20</v>
      </c>
      <c r="XAP93" s="590"/>
      <c r="XAQ93" s="590"/>
      <c r="XAR93" s="590"/>
      <c r="XAS93" s="590"/>
      <c r="XAT93" s="590"/>
      <c r="XAU93" s="590"/>
      <c r="XAV93" s="590"/>
      <c r="XAW93" s="590" t="s">
        <v>20</v>
      </c>
      <c r="XAX93" s="590"/>
      <c r="XAY93" s="590"/>
      <c r="XAZ93" s="590"/>
      <c r="XBA93" s="590"/>
      <c r="XBB93" s="590"/>
      <c r="XBC93" s="590"/>
      <c r="XBD93" s="590"/>
      <c r="XBE93" s="590" t="s">
        <v>20</v>
      </c>
      <c r="XBF93" s="590"/>
      <c r="XBG93" s="590"/>
      <c r="XBH93" s="590"/>
      <c r="XBI93" s="590"/>
      <c r="XBJ93" s="590"/>
      <c r="XBK93" s="590"/>
      <c r="XBL93" s="590"/>
      <c r="XBM93" s="590" t="s">
        <v>20</v>
      </c>
      <c r="XBN93" s="590"/>
      <c r="XBO93" s="590"/>
      <c r="XBP93" s="590"/>
      <c r="XBQ93" s="590"/>
      <c r="XBR93" s="590"/>
      <c r="XBS93" s="590"/>
      <c r="XBT93" s="590"/>
      <c r="XBU93" s="590" t="s">
        <v>20</v>
      </c>
      <c r="XBV93" s="590"/>
      <c r="XBW93" s="590"/>
      <c r="XBX93" s="590"/>
      <c r="XBY93" s="590"/>
      <c r="XBZ93" s="590"/>
      <c r="XCA93" s="590"/>
      <c r="XCB93" s="590"/>
      <c r="XCC93" s="590" t="s">
        <v>20</v>
      </c>
      <c r="XCD93" s="590"/>
      <c r="XCE93" s="590"/>
      <c r="XCF93" s="590"/>
      <c r="XCG93" s="590"/>
      <c r="XCH93" s="590"/>
      <c r="XCI93" s="590"/>
      <c r="XCJ93" s="590"/>
      <c r="XCK93" s="590" t="s">
        <v>20</v>
      </c>
      <c r="XCL93" s="590"/>
      <c r="XCM93" s="590"/>
      <c r="XCN93" s="590"/>
      <c r="XCO93" s="590"/>
      <c r="XCP93" s="590"/>
      <c r="XCQ93" s="590"/>
      <c r="XCR93" s="590"/>
      <c r="XCS93" s="590" t="s">
        <v>20</v>
      </c>
      <c r="XCT93" s="590"/>
      <c r="XCU93" s="590"/>
      <c r="XCV93" s="590"/>
      <c r="XCW93" s="590"/>
      <c r="XCX93" s="590"/>
      <c r="XCY93" s="590"/>
      <c r="XCZ93" s="590"/>
      <c r="XDA93" s="590" t="s">
        <v>20</v>
      </c>
      <c r="XDB93" s="590"/>
      <c r="XDC93" s="590"/>
      <c r="XDD93" s="590"/>
      <c r="XDE93" s="590"/>
      <c r="XDF93" s="590"/>
      <c r="XDG93" s="590"/>
      <c r="XDH93" s="590"/>
      <c r="XDI93" s="590" t="s">
        <v>20</v>
      </c>
      <c r="XDJ93" s="590"/>
      <c r="XDK93" s="590"/>
      <c r="XDL93" s="590"/>
      <c r="XDM93" s="590"/>
      <c r="XDN93" s="590"/>
      <c r="XDO93" s="590"/>
      <c r="XDP93" s="590"/>
      <c r="XDQ93" s="590" t="s">
        <v>20</v>
      </c>
      <c r="XDR93" s="590"/>
      <c r="XDS93" s="590"/>
      <c r="XDT93" s="590"/>
      <c r="XDU93" s="590"/>
      <c r="XDV93" s="590"/>
      <c r="XDW93" s="590"/>
      <c r="XDX93" s="590"/>
      <c r="XDY93" s="590" t="s">
        <v>20</v>
      </c>
      <c r="XDZ93" s="590"/>
      <c r="XEA93" s="590"/>
      <c r="XEB93" s="590"/>
      <c r="XEC93" s="590"/>
      <c r="XED93" s="590"/>
      <c r="XEE93" s="590"/>
      <c r="XEF93" s="590"/>
      <c r="XEG93" s="590" t="s">
        <v>20</v>
      </c>
      <c r="XEH93" s="590"/>
      <c r="XEI93" s="590"/>
      <c r="XEJ93" s="590"/>
      <c r="XEK93" s="590"/>
      <c r="XEL93" s="590"/>
      <c r="XEM93" s="590"/>
      <c r="XEN93" s="590"/>
      <c r="XEO93" s="590" t="s">
        <v>20</v>
      </c>
      <c r="XEP93" s="590"/>
      <c r="XEQ93" s="590"/>
      <c r="XER93" s="590"/>
      <c r="XES93" s="590"/>
      <c r="XET93" s="590"/>
      <c r="XEU93" s="590"/>
      <c r="XEV93" s="590"/>
      <c r="XEW93" s="590" t="s">
        <v>20</v>
      </c>
      <c r="XEX93" s="590"/>
      <c r="XEY93" s="590"/>
      <c r="XEZ93" s="590"/>
      <c r="XFA93" s="590"/>
      <c r="XFB93" s="590"/>
      <c r="XFC93" s="590"/>
      <c r="XFD93" s="590"/>
    </row>
    <row r="94" spans="1:16384" s="352" customFormat="1" ht="14.4">
      <c r="A94" s="497" t="s">
        <v>2</v>
      </c>
      <c r="B94" s="497" t="s">
        <v>3</v>
      </c>
      <c r="C94" s="497" t="s">
        <v>4</v>
      </c>
      <c r="D94" s="497" t="s">
        <v>5</v>
      </c>
      <c r="E94" s="497" t="s">
        <v>6</v>
      </c>
      <c r="F94" s="497" t="s">
        <v>7</v>
      </c>
      <c r="G94" s="497" t="s">
        <v>11</v>
      </c>
      <c r="H94" s="503"/>
      <c r="I94" s="497" t="s">
        <v>2</v>
      </c>
      <c r="J94" s="497" t="s">
        <v>3</v>
      </c>
      <c r="K94" s="497" t="s">
        <v>4</v>
      </c>
      <c r="L94" s="497" t="s">
        <v>5</v>
      </c>
      <c r="M94" s="497" t="s">
        <v>6</v>
      </c>
      <c r="N94" s="497" t="s">
        <v>7</v>
      </c>
      <c r="O94" s="497" t="s">
        <v>11</v>
      </c>
      <c r="P94" s="503"/>
      <c r="Q94" s="497" t="s">
        <v>2</v>
      </c>
      <c r="R94" s="497" t="s">
        <v>3</v>
      </c>
      <c r="S94" s="497" t="s">
        <v>4</v>
      </c>
      <c r="T94" s="497" t="s">
        <v>5</v>
      </c>
      <c r="U94" s="497" t="s">
        <v>6</v>
      </c>
      <c r="V94" s="497" t="s">
        <v>7</v>
      </c>
      <c r="W94" s="497" t="s">
        <v>11</v>
      </c>
      <c r="X94" s="503"/>
      <c r="Y94" s="497" t="s">
        <v>2</v>
      </c>
      <c r="Z94" s="497" t="s">
        <v>3</v>
      </c>
      <c r="AA94" s="497" t="s">
        <v>4</v>
      </c>
      <c r="AB94" s="497" t="s">
        <v>5</v>
      </c>
      <c r="AC94" s="497" t="s">
        <v>6</v>
      </c>
      <c r="AD94" s="497" t="s">
        <v>7</v>
      </c>
      <c r="AE94" s="497" t="s">
        <v>11</v>
      </c>
      <c r="AF94" s="503"/>
      <c r="AG94" s="497" t="s">
        <v>2</v>
      </c>
      <c r="AH94" s="497" t="s">
        <v>3</v>
      </c>
      <c r="AI94" s="497" t="s">
        <v>4</v>
      </c>
      <c r="AJ94" s="497" t="s">
        <v>5</v>
      </c>
      <c r="AK94" s="497" t="s">
        <v>6</v>
      </c>
      <c r="AL94" s="497" t="s">
        <v>7</v>
      </c>
      <c r="AM94" s="497" t="s">
        <v>11</v>
      </c>
      <c r="AN94" s="503"/>
      <c r="AO94" s="497" t="s">
        <v>2</v>
      </c>
      <c r="AP94" s="497" t="s">
        <v>3</v>
      </c>
      <c r="AQ94" s="497" t="s">
        <v>4</v>
      </c>
      <c r="AR94" s="497" t="s">
        <v>5</v>
      </c>
      <c r="AS94" s="497" t="s">
        <v>6</v>
      </c>
      <c r="AT94" s="497" t="s">
        <v>7</v>
      </c>
      <c r="AU94" s="497" t="s">
        <v>11</v>
      </c>
      <c r="AV94" s="503"/>
      <c r="AW94" s="497" t="s">
        <v>2</v>
      </c>
      <c r="AX94" s="497" t="s">
        <v>3</v>
      </c>
      <c r="AY94" s="497" t="s">
        <v>4</v>
      </c>
      <c r="AZ94" s="497" t="s">
        <v>5</v>
      </c>
      <c r="BA94" s="497" t="s">
        <v>6</v>
      </c>
      <c r="BB94" s="497" t="s">
        <v>7</v>
      </c>
      <c r="BC94" s="497" t="s">
        <v>11</v>
      </c>
      <c r="BD94" s="503"/>
      <c r="BE94" s="497" t="s">
        <v>2</v>
      </c>
      <c r="BF94" s="497" t="s">
        <v>3</v>
      </c>
      <c r="BG94" s="497" t="s">
        <v>4</v>
      </c>
      <c r="BH94" s="497" t="s">
        <v>5</v>
      </c>
      <c r="BI94" s="497" t="s">
        <v>6</v>
      </c>
      <c r="BJ94" s="497" t="s">
        <v>7</v>
      </c>
      <c r="BK94" s="497" t="s">
        <v>11</v>
      </c>
      <c r="BL94" s="503"/>
      <c r="BM94" s="497" t="s">
        <v>2</v>
      </c>
      <c r="BN94" s="497" t="s">
        <v>3</v>
      </c>
      <c r="BO94" s="497" t="s">
        <v>4</v>
      </c>
      <c r="BP94" s="497" t="s">
        <v>5</v>
      </c>
      <c r="BQ94" s="497" t="s">
        <v>6</v>
      </c>
      <c r="BR94" s="497" t="s">
        <v>7</v>
      </c>
      <c r="BS94" s="497" t="s">
        <v>11</v>
      </c>
      <c r="BT94" s="503"/>
      <c r="BU94" s="497" t="s">
        <v>2</v>
      </c>
      <c r="BV94" s="497" t="s">
        <v>3</v>
      </c>
      <c r="BW94" s="497" t="s">
        <v>4</v>
      </c>
      <c r="BX94" s="497" t="s">
        <v>5</v>
      </c>
      <c r="BY94" s="497" t="s">
        <v>6</v>
      </c>
      <c r="BZ94" s="497" t="s">
        <v>7</v>
      </c>
      <c r="CA94" s="497" t="s">
        <v>11</v>
      </c>
      <c r="CB94" s="503"/>
      <c r="CC94" s="497" t="s">
        <v>2</v>
      </c>
      <c r="CD94" s="497" t="s">
        <v>3</v>
      </c>
      <c r="CE94" s="497" t="s">
        <v>4</v>
      </c>
      <c r="CF94" s="497" t="s">
        <v>5</v>
      </c>
      <c r="CG94" s="497" t="s">
        <v>6</v>
      </c>
      <c r="CH94" s="497" t="s">
        <v>7</v>
      </c>
      <c r="CI94" s="497" t="s">
        <v>11</v>
      </c>
      <c r="CJ94" s="503"/>
      <c r="CK94" s="497" t="s">
        <v>2</v>
      </c>
      <c r="CL94" s="497" t="s">
        <v>3</v>
      </c>
      <c r="CM94" s="497" t="s">
        <v>4</v>
      </c>
      <c r="CN94" s="497" t="s">
        <v>5</v>
      </c>
      <c r="CO94" s="497" t="s">
        <v>6</v>
      </c>
      <c r="CP94" s="497" t="s">
        <v>7</v>
      </c>
      <c r="CQ94" s="497" t="s">
        <v>11</v>
      </c>
      <c r="CR94" s="503"/>
      <c r="CS94" s="497" t="s">
        <v>2</v>
      </c>
      <c r="CT94" s="497" t="s">
        <v>3</v>
      </c>
      <c r="CU94" s="497" t="s">
        <v>4</v>
      </c>
      <c r="CV94" s="497" t="s">
        <v>5</v>
      </c>
      <c r="CW94" s="497" t="s">
        <v>6</v>
      </c>
      <c r="CX94" s="497" t="s">
        <v>7</v>
      </c>
      <c r="CY94" s="497" t="s">
        <v>11</v>
      </c>
      <c r="CZ94" s="503"/>
      <c r="DA94" s="497" t="s">
        <v>2</v>
      </c>
      <c r="DB94" s="497" t="s">
        <v>3</v>
      </c>
      <c r="DC94" s="497" t="s">
        <v>4</v>
      </c>
      <c r="DD94" s="497" t="s">
        <v>5</v>
      </c>
      <c r="DE94" s="497" t="s">
        <v>6</v>
      </c>
      <c r="DF94" s="497" t="s">
        <v>7</v>
      </c>
      <c r="DG94" s="497" t="s">
        <v>11</v>
      </c>
      <c r="DH94" s="503"/>
      <c r="DI94" s="497" t="s">
        <v>2</v>
      </c>
      <c r="DJ94" s="497" t="s">
        <v>3</v>
      </c>
      <c r="DK94" s="497" t="s">
        <v>4</v>
      </c>
      <c r="DL94" s="497" t="s">
        <v>5</v>
      </c>
      <c r="DM94" s="497" t="s">
        <v>6</v>
      </c>
      <c r="DN94" s="497" t="s">
        <v>7</v>
      </c>
      <c r="DO94" s="497" t="s">
        <v>11</v>
      </c>
      <c r="DP94" s="503"/>
      <c r="DQ94" s="497" t="s">
        <v>2</v>
      </c>
      <c r="DR94" s="497" t="s">
        <v>3</v>
      </c>
      <c r="DS94" s="497" t="s">
        <v>4</v>
      </c>
      <c r="DT94" s="497" t="s">
        <v>5</v>
      </c>
      <c r="DU94" s="497" t="s">
        <v>6</v>
      </c>
      <c r="DV94" s="497" t="s">
        <v>7</v>
      </c>
      <c r="DW94" s="497" t="s">
        <v>11</v>
      </c>
      <c r="DX94" s="503"/>
      <c r="DY94" s="497" t="s">
        <v>2</v>
      </c>
      <c r="DZ94" s="497" t="s">
        <v>3</v>
      </c>
      <c r="EA94" s="497" t="s">
        <v>4</v>
      </c>
      <c r="EB94" s="497" t="s">
        <v>5</v>
      </c>
      <c r="EC94" s="497" t="s">
        <v>6</v>
      </c>
      <c r="ED94" s="497" t="s">
        <v>7</v>
      </c>
      <c r="EE94" s="497" t="s">
        <v>11</v>
      </c>
      <c r="EF94" s="503"/>
      <c r="EG94" s="497" t="s">
        <v>2</v>
      </c>
      <c r="EH94" s="497" t="s">
        <v>3</v>
      </c>
      <c r="EI94" s="497" t="s">
        <v>4</v>
      </c>
      <c r="EJ94" s="497" t="s">
        <v>5</v>
      </c>
      <c r="EK94" s="497" t="s">
        <v>6</v>
      </c>
      <c r="EL94" s="497" t="s">
        <v>7</v>
      </c>
      <c r="EM94" s="497" t="s">
        <v>11</v>
      </c>
      <c r="EN94" s="503"/>
      <c r="EO94" s="497" t="s">
        <v>2</v>
      </c>
      <c r="EP94" s="497" t="s">
        <v>3</v>
      </c>
      <c r="EQ94" s="497" t="s">
        <v>4</v>
      </c>
      <c r="ER94" s="497" t="s">
        <v>5</v>
      </c>
      <c r="ES94" s="497" t="s">
        <v>6</v>
      </c>
      <c r="ET94" s="497" t="s">
        <v>7</v>
      </c>
      <c r="EU94" s="497" t="s">
        <v>11</v>
      </c>
      <c r="EV94" s="503"/>
      <c r="EW94" s="497" t="s">
        <v>2</v>
      </c>
      <c r="EX94" s="497" t="s">
        <v>3</v>
      </c>
      <c r="EY94" s="497" t="s">
        <v>4</v>
      </c>
      <c r="EZ94" s="497" t="s">
        <v>5</v>
      </c>
      <c r="FA94" s="497" t="s">
        <v>6</v>
      </c>
      <c r="FB94" s="497" t="s">
        <v>7</v>
      </c>
      <c r="FC94" s="497" t="s">
        <v>11</v>
      </c>
      <c r="FD94" s="503"/>
      <c r="FE94" s="497" t="s">
        <v>2</v>
      </c>
      <c r="FF94" s="497" t="s">
        <v>3</v>
      </c>
      <c r="FG94" s="497" t="s">
        <v>4</v>
      </c>
      <c r="FH94" s="497" t="s">
        <v>5</v>
      </c>
      <c r="FI94" s="497" t="s">
        <v>6</v>
      </c>
      <c r="FJ94" s="497" t="s">
        <v>7</v>
      </c>
      <c r="FK94" s="497" t="s">
        <v>11</v>
      </c>
      <c r="FL94" s="503"/>
      <c r="FM94" s="497" t="s">
        <v>2</v>
      </c>
      <c r="FN94" s="497" t="s">
        <v>3</v>
      </c>
      <c r="FO94" s="497" t="s">
        <v>4</v>
      </c>
      <c r="FP94" s="497" t="s">
        <v>5</v>
      </c>
      <c r="FQ94" s="497" t="s">
        <v>6</v>
      </c>
      <c r="FR94" s="497" t="s">
        <v>7</v>
      </c>
      <c r="FS94" s="497" t="s">
        <v>11</v>
      </c>
      <c r="FT94" s="503"/>
      <c r="FU94" s="497" t="s">
        <v>2</v>
      </c>
      <c r="FV94" s="497" t="s">
        <v>3</v>
      </c>
      <c r="FW94" s="497" t="s">
        <v>4</v>
      </c>
      <c r="FX94" s="497" t="s">
        <v>5</v>
      </c>
      <c r="FY94" s="497" t="s">
        <v>6</v>
      </c>
      <c r="FZ94" s="497" t="s">
        <v>7</v>
      </c>
      <c r="GA94" s="497" t="s">
        <v>11</v>
      </c>
      <c r="GB94" s="503"/>
      <c r="GC94" s="497" t="s">
        <v>2</v>
      </c>
      <c r="GD94" s="497" t="s">
        <v>3</v>
      </c>
      <c r="GE94" s="497" t="s">
        <v>4</v>
      </c>
      <c r="GF94" s="497" t="s">
        <v>5</v>
      </c>
      <c r="GG94" s="497" t="s">
        <v>6</v>
      </c>
      <c r="GH94" s="497" t="s">
        <v>7</v>
      </c>
      <c r="GI94" s="497" t="s">
        <v>11</v>
      </c>
      <c r="GJ94" s="503"/>
      <c r="GK94" s="497" t="s">
        <v>2</v>
      </c>
      <c r="GL94" s="497" t="s">
        <v>3</v>
      </c>
      <c r="GM94" s="497" t="s">
        <v>4</v>
      </c>
      <c r="GN94" s="497" t="s">
        <v>5</v>
      </c>
      <c r="GO94" s="497" t="s">
        <v>6</v>
      </c>
      <c r="GP94" s="497" t="s">
        <v>7</v>
      </c>
      <c r="GQ94" s="497" t="s">
        <v>11</v>
      </c>
      <c r="GR94" s="503"/>
      <c r="GS94" s="497" t="s">
        <v>2</v>
      </c>
      <c r="GT94" s="497" t="s">
        <v>3</v>
      </c>
      <c r="GU94" s="497" t="s">
        <v>4</v>
      </c>
      <c r="GV94" s="497" t="s">
        <v>5</v>
      </c>
      <c r="GW94" s="497" t="s">
        <v>6</v>
      </c>
      <c r="GX94" s="497" t="s">
        <v>7</v>
      </c>
      <c r="GY94" s="497" t="s">
        <v>11</v>
      </c>
      <c r="GZ94" s="503"/>
      <c r="HA94" s="497" t="s">
        <v>2</v>
      </c>
      <c r="HB94" s="497" t="s">
        <v>3</v>
      </c>
      <c r="HC94" s="497" t="s">
        <v>4</v>
      </c>
      <c r="HD94" s="497" t="s">
        <v>5</v>
      </c>
      <c r="HE94" s="497" t="s">
        <v>6</v>
      </c>
      <c r="HF94" s="497" t="s">
        <v>7</v>
      </c>
      <c r="HG94" s="497" t="s">
        <v>11</v>
      </c>
      <c r="HH94" s="503"/>
      <c r="HI94" s="497" t="s">
        <v>2</v>
      </c>
      <c r="HJ94" s="497" t="s">
        <v>3</v>
      </c>
      <c r="HK94" s="497" t="s">
        <v>4</v>
      </c>
      <c r="HL94" s="497" t="s">
        <v>5</v>
      </c>
      <c r="HM94" s="497" t="s">
        <v>6</v>
      </c>
      <c r="HN94" s="497" t="s">
        <v>7</v>
      </c>
      <c r="HO94" s="497" t="s">
        <v>11</v>
      </c>
      <c r="HP94" s="503"/>
      <c r="HQ94" s="497" t="s">
        <v>2</v>
      </c>
      <c r="HR94" s="497" t="s">
        <v>3</v>
      </c>
      <c r="HS94" s="497" t="s">
        <v>4</v>
      </c>
      <c r="HT94" s="497" t="s">
        <v>5</v>
      </c>
      <c r="HU94" s="497" t="s">
        <v>6</v>
      </c>
      <c r="HV94" s="497" t="s">
        <v>7</v>
      </c>
      <c r="HW94" s="497" t="s">
        <v>11</v>
      </c>
      <c r="HX94" s="503"/>
      <c r="HY94" s="497" t="s">
        <v>2</v>
      </c>
      <c r="HZ94" s="497" t="s">
        <v>3</v>
      </c>
      <c r="IA94" s="497" t="s">
        <v>4</v>
      </c>
      <c r="IB94" s="497" t="s">
        <v>5</v>
      </c>
      <c r="IC94" s="497" t="s">
        <v>6</v>
      </c>
      <c r="ID94" s="497" t="s">
        <v>7</v>
      </c>
      <c r="IE94" s="497" t="s">
        <v>11</v>
      </c>
      <c r="IF94" s="503"/>
      <c r="IG94" s="497" t="s">
        <v>2</v>
      </c>
      <c r="IH94" s="497" t="s">
        <v>3</v>
      </c>
      <c r="II94" s="497" t="s">
        <v>4</v>
      </c>
      <c r="IJ94" s="497" t="s">
        <v>5</v>
      </c>
      <c r="IK94" s="497" t="s">
        <v>6</v>
      </c>
      <c r="IL94" s="497" t="s">
        <v>7</v>
      </c>
      <c r="IM94" s="497" t="s">
        <v>11</v>
      </c>
      <c r="IN94" s="503"/>
      <c r="IO94" s="497" t="s">
        <v>2</v>
      </c>
      <c r="IP94" s="497" t="s">
        <v>3</v>
      </c>
      <c r="IQ94" s="497" t="s">
        <v>4</v>
      </c>
      <c r="IR94" s="497" t="s">
        <v>5</v>
      </c>
      <c r="IS94" s="497" t="s">
        <v>6</v>
      </c>
      <c r="IT94" s="497" t="s">
        <v>7</v>
      </c>
      <c r="IU94" s="497" t="s">
        <v>11</v>
      </c>
      <c r="IV94" s="503"/>
      <c r="IW94" s="497" t="s">
        <v>2</v>
      </c>
      <c r="IX94" s="497" t="s">
        <v>3</v>
      </c>
      <c r="IY94" s="497" t="s">
        <v>4</v>
      </c>
      <c r="IZ94" s="497" t="s">
        <v>5</v>
      </c>
      <c r="JA94" s="497" t="s">
        <v>6</v>
      </c>
      <c r="JB94" s="497" t="s">
        <v>7</v>
      </c>
      <c r="JC94" s="497" t="s">
        <v>11</v>
      </c>
      <c r="JD94" s="503"/>
      <c r="JE94" s="497" t="s">
        <v>2</v>
      </c>
      <c r="JF94" s="497" t="s">
        <v>3</v>
      </c>
      <c r="JG94" s="497" t="s">
        <v>4</v>
      </c>
      <c r="JH94" s="497" t="s">
        <v>5</v>
      </c>
      <c r="JI94" s="497" t="s">
        <v>6</v>
      </c>
      <c r="JJ94" s="497" t="s">
        <v>7</v>
      </c>
      <c r="JK94" s="497" t="s">
        <v>11</v>
      </c>
      <c r="JL94" s="503"/>
      <c r="JM94" s="497" t="s">
        <v>2</v>
      </c>
      <c r="JN94" s="497" t="s">
        <v>3</v>
      </c>
      <c r="JO94" s="497" t="s">
        <v>4</v>
      </c>
      <c r="JP94" s="497" t="s">
        <v>5</v>
      </c>
      <c r="JQ94" s="497" t="s">
        <v>6</v>
      </c>
      <c r="JR94" s="497" t="s">
        <v>7</v>
      </c>
      <c r="JS94" s="497" t="s">
        <v>11</v>
      </c>
      <c r="JT94" s="503"/>
      <c r="JU94" s="497" t="s">
        <v>2</v>
      </c>
      <c r="JV94" s="497" t="s">
        <v>3</v>
      </c>
      <c r="JW94" s="497" t="s">
        <v>4</v>
      </c>
      <c r="JX94" s="497" t="s">
        <v>5</v>
      </c>
      <c r="JY94" s="497" t="s">
        <v>6</v>
      </c>
      <c r="JZ94" s="497" t="s">
        <v>7</v>
      </c>
      <c r="KA94" s="497" t="s">
        <v>11</v>
      </c>
      <c r="KB94" s="503"/>
      <c r="KC94" s="497" t="s">
        <v>2</v>
      </c>
      <c r="KD94" s="497" t="s">
        <v>3</v>
      </c>
      <c r="KE94" s="497" t="s">
        <v>4</v>
      </c>
      <c r="KF94" s="497" t="s">
        <v>5</v>
      </c>
      <c r="KG94" s="497" t="s">
        <v>6</v>
      </c>
      <c r="KH94" s="497" t="s">
        <v>7</v>
      </c>
      <c r="KI94" s="497" t="s">
        <v>11</v>
      </c>
      <c r="KJ94" s="503"/>
      <c r="KK94" s="497" t="s">
        <v>2</v>
      </c>
      <c r="KL94" s="497" t="s">
        <v>3</v>
      </c>
      <c r="KM94" s="497" t="s">
        <v>4</v>
      </c>
      <c r="KN94" s="497" t="s">
        <v>5</v>
      </c>
      <c r="KO94" s="497" t="s">
        <v>6</v>
      </c>
      <c r="KP94" s="497" t="s">
        <v>7</v>
      </c>
      <c r="KQ94" s="497" t="s">
        <v>11</v>
      </c>
      <c r="KR94" s="503"/>
      <c r="KS94" s="497" t="s">
        <v>2</v>
      </c>
      <c r="KT94" s="497" t="s">
        <v>3</v>
      </c>
      <c r="KU94" s="497" t="s">
        <v>4</v>
      </c>
      <c r="KV94" s="497" t="s">
        <v>5</v>
      </c>
      <c r="KW94" s="497" t="s">
        <v>6</v>
      </c>
      <c r="KX94" s="497" t="s">
        <v>7</v>
      </c>
      <c r="KY94" s="497" t="s">
        <v>11</v>
      </c>
      <c r="KZ94" s="503"/>
      <c r="LA94" s="497" t="s">
        <v>2</v>
      </c>
      <c r="LB94" s="497" t="s">
        <v>3</v>
      </c>
      <c r="LC94" s="497" t="s">
        <v>4</v>
      </c>
      <c r="LD94" s="497" t="s">
        <v>5</v>
      </c>
      <c r="LE94" s="497" t="s">
        <v>6</v>
      </c>
      <c r="LF94" s="497" t="s">
        <v>7</v>
      </c>
      <c r="LG94" s="497" t="s">
        <v>11</v>
      </c>
      <c r="LH94" s="503"/>
      <c r="LI94" s="497" t="s">
        <v>2</v>
      </c>
      <c r="LJ94" s="497" t="s">
        <v>3</v>
      </c>
      <c r="LK94" s="497" t="s">
        <v>4</v>
      </c>
      <c r="LL94" s="497" t="s">
        <v>5</v>
      </c>
      <c r="LM94" s="497" t="s">
        <v>6</v>
      </c>
      <c r="LN94" s="497" t="s">
        <v>7</v>
      </c>
      <c r="LO94" s="497" t="s">
        <v>11</v>
      </c>
      <c r="LP94" s="503"/>
      <c r="LQ94" s="497" t="s">
        <v>2</v>
      </c>
      <c r="LR94" s="497" t="s">
        <v>3</v>
      </c>
      <c r="LS94" s="497" t="s">
        <v>4</v>
      </c>
      <c r="LT94" s="497" t="s">
        <v>5</v>
      </c>
      <c r="LU94" s="497" t="s">
        <v>6</v>
      </c>
      <c r="LV94" s="497" t="s">
        <v>7</v>
      </c>
      <c r="LW94" s="497" t="s">
        <v>11</v>
      </c>
      <c r="LX94" s="503"/>
      <c r="LY94" s="497" t="s">
        <v>2</v>
      </c>
      <c r="LZ94" s="497" t="s">
        <v>3</v>
      </c>
      <c r="MA94" s="497" t="s">
        <v>4</v>
      </c>
      <c r="MB94" s="497" t="s">
        <v>5</v>
      </c>
      <c r="MC94" s="497" t="s">
        <v>6</v>
      </c>
      <c r="MD94" s="497" t="s">
        <v>7</v>
      </c>
      <c r="ME94" s="497" t="s">
        <v>11</v>
      </c>
      <c r="MF94" s="503"/>
      <c r="MG94" s="497" t="s">
        <v>2</v>
      </c>
      <c r="MH94" s="497" t="s">
        <v>3</v>
      </c>
      <c r="MI94" s="497" t="s">
        <v>4</v>
      </c>
      <c r="MJ94" s="497" t="s">
        <v>5</v>
      </c>
      <c r="MK94" s="497" t="s">
        <v>6</v>
      </c>
      <c r="ML94" s="497" t="s">
        <v>7</v>
      </c>
      <c r="MM94" s="497" t="s">
        <v>11</v>
      </c>
      <c r="MN94" s="503"/>
      <c r="MO94" s="497" t="s">
        <v>2</v>
      </c>
      <c r="MP94" s="497" t="s">
        <v>3</v>
      </c>
      <c r="MQ94" s="497" t="s">
        <v>4</v>
      </c>
      <c r="MR94" s="497" t="s">
        <v>5</v>
      </c>
      <c r="MS94" s="497" t="s">
        <v>6</v>
      </c>
      <c r="MT94" s="497" t="s">
        <v>7</v>
      </c>
      <c r="MU94" s="497" t="s">
        <v>11</v>
      </c>
      <c r="MV94" s="503"/>
      <c r="MW94" s="497" t="s">
        <v>2</v>
      </c>
      <c r="MX94" s="497" t="s">
        <v>3</v>
      </c>
      <c r="MY94" s="497" t="s">
        <v>4</v>
      </c>
      <c r="MZ94" s="497" t="s">
        <v>5</v>
      </c>
      <c r="NA94" s="497" t="s">
        <v>6</v>
      </c>
      <c r="NB94" s="497" t="s">
        <v>7</v>
      </c>
      <c r="NC94" s="497" t="s">
        <v>11</v>
      </c>
      <c r="ND94" s="503"/>
      <c r="NE94" s="497" t="s">
        <v>2</v>
      </c>
      <c r="NF94" s="497" t="s">
        <v>3</v>
      </c>
      <c r="NG94" s="497" t="s">
        <v>4</v>
      </c>
      <c r="NH94" s="497" t="s">
        <v>5</v>
      </c>
      <c r="NI94" s="497" t="s">
        <v>6</v>
      </c>
      <c r="NJ94" s="497" t="s">
        <v>7</v>
      </c>
      <c r="NK94" s="497" t="s">
        <v>11</v>
      </c>
      <c r="NL94" s="503"/>
      <c r="NM94" s="497" t="s">
        <v>2</v>
      </c>
      <c r="NN94" s="497" t="s">
        <v>3</v>
      </c>
      <c r="NO94" s="497" t="s">
        <v>4</v>
      </c>
      <c r="NP94" s="497" t="s">
        <v>5</v>
      </c>
      <c r="NQ94" s="497" t="s">
        <v>6</v>
      </c>
      <c r="NR94" s="497" t="s">
        <v>7</v>
      </c>
      <c r="NS94" s="497" t="s">
        <v>11</v>
      </c>
      <c r="NT94" s="503"/>
      <c r="NU94" s="497" t="s">
        <v>2</v>
      </c>
      <c r="NV94" s="497" t="s">
        <v>3</v>
      </c>
      <c r="NW94" s="497" t="s">
        <v>4</v>
      </c>
      <c r="NX94" s="497" t="s">
        <v>5</v>
      </c>
      <c r="NY94" s="497" t="s">
        <v>6</v>
      </c>
      <c r="NZ94" s="497" t="s">
        <v>7</v>
      </c>
      <c r="OA94" s="497" t="s">
        <v>11</v>
      </c>
      <c r="OB94" s="503"/>
      <c r="OC94" s="497" t="s">
        <v>2</v>
      </c>
      <c r="OD94" s="497" t="s">
        <v>3</v>
      </c>
      <c r="OE94" s="497" t="s">
        <v>4</v>
      </c>
      <c r="OF94" s="497" t="s">
        <v>5</v>
      </c>
      <c r="OG94" s="497" t="s">
        <v>6</v>
      </c>
      <c r="OH94" s="497" t="s">
        <v>7</v>
      </c>
      <c r="OI94" s="497" t="s">
        <v>11</v>
      </c>
      <c r="OJ94" s="503"/>
      <c r="OK94" s="497" t="s">
        <v>2</v>
      </c>
      <c r="OL94" s="497" t="s">
        <v>3</v>
      </c>
      <c r="OM94" s="497" t="s">
        <v>4</v>
      </c>
      <c r="ON94" s="497" t="s">
        <v>5</v>
      </c>
      <c r="OO94" s="497" t="s">
        <v>6</v>
      </c>
      <c r="OP94" s="497" t="s">
        <v>7</v>
      </c>
      <c r="OQ94" s="497" t="s">
        <v>11</v>
      </c>
      <c r="OR94" s="503"/>
      <c r="OS94" s="497" t="s">
        <v>2</v>
      </c>
      <c r="OT94" s="497" t="s">
        <v>3</v>
      </c>
      <c r="OU94" s="497" t="s">
        <v>4</v>
      </c>
      <c r="OV94" s="497" t="s">
        <v>5</v>
      </c>
      <c r="OW94" s="497" t="s">
        <v>6</v>
      </c>
      <c r="OX94" s="497" t="s">
        <v>7</v>
      </c>
      <c r="OY94" s="497" t="s">
        <v>11</v>
      </c>
      <c r="OZ94" s="503"/>
      <c r="PA94" s="497" t="s">
        <v>2</v>
      </c>
      <c r="PB94" s="497" t="s">
        <v>3</v>
      </c>
      <c r="PC94" s="497" t="s">
        <v>4</v>
      </c>
      <c r="PD94" s="497" t="s">
        <v>5</v>
      </c>
      <c r="PE94" s="497" t="s">
        <v>6</v>
      </c>
      <c r="PF94" s="497" t="s">
        <v>7</v>
      </c>
      <c r="PG94" s="497" t="s">
        <v>11</v>
      </c>
      <c r="PH94" s="503"/>
      <c r="PI94" s="497" t="s">
        <v>2</v>
      </c>
      <c r="PJ94" s="497" t="s">
        <v>3</v>
      </c>
      <c r="PK94" s="497" t="s">
        <v>4</v>
      </c>
      <c r="PL94" s="497" t="s">
        <v>5</v>
      </c>
      <c r="PM94" s="497" t="s">
        <v>6</v>
      </c>
      <c r="PN94" s="497" t="s">
        <v>7</v>
      </c>
      <c r="PO94" s="497" t="s">
        <v>11</v>
      </c>
      <c r="PP94" s="503"/>
      <c r="PQ94" s="497" t="s">
        <v>2</v>
      </c>
      <c r="PR94" s="497" t="s">
        <v>3</v>
      </c>
      <c r="PS94" s="497" t="s">
        <v>4</v>
      </c>
      <c r="PT94" s="497" t="s">
        <v>5</v>
      </c>
      <c r="PU94" s="497" t="s">
        <v>6</v>
      </c>
      <c r="PV94" s="497" t="s">
        <v>7</v>
      </c>
      <c r="PW94" s="497" t="s">
        <v>11</v>
      </c>
      <c r="PX94" s="503"/>
      <c r="PY94" s="497" t="s">
        <v>2</v>
      </c>
      <c r="PZ94" s="497" t="s">
        <v>3</v>
      </c>
      <c r="QA94" s="497" t="s">
        <v>4</v>
      </c>
      <c r="QB94" s="497" t="s">
        <v>5</v>
      </c>
      <c r="QC94" s="497" t="s">
        <v>6</v>
      </c>
      <c r="QD94" s="497" t="s">
        <v>7</v>
      </c>
      <c r="QE94" s="497" t="s">
        <v>11</v>
      </c>
      <c r="QF94" s="503"/>
      <c r="QG94" s="497" t="s">
        <v>2</v>
      </c>
      <c r="QH94" s="497" t="s">
        <v>3</v>
      </c>
      <c r="QI94" s="497" t="s">
        <v>4</v>
      </c>
      <c r="QJ94" s="497" t="s">
        <v>5</v>
      </c>
      <c r="QK94" s="497" t="s">
        <v>6</v>
      </c>
      <c r="QL94" s="497" t="s">
        <v>7</v>
      </c>
      <c r="QM94" s="497" t="s">
        <v>11</v>
      </c>
      <c r="QN94" s="503"/>
      <c r="QO94" s="497" t="s">
        <v>2</v>
      </c>
      <c r="QP94" s="497" t="s">
        <v>3</v>
      </c>
      <c r="QQ94" s="497" t="s">
        <v>4</v>
      </c>
      <c r="QR94" s="497" t="s">
        <v>5</v>
      </c>
      <c r="QS94" s="497" t="s">
        <v>6</v>
      </c>
      <c r="QT94" s="497" t="s">
        <v>7</v>
      </c>
      <c r="QU94" s="497" t="s">
        <v>11</v>
      </c>
      <c r="QV94" s="503"/>
      <c r="QW94" s="497" t="s">
        <v>2</v>
      </c>
      <c r="QX94" s="497" t="s">
        <v>3</v>
      </c>
      <c r="QY94" s="497" t="s">
        <v>4</v>
      </c>
      <c r="QZ94" s="497" t="s">
        <v>5</v>
      </c>
      <c r="RA94" s="497" t="s">
        <v>6</v>
      </c>
      <c r="RB94" s="497" t="s">
        <v>7</v>
      </c>
      <c r="RC94" s="497" t="s">
        <v>11</v>
      </c>
      <c r="RD94" s="503"/>
      <c r="RE94" s="497" t="s">
        <v>2</v>
      </c>
      <c r="RF94" s="497" t="s">
        <v>3</v>
      </c>
      <c r="RG94" s="497" t="s">
        <v>4</v>
      </c>
      <c r="RH94" s="497" t="s">
        <v>5</v>
      </c>
      <c r="RI94" s="497" t="s">
        <v>6</v>
      </c>
      <c r="RJ94" s="497" t="s">
        <v>7</v>
      </c>
      <c r="RK94" s="497" t="s">
        <v>11</v>
      </c>
      <c r="RL94" s="503"/>
      <c r="RM94" s="497" t="s">
        <v>2</v>
      </c>
      <c r="RN94" s="497" t="s">
        <v>3</v>
      </c>
      <c r="RO94" s="497" t="s">
        <v>4</v>
      </c>
      <c r="RP94" s="497" t="s">
        <v>5</v>
      </c>
      <c r="RQ94" s="497" t="s">
        <v>6</v>
      </c>
      <c r="RR94" s="497" t="s">
        <v>7</v>
      </c>
      <c r="RS94" s="497" t="s">
        <v>11</v>
      </c>
      <c r="RT94" s="503"/>
      <c r="RU94" s="497" t="s">
        <v>2</v>
      </c>
      <c r="RV94" s="497" t="s">
        <v>3</v>
      </c>
      <c r="RW94" s="497" t="s">
        <v>4</v>
      </c>
      <c r="RX94" s="497" t="s">
        <v>5</v>
      </c>
      <c r="RY94" s="497" t="s">
        <v>6</v>
      </c>
      <c r="RZ94" s="497" t="s">
        <v>7</v>
      </c>
      <c r="SA94" s="497" t="s">
        <v>11</v>
      </c>
      <c r="SB94" s="503"/>
      <c r="SC94" s="497" t="s">
        <v>2</v>
      </c>
      <c r="SD94" s="497" t="s">
        <v>3</v>
      </c>
      <c r="SE94" s="497" t="s">
        <v>4</v>
      </c>
      <c r="SF94" s="497" t="s">
        <v>5</v>
      </c>
      <c r="SG94" s="497" t="s">
        <v>6</v>
      </c>
      <c r="SH94" s="497" t="s">
        <v>7</v>
      </c>
      <c r="SI94" s="497" t="s">
        <v>11</v>
      </c>
      <c r="SJ94" s="503"/>
      <c r="SK94" s="497" t="s">
        <v>2</v>
      </c>
      <c r="SL94" s="497" t="s">
        <v>3</v>
      </c>
      <c r="SM94" s="497" t="s">
        <v>4</v>
      </c>
      <c r="SN94" s="497" t="s">
        <v>5</v>
      </c>
      <c r="SO94" s="497" t="s">
        <v>6</v>
      </c>
      <c r="SP94" s="497" t="s">
        <v>7</v>
      </c>
      <c r="SQ94" s="497" t="s">
        <v>11</v>
      </c>
      <c r="SR94" s="503"/>
      <c r="SS94" s="497" t="s">
        <v>2</v>
      </c>
      <c r="ST94" s="497" t="s">
        <v>3</v>
      </c>
      <c r="SU94" s="497" t="s">
        <v>4</v>
      </c>
      <c r="SV94" s="497" t="s">
        <v>5</v>
      </c>
      <c r="SW94" s="497" t="s">
        <v>6</v>
      </c>
      <c r="SX94" s="497" t="s">
        <v>7</v>
      </c>
      <c r="SY94" s="497" t="s">
        <v>11</v>
      </c>
      <c r="SZ94" s="503"/>
      <c r="TA94" s="497" t="s">
        <v>2</v>
      </c>
      <c r="TB94" s="497" t="s">
        <v>3</v>
      </c>
      <c r="TC94" s="497" t="s">
        <v>4</v>
      </c>
      <c r="TD94" s="497" t="s">
        <v>5</v>
      </c>
      <c r="TE94" s="497" t="s">
        <v>6</v>
      </c>
      <c r="TF94" s="497" t="s">
        <v>7</v>
      </c>
      <c r="TG94" s="497" t="s">
        <v>11</v>
      </c>
      <c r="TH94" s="503"/>
      <c r="TI94" s="497" t="s">
        <v>2</v>
      </c>
      <c r="TJ94" s="497" t="s">
        <v>3</v>
      </c>
      <c r="TK94" s="497" t="s">
        <v>4</v>
      </c>
      <c r="TL94" s="497" t="s">
        <v>5</v>
      </c>
      <c r="TM94" s="497" t="s">
        <v>6</v>
      </c>
      <c r="TN94" s="497" t="s">
        <v>7</v>
      </c>
      <c r="TO94" s="497" t="s">
        <v>11</v>
      </c>
      <c r="TP94" s="503"/>
      <c r="TQ94" s="497" t="s">
        <v>2</v>
      </c>
      <c r="TR94" s="497" t="s">
        <v>3</v>
      </c>
      <c r="TS94" s="497" t="s">
        <v>4</v>
      </c>
      <c r="TT94" s="497" t="s">
        <v>5</v>
      </c>
      <c r="TU94" s="497" t="s">
        <v>6</v>
      </c>
      <c r="TV94" s="497" t="s">
        <v>7</v>
      </c>
      <c r="TW94" s="497" t="s">
        <v>11</v>
      </c>
      <c r="TX94" s="503"/>
      <c r="TY94" s="497" t="s">
        <v>2</v>
      </c>
      <c r="TZ94" s="497" t="s">
        <v>3</v>
      </c>
      <c r="UA94" s="497" t="s">
        <v>4</v>
      </c>
      <c r="UB94" s="497" t="s">
        <v>5</v>
      </c>
      <c r="UC94" s="497" t="s">
        <v>6</v>
      </c>
      <c r="UD94" s="497" t="s">
        <v>7</v>
      </c>
      <c r="UE94" s="497" t="s">
        <v>11</v>
      </c>
      <c r="UF94" s="503"/>
      <c r="UG94" s="497" t="s">
        <v>2</v>
      </c>
      <c r="UH94" s="497" t="s">
        <v>3</v>
      </c>
      <c r="UI94" s="497" t="s">
        <v>4</v>
      </c>
      <c r="UJ94" s="497" t="s">
        <v>5</v>
      </c>
      <c r="UK94" s="497" t="s">
        <v>6</v>
      </c>
      <c r="UL94" s="497" t="s">
        <v>7</v>
      </c>
      <c r="UM94" s="497" t="s">
        <v>11</v>
      </c>
      <c r="UN94" s="503"/>
      <c r="UO94" s="497" t="s">
        <v>2</v>
      </c>
      <c r="UP94" s="497" t="s">
        <v>3</v>
      </c>
      <c r="UQ94" s="497" t="s">
        <v>4</v>
      </c>
      <c r="UR94" s="497" t="s">
        <v>5</v>
      </c>
      <c r="US94" s="497" t="s">
        <v>6</v>
      </c>
      <c r="UT94" s="497" t="s">
        <v>7</v>
      </c>
      <c r="UU94" s="497" t="s">
        <v>11</v>
      </c>
      <c r="UV94" s="503"/>
      <c r="UW94" s="497" t="s">
        <v>2</v>
      </c>
      <c r="UX94" s="497" t="s">
        <v>3</v>
      </c>
      <c r="UY94" s="497" t="s">
        <v>4</v>
      </c>
      <c r="UZ94" s="497" t="s">
        <v>5</v>
      </c>
      <c r="VA94" s="497" t="s">
        <v>6</v>
      </c>
      <c r="VB94" s="497" t="s">
        <v>7</v>
      </c>
      <c r="VC94" s="497" t="s">
        <v>11</v>
      </c>
      <c r="VD94" s="503"/>
      <c r="VE94" s="497" t="s">
        <v>2</v>
      </c>
      <c r="VF94" s="497" t="s">
        <v>3</v>
      </c>
      <c r="VG94" s="497" t="s">
        <v>4</v>
      </c>
      <c r="VH94" s="497" t="s">
        <v>5</v>
      </c>
      <c r="VI94" s="497" t="s">
        <v>6</v>
      </c>
      <c r="VJ94" s="497" t="s">
        <v>7</v>
      </c>
      <c r="VK94" s="497" t="s">
        <v>11</v>
      </c>
      <c r="VL94" s="503"/>
      <c r="VM94" s="497" t="s">
        <v>2</v>
      </c>
      <c r="VN94" s="497" t="s">
        <v>3</v>
      </c>
      <c r="VO94" s="497" t="s">
        <v>4</v>
      </c>
      <c r="VP94" s="497" t="s">
        <v>5</v>
      </c>
      <c r="VQ94" s="497" t="s">
        <v>6</v>
      </c>
      <c r="VR94" s="497" t="s">
        <v>7</v>
      </c>
      <c r="VS94" s="497" t="s">
        <v>11</v>
      </c>
      <c r="VT94" s="503"/>
      <c r="VU94" s="497" t="s">
        <v>2</v>
      </c>
      <c r="VV94" s="497" t="s">
        <v>3</v>
      </c>
      <c r="VW94" s="497" t="s">
        <v>4</v>
      </c>
      <c r="VX94" s="497" t="s">
        <v>5</v>
      </c>
      <c r="VY94" s="497" t="s">
        <v>6</v>
      </c>
      <c r="VZ94" s="497" t="s">
        <v>7</v>
      </c>
      <c r="WA94" s="497" t="s">
        <v>11</v>
      </c>
      <c r="WB94" s="503"/>
      <c r="WC94" s="497" t="s">
        <v>2</v>
      </c>
      <c r="WD94" s="497" t="s">
        <v>3</v>
      </c>
      <c r="WE94" s="497" t="s">
        <v>4</v>
      </c>
      <c r="WF94" s="497" t="s">
        <v>5</v>
      </c>
      <c r="WG94" s="497" t="s">
        <v>6</v>
      </c>
      <c r="WH94" s="497" t="s">
        <v>7</v>
      </c>
      <c r="WI94" s="497" t="s">
        <v>11</v>
      </c>
      <c r="WJ94" s="503"/>
      <c r="WK94" s="497" t="s">
        <v>2</v>
      </c>
      <c r="WL94" s="497" t="s">
        <v>3</v>
      </c>
      <c r="WM94" s="497" t="s">
        <v>4</v>
      </c>
      <c r="WN94" s="497" t="s">
        <v>5</v>
      </c>
      <c r="WO94" s="497" t="s">
        <v>6</v>
      </c>
      <c r="WP94" s="497" t="s">
        <v>7</v>
      </c>
      <c r="WQ94" s="497" t="s">
        <v>11</v>
      </c>
      <c r="WR94" s="503"/>
      <c r="WS94" s="497" t="s">
        <v>2</v>
      </c>
      <c r="WT94" s="497" t="s">
        <v>3</v>
      </c>
      <c r="WU94" s="497" t="s">
        <v>4</v>
      </c>
      <c r="WV94" s="497" t="s">
        <v>5</v>
      </c>
      <c r="WW94" s="497" t="s">
        <v>6</v>
      </c>
      <c r="WX94" s="497" t="s">
        <v>7</v>
      </c>
      <c r="WY94" s="497" t="s">
        <v>11</v>
      </c>
      <c r="WZ94" s="503"/>
      <c r="XA94" s="497" t="s">
        <v>2</v>
      </c>
      <c r="XB94" s="497" t="s">
        <v>3</v>
      </c>
      <c r="XC94" s="497" t="s">
        <v>4</v>
      </c>
      <c r="XD94" s="497" t="s">
        <v>5</v>
      </c>
      <c r="XE94" s="497" t="s">
        <v>6</v>
      </c>
      <c r="XF94" s="497" t="s">
        <v>7</v>
      </c>
      <c r="XG94" s="497" t="s">
        <v>11</v>
      </c>
      <c r="XH94" s="503"/>
      <c r="XI94" s="497" t="s">
        <v>2</v>
      </c>
      <c r="XJ94" s="497" t="s">
        <v>3</v>
      </c>
      <c r="XK94" s="497" t="s">
        <v>4</v>
      </c>
      <c r="XL94" s="497" t="s">
        <v>5</v>
      </c>
      <c r="XM94" s="497" t="s">
        <v>6</v>
      </c>
      <c r="XN94" s="497" t="s">
        <v>7</v>
      </c>
      <c r="XO94" s="497" t="s">
        <v>11</v>
      </c>
      <c r="XP94" s="503"/>
      <c r="XQ94" s="497" t="s">
        <v>2</v>
      </c>
      <c r="XR94" s="497" t="s">
        <v>3</v>
      </c>
      <c r="XS94" s="497" t="s">
        <v>4</v>
      </c>
      <c r="XT94" s="497" t="s">
        <v>5</v>
      </c>
      <c r="XU94" s="497" t="s">
        <v>6</v>
      </c>
      <c r="XV94" s="497" t="s">
        <v>7</v>
      </c>
      <c r="XW94" s="497" t="s">
        <v>11</v>
      </c>
      <c r="XX94" s="503"/>
      <c r="XY94" s="497" t="s">
        <v>2</v>
      </c>
      <c r="XZ94" s="497" t="s">
        <v>3</v>
      </c>
      <c r="YA94" s="497" t="s">
        <v>4</v>
      </c>
      <c r="YB94" s="497" t="s">
        <v>5</v>
      </c>
      <c r="YC94" s="497" t="s">
        <v>6</v>
      </c>
      <c r="YD94" s="497" t="s">
        <v>7</v>
      </c>
      <c r="YE94" s="497" t="s">
        <v>11</v>
      </c>
      <c r="YF94" s="503"/>
      <c r="YG94" s="497" t="s">
        <v>2</v>
      </c>
      <c r="YH94" s="497" t="s">
        <v>3</v>
      </c>
      <c r="YI94" s="497" t="s">
        <v>4</v>
      </c>
      <c r="YJ94" s="497" t="s">
        <v>5</v>
      </c>
      <c r="YK94" s="497" t="s">
        <v>6</v>
      </c>
      <c r="YL94" s="497" t="s">
        <v>7</v>
      </c>
      <c r="YM94" s="497" t="s">
        <v>11</v>
      </c>
      <c r="YN94" s="503"/>
      <c r="YO94" s="497" t="s">
        <v>2</v>
      </c>
      <c r="YP94" s="497" t="s">
        <v>3</v>
      </c>
      <c r="YQ94" s="497" t="s">
        <v>4</v>
      </c>
      <c r="YR94" s="497" t="s">
        <v>5</v>
      </c>
      <c r="YS94" s="497" t="s">
        <v>6</v>
      </c>
      <c r="YT94" s="497" t="s">
        <v>7</v>
      </c>
      <c r="YU94" s="497" t="s">
        <v>11</v>
      </c>
      <c r="YV94" s="503"/>
      <c r="YW94" s="497" t="s">
        <v>2</v>
      </c>
      <c r="YX94" s="497" t="s">
        <v>3</v>
      </c>
      <c r="YY94" s="497" t="s">
        <v>4</v>
      </c>
      <c r="YZ94" s="497" t="s">
        <v>5</v>
      </c>
      <c r="ZA94" s="497" t="s">
        <v>6</v>
      </c>
      <c r="ZB94" s="497" t="s">
        <v>7</v>
      </c>
      <c r="ZC94" s="497" t="s">
        <v>11</v>
      </c>
      <c r="ZD94" s="503"/>
      <c r="ZE94" s="497" t="s">
        <v>2</v>
      </c>
      <c r="ZF94" s="497" t="s">
        <v>3</v>
      </c>
      <c r="ZG94" s="497" t="s">
        <v>4</v>
      </c>
      <c r="ZH94" s="497" t="s">
        <v>5</v>
      </c>
      <c r="ZI94" s="497" t="s">
        <v>6</v>
      </c>
      <c r="ZJ94" s="497" t="s">
        <v>7</v>
      </c>
      <c r="ZK94" s="497" t="s">
        <v>11</v>
      </c>
      <c r="ZL94" s="503"/>
      <c r="ZM94" s="497" t="s">
        <v>2</v>
      </c>
      <c r="ZN94" s="497" t="s">
        <v>3</v>
      </c>
      <c r="ZO94" s="497" t="s">
        <v>4</v>
      </c>
      <c r="ZP94" s="497" t="s">
        <v>5</v>
      </c>
      <c r="ZQ94" s="497" t="s">
        <v>6</v>
      </c>
      <c r="ZR94" s="497" t="s">
        <v>7</v>
      </c>
      <c r="ZS94" s="497" t="s">
        <v>11</v>
      </c>
      <c r="ZT94" s="503"/>
      <c r="ZU94" s="497" t="s">
        <v>2</v>
      </c>
      <c r="ZV94" s="497" t="s">
        <v>3</v>
      </c>
      <c r="ZW94" s="497" t="s">
        <v>4</v>
      </c>
      <c r="ZX94" s="497" t="s">
        <v>5</v>
      </c>
      <c r="ZY94" s="497" t="s">
        <v>6</v>
      </c>
      <c r="ZZ94" s="497" t="s">
        <v>7</v>
      </c>
      <c r="AAA94" s="497" t="s">
        <v>11</v>
      </c>
      <c r="AAB94" s="503"/>
      <c r="AAC94" s="497" t="s">
        <v>2</v>
      </c>
      <c r="AAD94" s="497" t="s">
        <v>3</v>
      </c>
      <c r="AAE94" s="497" t="s">
        <v>4</v>
      </c>
      <c r="AAF94" s="497" t="s">
        <v>5</v>
      </c>
      <c r="AAG94" s="497" t="s">
        <v>6</v>
      </c>
      <c r="AAH94" s="497" t="s">
        <v>7</v>
      </c>
      <c r="AAI94" s="497" t="s">
        <v>11</v>
      </c>
      <c r="AAJ94" s="503"/>
      <c r="AAK94" s="497" t="s">
        <v>2</v>
      </c>
      <c r="AAL94" s="497" t="s">
        <v>3</v>
      </c>
      <c r="AAM94" s="497" t="s">
        <v>4</v>
      </c>
      <c r="AAN94" s="497" t="s">
        <v>5</v>
      </c>
      <c r="AAO94" s="497" t="s">
        <v>6</v>
      </c>
      <c r="AAP94" s="497" t="s">
        <v>7</v>
      </c>
      <c r="AAQ94" s="497" t="s">
        <v>11</v>
      </c>
      <c r="AAR94" s="503"/>
      <c r="AAS94" s="497" t="s">
        <v>2</v>
      </c>
      <c r="AAT94" s="497" t="s">
        <v>3</v>
      </c>
      <c r="AAU94" s="497" t="s">
        <v>4</v>
      </c>
      <c r="AAV94" s="497" t="s">
        <v>5</v>
      </c>
      <c r="AAW94" s="497" t="s">
        <v>6</v>
      </c>
      <c r="AAX94" s="497" t="s">
        <v>7</v>
      </c>
      <c r="AAY94" s="497" t="s">
        <v>11</v>
      </c>
      <c r="AAZ94" s="503"/>
      <c r="ABA94" s="497" t="s">
        <v>2</v>
      </c>
      <c r="ABB94" s="497" t="s">
        <v>3</v>
      </c>
      <c r="ABC94" s="497" t="s">
        <v>4</v>
      </c>
      <c r="ABD94" s="497" t="s">
        <v>5</v>
      </c>
      <c r="ABE94" s="497" t="s">
        <v>6</v>
      </c>
      <c r="ABF94" s="497" t="s">
        <v>7</v>
      </c>
      <c r="ABG94" s="497" t="s">
        <v>11</v>
      </c>
      <c r="ABH94" s="503"/>
      <c r="ABI94" s="497" t="s">
        <v>2</v>
      </c>
      <c r="ABJ94" s="497" t="s">
        <v>3</v>
      </c>
      <c r="ABK94" s="497" t="s">
        <v>4</v>
      </c>
      <c r="ABL94" s="497" t="s">
        <v>5</v>
      </c>
      <c r="ABM94" s="497" t="s">
        <v>6</v>
      </c>
      <c r="ABN94" s="497" t="s">
        <v>7</v>
      </c>
      <c r="ABO94" s="497" t="s">
        <v>11</v>
      </c>
      <c r="ABP94" s="503"/>
      <c r="ABQ94" s="497" t="s">
        <v>2</v>
      </c>
      <c r="ABR94" s="497" t="s">
        <v>3</v>
      </c>
      <c r="ABS94" s="497" t="s">
        <v>4</v>
      </c>
      <c r="ABT94" s="497" t="s">
        <v>5</v>
      </c>
      <c r="ABU94" s="497" t="s">
        <v>6</v>
      </c>
      <c r="ABV94" s="497" t="s">
        <v>7</v>
      </c>
      <c r="ABW94" s="497" t="s">
        <v>11</v>
      </c>
      <c r="ABX94" s="503"/>
      <c r="ABY94" s="497" t="s">
        <v>2</v>
      </c>
      <c r="ABZ94" s="497" t="s">
        <v>3</v>
      </c>
      <c r="ACA94" s="497" t="s">
        <v>4</v>
      </c>
      <c r="ACB94" s="497" t="s">
        <v>5</v>
      </c>
      <c r="ACC94" s="497" t="s">
        <v>6</v>
      </c>
      <c r="ACD94" s="497" t="s">
        <v>7</v>
      </c>
      <c r="ACE94" s="497" t="s">
        <v>11</v>
      </c>
      <c r="ACF94" s="503"/>
      <c r="ACG94" s="497" t="s">
        <v>2</v>
      </c>
      <c r="ACH94" s="497" t="s">
        <v>3</v>
      </c>
      <c r="ACI94" s="497" t="s">
        <v>4</v>
      </c>
      <c r="ACJ94" s="497" t="s">
        <v>5</v>
      </c>
      <c r="ACK94" s="497" t="s">
        <v>6</v>
      </c>
      <c r="ACL94" s="497" t="s">
        <v>7</v>
      </c>
      <c r="ACM94" s="497" t="s">
        <v>11</v>
      </c>
      <c r="ACN94" s="503"/>
      <c r="ACO94" s="497" t="s">
        <v>2</v>
      </c>
      <c r="ACP94" s="497" t="s">
        <v>3</v>
      </c>
      <c r="ACQ94" s="497" t="s">
        <v>4</v>
      </c>
      <c r="ACR94" s="497" t="s">
        <v>5</v>
      </c>
      <c r="ACS94" s="497" t="s">
        <v>6</v>
      </c>
      <c r="ACT94" s="497" t="s">
        <v>7</v>
      </c>
      <c r="ACU94" s="497" t="s">
        <v>11</v>
      </c>
      <c r="ACV94" s="503"/>
      <c r="ACW94" s="497" t="s">
        <v>2</v>
      </c>
      <c r="ACX94" s="497" t="s">
        <v>3</v>
      </c>
      <c r="ACY94" s="497" t="s">
        <v>4</v>
      </c>
      <c r="ACZ94" s="497" t="s">
        <v>5</v>
      </c>
      <c r="ADA94" s="497" t="s">
        <v>6</v>
      </c>
      <c r="ADB94" s="497" t="s">
        <v>7</v>
      </c>
      <c r="ADC94" s="497" t="s">
        <v>11</v>
      </c>
      <c r="ADD94" s="503"/>
      <c r="ADE94" s="497" t="s">
        <v>2</v>
      </c>
      <c r="ADF94" s="497" t="s">
        <v>3</v>
      </c>
      <c r="ADG94" s="497" t="s">
        <v>4</v>
      </c>
      <c r="ADH94" s="497" t="s">
        <v>5</v>
      </c>
      <c r="ADI94" s="497" t="s">
        <v>6</v>
      </c>
      <c r="ADJ94" s="497" t="s">
        <v>7</v>
      </c>
      <c r="ADK94" s="497" t="s">
        <v>11</v>
      </c>
      <c r="ADL94" s="503"/>
      <c r="ADM94" s="497" t="s">
        <v>2</v>
      </c>
      <c r="ADN94" s="497" t="s">
        <v>3</v>
      </c>
      <c r="ADO94" s="497" t="s">
        <v>4</v>
      </c>
      <c r="ADP94" s="497" t="s">
        <v>5</v>
      </c>
      <c r="ADQ94" s="497" t="s">
        <v>6</v>
      </c>
      <c r="ADR94" s="497" t="s">
        <v>7</v>
      </c>
      <c r="ADS94" s="497" t="s">
        <v>11</v>
      </c>
      <c r="ADT94" s="503"/>
      <c r="ADU94" s="497" t="s">
        <v>2</v>
      </c>
      <c r="ADV94" s="497" t="s">
        <v>3</v>
      </c>
      <c r="ADW94" s="497" t="s">
        <v>4</v>
      </c>
      <c r="ADX94" s="497" t="s">
        <v>5</v>
      </c>
      <c r="ADY94" s="497" t="s">
        <v>6</v>
      </c>
      <c r="ADZ94" s="497" t="s">
        <v>7</v>
      </c>
      <c r="AEA94" s="497" t="s">
        <v>11</v>
      </c>
      <c r="AEB94" s="503"/>
      <c r="AEC94" s="497" t="s">
        <v>2</v>
      </c>
      <c r="AED94" s="497" t="s">
        <v>3</v>
      </c>
      <c r="AEE94" s="497" t="s">
        <v>4</v>
      </c>
      <c r="AEF94" s="497" t="s">
        <v>5</v>
      </c>
      <c r="AEG94" s="497" t="s">
        <v>6</v>
      </c>
      <c r="AEH94" s="497" t="s">
        <v>7</v>
      </c>
      <c r="AEI94" s="497" t="s">
        <v>11</v>
      </c>
      <c r="AEJ94" s="503"/>
      <c r="AEK94" s="497" t="s">
        <v>2</v>
      </c>
      <c r="AEL94" s="497" t="s">
        <v>3</v>
      </c>
      <c r="AEM94" s="497" t="s">
        <v>4</v>
      </c>
      <c r="AEN94" s="497" t="s">
        <v>5</v>
      </c>
      <c r="AEO94" s="497" t="s">
        <v>6</v>
      </c>
      <c r="AEP94" s="497" t="s">
        <v>7</v>
      </c>
      <c r="AEQ94" s="497" t="s">
        <v>11</v>
      </c>
      <c r="AER94" s="503"/>
      <c r="AES94" s="497" t="s">
        <v>2</v>
      </c>
      <c r="AET94" s="497" t="s">
        <v>3</v>
      </c>
      <c r="AEU94" s="497" t="s">
        <v>4</v>
      </c>
      <c r="AEV94" s="497" t="s">
        <v>5</v>
      </c>
      <c r="AEW94" s="497" t="s">
        <v>6</v>
      </c>
      <c r="AEX94" s="497" t="s">
        <v>7</v>
      </c>
      <c r="AEY94" s="497" t="s">
        <v>11</v>
      </c>
      <c r="AEZ94" s="503"/>
      <c r="AFA94" s="497" t="s">
        <v>2</v>
      </c>
      <c r="AFB94" s="497" t="s">
        <v>3</v>
      </c>
      <c r="AFC94" s="497" t="s">
        <v>4</v>
      </c>
      <c r="AFD94" s="497" t="s">
        <v>5</v>
      </c>
      <c r="AFE94" s="497" t="s">
        <v>6</v>
      </c>
      <c r="AFF94" s="497" t="s">
        <v>7</v>
      </c>
      <c r="AFG94" s="497" t="s">
        <v>11</v>
      </c>
      <c r="AFH94" s="503"/>
      <c r="AFI94" s="497" t="s">
        <v>2</v>
      </c>
      <c r="AFJ94" s="497" t="s">
        <v>3</v>
      </c>
      <c r="AFK94" s="497" t="s">
        <v>4</v>
      </c>
      <c r="AFL94" s="497" t="s">
        <v>5</v>
      </c>
      <c r="AFM94" s="497" t="s">
        <v>6</v>
      </c>
      <c r="AFN94" s="497" t="s">
        <v>7</v>
      </c>
      <c r="AFO94" s="497" t="s">
        <v>11</v>
      </c>
      <c r="AFP94" s="503"/>
      <c r="AFQ94" s="497" t="s">
        <v>2</v>
      </c>
      <c r="AFR94" s="497" t="s">
        <v>3</v>
      </c>
      <c r="AFS94" s="497" t="s">
        <v>4</v>
      </c>
      <c r="AFT94" s="497" t="s">
        <v>5</v>
      </c>
      <c r="AFU94" s="497" t="s">
        <v>6</v>
      </c>
      <c r="AFV94" s="497" t="s">
        <v>7</v>
      </c>
      <c r="AFW94" s="497" t="s">
        <v>11</v>
      </c>
      <c r="AFX94" s="503"/>
      <c r="AFY94" s="497" t="s">
        <v>2</v>
      </c>
      <c r="AFZ94" s="497" t="s">
        <v>3</v>
      </c>
      <c r="AGA94" s="497" t="s">
        <v>4</v>
      </c>
      <c r="AGB94" s="497" t="s">
        <v>5</v>
      </c>
      <c r="AGC94" s="497" t="s">
        <v>6</v>
      </c>
      <c r="AGD94" s="497" t="s">
        <v>7</v>
      </c>
      <c r="AGE94" s="497" t="s">
        <v>11</v>
      </c>
      <c r="AGF94" s="503"/>
      <c r="AGG94" s="497" t="s">
        <v>2</v>
      </c>
      <c r="AGH94" s="497" t="s">
        <v>3</v>
      </c>
      <c r="AGI94" s="497" t="s">
        <v>4</v>
      </c>
      <c r="AGJ94" s="497" t="s">
        <v>5</v>
      </c>
      <c r="AGK94" s="497" t="s">
        <v>6</v>
      </c>
      <c r="AGL94" s="497" t="s">
        <v>7</v>
      </c>
      <c r="AGM94" s="497" t="s">
        <v>11</v>
      </c>
      <c r="AGN94" s="503"/>
      <c r="AGO94" s="497" t="s">
        <v>2</v>
      </c>
      <c r="AGP94" s="497" t="s">
        <v>3</v>
      </c>
      <c r="AGQ94" s="497" t="s">
        <v>4</v>
      </c>
      <c r="AGR94" s="497" t="s">
        <v>5</v>
      </c>
      <c r="AGS94" s="497" t="s">
        <v>6</v>
      </c>
      <c r="AGT94" s="497" t="s">
        <v>7</v>
      </c>
      <c r="AGU94" s="497" t="s">
        <v>11</v>
      </c>
      <c r="AGV94" s="503"/>
      <c r="AGW94" s="497" t="s">
        <v>2</v>
      </c>
      <c r="AGX94" s="497" t="s">
        <v>3</v>
      </c>
      <c r="AGY94" s="497" t="s">
        <v>4</v>
      </c>
      <c r="AGZ94" s="497" t="s">
        <v>5</v>
      </c>
      <c r="AHA94" s="497" t="s">
        <v>6</v>
      </c>
      <c r="AHB94" s="497" t="s">
        <v>7</v>
      </c>
      <c r="AHC94" s="497" t="s">
        <v>11</v>
      </c>
      <c r="AHD94" s="503"/>
      <c r="AHE94" s="497" t="s">
        <v>2</v>
      </c>
      <c r="AHF94" s="497" t="s">
        <v>3</v>
      </c>
      <c r="AHG94" s="497" t="s">
        <v>4</v>
      </c>
      <c r="AHH94" s="497" t="s">
        <v>5</v>
      </c>
      <c r="AHI94" s="497" t="s">
        <v>6</v>
      </c>
      <c r="AHJ94" s="497" t="s">
        <v>7</v>
      </c>
      <c r="AHK94" s="497" t="s">
        <v>11</v>
      </c>
      <c r="AHL94" s="503"/>
      <c r="AHM94" s="497" t="s">
        <v>2</v>
      </c>
      <c r="AHN94" s="497" t="s">
        <v>3</v>
      </c>
      <c r="AHO94" s="497" t="s">
        <v>4</v>
      </c>
      <c r="AHP94" s="497" t="s">
        <v>5</v>
      </c>
      <c r="AHQ94" s="497" t="s">
        <v>6</v>
      </c>
      <c r="AHR94" s="497" t="s">
        <v>7</v>
      </c>
      <c r="AHS94" s="497" t="s">
        <v>11</v>
      </c>
      <c r="AHT94" s="503"/>
      <c r="AHU94" s="497" t="s">
        <v>2</v>
      </c>
      <c r="AHV94" s="497" t="s">
        <v>3</v>
      </c>
      <c r="AHW94" s="497" t="s">
        <v>4</v>
      </c>
      <c r="AHX94" s="497" t="s">
        <v>5</v>
      </c>
      <c r="AHY94" s="497" t="s">
        <v>6</v>
      </c>
      <c r="AHZ94" s="497" t="s">
        <v>7</v>
      </c>
      <c r="AIA94" s="497" t="s">
        <v>11</v>
      </c>
      <c r="AIB94" s="503"/>
      <c r="AIC94" s="497" t="s">
        <v>2</v>
      </c>
      <c r="AID94" s="497" t="s">
        <v>3</v>
      </c>
      <c r="AIE94" s="497" t="s">
        <v>4</v>
      </c>
      <c r="AIF94" s="497" t="s">
        <v>5</v>
      </c>
      <c r="AIG94" s="497" t="s">
        <v>6</v>
      </c>
      <c r="AIH94" s="497" t="s">
        <v>7</v>
      </c>
      <c r="AII94" s="497" t="s">
        <v>11</v>
      </c>
      <c r="AIJ94" s="503"/>
      <c r="AIK94" s="497" t="s">
        <v>2</v>
      </c>
      <c r="AIL94" s="497" t="s">
        <v>3</v>
      </c>
      <c r="AIM94" s="497" t="s">
        <v>4</v>
      </c>
      <c r="AIN94" s="497" t="s">
        <v>5</v>
      </c>
      <c r="AIO94" s="497" t="s">
        <v>6</v>
      </c>
      <c r="AIP94" s="497" t="s">
        <v>7</v>
      </c>
      <c r="AIQ94" s="497" t="s">
        <v>11</v>
      </c>
      <c r="AIR94" s="503"/>
      <c r="AIS94" s="497" t="s">
        <v>2</v>
      </c>
      <c r="AIT94" s="497" t="s">
        <v>3</v>
      </c>
      <c r="AIU94" s="497" t="s">
        <v>4</v>
      </c>
      <c r="AIV94" s="497" t="s">
        <v>5</v>
      </c>
      <c r="AIW94" s="497" t="s">
        <v>6</v>
      </c>
      <c r="AIX94" s="497" t="s">
        <v>7</v>
      </c>
      <c r="AIY94" s="497" t="s">
        <v>11</v>
      </c>
      <c r="AIZ94" s="503"/>
      <c r="AJA94" s="497" t="s">
        <v>2</v>
      </c>
      <c r="AJB94" s="497" t="s">
        <v>3</v>
      </c>
      <c r="AJC94" s="497" t="s">
        <v>4</v>
      </c>
      <c r="AJD94" s="497" t="s">
        <v>5</v>
      </c>
      <c r="AJE94" s="497" t="s">
        <v>6</v>
      </c>
      <c r="AJF94" s="497" t="s">
        <v>7</v>
      </c>
      <c r="AJG94" s="497" t="s">
        <v>11</v>
      </c>
      <c r="AJH94" s="503"/>
      <c r="AJI94" s="497" t="s">
        <v>2</v>
      </c>
      <c r="AJJ94" s="497" t="s">
        <v>3</v>
      </c>
      <c r="AJK94" s="497" t="s">
        <v>4</v>
      </c>
      <c r="AJL94" s="497" t="s">
        <v>5</v>
      </c>
      <c r="AJM94" s="497" t="s">
        <v>6</v>
      </c>
      <c r="AJN94" s="497" t="s">
        <v>7</v>
      </c>
      <c r="AJO94" s="497" t="s">
        <v>11</v>
      </c>
      <c r="AJP94" s="503"/>
      <c r="AJQ94" s="497" t="s">
        <v>2</v>
      </c>
      <c r="AJR94" s="497" t="s">
        <v>3</v>
      </c>
      <c r="AJS94" s="497" t="s">
        <v>4</v>
      </c>
      <c r="AJT94" s="497" t="s">
        <v>5</v>
      </c>
      <c r="AJU94" s="497" t="s">
        <v>6</v>
      </c>
      <c r="AJV94" s="497" t="s">
        <v>7</v>
      </c>
      <c r="AJW94" s="497" t="s">
        <v>11</v>
      </c>
      <c r="AJX94" s="503"/>
      <c r="AJY94" s="497" t="s">
        <v>2</v>
      </c>
      <c r="AJZ94" s="497" t="s">
        <v>3</v>
      </c>
      <c r="AKA94" s="497" t="s">
        <v>4</v>
      </c>
      <c r="AKB94" s="497" t="s">
        <v>5</v>
      </c>
      <c r="AKC94" s="497" t="s">
        <v>6</v>
      </c>
      <c r="AKD94" s="497" t="s">
        <v>7</v>
      </c>
      <c r="AKE94" s="497" t="s">
        <v>11</v>
      </c>
      <c r="AKF94" s="503"/>
      <c r="AKG94" s="497" t="s">
        <v>2</v>
      </c>
      <c r="AKH94" s="497" t="s">
        <v>3</v>
      </c>
      <c r="AKI94" s="497" t="s">
        <v>4</v>
      </c>
      <c r="AKJ94" s="497" t="s">
        <v>5</v>
      </c>
      <c r="AKK94" s="497" t="s">
        <v>6</v>
      </c>
      <c r="AKL94" s="497" t="s">
        <v>7</v>
      </c>
      <c r="AKM94" s="497" t="s">
        <v>11</v>
      </c>
      <c r="AKN94" s="503"/>
      <c r="AKO94" s="497" t="s">
        <v>2</v>
      </c>
      <c r="AKP94" s="497" t="s">
        <v>3</v>
      </c>
      <c r="AKQ94" s="497" t="s">
        <v>4</v>
      </c>
      <c r="AKR94" s="497" t="s">
        <v>5</v>
      </c>
      <c r="AKS94" s="497" t="s">
        <v>6</v>
      </c>
      <c r="AKT94" s="497" t="s">
        <v>7</v>
      </c>
      <c r="AKU94" s="497" t="s">
        <v>11</v>
      </c>
      <c r="AKV94" s="503"/>
      <c r="AKW94" s="497" t="s">
        <v>2</v>
      </c>
      <c r="AKX94" s="497" t="s">
        <v>3</v>
      </c>
      <c r="AKY94" s="497" t="s">
        <v>4</v>
      </c>
      <c r="AKZ94" s="497" t="s">
        <v>5</v>
      </c>
      <c r="ALA94" s="497" t="s">
        <v>6</v>
      </c>
      <c r="ALB94" s="497" t="s">
        <v>7</v>
      </c>
      <c r="ALC94" s="497" t="s">
        <v>11</v>
      </c>
      <c r="ALD94" s="503"/>
      <c r="ALE94" s="497" t="s">
        <v>2</v>
      </c>
      <c r="ALF94" s="497" t="s">
        <v>3</v>
      </c>
      <c r="ALG94" s="497" t="s">
        <v>4</v>
      </c>
      <c r="ALH94" s="497" t="s">
        <v>5</v>
      </c>
      <c r="ALI94" s="497" t="s">
        <v>6</v>
      </c>
      <c r="ALJ94" s="497" t="s">
        <v>7</v>
      </c>
      <c r="ALK94" s="497" t="s">
        <v>11</v>
      </c>
      <c r="ALL94" s="503"/>
      <c r="ALM94" s="497" t="s">
        <v>2</v>
      </c>
      <c r="ALN94" s="497" t="s">
        <v>3</v>
      </c>
      <c r="ALO94" s="497" t="s">
        <v>4</v>
      </c>
      <c r="ALP94" s="497" t="s">
        <v>5</v>
      </c>
      <c r="ALQ94" s="497" t="s">
        <v>6</v>
      </c>
      <c r="ALR94" s="497" t="s">
        <v>7</v>
      </c>
      <c r="ALS94" s="497" t="s">
        <v>11</v>
      </c>
      <c r="ALT94" s="503"/>
      <c r="ALU94" s="497" t="s">
        <v>2</v>
      </c>
      <c r="ALV94" s="497" t="s">
        <v>3</v>
      </c>
      <c r="ALW94" s="497" t="s">
        <v>4</v>
      </c>
      <c r="ALX94" s="497" t="s">
        <v>5</v>
      </c>
      <c r="ALY94" s="497" t="s">
        <v>6</v>
      </c>
      <c r="ALZ94" s="497" t="s">
        <v>7</v>
      </c>
      <c r="AMA94" s="497" t="s">
        <v>11</v>
      </c>
      <c r="AMB94" s="503"/>
      <c r="AMC94" s="497" t="s">
        <v>2</v>
      </c>
      <c r="AMD94" s="497" t="s">
        <v>3</v>
      </c>
      <c r="AME94" s="497" t="s">
        <v>4</v>
      </c>
      <c r="AMF94" s="497" t="s">
        <v>5</v>
      </c>
      <c r="AMG94" s="497" t="s">
        <v>6</v>
      </c>
      <c r="AMH94" s="497" t="s">
        <v>7</v>
      </c>
      <c r="AMI94" s="497" t="s">
        <v>11</v>
      </c>
      <c r="AMJ94" s="503"/>
      <c r="AMK94" s="497" t="s">
        <v>2</v>
      </c>
      <c r="AML94" s="497" t="s">
        <v>3</v>
      </c>
      <c r="AMM94" s="497" t="s">
        <v>4</v>
      </c>
      <c r="AMN94" s="497" t="s">
        <v>5</v>
      </c>
      <c r="AMO94" s="497" t="s">
        <v>6</v>
      </c>
      <c r="AMP94" s="497" t="s">
        <v>7</v>
      </c>
      <c r="AMQ94" s="497" t="s">
        <v>11</v>
      </c>
      <c r="AMR94" s="503"/>
      <c r="AMS94" s="497" t="s">
        <v>2</v>
      </c>
      <c r="AMT94" s="497" t="s">
        <v>3</v>
      </c>
      <c r="AMU94" s="497" t="s">
        <v>4</v>
      </c>
      <c r="AMV94" s="497" t="s">
        <v>5</v>
      </c>
      <c r="AMW94" s="497" t="s">
        <v>6</v>
      </c>
      <c r="AMX94" s="497" t="s">
        <v>7</v>
      </c>
      <c r="AMY94" s="497" t="s">
        <v>11</v>
      </c>
      <c r="AMZ94" s="503"/>
      <c r="ANA94" s="497" t="s">
        <v>2</v>
      </c>
      <c r="ANB94" s="497" t="s">
        <v>3</v>
      </c>
      <c r="ANC94" s="497" t="s">
        <v>4</v>
      </c>
      <c r="AND94" s="497" t="s">
        <v>5</v>
      </c>
      <c r="ANE94" s="497" t="s">
        <v>6</v>
      </c>
      <c r="ANF94" s="497" t="s">
        <v>7</v>
      </c>
      <c r="ANG94" s="497" t="s">
        <v>11</v>
      </c>
      <c r="ANH94" s="503"/>
      <c r="ANI94" s="497" t="s">
        <v>2</v>
      </c>
      <c r="ANJ94" s="497" t="s">
        <v>3</v>
      </c>
      <c r="ANK94" s="497" t="s">
        <v>4</v>
      </c>
      <c r="ANL94" s="497" t="s">
        <v>5</v>
      </c>
      <c r="ANM94" s="497" t="s">
        <v>6</v>
      </c>
      <c r="ANN94" s="497" t="s">
        <v>7</v>
      </c>
      <c r="ANO94" s="497" t="s">
        <v>11</v>
      </c>
      <c r="ANP94" s="503"/>
      <c r="ANQ94" s="497" t="s">
        <v>2</v>
      </c>
      <c r="ANR94" s="497" t="s">
        <v>3</v>
      </c>
      <c r="ANS94" s="497" t="s">
        <v>4</v>
      </c>
      <c r="ANT94" s="497" t="s">
        <v>5</v>
      </c>
      <c r="ANU94" s="497" t="s">
        <v>6</v>
      </c>
      <c r="ANV94" s="497" t="s">
        <v>7</v>
      </c>
      <c r="ANW94" s="497" t="s">
        <v>11</v>
      </c>
      <c r="ANX94" s="503"/>
      <c r="ANY94" s="497" t="s">
        <v>2</v>
      </c>
      <c r="ANZ94" s="497" t="s">
        <v>3</v>
      </c>
      <c r="AOA94" s="497" t="s">
        <v>4</v>
      </c>
      <c r="AOB94" s="497" t="s">
        <v>5</v>
      </c>
      <c r="AOC94" s="497" t="s">
        <v>6</v>
      </c>
      <c r="AOD94" s="497" t="s">
        <v>7</v>
      </c>
      <c r="AOE94" s="497" t="s">
        <v>11</v>
      </c>
      <c r="AOF94" s="503"/>
      <c r="AOG94" s="497" t="s">
        <v>2</v>
      </c>
      <c r="AOH94" s="497" t="s">
        <v>3</v>
      </c>
      <c r="AOI94" s="497" t="s">
        <v>4</v>
      </c>
      <c r="AOJ94" s="497" t="s">
        <v>5</v>
      </c>
      <c r="AOK94" s="497" t="s">
        <v>6</v>
      </c>
      <c r="AOL94" s="497" t="s">
        <v>7</v>
      </c>
      <c r="AOM94" s="497" t="s">
        <v>11</v>
      </c>
      <c r="AON94" s="503"/>
      <c r="AOO94" s="497" t="s">
        <v>2</v>
      </c>
      <c r="AOP94" s="497" t="s">
        <v>3</v>
      </c>
      <c r="AOQ94" s="497" t="s">
        <v>4</v>
      </c>
      <c r="AOR94" s="497" t="s">
        <v>5</v>
      </c>
      <c r="AOS94" s="497" t="s">
        <v>6</v>
      </c>
      <c r="AOT94" s="497" t="s">
        <v>7</v>
      </c>
      <c r="AOU94" s="497" t="s">
        <v>11</v>
      </c>
      <c r="AOV94" s="503"/>
      <c r="AOW94" s="497" t="s">
        <v>2</v>
      </c>
      <c r="AOX94" s="497" t="s">
        <v>3</v>
      </c>
      <c r="AOY94" s="497" t="s">
        <v>4</v>
      </c>
      <c r="AOZ94" s="497" t="s">
        <v>5</v>
      </c>
      <c r="APA94" s="497" t="s">
        <v>6</v>
      </c>
      <c r="APB94" s="497" t="s">
        <v>7</v>
      </c>
      <c r="APC94" s="497" t="s">
        <v>11</v>
      </c>
      <c r="APD94" s="503"/>
      <c r="APE94" s="497" t="s">
        <v>2</v>
      </c>
      <c r="APF94" s="497" t="s">
        <v>3</v>
      </c>
      <c r="APG94" s="497" t="s">
        <v>4</v>
      </c>
      <c r="APH94" s="497" t="s">
        <v>5</v>
      </c>
      <c r="API94" s="497" t="s">
        <v>6</v>
      </c>
      <c r="APJ94" s="497" t="s">
        <v>7</v>
      </c>
      <c r="APK94" s="497" t="s">
        <v>11</v>
      </c>
      <c r="APL94" s="503"/>
      <c r="APM94" s="497" t="s">
        <v>2</v>
      </c>
      <c r="APN94" s="497" t="s">
        <v>3</v>
      </c>
      <c r="APO94" s="497" t="s">
        <v>4</v>
      </c>
      <c r="APP94" s="497" t="s">
        <v>5</v>
      </c>
      <c r="APQ94" s="497" t="s">
        <v>6</v>
      </c>
      <c r="APR94" s="497" t="s">
        <v>7</v>
      </c>
      <c r="APS94" s="497" t="s">
        <v>11</v>
      </c>
      <c r="APT94" s="503"/>
      <c r="APU94" s="497" t="s">
        <v>2</v>
      </c>
      <c r="APV94" s="497" t="s">
        <v>3</v>
      </c>
      <c r="APW94" s="497" t="s">
        <v>4</v>
      </c>
      <c r="APX94" s="497" t="s">
        <v>5</v>
      </c>
      <c r="APY94" s="497" t="s">
        <v>6</v>
      </c>
      <c r="APZ94" s="497" t="s">
        <v>7</v>
      </c>
      <c r="AQA94" s="497" t="s">
        <v>11</v>
      </c>
      <c r="AQB94" s="503"/>
      <c r="AQC94" s="497" t="s">
        <v>2</v>
      </c>
      <c r="AQD94" s="497" t="s">
        <v>3</v>
      </c>
      <c r="AQE94" s="497" t="s">
        <v>4</v>
      </c>
      <c r="AQF94" s="497" t="s">
        <v>5</v>
      </c>
      <c r="AQG94" s="497" t="s">
        <v>6</v>
      </c>
      <c r="AQH94" s="497" t="s">
        <v>7</v>
      </c>
      <c r="AQI94" s="497" t="s">
        <v>11</v>
      </c>
      <c r="AQJ94" s="503"/>
      <c r="AQK94" s="497" t="s">
        <v>2</v>
      </c>
      <c r="AQL94" s="497" t="s">
        <v>3</v>
      </c>
      <c r="AQM94" s="497" t="s">
        <v>4</v>
      </c>
      <c r="AQN94" s="497" t="s">
        <v>5</v>
      </c>
      <c r="AQO94" s="497" t="s">
        <v>6</v>
      </c>
      <c r="AQP94" s="497" t="s">
        <v>7</v>
      </c>
      <c r="AQQ94" s="497" t="s">
        <v>11</v>
      </c>
      <c r="AQR94" s="503"/>
      <c r="AQS94" s="497" t="s">
        <v>2</v>
      </c>
      <c r="AQT94" s="497" t="s">
        <v>3</v>
      </c>
      <c r="AQU94" s="497" t="s">
        <v>4</v>
      </c>
      <c r="AQV94" s="497" t="s">
        <v>5</v>
      </c>
      <c r="AQW94" s="497" t="s">
        <v>6</v>
      </c>
      <c r="AQX94" s="497" t="s">
        <v>7</v>
      </c>
      <c r="AQY94" s="497" t="s">
        <v>11</v>
      </c>
      <c r="AQZ94" s="503"/>
      <c r="ARA94" s="497" t="s">
        <v>2</v>
      </c>
      <c r="ARB94" s="497" t="s">
        <v>3</v>
      </c>
      <c r="ARC94" s="497" t="s">
        <v>4</v>
      </c>
      <c r="ARD94" s="497" t="s">
        <v>5</v>
      </c>
      <c r="ARE94" s="497" t="s">
        <v>6</v>
      </c>
      <c r="ARF94" s="497" t="s">
        <v>7</v>
      </c>
      <c r="ARG94" s="497" t="s">
        <v>11</v>
      </c>
      <c r="ARH94" s="503"/>
      <c r="ARI94" s="497" t="s">
        <v>2</v>
      </c>
      <c r="ARJ94" s="497" t="s">
        <v>3</v>
      </c>
      <c r="ARK94" s="497" t="s">
        <v>4</v>
      </c>
      <c r="ARL94" s="497" t="s">
        <v>5</v>
      </c>
      <c r="ARM94" s="497" t="s">
        <v>6</v>
      </c>
      <c r="ARN94" s="497" t="s">
        <v>7</v>
      </c>
      <c r="ARO94" s="497" t="s">
        <v>11</v>
      </c>
      <c r="ARP94" s="503"/>
      <c r="ARQ94" s="497" t="s">
        <v>2</v>
      </c>
      <c r="ARR94" s="497" t="s">
        <v>3</v>
      </c>
      <c r="ARS94" s="497" t="s">
        <v>4</v>
      </c>
      <c r="ART94" s="497" t="s">
        <v>5</v>
      </c>
      <c r="ARU94" s="497" t="s">
        <v>6</v>
      </c>
      <c r="ARV94" s="497" t="s">
        <v>7</v>
      </c>
      <c r="ARW94" s="497" t="s">
        <v>11</v>
      </c>
      <c r="ARX94" s="503"/>
      <c r="ARY94" s="497" t="s">
        <v>2</v>
      </c>
      <c r="ARZ94" s="497" t="s">
        <v>3</v>
      </c>
      <c r="ASA94" s="497" t="s">
        <v>4</v>
      </c>
      <c r="ASB94" s="497" t="s">
        <v>5</v>
      </c>
      <c r="ASC94" s="497" t="s">
        <v>6</v>
      </c>
      <c r="ASD94" s="497" t="s">
        <v>7</v>
      </c>
      <c r="ASE94" s="497" t="s">
        <v>11</v>
      </c>
      <c r="ASF94" s="503"/>
      <c r="ASG94" s="497" t="s">
        <v>2</v>
      </c>
      <c r="ASH94" s="497" t="s">
        <v>3</v>
      </c>
      <c r="ASI94" s="497" t="s">
        <v>4</v>
      </c>
      <c r="ASJ94" s="497" t="s">
        <v>5</v>
      </c>
      <c r="ASK94" s="497" t="s">
        <v>6</v>
      </c>
      <c r="ASL94" s="497" t="s">
        <v>7</v>
      </c>
      <c r="ASM94" s="497" t="s">
        <v>11</v>
      </c>
      <c r="ASN94" s="503"/>
      <c r="ASO94" s="497" t="s">
        <v>2</v>
      </c>
      <c r="ASP94" s="497" t="s">
        <v>3</v>
      </c>
      <c r="ASQ94" s="497" t="s">
        <v>4</v>
      </c>
      <c r="ASR94" s="497" t="s">
        <v>5</v>
      </c>
      <c r="ASS94" s="497" t="s">
        <v>6</v>
      </c>
      <c r="AST94" s="497" t="s">
        <v>7</v>
      </c>
      <c r="ASU94" s="497" t="s">
        <v>11</v>
      </c>
      <c r="ASV94" s="503"/>
      <c r="ASW94" s="497" t="s">
        <v>2</v>
      </c>
      <c r="ASX94" s="497" t="s">
        <v>3</v>
      </c>
      <c r="ASY94" s="497" t="s">
        <v>4</v>
      </c>
      <c r="ASZ94" s="497" t="s">
        <v>5</v>
      </c>
      <c r="ATA94" s="497" t="s">
        <v>6</v>
      </c>
      <c r="ATB94" s="497" t="s">
        <v>7</v>
      </c>
      <c r="ATC94" s="497" t="s">
        <v>11</v>
      </c>
      <c r="ATD94" s="503"/>
      <c r="ATE94" s="497" t="s">
        <v>2</v>
      </c>
      <c r="ATF94" s="497" t="s">
        <v>3</v>
      </c>
      <c r="ATG94" s="497" t="s">
        <v>4</v>
      </c>
      <c r="ATH94" s="497" t="s">
        <v>5</v>
      </c>
      <c r="ATI94" s="497" t="s">
        <v>6</v>
      </c>
      <c r="ATJ94" s="497" t="s">
        <v>7</v>
      </c>
      <c r="ATK94" s="497" t="s">
        <v>11</v>
      </c>
      <c r="ATL94" s="503"/>
      <c r="ATM94" s="497" t="s">
        <v>2</v>
      </c>
      <c r="ATN94" s="497" t="s">
        <v>3</v>
      </c>
      <c r="ATO94" s="497" t="s">
        <v>4</v>
      </c>
      <c r="ATP94" s="497" t="s">
        <v>5</v>
      </c>
      <c r="ATQ94" s="497" t="s">
        <v>6</v>
      </c>
      <c r="ATR94" s="497" t="s">
        <v>7</v>
      </c>
      <c r="ATS94" s="497" t="s">
        <v>11</v>
      </c>
      <c r="ATT94" s="503"/>
      <c r="ATU94" s="497" t="s">
        <v>2</v>
      </c>
      <c r="ATV94" s="497" t="s">
        <v>3</v>
      </c>
      <c r="ATW94" s="497" t="s">
        <v>4</v>
      </c>
      <c r="ATX94" s="497" t="s">
        <v>5</v>
      </c>
      <c r="ATY94" s="497" t="s">
        <v>6</v>
      </c>
      <c r="ATZ94" s="497" t="s">
        <v>7</v>
      </c>
      <c r="AUA94" s="497" t="s">
        <v>11</v>
      </c>
      <c r="AUB94" s="503"/>
      <c r="AUC94" s="497" t="s">
        <v>2</v>
      </c>
      <c r="AUD94" s="497" t="s">
        <v>3</v>
      </c>
      <c r="AUE94" s="497" t="s">
        <v>4</v>
      </c>
      <c r="AUF94" s="497" t="s">
        <v>5</v>
      </c>
      <c r="AUG94" s="497" t="s">
        <v>6</v>
      </c>
      <c r="AUH94" s="497" t="s">
        <v>7</v>
      </c>
      <c r="AUI94" s="497" t="s">
        <v>11</v>
      </c>
      <c r="AUJ94" s="503"/>
      <c r="AUK94" s="497" t="s">
        <v>2</v>
      </c>
      <c r="AUL94" s="497" t="s">
        <v>3</v>
      </c>
      <c r="AUM94" s="497" t="s">
        <v>4</v>
      </c>
      <c r="AUN94" s="497" t="s">
        <v>5</v>
      </c>
      <c r="AUO94" s="497" t="s">
        <v>6</v>
      </c>
      <c r="AUP94" s="497" t="s">
        <v>7</v>
      </c>
      <c r="AUQ94" s="497" t="s">
        <v>11</v>
      </c>
      <c r="AUR94" s="503"/>
      <c r="AUS94" s="497" t="s">
        <v>2</v>
      </c>
      <c r="AUT94" s="497" t="s">
        <v>3</v>
      </c>
      <c r="AUU94" s="497" t="s">
        <v>4</v>
      </c>
      <c r="AUV94" s="497" t="s">
        <v>5</v>
      </c>
      <c r="AUW94" s="497" t="s">
        <v>6</v>
      </c>
      <c r="AUX94" s="497" t="s">
        <v>7</v>
      </c>
      <c r="AUY94" s="497" t="s">
        <v>11</v>
      </c>
      <c r="AUZ94" s="503"/>
      <c r="AVA94" s="497" t="s">
        <v>2</v>
      </c>
      <c r="AVB94" s="497" t="s">
        <v>3</v>
      </c>
      <c r="AVC94" s="497" t="s">
        <v>4</v>
      </c>
      <c r="AVD94" s="497" t="s">
        <v>5</v>
      </c>
      <c r="AVE94" s="497" t="s">
        <v>6</v>
      </c>
      <c r="AVF94" s="497" t="s">
        <v>7</v>
      </c>
      <c r="AVG94" s="497" t="s">
        <v>11</v>
      </c>
      <c r="AVH94" s="503"/>
      <c r="AVI94" s="497" t="s">
        <v>2</v>
      </c>
      <c r="AVJ94" s="497" t="s">
        <v>3</v>
      </c>
      <c r="AVK94" s="497" t="s">
        <v>4</v>
      </c>
      <c r="AVL94" s="497" t="s">
        <v>5</v>
      </c>
      <c r="AVM94" s="497" t="s">
        <v>6</v>
      </c>
      <c r="AVN94" s="497" t="s">
        <v>7</v>
      </c>
      <c r="AVO94" s="497" t="s">
        <v>11</v>
      </c>
      <c r="AVP94" s="503"/>
      <c r="AVQ94" s="497" t="s">
        <v>2</v>
      </c>
      <c r="AVR94" s="497" t="s">
        <v>3</v>
      </c>
      <c r="AVS94" s="497" t="s">
        <v>4</v>
      </c>
      <c r="AVT94" s="497" t="s">
        <v>5</v>
      </c>
      <c r="AVU94" s="497" t="s">
        <v>6</v>
      </c>
      <c r="AVV94" s="497" t="s">
        <v>7</v>
      </c>
      <c r="AVW94" s="497" t="s">
        <v>11</v>
      </c>
      <c r="AVX94" s="503"/>
      <c r="AVY94" s="497" t="s">
        <v>2</v>
      </c>
      <c r="AVZ94" s="497" t="s">
        <v>3</v>
      </c>
      <c r="AWA94" s="497" t="s">
        <v>4</v>
      </c>
      <c r="AWB94" s="497" t="s">
        <v>5</v>
      </c>
      <c r="AWC94" s="497" t="s">
        <v>6</v>
      </c>
      <c r="AWD94" s="497" t="s">
        <v>7</v>
      </c>
      <c r="AWE94" s="497" t="s">
        <v>11</v>
      </c>
      <c r="AWF94" s="503"/>
      <c r="AWG94" s="497" t="s">
        <v>2</v>
      </c>
      <c r="AWH94" s="497" t="s">
        <v>3</v>
      </c>
      <c r="AWI94" s="497" t="s">
        <v>4</v>
      </c>
      <c r="AWJ94" s="497" t="s">
        <v>5</v>
      </c>
      <c r="AWK94" s="497" t="s">
        <v>6</v>
      </c>
      <c r="AWL94" s="497" t="s">
        <v>7</v>
      </c>
      <c r="AWM94" s="497" t="s">
        <v>11</v>
      </c>
      <c r="AWN94" s="503"/>
      <c r="AWO94" s="497" t="s">
        <v>2</v>
      </c>
      <c r="AWP94" s="497" t="s">
        <v>3</v>
      </c>
      <c r="AWQ94" s="497" t="s">
        <v>4</v>
      </c>
      <c r="AWR94" s="497" t="s">
        <v>5</v>
      </c>
      <c r="AWS94" s="497" t="s">
        <v>6</v>
      </c>
      <c r="AWT94" s="497" t="s">
        <v>7</v>
      </c>
      <c r="AWU94" s="497" t="s">
        <v>11</v>
      </c>
      <c r="AWV94" s="503"/>
      <c r="AWW94" s="497" t="s">
        <v>2</v>
      </c>
      <c r="AWX94" s="497" t="s">
        <v>3</v>
      </c>
      <c r="AWY94" s="497" t="s">
        <v>4</v>
      </c>
      <c r="AWZ94" s="497" t="s">
        <v>5</v>
      </c>
      <c r="AXA94" s="497" t="s">
        <v>6</v>
      </c>
      <c r="AXB94" s="497" t="s">
        <v>7</v>
      </c>
      <c r="AXC94" s="497" t="s">
        <v>11</v>
      </c>
      <c r="AXD94" s="503"/>
      <c r="AXE94" s="497" t="s">
        <v>2</v>
      </c>
      <c r="AXF94" s="497" t="s">
        <v>3</v>
      </c>
      <c r="AXG94" s="497" t="s">
        <v>4</v>
      </c>
      <c r="AXH94" s="497" t="s">
        <v>5</v>
      </c>
      <c r="AXI94" s="497" t="s">
        <v>6</v>
      </c>
      <c r="AXJ94" s="497" t="s">
        <v>7</v>
      </c>
      <c r="AXK94" s="497" t="s">
        <v>11</v>
      </c>
      <c r="AXL94" s="503"/>
      <c r="AXM94" s="497" t="s">
        <v>2</v>
      </c>
      <c r="AXN94" s="497" t="s">
        <v>3</v>
      </c>
      <c r="AXO94" s="497" t="s">
        <v>4</v>
      </c>
      <c r="AXP94" s="497" t="s">
        <v>5</v>
      </c>
      <c r="AXQ94" s="497" t="s">
        <v>6</v>
      </c>
      <c r="AXR94" s="497" t="s">
        <v>7</v>
      </c>
      <c r="AXS94" s="497" t="s">
        <v>11</v>
      </c>
      <c r="AXT94" s="503"/>
      <c r="AXU94" s="497" t="s">
        <v>2</v>
      </c>
      <c r="AXV94" s="497" t="s">
        <v>3</v>
      </c>
      <c r="AXW94" s="497" t="s">
        <v>4</v>
      </c>
      <c r="AXX94" s="497" t="s">
        <v>5</v>
      </c>
      <c r="AXY94" s="497" t="s">
        <v>6</v>
      </c>
      <c r="AXZ94" s="497" t="s">
        <v>7</v>
      </c>
      <c r="AYA94" s="497" t="s">
        <v>11</v>
      </c>
      <c r="AYB94" s="503"/>
      <c r="AYC94" s="497" t="s">
        <v>2</v>
      </c>
      <c r="AYD94" s="497" t="s">
        <v>3</v>
      </c>
      <c r="AYE94" s="497" t="s">
        <v>4</v>
      </c>
      <c r="AYF94" s="497" t="s">
        <v>5</v>
      </c>
      <c r="AYG94" s="497" t="s">
        <v>6</v>
      </c>
      <c r="AYH94" s="497" t="s">
        <v>7</v>
      </c>
      <c r="AYI94" s="497" t="s">
        <v>11</v>
      </c>
      <c r="AYJ94" s="503"/>
      <c r="AYK94" s="497" t="s">
        <v>2</v>
      </c>
      <c r="AYL94" s="497" t="s">
        <v>3</v>
      </c>
      <c r="AYM94" s="497" t="s">
        <v>4</v>
      </c>
      <c r="AYN94" s="497" t="s">
        <v>5</v>
      </c>
      <c r="AYO94" s="497" t="s">
        <v>6</v>
      </c>
      <c r="AYP94" s="497" t="s">
        <v>7</v>
      </c>
      <c r="AYQ94" s="497" t="s">
        <v>11</v>
      </c>
      <c r="AYR94" s="503"/>
      <c r="AYS94" s="497" t="s">
        <v>2</v>
      </c>
      <c r="AYT94" s="497" t="s">
        <v>3</v>
      </c>
      <c r="AYU94" s="497" t="s">
        <v>4</v>
      </c>
      <c r="AYV94" s="497" t="s">
        <v>5</v>
      </c>
      <c r="AYW94" s="497" t="s">
        <v>6</v>
      </c>
      <c r="AYX94" s="497" t="s">
        <v>7</v>
      </c>
      <c r="AYY94" s="497" t="s">
        <v>11</v>
      </c>
      <c r="AYZ94" s="503"/>
      <c r="AZA94" s="497" t="s">
        <v>2</v>
      </c>
      <c r="AZB94" s="497" t="s">
        <v>3</v>
      </c>
      <c r="AZC94" s="497" t="s">
        <v>4</v>
      </c>
      <c r="AZD94" s="497" t="s">
        <v>5</v>
      </c>
      <c r="AZE94" s="497" t="s">
        <v>6</v>
      </c>
      <c r="AZF94" s="497" t="s">
        <v>7</v>
      </c>
      <c r="AZG94" s="497" t="s">
        <v>11</v>
      </c>
      <c r="AZH94" s="503"/>
      <c r="AZI94" s="497" t="s">
        <v>2</v>
      </c>
      <c r="AZJ94" s="497" t="s">
        <v>3</v>
      </c>
      <c r="AZK94" s="497" t="s">
        <v>4</v>
      </c>
      <c r="AZL94" s="497" t="s">
        <v>5</v>
      </c>
      <c r="AZM94" s="497" t="s">
        <v>6</v>
      </c>
      <c r="AZN94" s="497" t="s">
        <v>7</v>
      </c>
      <c r="AZO94" s="497" t="s">
        <v>11</v>
      </c>
      <c r="AZP94" s="503"/>
      <c r="AZQ94" s="497" t="s">
        <v>2</v>
      </c>
      <c r="AZR94" s="497" t="s">
        <v>3</v>
      </c>
      <c r="AZS94" s="497" t="s">
        <v>4</v>
      </c>
      <c r="AZT94" s="497" t="s">
        <v>5</v>
      </c>
      <c r="AZU94" s="497" t="s">
        <v>6</v>
      </c>
      <c r="AZV94" s="497" t="s">
        <v>7</v>
      </c>
      <c r="AZW94" s="497" t="s">
        <v>11</v>
      </c>
      <c r="AZX94" s="503"/>
      <c r="AZY94" s="497" t="s">
        <v>2</v>
      </c>
      <c r="AZZ94" s="497" t="s">
        <v>3</v>
      </c>
      <c r="BAA94" s="497" t="s">
        <v>4</v>
      </c>
      <c r="BAB94" s="497" t="s">
        <v>5</v>
      </c>
      <c r="BAC94" s="497" t="s">
        <v>6</v>
      </c>
      <c r="BAD94" s="497" t="s">
        <v>7</v>
      </c>
      <c r="BAE94" s="497" t="s">
        <v>11</v>
      </c>
      <c r="BAF94" s="503"/>
      <c r="BAG94" s="497" t="s">
        <v>2</v>
      </c>
      <c r="BAH94" s="497" t="s">
        <v>3</v>
      </c>
      <c r="BAI94" s="497" t="s">
        <v>4</v>
      </c>
      <c r="BAJ94" s="497" t="s">
        <v>5</v>
      </c>
      <c r="BAK94" s="497" t="s">
        <v>6</v>
      </c>
      <c r="BAL94" s="497" t="s">
        <v>7</v>
      </c>
      <c r="BAM94" s="497" t="s">
        <v>11</v>
      </c>
      <c r="BAN94" s="503"/>
      <c r="BAO94" s="497" t="s">
        <v>2</v>
      </c>
      <c r="BAP94" s="497" t="s">
        <v>3</v>
      </c>
      <c r="BAQ94" s="497" t="s">
        <v>4</v>
      </c>
      <c r="BAR94" s="497" t="s">
        <v>5</v>
      </c>
      <c r="BAS94" s="497" t="s">
        <v>6</v>
      </c>
      <c r="BAT94" s="497" t="s">
        <v>7</v>
      </c>
      <c r="BAU94" s="497" t="s">
        <v>11</v>
      </c>
      <c r="BAV94" s="503"/>
      <c r="BAW94" s="497" t="s">
        <v>2</v>
      </c>
      <c r="BAX94" s="497" t="s">
        <v>3</v>
      </c>
      <c r="BAY94" s="497" t="s">
        <v>4</v>
      </c>
      <c r="BAZ94" s="497" t="s">
        <v>5</v>
      </c>
      <c r="BBA94" s="497" t="s">
        <v>6</v>
      </c>
      <c r="BBB94" s="497" t="s">
        <v>7</v>
      </c>
      <c r="BBC94" s="497" t="s">
        <v>11</v>
      </c>
      <c r="BBD94" s="503"/>
      <c r="BBE94" s="497" t="s">
        <v>2</v>
      </c>
      <c r="BBF94" s="497" t="s">
        <v>3</v>
      </c>
      <c r="BBG94" s="497" t="s">
        <v>4</v>
      </c>
      <c r="BBH94" s="497" t="s">
        <v>5</v>
      </c>
      <c r="BBI94" s="497" t="s">
        <v>6</v>
      </c>
      <c r="BBJ94" s="497" t="s">
        <v>7</v>
      </c>
      <c r="BBK94" s="497" t="s">
        <v>11</v>
      </c>
      <c r="BBL94" s="503"/>
      <c r="BBM94" s="497" t="s">
        <v>2</v>
      </c>
      <c r="BBN94" s="497" t="s">
        <v>3</v>
      </c>
      <c r="BBO94" s="497" t="s">
        <v>4</v>
      </c>
      <c r="BBP94" s="497" t="s">
        <v>5</v>
      </c>
      <c r="BBQ94" s="497" t="s">
        <v>6</v>
      </c>
      <c r="BBR94" s="497" t="s">
        <v>7</v>
      </c>
      <c r="BBS94" s="497" t="s">
        <v>11</v>
      </c>
      <c r="BBT94" s="503"/>
      <c r="BBU94" s="497" t="s">
        <v>2</v>
      </c>
      <c r="BBV94" s="497" t="s">
        <v>3</v>
      </c>
      <c r="BBW94" s="497" t="s">
        <v>4</v>
      </c>
      <c r="BBX94" s="497" t="s">
        <v>5</v>
      </c>
      <c r="BBY94" s="497" t="s">
        <v>6</v>
      </c>
      <c r="BBZ94" s="497" t="s">
        <v>7</v>
      </c>
      <c r="BCA94" s="497" t="s">
        <v>11</v>
      </c>
      <c r="BCB94" s="503"/>
      <c r="BCC94" s="497" t="s">
        <v>2</v>
      </c>
      <c r="BCD94" s="497" t="s">
        <v>3</v>
      </c>
      <c r="BCE94" s="497" t="s">
        <v>4</v>
      </c>
      <c r="BCF94" s="497" t="s">
        <v>5</v>
      </c>
      <c r="BCG94" s="497" t="s">
        <v>6</v>
      </c>
      <c r="BCH94" s="497" t="s">
        <v>7</v>
      </c>
      <c r="BCI94" s="497" t="s">
        <v>11</v>
      </c>
      <c r="BCJ94" s="503"/>
      <c r="BCK94" s="497" t="s">
        <v>2</v>
      </c>
      <c r="BCL94" s="497" t="s">
        <v>3</v>
      </c>
      <c r="BCM94" s="497" t="s">
        <v>4</v>
      </c>
      <c r="BCN94" s="497" t="s">
        <v>5</v>
      </c>
      <c r="BCO94" s="497" t="s">
        <v>6</v>
      </c>
      <c r="BCP94" s="497" t="s">
        <v>7</v>
      </c>
      <c r="BCQ94" s="497" t="s">
        <v>11</v>
      </c>
      <c r="BCR94" s="503"/>
      <c r="BCS94" s="497" t="s">
        <v>2</v>
      </c>
      <c r="BCT94" s="497" t="s">
        <v>3</v>
      </c>
      <c r="BCU94" s="497" t="s">
        <v>4</v>
      </c>
      <c r="BCV94" s="497" t="s">
        <v>5</v>
      </c>
      <c r="BCW94" s="497" t="s">
        <v>6</v>
      </c>
      <c r="BCX94" s="497" t="s">
        <v>7</v>
      </c>
      <c r="BCY94" s="497" t="s">
        <v>11</v>
      </c>
      <c r="BCZ94" s="503"/>
      <c r="BDA94" s="497" t="s">
        <v>2</v>
      </c>
      <c r="BDB94" s="497" t="s">
        <v>3</v>
      </c>
      <c r="BDC94" s="497" t="s">
        <v>4</v>
      </c>
      <c r="BDD94" s="497" t="s">
        <v>5</v>
      </c>
      <c r="BDE94" s="497" t="s">
        <v>6</v>
      </c>
      <c r="BDF94" s="497" t="s">
        <v>7</v>
      </c>
      <c r="BDG94" s="497" t="s">
        <v>11</v>
      </c>
      <c r="BDH94" s="503"/>
      <c r="BDI94" s="497" t="s">
        <v>2</v>
      </c>
      <c r="BDJ94" s="497" t="s">
        <v>3</v>
      </c>
      <c r="BDK94" s="497" t="s">
        <v>4</v>
      </c>
      <c r="BDL94" s="497" t="s">
        <v>5</v>
      </c>
      <c r="BDM94" s="497" t="s">
        <v>6</v>
      </c>
      <c r="BDN94" s="497" t="s">
        <v>7</v>
      </c>
      <c r="BDO94" s="497" t="s">
        <v>11</v>
      </c>
      <c r="BDP94" s="503"/>
      <c r="BDQ94" s="497" t="s">
        <v>2</v>
      </c>
      <c r="BDR94" s="497" t="s">
        <v>3</v>
      </c>
      <c r="BDS94" s="497" t="s">
        <v>4</v>
      </c>
      <c r="BDT94" s="497" t="s">
        <v>5</v>
      </c>
      <c r="BDU94" s="497" t="s">
        <v>6</v>
      </c>
      <c r="BDV94" s="497" t="s">
        <v>7</v>
      </c>
      <c r="BDW94" s="497" t="s">
        <v>11</v>
      </c>
      <c r="BDX94" s="503"/>
      <c r="BDY94" s="497" t="s">
        <v>2</v>
      </c>
      <c r="BDZ94" s="497" t="s">
        <v>3</v>
      </c>
      <c r="BEA94" s="497" t="s">
        <v>4</v>
      </c>
      <c r="BEB94" s="497" t="s">
        <v>5</v>
      </c>
      <c r="BEC94" s="497" t="s">
        <v>6</v>
      </c>
      <c r="BED94" s="497" t="s">
        <v>7</v>
      </c>
      <c r="BEE94" s="497" t="s">
        <v>11</v>
      </c>
      <c r="BEF94" s="503"/>
      <c r="BEG94" s="497" t="s">
        <v>2</v>
      </c>
      <c r="BEH94" s="497" t="s">
        <v>3</v>
      </c>
      <c r="BEI94" s="497" t="s">
        <v>4</v>
      </c>
      <c r="BEJ94" s="497" t="s">
        <v>5</v>
      </c>
      <c r="BEK94" s="497" t="s">
        <v>6</v>
      </c>
      <c r="BEL94" s="497" t="s">
        <v>7</v>
      </c>
      <c r="BEM94" s="497" t="s">
        <v>11</v>
      </c>
      <c r="BEN94" s="503"/>
      <c r="BEO94" s="497" t="s">
        <v>2</v>
      </c>
      <c r="BEP94" s="497" t="s">
        <v>3</v>
      </c>
      <c r="BEQ94" s="497" t="s">
        <v>4</v>
      </c>
      <c r="BER94" s="497" t="s">
        <v>5</v>
      </c>
      <c r="BES94" s="497" t="s">
        <v>6</v>
      </c>
      <c r="BET94" s="497" t="s">
        <v>7</v>
      </c>
      <c r="BEU94" s="497" t="s">
        <v>11</v>
      </c>
      <c r="BEV94" s="503"/>
      <c r="BEW94" s="497" t="s">
        <v>2</v>
      </c>
      <c r="BEX94" s="497" t="s">
        <v>3</v>
      </c>
      <c r="BEY94" s="497" t="s">
        <v>4</v>
      </c>
      <c r="BEZ94" s="497" t="s">
        <v>5</v>
      </c>
      <c r="BFA94" s="497" t="s">
        <v>6</v>
      </c>
      <c r="BFB94" s="497" t="s">
        <v>7</v>
      </c>
      <c r="BFC94" s="497" t="s">
        <v>11</v>
      </c>
      <c r="BFD94" s="503"/>
      <c r="BFE94" s="497" t="s">
        <v>2</v>
      </c>
      <c r="BFF94" s="497" t="s">
        <v>3</v>
      </c>
      <c r="BFG94" s="497" t="s">
        <v>4</v>
      </c>
      <c r="BFH94" s="497" t="s">
        <v>5</v>
      </c>
      <c r="BFI94" s="497" t="s">
        <v>6</v>
      </c>
      <c r="BFJ94" s="497" t="s">
        <v>7</v>
      </c>
      <c r="BFK94" s="497" t="s">
        <v>11</v>
      </c>
      <c r="BFL94" s="503"/>
      <c r="BFM94" s="497" t="s">
        <v>2</v>
      </c>
      <c r="BFN94" s="497" t="s">
        <v>3</v>
      </c>
      <c r="BFO94" s="497" t="s">
        <v>4</v>
      </c>
      <c r="BFP94" s="497" t="s">
        <v>5</v>
      </c>
      <c r="BFQ94" s="497" t="s">
        <v>6</v>
      </c>
      <c r="BFR94" s="497" t="s">
        <v>7</v>
      </c>
      <c r="BFS94" s="497" t="s">
        <v>11</v>
      </c>
      <c r="BFT94" s="503"/>
      <c r="BFU94" s="497" t="s">
        <v>2</v>
      </c>
      <c r="BFV94" s="497" t="s">
        <v>3</v>
      </c>
      <c r="BFW94" s="497" t="s">
        <v>4</v>
      </c>
      <c r="BFX94" s="497" t="s">
        <v>5</v>
      </c>
      <c r="BFY94" s="497" t="s">
        <v>6</v>
      </c>
      <c r="BFZ94" s="497" t="s">
        <v>7</v>
      </c>
      <c r="BGA94" s="497" t="s">
        <v>11</v>
      </c>
      <c r="BGB94" s="503"/>
      <c r="BGC94" s="497" t="s">
        <v>2</v>
      </c>
      <c r="BGD94" s="497" t="s">
        <v>3</v>
      </c>
      <c r="BGE94" s="497" t="s">
        <v>4</v>
      </c>
      <c r="BGF94" s="497" t="s">
        <v>5</v>
      </c>
      <c r="BGG94" s="497" t="s">
        <v>6</v>
      </c>
      <c r="BGH94" s="497" t="s">
        <v>7</v>
      </c>
      <c r="BGI94" s="497" t="s">
        <v>11</v>
      </c>
      <c r="BGJ94" s="503"/>
      <c r="BGK94" s="497" t="s">
        <v>2</v>
      </c>
      <c r="BGL94" s="497" t="s">
        <v>3</v>
      </c>
      <c r="BGM94" s="497" t="s">
        <v>4</v>
      </c>
      <c r="BGN94" s="497" t="s">
        <v>5</v>
      </c>
      <c r="BGO94" s="497" t="s">
        <v>6</v>
      </c>
      <c r="BGP94" s="497" t="s">
        <v>7</v>
      </c>
      <c r="BGQ94" s="497" t="s">
        <v>11</v>
      </c>
      <c r="BGR94" s="503"/>
      <c r="BGS94" s="497" t="s">
        <v>2</v>
      </c>
      <c r="BGT94" s="497" t="s">
        <v>3</v>
      </c>
      <c r="BGU94" s="497" t="s">
        <v>4</v>
      </c>
      <c r="BGV94" s="497" t="s">
        <v>5</v>
      </c>
      <c r="BGW94" s="497" t="s">
        <v>6</v>
      </c>
      <c r="BGX94" s="497" t="s">
        <v>7</v>
      </c>
      <c r="BGY94" s="497" t="s">
        <v>11</v>
      </c>
      <c r="BGZ94" s="503"/>
      <c r="BHA94" s="497" t="s">
        <v>2</v>
      </c>
      <c r="BHB94" s="497" t="s">
        <v>3</v>
      </c>
      <c r="BHC94" s="497" t="s">
        <v>4</v>
      </c>
      <c r="BHD94" s="497" t="s">
        <v>5</v>
      </c>
      <c r="BHE94" s="497" t="s">
        <v>6</v>
      </c>
      <c r="BHF94" s="497" t="s">
        <v>7</v>
      </c>
      <c r="BHG94" s="497" t="s">
        <v>11</v>
      </c>
      <c r="BHH94" s="503"/>
      <c r="BHI94" s="497" t="s">
        <v>2</v>
      </c>
      <c r="BHJ94" s="497" t="s">
        <v>3</v>
      </c>
      <c r="BHK94" s="497" t="s">
        <v>4</v>
      </c>
      <c r="BHL94" s="497" t="s">
        <v>5</v>
      </c>
      <c r="BHM94" s="497" t="s">
        <v>6</v>
      </c>
      <c r="BHN94" s="497" t="s">
        <v>7</v>
      </c>
      <c r="BHO94" s="497" t="s">
        <v>11</v>
      </c>
      <c r="BHP94" s="503"/>
      <c r="BHQ94" s="497" t="s">
        <v>2</v>
      </c>
      <c r="BHR94" s="497" t="s">
        <v>3</v>
      </c>
      <c r="BHS94" s="497" t="s">
        <v>4</v>
      </c>
      <c r="BHT94" s="497" t="s">
        <v>5</v>
      </c>
      <c r="BHU94" s="497" t="s">
        <v>6</v>
      </c>
      <c r="BHV94" s="497" t="s">
        <v>7</v>
      </c>
      <c r="BHW94" s="497" t="s">
        <v>11</v>
      </c>
      <c r="BHX94" s="503"/>
      <c r="BHY94" s="497" t="s">
        <v>2</v>
      </c>
      <c r="BHZ94" s="497" t="s">
        <v>3</v>
      </c>
      <c r="BIA94" s="497" t="s">
        <v>4</v>
      </c>
      <c r="BIB94" s="497" t="s">
        <v>5</v>
      </c>
      <c r="BIC94" s="497" t="s">
        <v>6</v>
      </c>
      <c r="BID94" s="497" t="s">
        <v>7</v>
      </c>
      <c r="BIE94" s="497" t="s">
        <v>11</v>
      </c>
      <c r="BIF94" s="503"/>
      <c r="BIG94" s="497" t="s">
        <v>2</v>
      </c>
      <c r="BIH94" s="497" t="s">
        <v>3</v>
      </c>
      <c r="BII94" s="497" t="s">
        <v>4</v>
      </c>
      <c r="BIJ94" s="497" t="s">
        <v>5</v>
      </c>
      <c r="BIK94" s="497" t="s">
        <v>6</v>
      </c>
      <c r="BIL94" s="497" t="s">
        <v>7</v>
      </c>
      <c r="BIM94" s="497" t="s">
        <v>11</v>
      </c>
      <c r="BIN94" s="503"/>
      <c r="BIO94" s="497" t="s">
        <v>2</v>
      </c>
      <c r="BIP94" s="497" t="s">
        <v>3</v>
      </c>
      <c r="BIQ94" s="497" t="s">
        <v>4</v>
      </c>
      <c r="BIR94" s="497" t="s">
        <v>5</v>
      </c>
      <c r="BIS94" s="497" t="s">
        <v>6</v>
      </c>
      <c r="BIT94" s="497" t="s">
        <v>7</v>
      </c>
      <c r="BIU94" s="497" t="s">
        <v>11</v>
      </c>
      <c r="BIV94" s="503"/>
      <c r="BIW94" s="497" t="s">
        <v>2</v>
      </c>
      <c r="BIX94" s="497" t="s">
        <v>3</v>
      </c>
      <c r="BIY94" s="497" t="s">
        <v>4</v>
      </c>
      <c r="BIZ94" s="497" t="s">
        <v>5</v>
      </c>
      <c r="BJA94" s="497" t="s">
        <v>6</v>
      </c>
      <c r="BJB94" s="497" t="s">
        <v>7</v>
      </c>
      <c r="BJC94" s="497" t="s">
        <v>11</v>
      </c>
      <c r="BJD94" s="503"/>
      <c r="BJE94" s="497" t="s">
        <v>2</v>
      </c>
      <c r="BJF94" s="497" t="s">
        <v>3</v>
      </c>
      <c r="BJG94" s="497" t="s">
        <v>4</v>
      </c>
      <c r="BJH94" s="497" t="s">
        <v>5</v>
      </c>
      <c r="BJI94" s="497" t="s">
        <v>6</v>
      </c>
      <c r="BJJ94" s="497" t="s">
        <v>7</v>
      </c>
      <c r="BJK94" s="497" t="s">
        <v>11</v>
      </c>
      <c r="BJL94" s="503"/>
      <c r="BJM94" s="497" t="s">
        <v>2</v>
      </c>
      <c r="BJN94" s="497" t="s">
        <v>3</v>
      </c>
      <c r="BJO94" s="497" t="s">
        <v>4</v>
      </c>
      <c r="BJP94" s="497" t="s">
        <v>5</v>
      </c>
      <c r="BJQ94" s="497" t="s">
        <v>6</v>
      </c>
      <c r="BJR94" s="497" t="s">
        <v>7</v>
      </c>
      <c r="BJS94" s="497" t="s">
        <v>11</v>
      </c>
      <c r="BJT94" s="503"/>
      <c r="BJU94" s="497" t="s">
        <v>2</v>
      </c>
      <c r="BJV94" s="497" t="s">
        <v>3</v>
      </c>
      <c r="BJW94" s="497" t="s">
        <v>4</v>
      </c>
      <c r="BJX94" s="497" t="s">
        <v>5</v>
      </c>
      <c r="BJY94" s="497" t="s">
        <v>6</v>
      </c>
      <c r="BJZ94" s="497" t="s">
        <v>7</v>
      </c>
      <c r="BKA94" s="497" t="s">
        <v>11</v>
      </c>
      <c r="BKB94" s="503"/>
      <c r="BKC94" s="497" t="s">
        <v>2</v>
      </c>
      <c r="BKD94" s="497" t="s">
        <v>3</v>
      </c>
      <c r="BKE94" s="497" t="s">
        <v>4</v>
      </c>
      <c r="BKF94" s="497" t="s">
        <v>5</v>
      </c>
      <c r="BKG94" s="497" t="s">
        <v>6</v>
      </c>
      <c r="BKH94" s="497" t="s">
        <v>7</v>
      </c>
      <c r="BKI94" s="497" t="s">
        <v>11</v>
      </c>
      <c r="BKJ94" s="503"/>
      <c r="BKK94" s="497" t="s">
        <v>2</v>
      </c>
      <c r="BKL94" s="497" t="s">
        <v>3</v>
      </c>
      <c r="BKM94" s="497" t="s">
        <v>4</v>
      </c>
      <c r="BKN94" s="497" t="s">
        <v>5</v>
      </c>
      <c r="BKO94" s="497" t="s">
        <v>6</v>
      </c>
      <c r="BKP94" s="497" t="s">
        <v>7</v>
      </c>
      <c r="BKQ94" s="497" t="s">
        <v>11</v>
      </c>
      <c r="BKR94" s="503"/>
      <c r="BKS94" s="497" t="s">
        <v>2</v>
      </c>
      <c r="BKT94" s="497" t="s">
        <v>3</v>
      </c>
      <c r="BKU94" s="497" t="s">
        <v>4</v>
      </c>
      <c r="BKV94" s="497" t="s">
        <v>5</v>
      </c>
      <c r="BKW94" s="497" t="s">
        <v>6</v>
      </c>
      <c r="BKX94" s="497" t="s">
        <v>7</v>
      </c>
      <c r="BKY94" s="497" t="s">
        <v>11</v>
      </c>
      <c r="BKZ94" s="503"/>
      <c r="BLA94" s="497" t="s">
        <v>2</v>
      </c>
      <c r="BLB94" s="497" t="s">
        <v>3</v>
      </c>
      <c r="BLC94" s="497" t="s">
        <v>4</v>
      </c>
      <c r="BLD94" s="497" t="s">
        <v>5</v>
      </c>
      <c r="BLE94" s="497" t="s">
        <v>6</v>
      </c>
      <c r="BLF94" s="497" t="s">
        <v>7</v>
      </c>
      <c r="BLG94" s="497" t="s">
        <v>11</v>
      </c>
      <c r="BLH94" s="503"/>
      <c r="BLI94" s="497" t="s">
        <v>2</v>
      </c>
      <c r="BLJ94" s="497" t="s">
        <v>3</v>
      </c>
      <c r="BLK94" s="497" t="s">
        <v>4</v>
      </c>
      <c r="BLL94" s="497" t="s">
        <v>5</v>
      </c>
      <c r="BLM94" s="497" t="s">
        <v>6</v>
      </c>
      <c r="BLN94" s="497" t="s">
        <v>7</v>
      </c>
      <c r="BLO94" s="497" t="s">
        <v>11</v>
      </c>
      <c r="BLP94" s="503"/>
      <c r="BLQ94" s="497" t="s">
        <v>2</v>
      </c>
      <c r="BLR94" s="497" t="s">
        <v>3</v>
      </c>
      <c r="BLS94" s="497" t="s">
        <v>4</v>
      </c>
      <c r="BLT94" s="497" t="s">
        <v>5</v>
      </c>
      <c r="BLU94" s="497" t="s">
        <v>6</v>
      </c>
      <c r="BLV94" s="497" t="s">
        <v>7</v>
      </c>
      <c r="BLW94" s="497" t="s">
        <v>11</v>
      </c>
      <c r="BLX94" s="503"/>
      <c r="BLY94" s="497" t="s">
        <v>2</v>
      </c>
      <c r="BLZ94" s="497" t="s">
        <v>3</v>
      </c>
      <c r="BMA94" s="497" t="s">
        <v>4</v>
      </c>
      <c r="BMB94" s="497" t="s">
        <v>5</v>
      </c>
      <c r="BMC94" s="497" t="s">
        <v>6</v>
      </c>
      <c r="BMD94" s="497" t="s">
        <v>7</v>
      </c>
      <c r="BME94" s="497" t="s">
        <v>11</v>
      </c>
      <c r="BMF94" s="503"/>
      <c r="BMG94" s="497" t="s">
        <v>2</v>
      </c>
      <c r="BMH94" s="497" t="s">
        <v>3</v>
      </c>
      <c r="BMI94" s="497" t="s">
        <v>4</v>
      </c>
      <c r="BMJ94" s="497" t="s">
        <v>5</v>
      </c>
      <c r="BMK94" s="497" t="s">
        <v>6</v>
      </c>
      <c r="BML94" s="497" t="s">
        <v>7</v>
      </c>
      <c r="BMM94" s="497" t="s">
        <v>11</v>
      </c>
      <c r="BMN94" s="503"/>
      <c r="BMO94" s="497" t="s">
        <v>2</v>
      </c>
      <c r="BMP94" s="497" t="s">
        <v>3</v>
      </c>
      <c r="BMQ94" s="497" t="s">
        <v>4</v>
      </c>
      <c r="BMR94" s="497" t="s">
        <v>5</v>
      </c>
      <c r="BMS94" s="497" t="s">
        <v>6</v>
      </c>
      <c r="BMT94" s="497" t="s">
        <v>7</v>
      </c>
      <c r="BMU94" s="497" t="s">
        <v>11</v>
      </c>
      <c r="BMV94" s="503"/>
      <c r="BMW94" s="497" t="s">
        <v>2</v>
      </c>
      <c r="BMX94" s="497" t="s">
        <v>3</v>
      </c>
      <c r="BMY94" s="497" t="s">
        <v>4</v>
      </c>
      <c r="BMZ94" s="497" t="s">
        <v>5</v>
      </c>
      <c r="BNA94" s="497" t="s">
        <v>6</v>
      </c>
      <c r="BNB94" s="497" t="s">
        <v>7</v>
      </c>
      <c r="BNC94" s="497" t="s">
        <v>11</v>
      </c>
      <c r="BND94" s="503"/>
      <c r="BNE94" s="497" t="s">
        <v>2</v>
      </c>
      <c r="BNF94" s="497" t="s">
        <v>3</v>
      </c>
      <c r="BNG94" s="497" t="s">
        <v>4</v>
      </c>
      <c r="BNH94" s="497" t="s">
        <v>5</v>
      </c>
      <c r="BNI94" s="497" t="s">
        <v>6</v>
      </c>
      <c r="BNJ94" s="497" t="s">
        <v>7</v>
      </c>
      <c r="BNK94" s="497" t="s">
        <v>11</v>
      </c>
      <c r="BNL94" s="503"/>
      <c r="BNM94" s="497" t="s">
        <v>2</v>
      </c>
      <c r="BNN94" s="497" t="s">
        <v>3</v>
      </c>
      <c r="BNO94" s="497" t="s">
        <v>4</v>
      </c>
      <c r="BNP94" s="497" t="s">
        <v>5</v>
      </c>
      <c r="BNQ94" s="497" t="s">
        <v>6</v>
      </c>
      <c r="BNR94" s="497" t="s">
        <v>7</v>
      </c>
      <c r="BNS94" s="497" t="s">
        <v>11</v>
      </c>
      <c r="BNT94" s="503"/>
      <c r="BNU94" s="497" t="s">
        <v>2</v>
      </c>
      <c r="BNV94" s="497" t="s">
        <v>3</v>
      </c>
      <c r="BNW94" s="497" t="s">
        <v>4</v>
      </c>
      <c r="BNX94" s="497" t="s">
        <v>5</v>
      </c>
      <c r="BNY94" s="497" t="s">
        <v>6</v>
      </c>
      <c r="BNZ94" s="497" t="s">
        <v>7</v>
      </c>
      <c r="BOA94" s="497" t="s">
        <v>11</v>
      </c>
      <c r="BOB94" s="503"/>
      <c r="BOC94" s="497" t="s">
        <v>2</v>
      </c>
      <c r="BOD94" s="497" t="s">
        <v>3</v>
      </c>
      <c r="BOE94" s="497" t="s">
        <v>4</v>
      </c>
      <c r="BOF94" s="497" t="s">
        <v>5</v>
      </c>
      <c r="BOG94" s="497" t="s">
        <v>6</v>
      </c>
      <c r="BOH94" s="497" t="s">
        <v>7</v>
      </c>
      <c r="BOI94" s="497" t="s">
        <v>11</v>
      </c>
      <c r="BOJ94" s="503"/>
      <c r="BOK94" s="497" t="s">
        <v>2</v>
      </c>
      <c r="BOL94" s="497" t="s">
        <v>3</v>
      </c>
      <c r="BOM94" s="497" t="s">
        <v>4</v>
      </c>
      <c r="BON94" s="497" t="s">
        <v>5</v>
      </c>
      <c r="BOO94" s="497" t="s">
        <v>6</v>
      </c>
      <c r="BOP94" s="497" t="s">
        <v>7</v>
      </c>
      <c r="BOQ94" s="497" t="s">
        <v>11</v>
      </c>
      <c r="BOR94" s="503"/>
      <c r="BOS94" s="497" t="s">
        <v>2</v>
      </c>
      <c r="BOT94" s="497" t="s">
        <v>3</v>
      </c>
      <c r="BOU94" s="497" t="s">
        <v>4</v>
      </c>
      <c r="BOV94" s="497" t="s">
        <v>5</v>
      </c>
      <c r="BOW94" s="497" t="s">
        <v>6</v>
      </c>
      <c r="BOX94" s="497" t="s">
        <v>7</v>
      </c>
      <c r="BOY94" s="497" t="s">
        <v>11</v>
      </c>
      <c r="BOZ94" s="503"/>
      <c r="BPA94" s="497" t="s">
        <v>2</v>
      </c>
      <c r="BPB94" s="497" t="s">
        <v>3</v>
      </c>
      <c r="BPC94" s="497" t="s">
        <v>4</v>
      </c>
      <c r="BPD94" s="497" t="s">
        <v>5</v>
      </c>
      <c r="BPE94" s="497" t="s">
        <v>6</v>
      </c>
      <c r="BPF94" s="497" t="s">
        <v>7</v>
      </c>
      <c r="BPG94" s="497" t="s">
        <v>11</v>
      </c>
      <c r="BPH94" s="503"/>
      <c r="BPI94" s="497" t="s">
        <v>2</v>
      </c>
      <c r="BPJ94" s="497" t="s">
        <v>3</v>
      </c>
      <c r="BPK94" s="497" t="s">
        <v>4</v>
      </c>
      <c r="BPL94" s="497" t="s">
        <v>5</v>
      </c>
      <c r="BPM94" s="497" t="s">
        <v>6</v>
      </c>
      <c r="BPN94" s="497" t="s">
        <v>7</v>
      </c>
      <c r="BPO94" s="497" t="s">
        <v>11</v>
      </c>
      <c r="BPP94" s="503"/>
      <c r="BPQ94" s="497" t="s">
        <v>2</v>
      </c>
      <c r="BPR94" s="497" t="s">
        <v>3</v>
      </c>
      <c r="BPS94" s="497" t="s">
        <v>4</v>
      </c>
      <c r="BPT94" s="497" t="s">
        <v>5</v>
      </c>
      <c r="BPU94" s="497" t="s">
        <v>6</v>
      </c>
      <c r="BPV94" s="497" t="s">
        <v>7</v>
      </c>
      <c r="BPW94" s="497" t="s">
        <v>11</v>
      </c>
      <c r="BPX94" s="503"/>
      <c r="BPY94" s="497" t="s">
        <v>2</v>
      </c>
      <c r="BPZ94" s="497" t="s">
        <v>3</v>
      </c>
      <c r="BQA94" s="497" t="s">
        <v>4</v>
      </c>
      <c r="BQB94" s="497" t="s">
        <v>5</v>
      </c>
      <c r="BQC94" s="497" t="s">
        <v>6</v>
      </c>
      <c r="BQD94" s="497" t="s">
        <v>7</v>
      </c>
      <c r="BQE94" s="497" t="s">
        <v>11</v>
      </c>
      <c r="BQF94" s="503"/>
      <c r="BQG94" s="497" t="s">
        <v>2</v>
      </c>
      <c r="BQH94" s="497" t="s">
        <v>3</v>
      </c>
      <c r="BQI94" s="497" t="s">
        <v>4</v>
      </c>
      <c r="BQJ94" s="497" t="s">
        <v>5</v>
      </c>
      <c r="BQK94" s="497" t="s">
        <v>6</v>
      </c>
      <c r="BQL94" s="497" t="s">
        <v>7</v>
      </c>
      <c r="BQM94" s="497" t="s">
        <v>11</v>
      </c>
      <c r="BQN94" s="503"/>
      <c r="BQO94" s="497" t="s">
        <v>2</v>
      </c>
      <c r="BQP94" s="497" t="s">
        <v>3</v>
      </c>
      <c r="BQQ94" s="497" t="s">
        <v>4</v>
      </c>
      <c r="BQR94" s="497" t="s">
        <v>5</v>
      </c>
      <c r="BQS94" s="497" t="s">
        <v>6</v>
      </c>
      <c r="BQT94" s="497" t="s">
        <v>7</v>
      </c>
      <c r="BQU94" s="497" t="s">
        <v>11</v>
      </c>
      <c r="BQV94" s="503"/>
      <c r="BQW94" s="497" t="s">
        <v>2</v>
      </c>
      <c r="BQX94" s="497" t="s">
        <v>3</v>
      </c>
      <c r="BQY94" s="497" t="s">
        <v>4</v>
      </c>
      <c r="BQZ94" s="497" t="s">
        <v>5</v>
      </c>
      <c r="BRA94" s="497" t="s">
        <v>6</v>
      </c>
      <c r="BRB94" s="497" t="s">
        <v>7</v>
      </c>
      <c r="BRC94" s="497" t="s">
        <v>11</v>
      </c>
      <c r="BRD94" s="503"/>
      <c r="BRE94" s="497" t="s">
        <v>2</v>
      </c>
      <c r="BRF94" s="497" t="s">
        <v>3</v>
      </c>
      <c r="BRG94" s="497" t="s">
        <v>4</v>
      </c>
      <c r="BRH94" s="497" t="s">
        <v>5</v>
      </c>
      <c r="BRI94" s="497" t="s">
        <v>6</v>
      </c>
      <c r="BRJ94" s="497" t="s">
        <v>7</v>
      </c>
      <c r="BRK94" s="497" t="s">
        <v>11</v>
      </c>
      <c r="BRL94" s="503"/>
      <c r="BRM94" s="497" t="s">
        <v>2</v>
      </c>
      <c r="BRN94" s="497" t="s">
        <v>3</v>
      </c>
      <c r="BRO94" s="497" t="s">
        <v>4</v>
      </c>
      <c r="BRP94" s="497" t="s">
        <v>5</v>
      </c>
      <c r="BRQ94" s="497" t="s">
        <v>6</v>
      </c>
      <c r="BRR94" s="497" t="s">
        <v>7</v>
      </c>
      <c r="BRS94" s="497" t="s">
        <v>11</v>
      </c>
      <c r="BRT94" s="503"/>
      <c r="BRU94" s="497" t="s">
        <v>2</v>
      </c>
      <c r="BRV94" s="497" t="s">
        <v>3</v>
      </c>
      <c r="BRW94" s="497" t="s">
        <v>4</v>
      </c>
      <c r="BRX94" s="497" t="s">
        <v>5</v>
      </c>
      <c r="BRY94" s="497" t="s">
        <v>6</v>
      </c>
      <c r="BRZ94" s="497" t="s">
        <v>7</v>
      </c>
      <c r="BSA94" s="497" t="s">
        <v>11</v>
      </c>
      <c r="BSB94" s="503"/>
      <c r="BSC94" s="497" t="s">
        <v>2</v>
      </c>
      <c r="BSD94" s="497" t="s">
        <v>3</v>
      </c>
      <c r="BSE94" s="497" t="s">
        <v>4</v>
      </c>
      <c r="BSF94" s="497" t="s">
        <v>5</v>
      </c>
      <c r="BSG94" s="497" t="s">
        <v>6</v>
      </c>
      <c r="BSH94" s="497" t="s">
        <v>7</v>
      </c>
      <c r="BSI94" s="497" t="s">
        <v>11</v>
      </c>
      <c r="BSJ94" s="503"/>
      <c r="BSK94" s="497" t="s">
        <v>2</v>
      </c>
      <c r="BSL94" s="497" t="s">
        <v>3</v>
      </c>
      <c r="BSM94" s="497" t="s">
        <v>4</v>
      </c>
      <c r="BSN94" s="497" t="s">
        <v>5</v>
      </c>
      <c r="BSO94" s="497" t="s">
        <v>6</v>
      </c>
      <c r="BSP94" s="497" t="s">
        <v>7</v>
      </c>
      <c r="BSQ94" s="497" t="s">
        <v>11</v>
      </c>
      <c r="BSR94" s="503"/>
      <c r="BSS94" s="497" t="s">
        <v>2</v>
      </c>
      <c r="BST94" s="497" t="s">
        <v>3</v>
      </c>
      <c r="BSU94" s="497" t="s">
        <v>4</v>
      </c>
      <c r="BSV94" s="497" t="s">
        <v>5</v>
      </c>
      <c r="BSW94" s="497" t="s">
        <v>6</v>
      </c>
      <c r="BSX94" s="497" t="s">
        <v>7</v>
      </c>
      <c r="BSY94" s="497" t="s">
        <v>11</v>
      </c>
      <c r="BSZ94" s="503"/>
      <c r="BTA94" s="497" t="s">
        <v>2</v>
      </c>
      <c r="BTB94" s="497" t="s">
        <v>3</v>
      </c>
      <c r="BTC94" s="497" t="s">
        <v>4</v>
      </c>
      <c r="BTD94" s="497" t="s">
        <v>5</v>
      </c>
      <c r="BTE94" s="497" t="s">
        <v>6</v>
      </c>
      <c r="BTF94" s="497" t="s">
        <v>7</v>
      </c>
      <c r="BTG94" s="497" t="s">
        <v>11</v>
      </c>
      <c r="BTH94" s="503"/>
      <c r="BTI94" s="497" t="s">
        <v>2</v>
      </c>
      <c r="BTJ94" s="497" t="s">
        <v>3</v>
      </c>
      <c r="BTK94" s="497" t="s">
        <v>4</v>
      </c>
      <c r="BTL94" s="497" t="s">
        <v>5</v>
      </c>
      <c r="BTM94" s="497" t="s">
        <v>6</v>
      </c>
      <c r="BTN94" s="497" t="s">
        <v>7</v>
      </c>
      <c r="BTO94" s="497" t="s">
        <v>11</v>
      </c>
      <c r="BTP94" s="503"/>
      <c r="BTQ94" s="497" t="s">
        <v>2</v>
      </c>
      <c r="BTR94" s="497" t="s">
        <v>3</v>
      </c>
      <c r="BTS94" s="497" t="s">
        <v>4</v>
      </c>
      <c r="BTT94" s="497" t="s">
        <v>5</v>
      </c>
      <c r="BTU94" s="497" t="s">
        <v>6</v>
      </c>
      <c r="BTV94" s="497" t="s">
        <v>7</v>
      </c>
      <c r="BTW94" s="497" t="s">
        <v>11</v>
      </c>
      <c r="BTX94" s="503"/>
      <c r="BTY94" s="497" t="s">
        <v>2</v>
      </c>
      <c r="BTZ94" s="497" t="s">
        <v>3</v>
      </c>
      <c r="BUA94" s="497" t="s">
        <v>4</v>
      </c>
      <c r="BUB94" s="497" t="s">
        <v>5</v>
      </c>
      <c r="BUC94" s="497" t="s">
        <v>6</v>
      </c>
      <c r="BUD94" s="497" t="s">
        <v>7</v>
      </c>
      <c r="BUE94" s="497" t="s">
        <v>11</v>
      </c>
      <c r="BUF94" s="503"/>
      <c r="BUG94" s="497" t="s">
        <v>2</v>
      </c>
      <c r="BUH94" s="497" t="s">
        <v>3</v>
      </c>
      <c r="BUI94" s="497" t="s">
        <v>4</v>
      </c>
      <c r="BUJ94" s="497" t="s">
        <v>5</v>
      </c>
      <c r="BUK94" s="497" t="s">
        <v>6</v>
      </c>
      <c r="BUL94" s="497" t="s">
        <v>7</v>
      </c>
      <c r="BUM94" s="497" t="s">
        <v>11</v>
      </c>
      <c r="BUN94" s="503"/>
      <c r="BUO94" s="497" t="s">
        <v>2</v>
      </c>
      <c r="BUP94" s="497" t="s">
        <v>3</v>
      </c>
      <c r="BUQ94" s="497" t="s">
        <v>4</v>
      </c>
      <c r="BUR94" s="497" t="s">
        <v>5</v>
      </c>
      <c r="BUS94" s="497" t="s">
        <v>6</v>
      </c>
      <c r="BUT94" s="497" t="s">
        <v>7</v>
      </c>
      <c r="BUU94" s="497" t="s">
        <v>11</v>
      </c>
      <c r="BUV94" s="503"/>
      <c r="BUW94" s="497" t="s">
        <v>2</v>
      </c>
      <c r="BUX94" s="497" t="s">
        <v>3</v>
      </c>
      <c r="BUY94" s="497" t="s">
        <v>4</v>
      </c>
      <c r="BUZ94" s="497" t="s">
        <v>5</v>
      </c>
      <c r="BVA94" s="497" t="s">
        <v>6</v>
      </c>
      <c r="BVB94" s="497" t="s">
        <v>7</v>
      </c>
      <c r="BVC94" s="497" t="s">
        <v>11</v>
      </c>
      <c r="BVD94" s="503"/>
      <c r="BVE94" s="497" t="s">
        <v>2</v>
      </c>
      <c r="BVF94" s="497" t="s">
        <v>3</v>
      </c>
      <c r="BVG94" s="497" t="s">
        <v>4</v>
      </c>
      <c r="BVH94" s="497" t="s">
        <v>5</v>
      </c>
      <c r="BVI94" s="497" t="s">
        <v>6</v>
      </c>
      <c r="BVJ94" s="497" t="s">
        <v>7</v>
      </c>
      <c r="BVK94" s="497" t="s">
        <v>11</v>
      </c>
      <c r="BVL94" s="503"/>
      <c r="BVM94" s="497" t="s">
        <v>2</v>
      </c>
      <c r="BVN94" s="497" t="s">
        <v>3</v>
      </c>
      <c r="BVO94" s="497" t="s">
        <v>4</v>
      </c>
      <c r="BVP94" s="497" t="s">
        <v>5</v>
      </c>
      <c r="BVQ94" s="497" t="s">
        <v>6</v>
      </c>
      <c r="BVR94" s="497" t="s">
        <v>7</v>
      </c>
      <c r="BVS94" s="497" t="s">
        <v>11</v>
      </c>
      <c r="BVT94" s="503"/>
      <c r="BVU94" s="497" t="s">
        <v>2</v>
      </c>
      <c r="BVV94" s="497" t="s">
        <v>3</v>
      </c>
      <c r="BVW94" s="497" t="s">
        <v>4</v>
      </c>
      <c r="BVX94" s="497" t="s">
        <v>5</v>
      </c>
      <c r="BVY94" s="497" t="s">
        <v>6</v>
      </c>
      <c r="BVZ94" s="497" t="s">
        <v>7</v>
      </c>
      <c r="BWA94" s="497" t="s">
        <v>11</v>
      </c>
      <c r="BWB94" s="503"/>
      <c r="BWC94" s="497" t="s">
        <v>2</v>
      </c>
      <c r="BWD94" s="497" t="s">
        <v>3</v>
      </c>
      <c r="BWE94" s="497" t="s">
        <v>4</v>
      </c>
      <c r="BWF94" s="497" t="s">
        <v>5</v>
      </c>
      <c r="BWG94" s="497" t="s">
        <v>6</v>
      </c>
      <c r="BWH94" s="497" t="s">
        <v>7</v>
      </c>
      <c r="BWI94" s="497" t="s">
        <v>11</v>
      </c>
      <c r="BWJ94" s="503"/>
      <c r="BWK94" s="497" t="s">
        <v>2</v>
      </c>
      <c r="BWL94" s="497" t="s">
        <v>3</v>
      </c>
      <c r="BWM94" s="497" t="s">
        <v>4</v>
      </c>
      <c r="BWN94" s="497" t="s">
        <v>5</v>
      </c>
      <c r="BWO94" s="497" t="s">
        <v>6</v>
      </c>
      <c r="BWP94" s="497" t="s">
        <v>7</v>
      </c>
      <c r="BWQ94" s="497" t="s">
        <v>11</v>
      </c>
      <c r="BWR94" s="503"/>
      <c r="BWS94" s="497" t="s">
        <v>2</v>
      </c>
      <c r="BWT94" s="497" t="s">
        <v>3</v>
      </c>
      <c r="BWU94" s="497" t="s">
        <v>4</v>
      </c>
      <c r="BWV94" s="497" t="s">
        <v>5</v>
      </c>
      <c r="BWW94" s="497" t="s">
        <v>6</v>
      </c>
      <c r="BWX94" s="497" t="s">
        <v>7</v>
      </c>
      <c r="BWY94" s="497" t="s">
        <v>11</v>
      </c>
      <c r="BWZ94" s="503"/>
      <c r="BXA94" s="497" t="s">
        <v>2</v>
      </c>
      <c r="BXB94" s="497" t="s">
        <v>3</v>
      </c>
      <c r="BXC94" s="497" t="s">
        <v>4</v>
      </c>
      <c r="BXD94" s="497" t="s">
        <v>5</v>
      </c>
      <c r="BXE94" s="497" t="s">
        <v>6</v>
      </c>
      <c r="BXF94" s="497" t="s">
        <v>7</v>
      </c>
      <c r="BXG94" s="497" t="s">
        <v>11</v>
      </c>
      <c r="BXH94" s="503"/>
      <c r="BXI94" s="497" t="s">
        <v>2</v>
      </c>
      <c r="BXJ94" s="497" t="s">
        <v>3</v>
      </c>
      <c r="BXK94" s="497" t="s">
        <v>4</v>
      </c>
      <c r="BXL94" s="497" t="s">
        <v>5</v>
      </c>
      <c r="BXM94" s="497" t="s">
        <v>6</v>
      </c>
      <c r="BXN94" s="497" t="s">
        <v>7</v>
      </c>
      <c r="BXO94" s="497" t="s">
        <v>11</v>
      </c>
      <c r="BXP94" s="503"/>
      <c r="BXQ94" s="497" t="s">
        <v>2</v>
      </c>
      <c r="BXR94" s="497" t="s">
        <v>3</v>
      </c>
      <c r="BXS94" s="497" t="s">
        <v>4</v>
      </c>
      <c r="BXT94" s="497" t="s">
        <v>5</v>
      </c>
      <c r="BXU94" s="497" t="s">
        <v>6</v>
      </c>
      <c r="BXV94" s="497" t="s">
        <v>7</v>
      </c>
      <c r="BXW94" s="497" t="s">
        <v>11</v>
      </c>
      <c r="BXX94" s="503"/>
      <c r="BXY94" s="497" t="s">
        <v>2</v>
      </c>
      <c r="BXZ94" s="497" t="s">
        <v>3</v>
      </c>
      <c r="BYA94" s="497" t="s">
        <v>4</v>
      </c>
      <c r="BYB94" s="497" t="s">
        <v>5</v>
      </c>
      <c r="BYC94" s="497" t="s">
        <v>6</v>
      </c>
      <c r="BYD94" s="497" t="s">
        <v>7</v>
      </c>
      <c r="BYE94" s="497" t="s">
        <v>11</v>
      </c>
      <c r="BYF94" s="503"/>
      <c r="BYG94" s="497" t="s">
        <v>2</v>
      </c>
      <c r="BYH94" s="497" t="s">
        <v>3</v>
      </c>
      <c r="BYI94" s="497" t="s">
        <v>4</v>
      </c>
      <c r="BYJ94" s="497" t="s">
        <v>5</v>
      </c>
      <c r="BYK94" s="497" t="s">
        <v>6</v>
      </c>
      <c r="BYL94" s="497" t="s">
        <v>7</v>
      </c>
      <c r="BYM94" s="497" t="s">
        <v>11</v>
      </c>
      <c r="BYN94" s="503"/>
      <c r="BYO94" s="497" t="s">
        <v>2</v>
      </c>
      <c r="BYP94" s="497" t="s">
        <v>3</v>
      </c>
      <c r="BYQ94" s="497" t="s">
        <v>4</v>
      </c>
      <c r="BYR94" s="497" t="s">
        <v>5</v>
      </c>
      <c r="BYS94" s="497" t="s">
        <v>6</v>
      </c>
      <c r="BYT94" s="497" t="s">
        <v>7</v>
      </c>
      <c r="BYU94" s="497" t="s">
        <v>11</v>
      </c>
      <c r="BYV94" s="503"/>
      <c r="BYW94" s="497" t="s">
        <v>2</v>
      </c>
      <c r="BYX94" s="497" t="s">
        <v>3</v>
      </c>
      <c r="BYY94" s="497" t="s">
        <v>4</v>
      </c>
      <c r="BYZ94" s="497" t="s">
        <v>5</v>
      </c>
      <c r="BZA94" s="497" t="s">
        <v>6</v>
      </c>
      <c r="BZB94" s="497" t="s">
        <v>7</v>
      </c>
      <c r="BZC94" s="497" t="s">
        <v>11</v>
      </c>
      <c r="BZD94" s="503"/>
      <c r="BZE94" s="497" t="s">
        <v>2</v>
      </c>
      <c r="BZF94" s="497" t="s">
        <v>3</v>
      </c>
      <c r="BZG94" s="497" t="s">
        <v>4</v>
      </c>
      <c r="BZH94" s="497" t="s">
        <v>5</v>
      </c>
      <c r="BZI94" s="497" t="s">
        <v>6</v>
      </c>
      <c r="BZJ94" s="497" t="s">
        <v>7</v>
      </c>
      <c r="BZK94" s="497" t="s">
        <v>11</v>
      </c>
      <c r="BZL94" s="503"/>
      <c r="BZM94" s="497" t="s">
        <v>2</v>
      </c>
      <c r="BZN94" s="497" t="s">
        <v>3</v>
      </c>
      <c r="BZO94" s="497" t="s">
        <v>4</v>
      </c>
      <c r="BZP94" s="497" t="s">
        <v>5</v>
      </c>
      <c r="BZQ94" s="497" t="s">
        <v>6</v>
      </c>
      <c r="BZR94" s="497" t="s">
        <v>7</v>
      </c>
      <c r="BZS94" s="497" t="s">
        <v>11</v>
      </c>
      <c r="BZT94" s="503"/>
      <c r="BZU94" s="497" t="s">
        <v>2</v>
      </c>
      <c r="BZV94" s="497" t="s">
        <v>3</v>
      </c>
      <c r="BZW94" s="497" t="s">
        <v>4</v>
      </c>
      <c r="BZX94" s="497" t="s">
        <v>5</v>
      </c>
      <c r="BZY94" s="497" t="s">
        <v>6</v>
      </c>
      <c r="BZZ94" s="497" t="s">
        <v>7</v>
      </c>
      <c r="CAA94" s="497" t="s">
        <v>11</v>
      </c>
      <c r="CAB94" s="503"/>
      <c r="CAC94" s="497" t="s">
        <v>2</v>
      </c>
      <c r="CAD94" s="497" t="s">
        <v>3</v>
      </c>
      <c r="CAE94" s="497" t="s">
        <v>4</v>
      </c>
      <c r="CAF94" s="497" t="s">
        <v>5</v>
      </c>
      <c r="CAG94" s="497" t="s">
        <v>6</v>
      </c>
      <c r="CAH94" s="497" t="s">
        <v>7</v>
      </c>
      <c r="CAI94" s="497" t="s">
        <v>11</v>
      </c>
      <c r="CAJ94" s="503"/>
      <c r="CAK94" s="497" t="s">
        <v>2</v>
      </c>
      <c r="CAL94" s="497" t="s">
        <v>3</v>
      </c>
      <c r="CAM94" s="497" t="s">
        <v>4</v>
      </c>
      <c r="CAN94" s="497" t="s">
        <v>5</v>
      </c>
      <c r="CAO94" s="497" t="s">
        <v>6</v>
      </c>
      <c r="CAP94" s="497" t="s">
        <v>7</v>
      </c>
      <c r="CAQ94" s="497" t="s">
        <v>11</v>
      </c>
      <c r="CAR94" s="503"/>
      <c r="CAS94" s="497" t="s">
        <v>2</v>
      </c>
      <c r="CAT94" s="497" t="s">
        <v>3</v>
      </c>
      <c r="CAU94" s="497" t="s">
        <v>4</v>
      </c>
      <c r="CAV94" s="497" t="s">
        <v>5</v>
      </c>
      <c r="CAW94" s="497" t="s">
        <v>6</v>
      </c>
      <c r="CAX94" s="497" t="s">
        <v>7</v>
      </c>
      <c r="CAY94" s="497" t="s">
        <v>11</v>
      </c>
      <c r="CAZ94" s="503"/>
      <c r="CBA94" s="497" t="s">
        <v>2</v>
      </c>
      <c r="CBB94" s="497" t="s">
        <v>3</v>
      </c>
      <c r="CBC94" s="497" t="s">
        <v>4</v>
      </c>
      <c r="CBD94" s="497" t="s">
        <v>5</v>
      </c>
      <c r="CBE94" s="497" t="s">
        <v>6</v>
      </c>
      <c r="CBF94" s="497" t="s">
        <v>7</v>
      </c>
      <c r="CBG94" s="497" t="s">
        <v>11</v>
      </c>
      <c r="CBH94" s="503"/>
      <c r="CBI94" s="497" t="s">
        <v>2</v>
      </c>
      <c r="CBJ94" s="497" t="s">
        <v>3</v>
      </c>
      <c r="CBK94" s="497" t="s">
        <v>4</v>
      </c>
      <c r="CBL94" s="497" t="s">
        <v>5</v>
      </c>
      <c r="CBM94" s="497" t="s">
        <v>6</v>
      </c>
      <c r="CBN94" s="497" t="s">
        <v>7</v>
      </c>
      <c r="CBO94" s="497" t="s">
        <v>11</v>
      </c>
      <c r="CBP94" s="503"/>
      <c r="CBQ94" s="497" t="s">
        <v>2</v>
      </c>
      <c r="CBR94" s="497" t="s">
        <v>3</v>
      </c>
      <c r="CBS94" s="497" t="s">
        <v>4</v>
      </c>
      <c r="CBT94" s="497" t="s">
        <v>5</v>
      </c>
      <c r="CBU94" s="497" t="s">
        <v>6</v>
      </c>
      <c r="CBV94" s="497" t="s">
        <v>7</v>
      </c>
      <c r="CBW94" s="497" t="s">
        <v>11</v>
      </c>
      <c r="CBX94" s="503"/>
      <c r="CBY94" s="497" t="s">
        <v>2</v>
      </c>
      <c r="CBZ94" s="497" t="s">
        <v>3</v>
      </c>
      <c r="CCA94" s="497" t="s">
        <v>4</v>
      </c>
      <c r="CCB94" s="497" t="s">
        <v>5</v>
      </c>
      <c r="CCC94" s="497" t="s">
        <v>6</v>
      </c>
      <c r="CCD94" s="497" t="s">
        <v>7</v>
      </c>
      <c r="CCE94" s="497" t="s">
        <v>11</v>
      </c>
      <c r="CCF94" s="503"/>
      <c r="CCG94" s="497" t="s">
        <v>2</v>
      </c>
      <c r="CCH94" s="497" t="s">
        <v>3</v>
      </c>
      <c r="CCI94" s="497" t="s">
        <v>4</v>
      </c>
      <c r="CCJ94" s="497" t="s">
        <v>5</v>
      </c>
      <c r="CCK94" s="497" t="s">
        <v>6</v>
      </c>
      <c r="CCL94" s="497" t="s">
        <v>7</v>
      </c>
      <c r="CCM94" s="497" t="s">
        <v>11</v>
      </c>
      <c r="CCN94" s="503"/>
      <c r="CCO94" s="497" t="s">
        <v>2</v>
      </c>
      <c r="CCP94" s="497" t="s">
        <v>3</v>
      </c>
      <c r="CCQ94" s="497" t="s">
        <v>4</v>
      </c>
      <c r="CCR94" s="497" t="s">
        <v>5</v>
      </c>
      <c r="CCS94" s="497" t="s">
        <v>6</v>
      </c>
      <c r="CCT94" s="497" t="s">
        <v>7</v>
      </c>
      <c r="CCU94" s="497" t="s">
        <v>11</v>
      </c>
      <c r="CCV94" s="503"/>
      <c r="CCW94" s="497" t="s">
        <v>2</v>
      </c>
      <c r="CCX94" s="497" t="s">
        <v>3</v>
      </c>
      <c r="CCY94" s="497" t="s">
        <v>4</v>
      </c>
      <c r="CCZ94" s="497" t="s">
        <v>5</v>
      </c>
      <c r="CDA94" s="497" t="s">
        <v>6</v>
      </c>
      <c r="CDB94" s="497" t="s">
        <v>7</v>
      </c>
      <c r="CDC94" s="497" t="s">
        <v>11</v>
      </c>
      <c r="CDD94" s="503"/>
      <c r="CDE94" s="497" t="s">
        <v>2</v>
      </c>
      <c r="CDF94" s="497" t="s">
        <v>3</v>
      </c>
      <c r="CDG94" s="497" t="s">
        <v>4</v>
      </c>
      <c r="CDH94" s="497" t="s">
        <v>5</v>
      </c>
      <c r="CDI94" s="497" t="s">
        <v>6</v>
      </c>
      <c r="CDJ94" s="497" t="s">
        <v>7</v>
      </c>
      <c r="CDK94" s="497" t="s">
        <v>11</v>
      </c>
      <c r="CDL94" s="503"/>
      <c r="CDM94" s="497" t="s">
        <v>2</v>
      </c>
      <c r="CDN94" s="497" t="s">
        <v>3</v>
      </c>
      <c r="CDO94" s="497" t="s">
        <v>4</v>
      </c>
      <c r="CDP94" s="497" t="s">
        <v>5</v>
      </c>
      <c r="CDQ94" s="497" t="s">
        <v>6</v>
      </c>
      <c r="CDR94" s="497" t="s">
        <v>7</v>
      </c>
      <c r="CDS94" s="497" t="s">
        <v>11</v>
      </c>
      <c r="CDT94" s="503"/>
      <c r="CDU94" s="497" t="s">
        <v>2</v>
      </c>
      <c r="CDV94" s="497" t="s">
        <v>3</v>
      </c>
      <c r="CDW94" s="497" t="s">
        <v>4</v>
      </c>
      <c r="CDX94" s="497" t="s">
        <v>5</v>
      </c>
      <c r="CDY94" s="497" t="s">
        <v>6</v>
      </c>
      <c r="CDZ94" s="497" t="s">
        <v>7</v>
      </c>
      <c r="CEA94" s="497" t="s">
        <v>11</v>
      </c>
      <c r="CEB94" s="503"/>
      <c r="CEC94" s="497" t="s">
        <v>2</v>
      </c>
      <c r="CED94" s="497" t="s">
        <v>3</v>
      </c>
      <c r="CEE94" s="497" t="s">
        <v>4</v>
      </c>
      <c r="CEF94" s="497" t="s">
        <v>5</v>
      </c>
      <c r="CEG94" s="497" t="s">
        <v>6</v>
      </c>
      <c r="CEH94" s="497" t="s">
        <v>7</v>
      </c>
      <c r="CEI94" s="497" t="s">
        <v>11</v>
      </c>
      <c r="CEJ94" s="503"/>
      <c r="CEK94" s="497" t="s">
        <v>2</v>
      </c>
      <c r="CEL94" s="497" t="s">
        <v>3</v>
      </c>
      <c r="CEM94" s="497" t="s">
        <v>4</v>
      </c>
      <c r="CEN94" s="497" t="s">
        <v>5</v>
      </c>
      <c r="CEO94" s="497" t="s">
        <v>6</v>
      </c>
      <c r="CEP94" s="497" t="s">
        <v>7</v>
      </c>
      <c r="CEQ94" s="497" t="s">
        <v>11</v>
      </c>
      <c r="CER94" s="503"/>
      <c r="CES94" s="497" t="s">
        <v>2</v>
      </c>
      <c r="CET94" s="497" t="s">
        <v>3</v>
      </c>
      <c r="CEU94" s="497" t="s">
        <v>4</v>
      </c>
      <c r="CEV94" s="497" t="s">
        <v>5</v>
      </c>
      <c r="CEW94" s="497" t="s">
        <v>6</v>
      </c>
      <c r="CEX94" s="497" t="s">
        <v>7</v>
      </c>
      <c r="CEY94" s="497" t="s">
        <v>11</v>
      </c>
      <c r="CEZ94" s="503"/>
      <c r="CFA94" s="497" t="s">
        <v>2</v>
      </c>
      <c r="CFB94" s="497" t="s">
        <v>3</v>
      </c>
      <c r="CFC94" s="497" t="s">
        <v>4</v>
      </c>
      <c r="CFD94" s="497" t="s">
        <v>5</v>
      </c>
      <c r="CFE94" s="497" t="s">
        <v>6</v>
      </c>
      <c r="CFF94" s="497" t="s">
        <v>7</v>
      </c>
      <c r="CFG94" s="497" t="s">
        <v>11</v>
      </c>
      <c r="CFH94" s="503"/>
      <c r="CFI94" s="497" t="s">
        <v>2</v>
      </c>
      <c r="CFJ94" s="497" t="s">
        <v>3</v>
      </c>
      <c r="CFK94" s="497" t="s">
        <v>4</v>
      </c>
      <c r="CFL94" s="497" t="s">
        <v>5</v>
      </c>
      <c r="CFM94" s="497" t="s">
        <v>6</v>
      </c>
      <c r="CFN94" s="497" t="s">
        <v>7</v>
      </c>
      <c r="CFO94" s="497" t="s">
        <v>11</v>
      </c>
      <c r="CFP94" s="503"/>
      <c r="CFQ94" s="497" t="s">
        <v>2</v>
      </c>
      <c r="CFR94" s="497" t="s">
        <v>3</v>
      </c>
      <c r="CFS94" s="497" t="s">
        <v>4</v>
      </c>
      <c r="CFT94" s="497" t="s">
        <v>5</v>
      </c>
      <c r="CFU94" s="497" t="s">
        <v>6</v>
      </c>
      <c r="CFV94" s="497" t="s">
        <v>7</v>
      </c>
      <c r="CFW94" s="497" t="s">
        <v>11</v>
      </c>
      <c r="CFX94" s="503"/>
      <c r="CFY94" s="497" t="s">
        <v>2</v>
      </c>
      <c r="CFZ94" s="497" t="s">
        <v>3</v>
      </c>
      <c r="CGA94" s="497" t="s">
        <v>4</v>
      </c>
      <c r="CGB94" s="497" t="s">
        <v>5</v>
      </c>
      <c r="CGC94" s="497" t="s">
        <v>6</v>
      </c>
      <c r="CGD94" s="497" t="s">
        <v>7</v>
      </c>
      <c r="CGE94" s="497" t="s">
        <v>11</v>
      </c>
      <c r="CGF94" s="503"/>
      <c r="CGG94" s="497" t="s">
        <v>2</v>
      </c>
      <c r="CGH94" s="497" t="s">
        <v>3</v>
      </c>
      <c r="CGI94" s="497" t="s">
        <v>4</v>
      </c>
      <c r="CGJ94" s="497" t="s">
        <v>5</v>
      </c>
      <c r="CGK94" s="497" t="s">
        <v>6</v>
      </c>
      <c r="CGL94" s="497" t="s">
        <v>7</v>
      </c>
      <c r="CGM94" s="497" t="s">
        <v>11</v>
      </c>
      <c r="CGN94" s="503"/>
      <c r="CGO94" s="497" t="s">
        <v>2</v>
      </c>
      <c r="CGP94" s="497" t="s">
        <v>3</v>
      </c>
      <c r="CGQ94" s="497" t="s">
        <v>4</v>
      </c>
      <c r="CGR94" s="497" t="s">
        <v>5</v>
      </c>
      <c r="CGS94" s="497" t="s">
        <v>6</v>
      </c>
      <c r="CGT94" s="497" t="s">
        <v>7</v>
      </c>
      <c r="CGU94" s="497" t="s">
        <v>11</v>
      </c>
      <c r="CGV94" s="503"/>
      <c r="CGW94" s="497" t="s">
        <v>2</v>
      </c>
      <c r="CGX94" s="497" t="s">
        <v>3</v>
      </c>
      <c r="CGY94" s="497" t="s">
        <v>4</v>
      </c>
      <c r="CGZ94" s="497" t="s">
        <v>5</v>
      </c>
      <c r="CHA94" s="497" t="s">
        <v>6</v>
      </c>
      <c r="CHB94" s="497" t="s">
        <v>7</v>
      </c>
      <c r="CHC94" s="497" t="s">
        <v>11</v>
      </c>
      <c r="CHD94" s="503"/>
      <c r="CHE94" s="497" t="s">
        <v>2</v>
      </c>
      <c r="CHF94" s="497" t="s">
        <v>3</v>
      </c>
      <c r="CHG94" s="497" t="s">
        <v>4</v>
      </c>
      <c r="CHH94" s="497" t="s">
        <v>5</v>
      </c>
      <c r="CHI94" s="497" t="s">
        <v>6</v>
      </c>
      <c r="CHJ94" s="497" t="s">
        <v>7</v>
      </c>
      <c r="CHK94" s="497" t="s">
        <v>11</v>
      </c>
      <c r="CHL94" s="503"/>
      <c r="CHM94" s="497" t="s">
        <v>2</v>
      </c>
      <c r="CHN94" s="497" t="s">
        <v>3</v>
      </c>
      <c r="CHO94" s="497" t="s">
        <v>4</v>
      </c>
      <c r="CHP94" s="497" t="s">
        <v>5</v>
      </c>
      <c r="CHQ94" s="497" t="s">
        <v>6</v>
      </c>
      <c r="CHR94" s="497" t="s">
        <v>7</v>
      </c>
      <c r="CHS94" s="497" t="s">
        <v>11</v>
      </c>
      <c r="CHT94" s="503"/>
      <c r="CHU94" s="497" t="s">
        <v>2</v>
      </c>
      <c r="CHV94" s="497" t="s">
        <v>3</v>
      </c>
      <c r="CHW94" s="497" t="s">
        <v>4</v>
      </c>
      <c r="CHX94" s="497" t="s">
        <v>5</v>
      </c>
      <c r="CHY94" s="497" t="s">
        <v>6</v>
      </c>
      <c r="CHZ94" s="497" t="s">
        <v>7</v>
      </c>
      <c r="CIA94" s="497" t="s">
        <v>11</v>
      </c>
      <c r="CIB94" s="503"/>
      <c r="CIC94" s="497" t="s">
        <v>2</v>
      </c>
      <c r="CID94" s="497" t="s">
        <v>3</v>
      </c>
      <c r="CIE94" s="497" t="s">
        <v>4</v>
      </c>
      <c r="CIF94" s="497" t="s">
        <v>5</v>
      </c>
      <c r="CIG94" s="497" t="s">
        <v>6</v>
      </c>
      <c r="CIH94" s="497" t="s">
        <v>7</v>
      </c>
      <c r="CII94" s="497" t="s">
        <v>11</v>
      </c>
      <c r="CIJ94" s="503"/>
      <c r="CIK94" s="497" t="s">
        <v>2</v>
      </c>
      <c r="CIL94" s="497" t="s">
        <v>3</v>
      </c>
      <c r="CIM94" s="497" t="s">
        <v>4</v>
      </c>
      <c r="CIN94" s="497" t="s">
        <v>5</v>
      </c>
      <c r="CIO94" s="497" t="s">
        <v>6</v>
      </c>
      <c r="CIP94" s="497" t="s">
        <v>7</v>
      </c>
      <c r="CIQ94" s="497" t="s">
        <v>11</v>
      </c>
      <c r="CIR94" s="503"/>
      <c r="CIS94" s="497" t="s">
        <v>2</v>
      </c>
      <c r="CIT94" s="497" t="s">
        <v>3</v>
      </c>
      <c r="CIU94" s="497" t="s">
        <v>4</v>
      </c>
      <c r="CIV94" s="497" t="s">
        <v>5</v>
      </c>
      <c r="CIW94" s="497" t="s">
        <v>6</v>
      </c>
      <c r="CIX94" s="497" t="s">
        <v>7</v>
      </c>
      <c r="CIY94" s="497" t="s">
        <v>11</v>
      </c>
      <c r="CIZ94" s="503"/>
      <c r="CJA94" s="497" t="s">
        <v>2</v>
      </c>
      <c r="CJB94" s="497" t="s">
        <v>3</v>
      </c>
      <c r="CJC94" s="497" t="s">
        <v>4</v>
      </c>
      <c r="CJD94" s="497" t="s">
        <v>5</v>
      </c>
      <c r="CJE94" s="497" t="s">
        <v>6</v>
      </c>
      <c r="CJF94" s="497" t="s">
        <v>7</v>
      </c>
      <c r="CJG94" s="497" t="s">
        <v>11</v>
      </c>
      <c r="CJH94" s="503"/>
      <c r="CJI94" s="497" t="s">
        <v>2</v>
      </c>
      <c r="CJJ94" s="497" t="s">
        <v>3</v>
      </c>
      <c r="CJK94" s="497" t="s">
        <v>4</v>
      </c>
      <c r="CJL94" s="497" t="s">
        <v>5</v>
      </c>
      <c r="CJM94" s="497" t="s">
        <v>6</v>
      </c>
      <c r="CJN94" s="497" t="s">
        <v>7</v>
      </c>
      <c r="CJO94" s="497" t="s">
        <v>11</v>
      </c>
      <c r="CJP94" s="503"/>
      <c r="CJQ94" s="497" t="s">
        <v>2</v>
      </c>
      <c r="CJR94" s="497" t="s">
        <v>3</v>
      </c>
      <c r="CJS94" s="497" t="s">
        <v>4</v>
      </c>
      <c r="CJT94" s="497" t="s">
        <v>5</v>
      </c>
      <c r="CJU94" s="497" t="s">
        <v>6</v>
      </c>
      <c r="CJV94" s="497" t="s">
        <v>7</v>
      </c>
      <c r="CJW94" s="497" t="s">
        <v>11</v>
      </c>
      <c r="CJX94" s="503"/>
      <c r="CJY94" s="497" t="s">
        <v>2</v>
      </c>
      <c r="CJZ94" s="497" t="s">
        <v>3</v>
      </c>
      <c r="CKA94" s="497" t="s">
        <v>4</v>
      </c>
      <c r="CKB94" s="497" t="s">
        <v>5</v>
      </c>
      <c r="CKC94" s="497" t="s">
        <v>6</v>
      </c>
      <c r="CKD94" s="497" t="s">
        <v>7</v>
      </c>
      <c r="CKE94" s="497" t="s">
        <v>11</v>
      </c>
      <c r="CKF94" s="503"/>
      <c r="CKG94" s="497" t="s">
        <v>2</v>
      </c>
      <c r="CKH94" s="497" t="s">
        <v>3</v>
      </c>
      <c r="CKI94" s="497" t="s">
        <v>4</v>
      </c>
      <c r="CKJ94" s="497" t="s">
        <v>5</v>
      </c>
      <c r="CKK94" s="497" t="s">
        <v>6</v>
      </c>
      <c r="CKL94" s="497" t="s">
        <v>7</v>
      </c>
      <c r="CKM94" s="497" t="s">
        <v>11</v>
      </c>
      <c r="CKN94" s="503"/>
      <c r="CKO94" s="497" t="s">
        <v>2</v>
      </c>
      <c r="CKP94" s="497" t="s">
        <v>3</v>
      </c>
      <c r="CKQ94" s="497" t="s">
        <v>4</v>
      </c>
      <c r="CKR94" s="497" t="s">
        <v>5</v>
      </c>
      <c r="CKS94" s="497" t="s">
        <v>6</v>
      </c>
      <c r="CKT94" s="497" t="s">
        <v>7</v>
      </c>
      <c r="CKU94" s="497" t="s">
        <v>11</v>
      </c>
      <c r="CKV94" s="503"/>
      <c r="CKW94" s="497" t="s">
        <v>2</v>
      </c>
      <c r="CKX94" s="497" t="s">
        <v>3</v>
      </c>
      <c r="CKY94" s="497" t="s">
        <v>4</v>
      </c>
      <c r="CKZ94" s="497" t="s">
        <v>5</v>
      </c>
      <c r="CLA94" s="497" t="s">
        <v>6</v>
      </c>
      <c r="CLB94" s="497" t="s">
        <v>7</v>
      </c>
      <c r="CLC94" s="497" t="s">
        <v>11</v>
      </c>
      <c r="CLD94" s="503"/>
      <c r="CLE94" s="497" t="s">
        <v>2</v>
      </c>
      <c r="CLF94" s="497" t="s">
        <v>3</v>
      </c>
      <c r="CLG94" s="497" t="s">
        <v>4</v>
      </c>
      <c r="CLH94" s="497" t="s">
        <v>5</v>
      </c>
      <c r="CLI94" s="497" t="s">
        <v>6</v>
      </c>
      <c r="CLJ94" s="497" t="s">
        <v>7</v>
      </c>
      <c r="CLK94" s="497" t="s">
        <v>11</v>
      </c>
      <c r="CLL94" s="503"/>
      <c r="CLM94" s="497" t="s">
        <v>2</v>
      </c>
      <c r="CLN94" s="497" t="s">
        <v>3</v>
      </c>
      <c r="CLO94" s="497" t="s">
        <v>4</v>
      </c>
      <c r="CLP94" s="497" t="s">
        <v>5</v>
      </c>
      <c r="CLQ94" s="497" t="s">
        <v>6</v>
      </c>
      <c r="CLR94" s="497" t="s">
        <v>7</v>
      </c>
      <c r="CLS94" s="497" t="s">
        <v>11</v>
      </c>
      <c r="CLT94" s="503"/>
      <c r="CLU94" s="497" t="s">
        <v>2</v>
      </c>
      <c r="CLV94" s="497" t="s">
        <v>3</v>
      </c>
      <c r="CLW94" s="497" t="s">
        <v>4</v>
      </c>
      <c r="CLX94" s="497" t="s">
        <v>5</v>
      </c>
      <c r="CLY94" s="497" t="s">
        <v>6</v>
      </c>
      <c r="CLZ94" s="497" t="s">
        <v>7</v>
      </c>
      <c r="CMA94" s="497" t="s">
        <v>11</v>
      </c>
      <c r="CMB94" s="503"/>
      <c r="CMC94" s="497" t="s">
        <v>2</v>
      </c>
      <c r="CMD94" s="497" t="s">
        <v>3</v>
      </c>
      <c r="CME94" s="497" t="s">
        <v>4</v>
      </c>
      <c r="CMF94" s="497" t="s">
        <v>5</v>
      </c>
      <c r="CMG94" s="497" t="s">
        <v>6</v>
      </c>
      <c r="CMH94" s="497" t="s">
        <v>7</v>
      </c>
      <c r="CMI94" s="497" t="s">
        <v>11</v>
      </c>
      <c r="CMJ94" s="503"/>
      <c r="CMK94" s="497" t="s">
        <v>2</v>
      </c>
      <c r="CML94" s="497" t="s">
        <v>3</v>
      </c>
      <c r="CMM94" s="497" t="s">
        <v>4</v>
      </c>
      <c r="CMN94" s="497" t="s">
        <v>5</v>
      </c>
      <c r="CMO94" s="497" t="s">
        <v>6</v>
      </c>
      <c r="CMP94" s="497" t="s">
        <v>7</v>
      </c>
      <c r="CMQ94" s="497" t="s">
        <v>11</v>
      </c>
      <c r="CMR94" s="503"/>
      <c r="CMS94" s="497" t="s">
        <v>2</v>
      </c>
      <c r="CMT94" s="497" t="s">
        <v>3</v>
      </c>
      <c r="CMU94" s="497" t="s">
        <v>4</v>
      </c>
      <c r="CMV94" s="497" t="s">
        <v>5</v>
      </c>
      <c r="CMW94" s="497" t="s">
        <v>6</v>
      </c>
      <c r="CMX94" s="497" t="s">
        <v>7</v>
      </c>
      <c r="CMY94" s="497" t="s">
        <v>11</v>
      </c>
      <c r="CMZ94" s="503"/>
      <c r="CNA94" s="497" t="s">
        <v>2</v>
      </c>
      <c r="CNB94" s="497" t="s">
        <v>3</v>
      </c>
      <c r="CNC94" s="497" t="s">
        <v>4</v>
      </c>
      <c r="CND94" s="497" t="s">
        <v>5</v>
      </c>
      <c r="CNE94" s="497" t="s">
        <v>6</v>
      </c>
      <c r="CNF94" s="497" t="s">
        <v>7</v>
      </c>
      <c r="CNG94" s="497" t="s">
        <v>11</v>
      </c>
      <c r="CNH94" s="503"/>
      <c r="CNI94" s="497" t="s">
        <v>2</v>
      </c>
      <c r="CNJ94" s="497" t="s">
        <v>3</v>
      </c>
      <c r="CNK94" s="497" t="s">
        <v>4</v>
      </c>
      <c r="CNL94" s="497" t="s">
        <v>5</v>
      </c>
      <c r="CNM94" s="497" t="s">
        <v>6</v>
      </c>
      <c r="CNN94" s="497" t="s">
        <v>7</v>
      </c>
      <c r="CNO94" s="497" t="s">
        <v>11</v>
      </c>
      <c r="CNP94" s="503"/>
      <c r="CNQ94" s="497" t="s">
        <v>2</v>
      </c>
      <c r="CNR94" s="497" t="s">
        <v>3</v>
      </c>
      <c r="CNS94" s="497" t="s">
        <v>4</v>
      </c>
      <c r="CNT94" s="497" t="s">
        <v>5</v>
      </c>
      <c r="CNU94" s="497" t="s">
        <v>6</v>
      </c>
      <c r="CNV94" s="497" t="s">
        <v>7</v>
      </c>
      <c r="CNW94" s="497" t="s">
        <v>11</v>
      </c>
      <c r="CNX94" s="503"/>
      <c r="CNY94" s="497" t="s">
        <v>2</v>
      </c>
      <c r="CNZ94" s="497" t="s">
        <v>3</v>
      </c>
      <c r="COA94" s="497" t="s">
        <v>4</v>
      </c>
      <c r="COB94" s="497" t="s">
        <v>5</v>
      </c>
      <c r="COC94" s="497" t="s">
        <v>6</v>
      </c>
      <c r="COD94" s="497" t="s">
        <v>7</v>
      </c>
      <c r="COE94" s="497" t="s">
        <v>11</v>
      </c>
      <c r="COF94" s="503"/>
      <c r="COG94" s="497" t="s">
        <v>2</v>
      </c>
      <c r="COH94" s="497" t="s">
        <v>3</v>
      </c>
      <c r="COI94" s="497" t="s">
        <v>4</v>
      </c>
      <c r="COJ94" s="497" t="s">
        <v>5</v>
      </c>
      <c r="COK94" s="497" t="s">
        <v>6</v>
      </c>
      <c r="COL94" s="497" t="s">
        <v>7</v>
      </c>
      <c r="COM94" s="497" t="s">
        <v>11</v>
      </c>
      <c r="CON94" s="503"/>
      <c r="COO94" s="497" t="s">
        <v>2</v>
      </c>
      <c r="COP94" s="497" t="s">
        <v>3</v>
      </c>
      <c r="COQ94" s="497" t="s">
        <v>4</v>
      </c>
      <c r="COR94" s="497" t="s">
        <v>5</v>
      </c>
      <c r="COS94" s="497" t="s">
        <v>6</v>
      </c>
      <c r="COT94" s="497" t="s">
        <v>7</v>
      </c>
      <c r="COU94" s="497" t="s">
        <v>11</v>
      </c>
      <c r="COV94" s="503"/>
      <c r="COW94" s="497" t="s">
        <v>2</v>
      </c>
      <c r="COX94" s="497" t="s">
        <v>3</v>
      </c>
      <c r="COY94" s="497" t="s">
        <v>4</v>
      </c>
      <c r="COZ94" s="497" t="s">
        <v>5</v>
      </c>
      <c r="CPA94" s="497" t="s">
        <v>6</v>
      </c>
      <c r="CPB94" s="497" t="s">
        <v>7</v>
      </c>
      <c r="CPC94" s="497" t="s">
        <v>11</v>
      </c>
      <c r="CPD94" s="503"/>
      <c r="CPE94" s="497" t="s">
        <v>2</v>
      </c>
      <c r="CPF94" s="497" t="s">
        <v>3</v>
      </c>
      <c r="CPG94" s="497" t="s">
        <v>4</v>
      </c>
      <c r="CPH94" s="497" t="s">
        <v>5</v>
      </c>
      <c r="CPI94" s="497" t="s">
        <v>6</v>
      </c>
      <c r="CPJ94" s="497" t="s">
        <v>7</v>
      </c>
      <c r="CPK94" s="497" t="s">
        <v>11</v>
      </c>
      <c r="CPL94" s="503"/>
      <c r="CPM94" s="497" t="s">
        <v>2</v>
      </c>
      <c r="CPN94" s="497" t="s">
        <v>3</v>
      </c>
      <c r="CPO94" s="497" t="s">
        <v>4</v>
      </c>
      <c r="CPP94" s="497" t="s">
        <v>5</v>
      </c>
      <c r="CPQ94" s="497" t="s">
        <v>6</v>
      </c>
      <c r="CPR94" s="497" t="s">
        <v>7</v>
      </c>
      <c r="CPS94" s="497" t="s">
        <v>11</v>
      </c>
      <c r="CPT94" s="503"/>
      <c r="CPU94" s="497" t="s">
        <v>2</v>
      </c>
      <c r="CPV94" s="497" t="s">
        <v>3</v>
      </c>
      <c r="CPW94" s="497" t="s">
        <v>4</v>
      </c>
      <c r="CPX94" s="497" t="s">
        <v>5</v>
      </c>
      <c r="CPY94" s="497" t="s">
        <v>6</v>
      </c>
      <c r="CPZ94" s="497" t="s">
        <v>7</v>
      </c>
      <c r="CQA94" s="497" t="s">
        <v>11</v>
      </c>
      <c r="CQB94" s="503"/>
      <c r="CQC94" s="497" t="s">
        <v>2</v>
      </c>
      <c r="CQD94" s="497" t="s">
        <v>3</v>
      </c>
      <c r="CQE94" s="497" t="s">
        <v>4</v>
      </c>
      <c r="CQF94" s="497" t="s">
        <v>5</v>
      </c>
      <c r="CQG94" s="497" t="s">
        <v>6</v>
      </c>
      <c r="CQH94" s="497" t="s">
        <v>7</v>
      </c>
      <c r="CQI94" s="497" t="s">
        <v>11</v>
      </c>
      <c r="CQJ94" s="503"/>
      <c r="CQK94" s="497" t="s">
        <v>2</v>
      </c>
      <c r="CQL94" s="497" t="s">
        <v>3</v>
      </c>
      <c r="CQM94" s="497" t="s">
        <v>4</v>
      </c>
      <c r="CQN94" s="497" t="s">
        <v>5</v>
      </c>
      <c r="CQO94" s="497" t="s">
        <v>6</v>
      </c>
      <c r="CQP94" s="497" t="s">
        <v>7</v>
      </c>
      <c r="CQQ94" s="497" t="s">
        <v>11</v>
      </c>
      <c r="CQR94" s="503"/>
      <c r="CQS94" s="497" t="s">
        <v>2</v>
      </c>
      <c r="CQT94" s="497" t="s">
        <v>3</v>
      </c>
      <c r="CQU94" s="497" t="s">
        <v>4</v>
      </c>
      <c r="CQV94" s="497" t="s">
        <v>5</v>
      </c>
      <c r="CQW94" s="497" t="s">
        <v>6</v>
      </c>
      <c r="CQX94" s="497" t="s">
        <v>7</v>
      </c>
      <c r="CQY94" s="497" t="s">
        <v>11</v>
      </c>
      <c r="CQZ94" s="503"/>
      <c r="CRA94" s="497" t="s">
        <v>2</v>
      </c>
      <c r="CRB94" s="497" t="s">
        <v>3</v>
      </c>
      <c r="CRC94" s="497" t="s">
        <v>4</v>
      </c>
      <c r="CRD94" s="497" t="s">
        <v>5</v>
      </c>
      <c r="CRE94" s="497" t="s">
        <v>6</v>
      </c>
      <c r="CRF94" s="497" t="s">
        <v>7</v>
      </c>
      <c r="CRG94" s="497" t="s">
        <v>11</v>
      </c>
      <c r="CRH94" s="503"/>
      <c r="CRI94" s="497" t="s">
        <v>2</v>
      </c>
      <c r="CRJ94" s="497" t="s">
        <v>3</v>
      </c>
      <c r="CRK94" s="497" t="s">
        <v>4</v>
      </c>
      <c r="CRL94" s="497" t="s">
        <v>5</v>
      </c>
      <c r="CRM94" s="497" t="s">
        <v>6</v>
      </c>
      <c r="CRN94" s="497" t="s">
        <v>7</v>
      </c>
      <c r="CRO94" s="497" t="s">
        <v>11</v>
      </c>
      <c r="CRP94" s="503"/>
      <c r="CRQ94" s="497" t="s">
        <v>2</v>
      </c>
      <c r="CRR94" s="497" t="s">
        <v>3</v>
      </c>
      <c r="CRS94" s="497" t="s">
        <v>4</v>
      </c>
      <c r="CRT94" s="497" t="s">
        <v>5</v>
      </c>
      <c r="CRU94" s="497" t="s">
        <v>6</v>
      </c>
      <c r="CRV94" s="497" t="s">
        <v>7</v>
      </c>
      <c r="CRW94" s="497" t="s">
        <v>11</v>
      </c>
      <c r="CRX94" s="503"/>
      <c r="CRY94" s="497" t="s">
        <v>2</v>
      </c>
      <c r="CRZ94" s="497" t="s">
        <v>3</v>
      </c>
      <c r="CSA94" s="497" t="s">
        <v>4</v>
      </c>
      <c r="CSB94" s="497" t="s">
        <v>5</v>
      </c>
      <c r="CSC94" s="497" t="s">
        <v>6</v>
      </c>
      <c r="CSD94" s="497" t="s">
        <v>7</v>
      </c>
      <c r="CSE94" s="497" t="s">
        <v>11</v>
      </c>
      <c r="CSF94" s="503"/>
      <c r="CSG94" s="497" t="s">
        <v>2</v>
      </c>
      <c r="CSH94" s="497" t="s">
        <v>3</v>
      </c>
      <c r="CSI94" s="497" t="s">
        <v>4</v>
      </c>
      <c r="CSJ94" s="497" t="s">
        <v>5</v>
      </c>
      <c r="CSK94" s="497" t="s">
        <v>6</v>
      </c>
      <c r="CSL94" s="497" t="s">
        <v>7</v>
      </c>
      <c r="CSM94" s="497" t="s">
        <v>11</v>
      </c>
      <c r="CSN94" s="503"/>
      <c r="CSO94" s="497" t="s">
        <v>2</v>
      </c>
      <c r="CSP94" s="497" t="s">
        <v>3</v>
      </c>
      <c r="CSQ94" s="497" t="s">
        <v>4</v>
      </c>
      <c r="CSR94" s="497" t="s">
        <v>5</v>
      </c>
      <c r="CSS94" s="497" t="s">
        <v>6</v>
      </c>
      <c r="CST94" s="497" t="s">
        <v>7</v>
      </c>
      <c r="CSU94" s="497" t="s">
        <v>11</v>
      </c>
      <c r="CSV94" s="503"/>
      <c r="CSW94" s="497" t="s">
        <v>2</v>
      </c>
      <c r="CSX94" s="497" t="s">
        <v>3</v>
      </c>
      <c r="CSY94" s="497" t="s">
        <v>4</v>
      </c>
      <c r="CSZ94" s="497" t="s">
        <v>5</v>
      </c>
      <c r="CTA94" s="497" t="s">
        <v>6</v>
      </c>
      <c r="CTB94" s="497" t="s">
        <v>7</v>
      </c>
      <c r="CTC94" s="497" t="s">
        <v>11</v>
      </c>
      <c r="CTD94" s="503"/>
      <c r="CTE94" s="497" t="s">
        <v>2</v>
      </c>
      <c r="CTF94" s="497" t="s">
        <v>3</v>
      </c>
      <c r="CTG94" s="497" t="s">
        <v>4</v>
      </c>
      <c r="CTH94" s="497" t="s">
        <v>5</v>
      </c>
      <c r="CTI94" s="497" t="s">
        <v>6</v>
      </c>
      <c r="CTJ94" s="497" t="s">
        <v>7</v>
      </c>
      <c r="CTK94" s="497" t="s">
        <v>11</v>
      </c>
      <c r="CTL94" s="503"/>
      <c r="CTM94" s="497" t="s">
        <v>2</v>
      </c>
      <c r="CTN94" s="497" t="s">
        <v>3</v>
      </c>
      <c r="CTO94" s="497" t="s">
        <v>4</v>
      </c>
      <c r="CTP94" s="497" t="s">
        <v>5</v>
      </c>
      <c r="CTQ94" s="497" t="s">
        <v>6</v>
      </c>
      <c r="CTR94" s="497" t="s">
        <v>7</v>
      </c>
      <c r="CTS94" s="497" t="s">
        <v>11</v>
      </c>
      <c r="CTT94" s="503"/>
      <c r="CTU94" s="497" t="s">
        <v>2</v>
      </c>
      <c r="CTV94" s="497" t="s">
        <v>3</v>
      </c>
      <c r="CTW94" s="497" t="s">
        <v>4</v>
      </c>
      <c r="CTX94" s="497" t="s">
        <v>5</v>
      </c>
      <c r="CTY94" s="497" t="s">
        <v>6</v>
      </c>
      <c r="CTZ94" s="497" t="s">
        <v>7</v>
      </c>
      <c r="CUA94" s="497" t="s">
        <v>11</v>
      </c>
      <c r="CUB94" s="503"/>
      <c r="CUC94" s="497" t="s">
        <v>2</v>
      </c>
      <c r="CUD94" s="497" t="s">
        <v>3</v>
      </c>
      <c r="CUE94" s="497" t="s">
        <v>4</v>
      </c>
      <c r="CUF94" s="497" t="s">
        <v>5</v>
      </c>
      <c r="CUG94" s="497" t="s">
        <v>6</v>
      </c>
      <c r="CUH94" s="497" t="s">
        <v>7</v>
      </c>
      <c r="CUI94" s="497" t="s">
        <v>11</v>
      </c>
      <c r="CUJ94" s="503"/>
      <c r="CUK94" s="497" t="s">
        <v>2</v>
      </c>
      <c r="CUL94" s="497" t="s">
        <v>3</v>
      </c>
      <c r="CUM94" s="497" t="s">
        <v>4</v>
      </c>
      <c r="CUN94" s="497" t="s">
        <v>5</v>
      </c>
      <c r="CUO94" s="497" t="s">
        <v>6</v>
      </c>
      <c r="CUP94" s="497" t="s">
        <v>7</v>
      </c>
      <c r="CUQ94" s="497" t="s">
        <v>11</v>
      </c>
      <c r="CUR94" s="503"/>
      <c r="CUS94" s="497" t="s">
        <v>2</v>
      </c>
      <c r="CUT94" s="497" t="s">
        <v>3</v>
      </c>
      <c r="CUU94" s="497" t="s">
        <v>4</v>
      </c>
      <c r="CUV94" s="497" t="s">
        <v>5</v>
      </c>
      <c r="CUW94" s="497" t="s">
        <v>6</v>
      </c>
      <c r="CUX94" s="497" t="s">
        <v>7</v>
      </c>
      <c r="CUY94" s="497" t="s">
        <v>11</v>
      </c>
      <c r="CUZ94" s="503"/>
      <c r="CVA94" s="497" t="s">
        <v>2</v>
      </c>
      <c r="CVB94" s="497" t="s">
        <v>3</v>
      </c>
      <c r="CVC94" s="497" t="s">
        <v>4</v>
      </c>
      <c r="CVD94" s="497" t="s">
        <v>5</v>
      </c>
      <c r="CVE94" s="497" t="s">
        <v>6</v>
      </c>
      <c r="CVF94" s="497" t="s">
        <v>7</v>
      </c>
      <c r="CVG94" s="497" t="s">
        <v>11</v>
      </c>
      <c r="CVH94" s="503"/>
      <c r="CVI94" s="497" t="s">
        <v>2</v>
      </c>
      <c r="CVJ94" s="497" t="s">
        <v>3</v>
      </c>
      <c r="CVK94" s="497" t="s">
        <v>4</v>
      </c>
      <c r="CVL94" s="497" t="s">
        <v>5</v>
      </c>
      <c r="CVM94" s="497" t="s">
        <v>6</v>
      </c>
      <c r="CVN94" s="497" t="s">
        <v>7</v>
      </c>
      <c r="CVO94" s="497" t="s">
        <v>11</v>
      </c>
      <c r="CVP94" s="503"/>
      <c r="CVQ94" s="497" t="s">
        <v>2</v>
      </c>
      <c r="CVR94" s="497" t="s">
        <v>3</v>
      </c>
      <c r="CVS94" s="497" t="s">
        <v>4</v>
      </c>
      <c r="CVT94" s="497" t="s">
        <v>5</v>
      </c>
      <c r="CVU94" s="497" t="s">
        <v>6</v>
      </c>
      <c r="CVV94" s="497" t="s">
        <v>7</v>
      </c>
      <c r="CVW94" s="497" t="s">
        <v>11</v>
      </c>
      <c r="CVX94" s="503"/>
      <c r="CVY94" s="497" t="s">
        <v>2</v>
      </c>
      <c r="CVZ94" s="497" t="s">
        <v>3</v>
      </c>
      <c r="CWA94" s="497" t="s">
        <v>4</v>
      </c>
      <c r="CWB94" s="497" t="s">
        <v>5</v>
      </c>
      <c r="CWC94" s="497" t="s">
        <v>6</v>
      </c>
      <c r="CWD94" s="497" t="s">
        <v>7</v>
      </c>
      <c r="CWE94" s="497" t="s">
        <v>11</v>
      </c>
      <c r="CWF94" s="503"/>
      <c r="CWG94" s="497" t="s">
        <v>2</v>
      </c>
      <c r="CWH94" s="497" t="s">
        <v>3</v>
      </c>
      <c r="CWI94" s="497" t="s">
        <v>4</v>
      </c>
      <c r="CWJ94" s="497" t="s">
        <v>5</v>
      </c>
      <c r="CWK94" s="497" t="s">
        <v>6</v>
      </c>
      <c r="CWL94" s="497" t="s">
        <v>7</v>
      </c>
      <c r="CWM94" s="497" t="s">
        <v>11</v>
      </c>
      <c r="CWN94" s="503"/>
      <c r="CWO94" s="497" t="s">
        <v>2</v>
      </c>
      <c r="CWP94" s="497" t="s">
        <v>3</v>
      </c>
      <c r="CWQ94" s="497" t="s">
        <v>4</v>
      </c>
      <c r="CWR94" s="497" t="s">
        <v>5</v>
      </c>
      <c r="CWS94" s="497" t="s">
        <v>6</v>
      </c>
      <c r="CWT94" s="497" t="s">
        <v>7</v>
      </c>
      <c r="CWU94" s="497" t="s">
        <v>11</v>
      </c>
      <c r="CWV94" s="503"/>
      <c r="CWW94" s="497" t="s">
        <v>2</v>
      </c>
      <c r="CWX94" s="497" t="s">
        <v>3</v>
      </c>
      <c r="CWY94" s="497" t="s">
        <v>4</v>
      </c>
      <c r="CWZ94" s="497" t="s">
        <v>5</v>
      </c>
      <c r="CXA94" s="497" t="s">
        <v>6</v>
      </c>
      <c r="CXB94" s="497" t="s">
        <v>7</v>
      </c>
      <c r="CXC94" s="497" t="s">
        <v>11</v>
      </c>
      <c r="CXD94" s="503"/>
      <c r="CXE94" s="497" t="s">
        <v>2</v>
      </c>
      <c r="CXF94" s="497" t="s">
        <v>3</v>
      </c>
      <c r="CXG94" s="497" t="s">
        <v>4</v>
      </c>
      <c r="CXH94" s="497" t="s">
        <v>5</v>
      </c>
      <c r="CXI94" s="497" t="s">
        <v>6</v>
      </c>
      <c r="CXJ94" s="497" t="s">
        <v>7</v>
      </c>
      <c r="CXK94" s="497" t="s">
        <v>11</v>
      </c>
      <c r="CXL94" s="503"/>
      <c r="CXM94" s="497" t="s">
        <v>2</v>
      </c>
      <c r="CXN94" s="497" t="s">
        <v>3</v>
      </c>
      <c r="CXO94" s="497" t="s">
        <v>4</v>
      </c>
      <c r="CXP94" s="497" t="s">
        <v>5</v>
      </c>
      <c r="CXQ94" s="497" t="s">
        <v>6</v>
      </c>
      <c r="CXR94" s="497" t="s">
        <v>7</v>
      </c>
      <c r="CXS94" s="497" t="s">
        <v>11</v>
      </c>
      <c r="CXT94" s="503"/>
      <c r="CXU94" s="497" t="s">
        <v>2</v>
      </c>
      <c r="CXV94" s="497" t="s">
        <v>3</v>
      </c>
      <c r="CXW94" s="497" t="s">
        <v>4</v>
      </c>
      <c r="CXX94" s="497" t="s">
        <v>5</v>
      </c>
      <c r="CXY94" s="497" t="s">
        <v>6</v>
      </c>
      <c r="CXZ94" s="497" t="s">
        <v>7</v>
      </c>
      <c r="CYA94" s="497" t="s">
        <v>11</v>
      </c>
      <c r="CYB94" s="503"/>
      <c r="CYC94" s="497" t="s">
        <v>2</v>
      </c>
      <c r="CYD94" s="497" t="s">
        <v>3</v>
      </c>
      <c r="CYE94" s="497" t="s">
        <v>4</v>
      </c>
      <c r="CYF94" s="497" t="s">
        <v>5</v>
      </c>
      <c r="CYG94" s="497" t="s">
        <v>6</v>
      </c>
      <c r="CYH94" s="497" t="s">
        <v>7</v>
      </c>
      <c r="CYI94" s="497" t="s">
        <v>11</v>
      </c>
      <c r="CYJ94" s="503"/>
      <c r="CYK94" s="497" t="s">
        <v>2</v>
      </c>
      <c r="CYL94" s="497" t="s">
        <v>3</v>
      </c>
      <c r="CYM94" s="497" t="s">
        <v>4</v>
      </c>
      <c r="CYN94" s="497" t="s">
        <v>5</v>
      </c>
      <c r="CYO94" s="497" t="s">
        <v>6</v>
      </c>
      <c r="CYP94" s="497" t="s">
        <v>7</v>
      </c>
      <c r="CYQ94" s="497" t="s">
        <v>11</v>
      </c>
      <c r="CYR94" s="503"/>
      <c r="CYS94" s="497" t="s">
        <v>2</v>
      </c>
      <c r="CYT94" s="497" t="s">
        <v>3</v>
      </c>
      <c r="CYU94" s="497" t="s">
        <v>4</v>
      </c>
      <c r="CYV94" s="497" t="s">
        <v>5</v>
      </c>
      <c r="CYW94" s="497" t="s">
        <v>6</v>
      </c>
      <c r="CYX94" s="497" t="s">
        <v>7</v>
      </c>
      <c r="CYY94" s="497" t="s">
        <v>11</v>
      </c>
      <c r="CYZ94" s="503"/>
      <c r="CZA94" s="497" t="s">
        <v>2</v>
      </c>
      <c r="CZB94" s="497" t="s">
        <v>3</v>
      </c>
      <c r="CZC94" s="497" t="s">
        <v>4</v>
      </c>
      <c r="CZD94" s="497" t="s">
        <v>5</v>
      </c>
      <c r="CZE94" s="497" t="s">
        <v>6</v>
      </c>
      <c r="CZF94" s="497" t="s">
        <v>7</v>
      </c>
      <c r="CZG94" s="497" t="s">
        <v>11</v>
      </c>
      <c r="CZH94" s="503"/>
      <c r="CZI94" s="497" t="s">
        <v>2</v>
      </c>
      <c r="CZJ94" s="497" t="s">
        <v>3</v>
      </c>
      <c r="CZK94" s="497" t="s">
        <v>4</v>
      </c>
      <c r="CZL94" s="497" t="s">
        <v>5</v>
      </c>
      <c r="CZM94" s="497" t="s">
        <v>6</v>
      </c>
      <c r="CZN94" s="497" t="s">
        <v>7</v>
      </c>
      <c r="CZO94" s="497" t="s">
        <v>11</v>
      </c>
      <c r="CZP94" s="503"/>
      <c r="CZQ94" s="497" t="s">
        <v>2</v>
      </c>
      <c r="CZR94" s="497" t="s">
        <v>3</v>
      </c>
      <c r="CZS94" s="497" t="s">
        <v>4</v>
      </c>
      <c r="CZT94" s="497" t="s">
        <v>5</v>
      </c>
      <c r="CZU94" s="497" t="s">
        <v>6</v>
      </c>
      <c r="CZV94" s="497" t="s">
        <v>7</v>
      </c>
      <c r="CZW94" s="497" t="s">
        <v>11</v>
      </c>
      <c r="CZX94" s="503"/>
      <c r="CZY94" s="497" t="s">
        <v>2</v>
      </c>
      <c r="CZZ94" s="497" t="s">
        <v>3</v>
      </c>
      <c r="DAA94" s="497" t="s">
        <v>4</v>
      </c>
      <c r="DAB94" s="497" t="s">
        <v>5</v>
      </c>
      <c r="DAC94" s="497" t="s">
        <v>6</v>
      </c>
      <c r="DAD94" s="497" t="s">
        <v>7</v>
      </c>
      <c r="DAE94" s="497" t="s">
        <v>11</v>
      </c>
      <c r="DAF94" s="503"/>
      <c r="DAG94" s="497" t="s">
        <v>2</v>
      </c>
      <c r="DAH94" s="497" t="s">
        <v>3</v>
      </c>
      <c r="DAI94" s="497" t="s">
        <v>4</v>
      </c>
      <c r="DAJ94" s="497" t="s">
        <v>5</v>
      </c>
      <c r="DAK94" s="497" t="s">
        <v>6</v>
      </c>
      <c r="DAL94" s="497" t="s">
        <v>7</v>
      </c>
      <c r="DAM94" s="497" t="s">
        <v>11</v>
      </c>
      <c r="DAN94" s="503"/>
      <c r="DAO94" s="497" t="s">
        <v>2</v>
      </c>
      <c r="DAP94" s="497" t="s">
        <v>3</v>
      </c>
      <c r="DAQ94" s="497" t="s">
        <v>4</v>
      </c>
      <c r="DAR94" s="497" t="s">
        <v>5</v>
      </c>
      <c r="DAS94" s="497" t="s">
        <v>6</v>
      </c>
      <c r="DAT94" s="497" t="s">
        <v>7</v>
      </c>
      <c r="DAU94" s="497" t="s">
        <v>11</v>
      </c>
      <c r="DAV94" s="503"/>
      <c r="DAW94" s="497" t="s">
        <v>2</v>
      </c>
      <c r="DAX94" s="497" t="s">
        <v>3</v>
      </c>
      <c r="DAY94" s="497" t="s">
        <v>4</v>
      </c>
      <c r="DAZ94" s="497" t="s">
        <v>5</v>
      </c>
      <c r="DBA94" s="497" t="s">
        <v>6</v>
      </c>
      <c r="DBB94" s="497" t="s">
        <v>7</v>
      </c>
      <c r="DBC94" s="497" t="s">
        <v>11</v>
      </c>
      <c r="DBD94" s="503"/>
      <c r="DBE94" s="497" t="s">
        <v>2</v>
      </c>
      <c r="DBF94" s="497" t="s">
        <v>3</v>
      </c>
      <c r="DBG94" s="497" t="s">
        <v>4</v>
      </c>
      <c r="DBH94" s="497" t="s">
        <v>5</v>
      </c>
      <c r="DBI94" s="497" t="s">
        <v>6</v>
      </c>
      <c r="DBJ94" s="497" t="s">
        <v>7</v>
      </c>
      <c r="DBK94" s="497" t="s">
        <v>11</v>
      </c>
      <c r="DBL94" s="503"/>
      <c r="DBM94" s="497" t="s">
        <v>2</v>
      </c>
      <c r="DBN94" s="497" t="s">
        <v>3</v>
      </c>
      <c r="DBO94" s="497" t="s">
        <v>4</v>
      </c>
      <c r="DBP94" s="497" t="s">
        <v>5</v>
      </c>
      <c r="DBQ94" s="497" t="s">
        <v>6</v>
      </c>
      <c r="DBR94" s="497" t="s">
        <v>7</v>
      </c>
      <c r="DBS94" s="497" t="s">
        <v>11</v>
      </c>
      <c r="DBT94" s="503"/>
      <c r="DBU94" s="497" t="s">
        <v>2</v>
      </c>
      <c r="DBV94" s="497" t="s">
        <v>3</v>
      </c>
      <c r="DBW94" s="497" t="s">
        <v>4</v>
      </c>
      <c r="DBX94" s="497" t="s">
        <v>5</v>
      </c>
      <c r="DBY94" s="497" t="s">
        <v>6</v>
      </c>
      <c r="DBZ94" s="497" t="s">
        <v>7</v>
      </c>
      <c r="DCA94" s="497" t="s">
        <v>11</v>
      </c>
      <c r="DCB94" s="503"/>
      <c r="DCC94" s="497" t="s">
        <v>2</v>
      </c>
      <c r="DCD94" s="497" t="s">
        <v>3</v>
      </c>
      <c r="DCE94" s="497" t="s">
        <v>4</v>
      </c>
      <c r="DCF94" s="497" t="s">
        <v>5</v>
      </c>
      <c r="DCG94" s="497" t="s">
        <v>6</v>
      </c>
      <c r="DCH94" s="497" t="s">
        <v>7</v>
      </c>
      <c r="DCI94" s="497" t="s">
        <v>11</v>
      </c>
      <c r="DCJ94" s="503"/>
      <c r="DCK94" s="497" t="s">
        <v>2</v>
      </c>
      <c r="DCL94" s="497" t="s">
        <v>3</v>
      </c>
      <c r="DCM94" s="497" t="s">
        <v>4</v>
      </c>
      <c r="DCN94" s="497" t="s">
        <v>5</v>
      </c>
      <c r="DCO94" s="497" t="s">
        <v>6</v>
      </c>
      <c r="DCP94" s="497" t="s">
        <v>7</v>
      </c>
      <c r="DCQ94" s="497" t="s">
        <v>11</v>
      </c>
      <c r="DCR94" s="503"/>
      <c r="DCS94" s="497" t="s">
        <v>2</v>
      </c>
      <c r="DCT94" s="497" t="s">
        <v>3</v>
      </c>
      <c r="DCU94" s="497" t="s">
        <v>4</v>
      </c>
      <c r="DCV94" s="497" t="s">
        <v>5</v>
      </c>
      <c r="DCW94" s="497" t="s">
        <v>6</v>
      </c>
      <c r="DCX94" s="497" t="s">
        <v>7</v>
      </c>
      <c r="DCY94" s="497" t="s">
        <v>11</v>
      </c>
      <c r="DCZ94" s="503"/>
      <c r="DDA94" s="497" t="s">
        <v>2</v>
      </c>
      <c r="DDB94" s="497" t="s">
        <v>3</v>
      </c>
      <c r="DDC94" s="497" t="s">
        <v>4</v>
      </c>
      <c r="DDD94" s="497" t="s">
        <v>5</v>
      </c>
      <c r="DDE94" s="497" t="s">
        <v>6</v>
      </c>
      <c r="DDF94" s="497" t="s">
        <v>7</v>
      </c>
      <c r="DDG94" s="497" t="s">
        <v>11</v>
      </c>
      <c r="DDH94" s="503"/>
      <c r="DDI94" s="497" t="s">
        <v>2</v>
      </c>
      <c r="DDJ94" s="497" t="s">
        <v>3</v>
      </c>
      <c r="DDK94" s="497" t="s">
        <v>4</v>
      </c>
      <c r="DDL94" s="497" t="s">
        <v>5</v>
      </c>
      <c r="DDM94" s="497" t="s">
        <v>6</v>
      </c>
      <c r="DDN94" s="497" t="s">
        <v>7</v>
      </c>
      <c r="DDO94" s="497" t="s">
        <v>11</v>
      </c>
      <c r="DDP94" s="503"/>
      <c r="DDQ94" s="497" t="s">
        <v>2</v>
      </c>
      <c r="DDR94" s="497" t="s">
        <v>3</v>
      </c>
      <c r="DDS94" s="497" t="s">
        <v>4</v>
      </c>
      <c r="DDT94" s="497" t="s">
        <v>5</v>
      </c>
      <c r="DDU94" s="497" t="s">
        <v>6</v>
      </c>
      <c r="DDV94" s="497" t="s">
        <v>7</v>
      </c>
      <c r="DDW94" s="497" t="s">
        <v>11</v>
      </c>
      <c r="DDX94" s="503"/>
      <c r="DDY94" s="497" t="s">
        <v>2</v>
      </c>
      <c r="DDZ94" s="497" t="s">
        <v>3</v>
      </c>
      <c r="DEA94" s="497" t="s">
        <v>4</v>
      </c>
      <c r="DEB94" s="497" t="s">
        <v>5</v>
      </c>
      <c r="DEC94" s="497" t="s">
        <v>6</v>
      </c>
      <c r="DED94" s="497" t="s">
        <v>7</v>
      </c>
      <c r="DEE94" s="497" t="s">
        <v>11</v>
      </c>
      <c r="DEF94" s="503"/>
      <c r="DEG94" s="497" t="s">
        <v>2</v>
      </c>
      <c r="DEH94" s="497" t="s">
        <v>3</v>
      </c>
      <c r="DEI94" s="497" t="s">
        <v>4</v>
      </c>
      <c r="DEJ94" s="497" t="s">
        <v>5</v>
      </c>
      <c r="DEK94" s="497" t="s">
        <v>6</v>
      </c>
      <c r="DEL94" s="497" t="s">
        <v>7</v>
      </c>
      <c r="DEM94" s="497" t="s">
        <v>11</v>
      </c>
      <c r="DEN94" s="503"/>
      <c r="DEO94" s="497" t="s">
        <v>2</v>
      </c>
      <c r="DEP94" s="497" t="s">
        <v>3</v>
      </c>
      <c r="DEQ94" s="497" t="s">
        <v>4</v>
      </c>
      <c r="DER94" s="497" t="s">
        <v>5</v>
      </c>
      <c r="DES94" s="497" t="s">
        <v>6</v>
      </c>
      <c r="DET94" s="497" t="s">
        <v>7</v>
      </c>
      <c r="DEU94" s="497" t="s">
        <v>11</v>
      </c>
      <c r="DEV94" s="503"/>
      <c r="DEW94" s="497" t="s">
        <v>2</v>
      </c>
      <c r="DEX94" s="497" t="s">
        <v>3</v>
      </c>
      <c r="DEY94" s="497" t="s">
        <v>4</v>
      </c>
      <c r="DEZ94" s="497" t="s">
        <v>5</v>
      </c>
      <c r="DFA94" s="497" t="s">
        <v>6</v>
      </c>
      <c r="DFB94" s="497" t="s">
        <v>7</v>
      </c>
      <c r="DFC94" s="497" t="s">
        <v>11</v>
      </c>
      <c r="DFD94" s="503"/>
      <c r="DFE94" s="497" t="s">
        <v>2</v>
      </c>
      <c r="DFF94" s="497" t="s">
        <v>3</v>
      </c>
      <c r="DFG94" s="497" t="s">
        <v>4</v>
      </c>
      <c r="DFH94" s="497" t="s">
        <v>5</v>
      </c>
      <c r="DFI94" s="497" t="s">
        <v>6</v>
      </c>
      <c r="DFJ94" s="497" t="s">
        <v>7</v>
      </c>
      <c r="DFK94" s="497" t="s">
        <v>11</v>
      </c>
      <c r="DFL94" s="503"/>
      <c r="DFM94" s="497" t="s">
        <v>2</v>
      </c>
      <c r="DFN94" s="497" t="s">
        <v>3</v>
      </c>
      <c r="DFO94" s="497" t="s">
        <v>4</v>
      </c>
      <c r="DFP94" s="497" t="s">
        <v>5</v>
      </c>
      <c r="DFQ94" s="497" t="s">
        <v>6</v>
      </c>
      <c r="DFR94" s="497" t="s">
        <v>7</v>
      </c>
      <c r="DFS94" s="497" t="s">
        <v>11</v>
      </c>
      <c r="DFT94" s="503"/>
      <c r="DFU94" s="497" t="s">
        <v>2</v>
      </c>
      <c r="DFV94" s="497" t="s">
        <v>3</v>
      </c>
      <c r="DFW94" s="497" t="s">
        <v>4</v>
      </c>
      <c r="DFX94" s="497" t="s">
        <v>5</v>
      </c>
      <c r="DFY94" s="497" t="s">
        <v>6</v>
      </c>
      <c r="DFZ94" s="497" t="s">
        <v>7</v>
      </c>
      <c r="DGA94" s="497" t="s">
        <v>11</v>
      </c>
      <c r="DGB94" s="503"/>
      <c r="DGC94" s="497" t="s">
        <v>2</v>
      </c>
      <c r="DGD94" s="497" t="s">
        <v>3</v>
      </c>
      <c r="DGE94" s="497" t="s">
        <v>4</v>
      </c>
      <c r="DGF94" s="497" t="s">
        <v>5</v>
      </c>
      <c r="DGG94" s="497" t="s">
        <v>6</v>
      </c>
      <c r="DGH94" s="497" t="s">
        <v>7</v>
      </c>
      <c r="DGI94" s="497" t="s">
        <v>11</v>
      </c>
      <c r="DGJ94" s="503"/>
      <c r="DGK94" s="497" t="s">
        <v>2</v>
      </c>
      <c r="DGL94" s="497" t="s">
        <v>3</v>
      </c>
      <c r="DGM94" s="497" t="s">
        <v>4</v>
      </c>
      <c r="DGN94" s="497" t="s">
        <v>5</v>
      </c>
      <c r="DGO94" s="497" t="s">
        <v>6</v>
      </c>
      <c r="DGP94" s="497" t="s">
        <v>7</v>
      </c>
      <c r="DGQ94" s="497" t="s">
        <v>11</v>
      </c>
      <c r="DGR94" s="503"/>
      <c r="DGS94" s="497" t="s">
        <v>2</v>
      </c>
      <c r="DGT94" s="497" t="s">
        <v>3</v>
      </c>
      <c r="DGU94" s="497" t="s">
        <v>4</v>
      </c>
      <c r="DGV94" s="497" t="s">
        <v>5</v>
      </c>
      <c r="DGW94" s="497" t="s">
        <v>6</v>
      </c>
      <c r="DGX94" s="497" t="s">
        <v>7</v>
      </c>
      <c r="DGY94" s="497" t="s">
        <v>11</v>
      </c>
      <c r="DGZ94" s="503"/>
      <c r="DHA94" s="497" t="s">
        <v>2</v>
      </c>
      <c r="DHB94" s="497" t="s">
        <v>3</v>
      </c>
      <c r="DHC94" s="497" t="s">
        <v>4</v>
      </c>
      <c r="DHD94" s="497" t="s">
        <v>5</v>
      </c>
      <c r="DHE94" s="497" t="s">
        <v>6</v>
      </c>
      <c r="DHF94" s="497" t="s">
        <v>7</v>
      </c>
      <c r="DHG94" s="497" t="s">
        <v>11</v>
      </c>
      <c r="DHH94" s="503"/>
      <c r="DHI94" s="497" t="s">
        <v>2</v>
      </c>
      <c r="DHJ94" s="497" t="s">
        <v>3</v>
      </c>
      <c r="DHK94" s="497" t="s">
        <v>4</v>
      </c>
      <c r="DHL94" s="497" t="s">
        <v>5</v>
      </c>
      <c r="DHM94" s="497" t="s">
        <v>6</v>
      </c>
      <c r="DHN94" s="497" t="s">
        <v>7</v>
      </c>
      <c r="DHO94" s="497" t="s">
        <v>11</v>
      </c>
      <c r="DHP94" s="503"/>
      <c r="DHQ94" s="497" t="s">
        <v>2</v>
      </c>
      <c r="DHR94" s="497" t="s">
        <v>3</v>
      </c>
      <c r="DHS94" s="497" t="s">
        <v>4</v>
      </c>
      <c r="DHT94" s="497" t="s">
        <v>5</v>
      </c>
      <c r="DHU94" s="497" t="s">
        <v>6</v>
      </c>
      <c r="DHV94" s="497" t="s">
        <v>7</v>
      </c>
      <c r="DHW94" s="497" t="s">
        <v>11</v>
      </c>
      <c r="DHX94" s="503"/>
      <c r="DHY94" s="497" t="s">
        <v>2</v>
      </c>
      <c r="DHZ94" s="497" t="s">
        <v>3</v>
      </c>
      <c r="DIA94" s="497" t="s">
        <v>4</v>
      </c>
      <c r="DIB94" s="497" t="s">
        <v>5</v>
      </c>
      <c r="DIC94" s="497" t="s">
        <v>6</v>
      </c>
      <c r="DID94" s="497" t="s">
        <v>7</v>
      </c>
      <c r="DIE94" s="497" t="s">
        <v>11</v>
      </c>
      <c r="DIF94" s="503"/>
      <c r="DIG94" s="497" t="s">
        <v>2</v>
      </c>
      <c r="DIH94" s="497" t="s">
        <v>3</v>
      </c>
      <c r="DII94" s="497" t="s">
        <v>4</v>
      </c>
      <c r="DIJ94" s="497" t="s">
        <v>5</v>
      </c>
      <c r="DIK94" s="497" t="s">
        <v>6</v>
      </c>
      <c r="DIL94" s="497" t="s">
        <v>7</v>
      </c>
      <c r="DIM94" s="497" t="s">
        <v>11</v>
      </c>
      <c r="DIN94" s="503"/>
      <c r="DIO94" s="497" t="s">
        <v>2</v>
      </c>
      <c r="DIP94" s="497" t="s">
        <v>3</v>
      </c>
      <c r="DIQ94" s="497" t="s">
        <v>4</v>
      </c>
      <c r="DIR94" s="497" t="s">
        <v>5</v>
      </c>
      <c r="DIS94" s="497" t="s">
        <v>6</v>
      </c>
      <c r="DIT94" s="497" t="s">
        <v>7</v>
      </c>
      <c r="DIU94" s="497" t="s">
        <v>11</v>
      </c>
      <c r="DIV94" s="503"/>
      <c r="DIW94" s="497" t="s">
        <v>2</v>
      </c>
      <c r="DIX94" s="497" t="s">
        <v>3</v>
      </c>
      <c r="DIY94" s="497" t="s">
        <v>4</v>
      </c>
      <c r="DIZ94" s="497" t="s">
        <v>5</v>
      </c>
      <c r="DJA94" s="497" t="s">
        <v>6</v>
      </c>
      <c r="DJB94" s="497" t="s">
        <v>7</v>
      </c>
      <c r="DJC94" s="497" t="s">
        <v>11</v>
      </c>
      <c r="DJD94" s="503"/>
      <c r="DJE94" s="497" t="s">
        <v>2</v>
      </c>
      <c r="DJF94" s="497" t="s">
        <v>3</v>
      </c>
      <c r="DJG94" s="497" t="s">
        <v>4</v>
      </c>
      <c r="DJH94" s="497" t="s">
        <v>5</v>
      </c>
      <c r="DJI94" s="497" t="s">
        <v>6</v>
      </c>
      <c r="DJJ94" s="497" t="s">
        <v>7</v>
      </c>
      <c r="DJK94" s="497" t="s">
        <v>11</v>
      </c>
      <c r="DJL94" s="503"/>
      <c r="DJM94" s="497" t="s">
        <v>2</v>
      </c>
      <c r="DJN94" s="497" t="s">
        <v>3</v>
      </c>
      <c r="DJO94" s="497" t="s">
        <v>4</v>
      </c>
      <c r="DJP94" s="497" t="s">
        <v>5</v>
      </c>
      <c r="DJQ94" s="497" t="s">
        <v>6</v>
      </c>
      <c r="DJR94" s="497" t="s">
        <v>7</v>
      </c>
      <c r="DJS94" s="497" t="s">
        <v>11</v>
      </c>
      <c r="DJT94" s="503"/>
      <c r="DJU94" s="497" t="s">
        <v>2</v>
      </c>
      <c r="DJV94" s="497" t="s">
        <v>3</v>
      </c>
      <c r="DJW94" s="497" t="s">
        <v>4</v>
      </c>
      <c r="DJX94" s="497" t="s">
        <v>5</v>
      </c>
      <c r="DJY94" s="497" t="s">
        <v>6</v>
      </c>
      <c r="DJZ94" s="497" t="s">
        <v>7</v>
      </c>
      <c r="DKA94" s="497" t="s">
        <v>11</v>
      </c>
      <c r="DKB94" s="503"/>
      <c r="DKC94" s="497" t="s">
        <v>2</v>
      </c>
      <c r="DKD94" s="497" t="s">
        <v>3</v>
      </c>
      <c r="DKE94" s="497" t="s">
        <v>4</v>
      </c>
      <c r="DKF94" s="497" t="s">
        <v>5</v>
      </c>
      <c r="DKG94" s="497" t="s">
        <v>6</v>
      </c>
      <c r="DKH94" s="497" t="s">
        <v>7</v>
      </c>
      <c r="DKI94" s="497" t="s">
        <v>11</v>
      </c>
      <c r="DKJ94" s="503"/>
      <c r="DKK94" s="497" t="s">
        <v>2</v>
      </c>
      <c r="DKL94" s="497" t="s">
        <v>3</v>
      </c>
      <c r="DKM94" s="497" t="s">
        <v>4</v>
      </c>
      <c r="DKN94" s="497" t="s">
        <v>5</v>
      </c>
      <c r="DKO94" s="497" t="s">
        <v>6</v>
      </c>
      <c r="DKP94" s="497" t="s">
        <v>7</v>
      </c>
      <c r="DKQ94" s="497" t="s">
        <v>11</v>
      </c>
      <c r="DKR94" s="503"/>
      <c r="DKS94" s="497" t="s">
        <v>2</v>
      </c>
      <c r="DKT94" s="497" t="s">
        <v>3</v>
      </c>
      <c r="DKU94" s="497" t="s">
        <v>4</v>
      </c>
      <c r="DKV94" s="497" t="s">
        <v>5</v>
      </c>
      <c r="DKW94" s="497" t="s">
        <v>6</v>
      </c>
      <c r="DKX94" s="497" t="s">
        <v>7</v>
      </c>
      <c r="DKY94" s="497" t="s">
        <v>11</v>
      </c>
      <c r="DKZ94" s="503"/>
      <c r="DLA94" s="497" t="s">
        <v>2</v>
      </c>
      <c r="DLB94" s="497" t="s">
        <v>3</v>
      </c>
      <c r="DLC94" s="497" t="s">
        <v>4</v>
      </c>
      <c r="DLD94" s="497" t="s">
        <v>5</v>
      </c>
      <c r="DLE94" s="497" t="s">
        <v>6</v>
      </c>
      <c r="DLF94" s="497" t="s">
        <v>7</v>
      </c>
      <c r="DLG94" s="497" t="s">
        <v>11</v>
      </c>
      <c r="DLH94" s="503"/>
      <c r="DLI94" s="497" t="s">
        <v>2</v>
      </c>
      <c r="DLJ94" s="497" t="s">
        <v>3</v>
      </c>
      <c r="DLK94" s="497" t="s">
        <v>4</v>
      </c>
      <c r="DLL94" s="497" t="s">
        <v>5</v>
      </c>
      <c r="DLM94" s="497" t="s">
        <v>6</v>
      </c>
      <c r="DLN94" s="497" t="s">
        <v>7</v>
      </c>
      <c r="DLO94" s="497" t="s">
        <v>11</v>
      </c>
      <c r="DLP94" s="503"/>
      <c r="DLQ94" s="497" t="s">
        <v>2</v>
      </c>
      <c r="DLR94" s="497" t="s">
        <v>3</v>
      </c>
      <c r="DLS94" s="497" t="s">
        <v>4</v>
      </c>
      <c r="DLT94" s="497" t="s">
        <v>5</v>
      </c>
      <c r="DLU94" s="497" t="s">
        <v>6</v>
      </c>
      <c r="DLV94" s="497" t="s">
        <v>7</v>
      </c>
      <c r="DLW94" s="497" t="s">
        <v>11</v>
      </c>
      <c r="DLX94" s="503"/>
      <c r="DLY94" s="497" t="s">
        <v>2</v>
      </c>
      <c r="DLZ94" s="497" t="s">
        <v>3</v>
      </c>
      <c r="DMA94" s="497" t="s">
        <v>4</v>
      </c>
      <c r="DMB94" s="497" t="s">
        <v>5</v>
      </c>
      <c r="DMC94" s="497" t="s">
        <v>6</v>
      </c>
      <c r="DMD94" s="497" t="s">
        <v>7</v>
      </c>
      <c r="DME94" s="497" t="s">
        <v>11</v>
      </c>
      <c r="DMF94" s="503"/>
      <c r="DMG94" s="497" t="s">
        <v>2</v>
      </c>
      <c r="DMH94" s="497" t="s">
        <v>3</v>
      </c>
      <c r="DMI94" s="497" t="s">
        <v>4</v>
      </c>
      <c r="DMJ94" s="497" t="s">
        <v>5</v>
      </c>
      <c r="DMK94" s="497" t="s">
        <v>6</v>
      </c>
      <c r="DML94" s="497" t="s">
        <v>7</v>
      </c>
      <c r="DMM94" s="497" t="s">
        <v>11</v>
      </c>
      <c r="DMN94" s="503"/>
      <c r="DMO94" s="497" t="s">
        <v>2</v>
      </c>
      <c r="DMP94" s="497" t="s">
        <v>3</v>
      </c>
      <c r="DMQ94" s="497" t="s">
        <v>4</v>
      </c>
      <c r="DMR94" s="497" t="s">
        <v>5</v>
      </c>
      <c r="DMS94" s="497" t="s">
        <v>6</v>
      </c>
      <c r="DMT94" s="497" t="s">
        <v>7</v>
      </c>
      <c r="DMU94" s="497" t="s">
        <v>11</v>
      </c>
      <c r="DMV94" s="503"/>
      <c r="DMW94" s="497" t="s">
        <v>2</v>
      </c>
      <c r="DMX94" s="497" t="s">
        <v>3</v>
      </c>
      <c r="DMY94" s="497" t="s">
        <v>4</v>
      </c>
      <c r="DMZ94" s="497" t="s">
        <v>5</v>
      </c>
      <c r="DNA94" s="497" t="s">
        <v>6</v>
      </c>
      <c r="DNB94" s="497" t="s">
        <v>7</v>
      </c>
      <c r="DNC94" s="497" t="s">
        <v>11</v>
      </c>
      <c r="DND94" s="503"/>
      <c r="DNE94" s="497" t="s">
        <v>2</v>
      </c>
      <c r="DNF94" s="497" t="s">
        <v>3</v>
      </c>
      <c r="DNG94" s="497" t="s">
        <v>4</v>
      </c>
      <c r="DNH94" s="497" t="s">
        <v>5</v>
      </c>
      <c r="DNI94" s="497" t="s">
        <v>6</v>
      </c>
      <c r="DNJ94" s="497" t="s">
        <v>7</v>
      </c>
      <c r="DNK94" s="497" t="s">
        <v>11</v>
      </c>
      <c r="DNL94" s="503"/>
      <c r="DNM94" s="497" t="s">
        <v>2</v>
      </c>
      <c r="DNN94" s="497" t="s">
        <v>3</v>
      </c>
      <c r="DNO94" s="497" t="s">
        <v>4</v>
      </c>
      <c r="DNP94" s="497" t="s">
        <v>5</v>
      </c>
      <c r="DNQ94" s="497" t="s">
        <v>6</v>
      </c>
      <c r="DNR94" s="497" t="s">
        <v>7</v>
      </c>
      <c r="DNS94" s="497" t="s">
        <v>11</v>
      </c>
      <c r="DNT94" s="503"/>
      <c r="DNU94" s="497" t="s">
        <v>2</v>
      </c>
      <c r="DNV94" s="497" t="s">
        <v>3</v>
      </c>
      <c r="DNW94" s="497" t="s">
        <v>4</v>
      </c>
      <c r="DNX94" s="497" t="s">
        <v>5</v>
      </c>
      <c r="DNY94" s="497" t="s">
        <v>6</v>
      </c>
      <c r="DNZ94" s="497" t="s">
        <v>7</v>
      </c>
      <c r="DOA94" s="497" t="s">
        <v>11</v>
      </c>
      <c r="DOB94" s="503"/>
      <c r="DOC94" s="497" t="s">
        <v>2</v>
      </c>
      <c r="DOD94" s="497" t="s">
        <v>3</v>
      </c>
      <c r="DOE94" s="497" t="s">
        <v>4</v>
      </c>
      <c r="DOF94" s="497" t="s">
        <v>5</v>
      </c>
      <c r="DOG94" s="497" t="s">
        <v>6</v>
      </c>
      <c r="DOH94" s="497" t="s">
        <v>7</v>
      </c>
      <c r="DOI94" s="497" t="s">
        <v>11</v>
      </c>
      <c r="DOJ94" s="503"/>
      <c r="DOK94" s="497" t="s">
        <v>2</v>
      </c>
      <c r="DOL94" s="497" t="s">
        <v>3</v>
      </c>
      <c r="DOM94" s="497" t="s">
        <v>4</v>
      </c>
      <c r="DON94" s="497" t="s">
        <v>5</v>
      </c>
      <c r="DOO94" s="497" t="s">
        <v>6</v>
      </c>
      <c r="DOP94" s="497" t="s">
        <v>7</v>
      </c>
      <c r="DOQ94" s="497" t="s">
        <v>11</v>
      </c>
      <c r="DOR94" s="503"/>
      <c r="DOS94" s="497" t="s">
        <v>2</v>
      </c>
      <c r="DOT94" s="497" t="s">
        <v>3</v>
      </c>
      <c r="DOU94" s="497" t="s">
        <v>4</v>
      </c>
      <c r="DOV94" s="497" t="s">
        <v>5</v>
      </c>
      <c r="DOW94" s="497" t="s">
        <v>6</v>
      </c>
      <c r="DOX94" s="497" t="s">
        <v>7</v>
      </c>
      <c r="DOY94" s="497" t="s">
        <v>11</v>
      </c>
      <c r="DOZ94" s="503"/>
      <c r="DPA94" s="497" t="s">
        <v>2</v>
      </c>
      <c r="DPB94" s="497" t="s">
        <v>3</v>
      </c>
      <c r="DPC94" s="497" t="s">
        <v>4</v>
      </c>
      <c r="DPD94" s="497" t="s">
        <v>5</v>
      </c>
      <c r="DPE94" s="497" t="s">
        <v>6</v>
      </c>
      <c r="DPF94" s="497" t="s">
        <v>7</v>
      </c>
      <c r="DPG94" s="497" t="s">
        <v>11</v>
      </c>
      <c r="DPH94" s="503"/>
      <c r="DPI94" s="497" t="s">
        <v>2</v>
      </c>
      <c r="DPJ94" s="497" t="s">
        <v>3</v>
      </c>
      <c r="DPK94" s="497" t="s">
        <v>4</v>
      </c>
      <c r="DPL94" s="497" t="s">
        <v>5</v>
      </c>
      <c r="DPM94" s="497" t="s">
        <v>6</v>
      </c>
      <c r="DPN94" s="497" t="s">
        <v>7</v>
      </c>
      <c r="DPO94" s="497" t="s">
        <v>11</v>
      </c>
      <c r="DPP94" s="503"/>
      <c r="DPQ94" s="497" t="s">
        <v>2</v>
      </c>
      <c r="DPR94" s="497" t="s">
        <v>3</v>
      </c>
      <c r="DPS94" s="497" t="s">
        <v>4</v>
      </c>
      <c r="DPT94" s="497" t="s">
        <v>5</v>
      </c>
      <c r="DPU94" s="497" t="s">
        <v>6</v>
      </c>
      <c r="DPV94" s="497" t="s">
        <v>7</v>
      </c>
      <c r="DPW94" s="497" t="s">
        <v>11</v>
      </c>
      <c r="DPX94" s="503"/>
      <c r="DPY94" s="497" t="s">
        <v>2</v>
      </c>
      <c r="DPZ94" s="497" t="s">
        <v>3</v>
      </c>
      <c r="DQA94" s="497" t="s">
        <v>4</v>
      </c>
      <c r="DQB94" s="497" t="s">
        <v>5</v>
      </c>
      <c r="DQC94" s="497" t="s">
        <v>6</v>
      </c>
      <c r="DQD94" s="497" t="s">
        <v>7</v>
      </c>
      <c r="DQE94" s="497" t="s">
        <v>11</v>
      </c>
      <c r="DQF94" s="503"/>
      <c r="DQG94" s="497" t="s">
        <v>2</v>
      </c>
      <c r="DQH94" s="497" t="s">
        <v>3</v>
      </c>
      <c r="DQI94" s="497" t="s">
        <v>4</v>
      </c>
      <c r="DQJ94" s="497" t="s">
        <v>5</v>
      </c>
      <c r="DQK94" s="497" t="s">
        <v>6</v>
      </c>
      <c r="DQL94" s="497" t="s">
        <v>7</v>
      </c>
      <c r="DQM94" s="497" t="s">
        <v>11</v>
      </c>
      <c r="DQN94" s="503"/>
      <c r="DQO94" s="497" t="s">
        <v>2</v>
      </c>
      <c r="DQP94" s="497" t="s">
        <v>3</v>
      </c>
      <c r="DQQ94" s="497" t="s">
        <v>4</v>
      </c>
      <c r="DQR94" s="497" t="s">
        <v>5</v>
      </c>
      <c r="DQS94" s="497" t="s">
        <v>6</v>
      </c>
      <c r="DQT94" s="497" t="s">
        <v>7</v>
      </c>
      <c r="DQU94" s="497" t="s">
        <v>11</v>
      </c>
      <c r="DQV94" s="503"/>
      <c r="DQW94" s="497" t="s">
        <v>2</v>
      </c>
      <c r="DQX94" s="497" t="s">
        <v>3</v>
      </c>
      <c r="DQY94" s="497" t="s">
        <v>4</v>
      </c>
      <c r="DQZ94" s="497" t="s">
        <v>5</v>
      </c>
      <c r="DRA94" s="497" t="s">
        <v>6</v>
      </c>
      <c r="DRB94" s="497" t="s">
        <v>7</v>
      </c>
      <c r="DRC94" s="497" t="s">
        <v>11</v>
      </c>
      <c r="DRD94" s="503"/>
      <c r="DRE94" s="497" t="s">
        <v>2</v>
      </c>
      <c r="DRF94" s="497" t="s">
        <v>3</v>
      </c>
      <c r="DRG94" s="497" t="s">
        <v>4</v>
      </c>
      <c r="DRH94" s="497" t="s">
        <v>5</v>
      </c>
      <c r="DRI94" s="497" t="s">
        <v>6</v>
      </c>
      <c r="DRJ94" s="497" t="s">
        <v>7</v>
      </c>
      <c r="DRK94" s="497" t="s">
        <v>11</v>
      </c>
      <c r="DRL94" s="503"/>
      <c r="DRM94" s="497" t="s">
        <v>2</v>
      </c>
      <c r="DRN94" s="497" t="s">
        <v>3</v>
      </c>
      <c r="DRO94" s="497" t="s">
        <v>4</v>
      </c>
      <c r="DRP94" s="497" t="s">
        <v>5</v>
      </c>
      <c r="DRQ94" s="497" t="s">
        <v>6</v>
      </c>
      <c r="DRR94" s="497" t="s">
        <v>7</v>
      </c>
      <c r="DRS94" s="497" t="s">
        <v>11</v>
      </c>
      <c r="DRT94" s="503"/>
      <c r="DRU94" s="497" t="s">
        <v>2</v>
      </c>
      <c r="DRV94" s="497" t="s">
        <v>3</v>
      </c>
      <c r="DRW94" s="497" t="s">
        <v>4</v>
      </c>
      <c r="DRX94" s="497" t="s">
        <v>5</v>
      </c>
      <c r="DRY94" s="497" t="s">
        <v>6</v>
      </c>
      <c r="DRZ94" s="497" t="s">
        <v>7</v>
      </c>
      <c r="DSA94" s="497" t="s">
        <v>11</v>
      </c>
      <c r="DSB94" s="503"/>
      <c r="DSC94" s="497" t="s">
        <v>2</v>
      </c>
      <c r="DSD94" s="497" t="s">
        <v>3</v>
      </c>
      <c r="DSE94" s="497" t="s">
        <v>4</v>
      </c>
      <c r="DSF94" s="497" t="s">
        <v>5</v>
      </c>
      <c r="DSG94" s="497" t="s">
        <v>6</v>
      </c>
      <c r="DSH94" s="497" t="s">
        <v>7</v>
      </c>
      <c r="DSI94" s="497" t="s">
        <v>11</v>
      </c>
      <c r="DSJ94" s="503"/>
      <c r="DSK94" s="497" t="s">
        <v>2</v>
      </c>
      <c r="DSL94" s="497" t="s">
        <v>3</v>
      </c>
      <c r="DSM94" s="497" t="s">
        <v>4</v>
      </c>
      <c r="DSN94" s="497" t="s">
        <v>5</v>
      </c>
      <c r="DSO94" s="497" t="s">
        <v>6</v>
      </c>
      <c r="DSP94" s="497" t="s">
        <v>7</v>
      </c>
      <c r="DSQ94" s="497" t="s">
        <v>11</v>
      </c>
      <c r="DSR94" s="503"/>
      <c r="DSS94" s="497" t="s">
        <v>2</v>
      </c>
      <c r="DST94" s="497" t="s">
        <v>3</v>
      </c>
      <c r="DSU94" s="497" t="s">
        <v>4</v>
      </c>
      <c r="DSV94" s="497" t="s">
        <v>5</v>
      </c>
      <c r="DSW94" s="497" t="s">
        <v>6</v>
      </c>
      <c r="DSX94" s="497" t="s">
        <v>7</v>
      </c>
      <c r="DSY94" s="497" t="s">
        <v>11</v>
      </c>
      <c r="DSZ94" s="503"/>
      <c r="DTA94" s="497" t="s">
        <v>2</v>
      </c>
      <c r="DTB94" s="497" t="s">
        <v>3</v>
      </c>
      <c r="DTC94" s="497" t="s">
        <v>4</v>
      </c>
      <c r="DTD94" s="497" t="s">
        <v>5</v>
      </c>
      <c r="DTE94" s="497" t="s">
        <v>6</v>
      </c>
      <c r="DTF94" s="497" t="s">
        <v>7</v>
      </c>
      <c r="DTG94" s="497" t="s">
        <v>11</v>
      </c>
      <c r="DTH94" s="503"/>
      <c r="DTI94" s="497" t="s">
        <v>2</v>
      </c>
      <c r="DTJ94" s="497" t="s">
        <v>3</v>
      </c>
      <c r="DTK94" s="497" t="s">
        <v>4</v>
      </c>
      <c r="DTL94" s="497" t="s">
        <v>5</v>
      </c>
      <c r="DTM94" s="497" t="s">
        <v>6</v>
      </c>
      <c r="DTN94" s="497" t="s">
        <v>7</v>
      </c>
      <c r="DTO94" s="497" t="s">
        <v>11</v>
      </c>
      <c r="DTP94" s="503"/>
      <c r="DTQ94" s="497" t="s">
        <v>2</v>
      </c>
      <c r="DTR94" s="497" t="s">
        <v>3</v>
      </c>
      <c r="DTS94" s="497" t="s">
        <v>4</v>
      </c>
      <c r="DTT94" s="497" t="s">
        <v>5</v>
      </c>
      <c r="DTU94" s="497" t="s">
        <v>6</v>
      </c>
      <c r="DTV94" s="497" t="s">
        <v>7</v>
      </c>
      <c r="DTW94" s="497" t="s">
        <v>11</v>
      </c>
      <c r="DTX94" s="503"/>
      <c r="DTY94" s="497" t="s">
        <v>2</v>
      </c>
      <c r="DTZ94" s="497" t="s">
        <v>3</v>
      </c>
      <c r="DUA94" s="497" t="s">
        <v>4</v>
      </c>
      <c r="DUB94" s="497" t="s">
        <v>5</v>
      </c>
      <c r="DUC94" s="497" t="s">
        <v>6</v>
      </c>
      <c r="DUD94" s="497" t="s">
        <v>7</v>
      </c>
      <c r="DUE94" s="497" t="s">
        <v>11</v>
      </c>
      <c r="DUF94" s="503"/>
      <c r="DUG94" s="497" t="s">
        <v>2</v>
      </c>
      <c r="DUH94" s="497" t="s">
        <v>3</v>
      </c>
      <c r="DUI94" s="497" t="s">
        <v>4</v>
      </c>
      <c r="DUJ94" s="497" t="s">
        <v>5</v>
      </c>
      <c r="DUK94" s="497" t="s">
        <v>6</v>
      </c>
      <c r="DUL94" s="497" t="s">
        <v>7</v>
      </c>
      <c r="DUM94" s="497" t="s">
        <v>11</v>
      </c>
      <c r="DUN94" s="503"/>
      <c r="DUO94" s="497" t="s">
        <v>2</v>
      </c>
      <c r="DUP94" s="497" t="s">
        <v>3</v>
      </c>
      <c r="DUQ94" s="497" t="s">
        <v>4</v>
      </c>
      <c r="DUR94" s="497" t="s">
        <v>5</v>
      </c>
      <c r="DUS94" s="497" t="s">
        <v>6</v>
      </c>
      <c r="DUT94" s="497" t="s">
        <v>7</v>
      </c>
      <c r="DUU94" s="497" t="s">
        <v>11</v>
      </c>
      <c r="DUV94" s="503"/>
      <c r="DUW94" s="497" t="s">
        <v>2</v>
      </c>
      <c r="DUX94" s="497" t="s">
        <v>3</v>
      </c>
      <c r="DUY94" s="497" t="s">
        <v>4</v>
      </c>
      <c r="DUZ94" s="497" t="s">
        <v>5</v>
      </c>
      <c r="DVA94" s="497" t="s">
        <v>6</v>
      </c>
      <c r="DVB94" s="497" t="s">
        <v>7</v>
      </c>
      <c r="DVC94" s="497" t="s">
        <v>11</v>
      </c>
      <c r="DVD94" s="503"/>
      <c r="DVE94" s="497" t="s">
        <v>2</v>
      </c>
      <c r="DVF94" s="497" t="s">
        <v>3</v>
      </c>
      <c r="DVG94" s="497" t="s">
        <v>4</v>
      </c>
      <c r="DVH94" s="497" t="s">
        <v>5</v>
      </c>
      <c r="DVI94" s="497" t="s">
        <v>6</v>
      </c>
      <c r="DVJ94" s="497" t="s">
        <v>7</v>
      </c>
      <c r="DVK94" s="497" t="s">
        <v>11</v>
      </c>
      <c r="DVL94" s="503"/>
      <c r="DVM94" s="497" t="s">
        <v>2</v>
      </c>
      <c r="DVN94" s="497" t="s">
        <v>3</v>
      </c>
      <c r="DVO94" s="497" t="s">
        <v>4</v>
      </c>
      <c r="DVP94" s="497" t="s">
        <v>5</v>
      </c>
      <c r="DVQ94" s="497" t="s">
        <v>6</v>
      </c>
      <c r="DVR94" s="497" t="s">
        <v>7</v>
      </c>
      <c r="DVS94" s="497" t="s">
        <v>11</v>
      </c>
      <c r="DVT94" s="503"/>
      <c r="DVU94" s="497" t="s">
        <v>2</v>
      </c>
      <c r="DVV94" s="497" t="s">
        <v>3</v>
      </c>
      <c r="DVW94" s="497" t="s">
        <v>4</v>
      </c>
      <c r="DVX94" s="497" t="s">
        <v>5</v>
      </c>
      <c r="DVY94" s="497" t="s">
        <v>6</v>
      </c>
      <c r="DVZ94" s="497" t="s">
        <v>7</v>
      </c>
      <c r="DWA94" s="497" t="s">
        <v>11</v>
      </c>
      <c r="DWB94" s="503"/>
      <c r="DWC94" s="497" t="s">
        <v>2</v>
      </c>
      <c r="DWD94" s="497" t="s">
        <v>3</v>
      </c>
      <c r="DWE94" s="497" t="s">
        <v>4</v>
      </c>
      <c r="DWF94" s="497" t="s">
        <v>5</v>
      </c>
      <c r="DWG94" s="497" t="s">
        <v>6</v>
      </c>
      <c r="DWH94" s="497" t="s">
        <v>7</v>
      </c>
      <c r="DWI94" s="497" t="s">
        <v>11</v>
      </c>
      <c r="DWJ94" s="503"/>
      <c r="DWK94" s="497" t="s">
        <v>2</v>
      </c>
      <c r="DWL94" s="497" t="s">
        <v>3</v>
      </c>
      <c r="DWM94" s="497" t="s">
        <v>4</v>
      </c>
      <c r="DWN94" s="497" t="s">
        <v>5</v>
      </c>
      <c r="DWO94" s="497" t="s">
        <v>6</v>
      </c>
      <c r="DWP94" s="497" t="s">
        <v>7</v>
      </c>
      <c r="DWQ94" s="497" t="s">
        <v>11</v>
      </c>
      <c r="DWR94" s="503"/>
      <c r="DWS94" s="497" t="s">
        <v>2</v>
      </c>
      <c r="DWT94" s="497" t="s">
        <v>3</v>
      </c>
      <c r="DWU94" s="497" t="s">
        <v>4</v>
      </c>
      <c r="DWV94" s="497" t="s">
        <v>5</v>
      </c>
      <c r="DWW94" s="497" t="s">
        <v>6</v>
      </c>
      <c r="DWX94" s="497" t="s">
        <v>7</v>
      </c>
      <c r="DWY94" s="497" t="s">
        <v>11</v>
      </c>
      <c r="DWZ94" s="503"/>
      <c r="DXA94" s="497" t="s">
        <v>2</v>
      </c>
      <c r="DXB94" s="497" t="s">
        <v>3</v>
      </c>
      <c r="DXC94" s="497" t="s">
        <v>4</v>
      </c>
      <c r="DXD94" s="497" t="s">
        <v>5</v>
      </c>
      <c r="DXE94" s="497" t="s">
        <v>6</v>
      </c>
      <c r="DXF94" s="497" t="s">
        <v>7</v>
      </c>
      <c r="DXG94" s="497" t="s">
        <v>11</v>
      </c>
      <c r="DXH94" s="503"/>
      <c r="DXI94" s="497" t="s">
        <v>2</v>
      </c>
      <c r="DXJ94" s="497" t="s">
        <v>3</v>
      </c>
      <c r="DXK94" s="497" t="s">
        <v>4</v>
      </c>
      <c r="DXL94" s="497" t="s">
        <v>5</v>
      </c>
      <c r="DXM94" s="497" t="s">
        <v>6</v>
      </c>
      <c r="DXN94" s="497" t="s">
        <v>7</v>
      </c>
      <c r="DXO94" s="497" t="s">
        <v>11</v>
      </c>
      <c r="DXP94" s="503"/>
      <c r="DXQ94" s="497" t="s">
        <v>2</v>
      </c>
      <c r="DXR94" s="497" t="s">
        <v>3</v>
      </c>
      <c r="DXS94" s="497" t="s">
        <v>4</v>
      </c>
      <c r="DXT94" s="497" t="s">
        <v>5</v>
      </c>
      <c r="DXU94" s="497" t="s">
        <v>6</v>
      </c>
      <c r="DXV94" s="497" t="s">
        <v>7</v>
      </c>
      <c r="DXW94" s="497" t="s">
        <v>11</v>
      </c>
      <c r="DXX94" s="503"/>
      <c r="DXY94" s="497" t="s">
        <v>2</v>
      </c>
      <c r="DXZ94" s="497" t="s">
        <v>3</v>
      </c>
      <c r="DYA94" s="497" t="s">
        <v>4</v>
      </c>
      <c r="DYB94" s="497" t="s">
        <v>5</v>
      </c>
      <c r="DYC94" s="497" t="s">
        <v>6</v>
      </c>
      <c r="DYD94" s="497" t="s">
        <v>7</v>
      </c>
      <c r="DYE94" s="497" t="s">
        <v>11</v>
      </c>
      <c r="DYF94" s="503"/>
      <c r="DYG94" s="497" t="s">
        <v>2</v>
      </c>
      <c r="DYH94" s="497" t="s">
        <v>3</v>
      </c>
      <c r="DYI94" s="497" t="s">
        <v>4</v>
      </c>
      <c r="DYJ94" s="497" t="s">
        <v>5</v>
      </c>
      <c r="DYK94" s="497" t="s">
        <v>6</v>
      </c>
      <c r="DYL94" s="497" t="s">
        <v>7</v>
      </c>
      <c r="DYM94" s="497" t="s">
        <v>11</v>
      </c>
      <c r="DYN94" s="503"/>
      <c r="DYO94" s="497" t="s">
        <v>2</v>
      </c>
      <c r="DYP94" s="497" t="s">
        <v>3</v>
      </c>
      <c r="DYQ94" s="497" t="s">
        <v>4</v>
      </c>
      <c r="DYR94" s="497" t="s">
        <v>5</v>
      </c>
      <c r="DYS94" s="497" t="s">
        <v>6</v>
      </c>
      <c r="DYT94" s="497" t="s">
        <v>7</v>
      </c>
      <c r="DYU94" s="497" t="s">
        <v>11</v>
      </c>
      <c r="DYV94" s="503"/>
      <c r="DYW94" s="497" t="s">
        <v>2</v>
      </c>
      <c r="DYX94" s="497" t="s">
        <v>3</v>
      </c>
      <c r="DYY94" s="497" t="s">
        <v>4</v>
      </c>
      <c r="DYZ94" s="497" t="s">
        <v>5</v>
      </c>
      <c r="DZA94" s="497" t="s">
        <v>6</v>
      </c>
      <c r="DZB94" s="497" t="s">
        <v>7</v>
      </c>
      <c r="DZC94" s="497" t="s">
        <v>11</v>
      </c>
      <c r="DZD94" s="503"/>
      <c r="DZE94" s="497" t="s">
        <v>2</v>
      </c>
      <c r="DZF94" s="497" t="s">
        <v>3</v>
      </c>
      <c r="DZG94" s="497" t="s">
        <v>4</v>
      </c>
      <c r="DZH94" s="497" t="s">
        <v>5</v>
      </c>
      <c r="DZI94" s="497" t="s">
        <v>6</v>
      </c>
      <c r="DZJ94" s="497" t="s">
        <v>7</v>
      </c>
      <c r="DZK94" s="497" t="s">
        <v>11</v>
      </c>
      <c r="DZL94" s="503"/>
      <c r="DZM94" s="497" t="s">
        <v>2</v>
      </c>
      <c r="DZN94" s="497" t="s">
        <v>3</v>
      </c>
      <c r="DZO94" s="497" t="s">
        <v>4</v>
      </c>
      <c r="DZP94" s="497" t="s">
        <v>5</v>
      </c>
      <c r="DZQ94" s="497" t="s">
        <v>6</v>
      </c>
      <c r="DZR94" s="497" t="s">
        <v>7</v>
      </c>
      <c r="DZS94" s="497" t="s">
        <v>11</v>
      </c>
      <c r="DZT94" s="503"/>
      <c r="DZU94" s="497" t="s">
        <v>2</v>
      </c>
      <c r="DZV94" s="497" t="s">
        <v>3</v>
      </c>
      <c r="DZW94" s="497" t="s">
        <v>4</v>
      </c>
      <c r="DZX94" s="497" t="s">
        <v>5</v>
      </c>
      <c r="DZY94" s="497" t="s">
        <v>6</v>
      </c>
      <c r="DZZ94" s="497" t="s">
        <v>7</v>
      </c>
      <c r="EAA94" s="497" t="s">
        <v>11</v>
      </c>
      <c r="EAB94" s="503"/>
      <c r="EAC94" s="497" t="s">
        <v>2</v>
      </c>
      <c r="EAD94" s="497" t="s">
        <v>3</v>
      </c>
      <c r="EAE94" s="497" t="s">
        <v>4</v>
      </c>
      <c r="EAF94" s="497" t="s">
        <v>5</v>
      </c>
      <c r="EAG94" s="497" t="s">
        <v>6</v>
      </c>
      <c r="EAH94" s="497" t="s">
        <v>7</v>
      </c>
      <c r="EAI94" s="497" t="s">
        <v>11</v>
      </c>
      <c r="EAJ94" s="503"/>
      <c r="EAK94" s="497" t="s">
        <v>2</v>
      </c>
      <c r="EAL94" s="497" t="s">
        <v>3</v>
      </c>
      <c r="EAM94" s="497" t="s">
        <v>4</v>
      </c>
      <c r="EAN94" s="497" t="s">
        <v>5</v>
      </c>
      <c r="EAO94" s="497" t="s">
        <v>6</v>
      </c>
      <c r="EAP94" s="497" t="s">
        <v>7</v>
      </c>
      <c r="EAQ94" s="497" t="s">
        <v>11</v>
      </c>
      <c r="EAR94" s="503"/>
      <c r="EAS94" s="497" t="s">
        <v>2</v>
      </c>
      <c r="EAT94" s="497" t="s">
        <v>3</v>
      </c>
      <c r="EAU94" s="497" t="s">
        <v>4</v>
      </c>
      <c r="EAV94" s="497" t="s">
        <v>5</v>
      </c>
      <c r="EAW94" s="497" t="s">
        <v>6</v>
      </c>
      <c r="EAX94" s="497" t="s">
        <v>7</v>
      </c>
      <c r="EAY94" s="497" t="s">
        <v>11</v>
      </c>
      <c r="EAZ94" s="503"/>
      <c r="EBA94" s="497" t="s">
        <v>2</v>
      </c>
      <c r="EBB94" s="497" t="s">
        <v>3</v>
      </c>
      <c r="EBC94" s="497" t="s">
        <v>4</v>
      </c>
      <c r="EBD94" s="497" t="s">
        <v>5</v>
      </c>
      <c r="EBE94" s="497" t="s">
        <v>6</v>
      </c>
      <c r="EBF94" s="497" t="s">
        <v>7</v>
      </c>
      <c r="EBG94" s="497" t="s">
        <v>11</v>
      </c>
      <c r="EBH94" s="503"/>
      <c r="EBI94" s="497" t="s">
        <v>2</v>
      </c>
      <c r="EBJ94" s="497" t="s">
        <v>3</v>
      </c>
      <c r="EBK94" s="497" t="s">
        <v>4</v>
      </c>
      <c r="EBL94" s="497" t="s">
        <v>5</v>
      </c>
      <c r="EBM94" s="497" t="s">
        <v>6</v>
      </c>
      <c r="EBN94" s="497" t="s">
        <v>7</v>
      </c>
      <c r="EBO94" s="497" t="s">
        <v>11</v>
      </c>
      <c r="EBP94" s="503"/>
      <c r="EBQ94" s="497" t="s">
        <v>2</v>
      </c>
      <c r="EBR94" s="497" t="s">
        <v>3</v>
      </c>
      <c r="EBS94" s="497" t="s">
        <v>4</v>
      </c>
      <c r="EBT94" s="497" t="s">
        <v>5</v>
      </c>
      <c r="EBU94" s="497" t="s">
        <v>6</v>
      </c>
      <c r="EBV94" s="497" t="s">
        <v>7</v>
      </c>
      <c r="EBW94" s="497" t="s">
        <v>11</v>
      </c>
      <c r="EBX94" s="503"/>
      <c r="EBY94" s="497" t="s">
        <v>2</v>
      </c>
      <c r="EBZ94" s="497" t="s">
        <v>3</v>
      </c>
      <c r="ECA94" s="497" t="s">
        <v>4</v>
      </c>
      <c r="ECB94" s="497" t="s">
        <v>5</v>
      </c>
      <c r="ECC94" s="497" t="s">
        <v>6</v>
      </c>
      <c r="ECD94" s="497" t="s">
        <v>7</v>
      </c>
      <c r="ECE94" s="497" t="s">
        <v>11</v>
      </c>
      <c r="ECF94" s="503"/>
      <c r="ECG94" s="497" t="s">
        <v>2</v>
      </c>
      <c r="ECH94" s="497" t="s">
        <v>3</v>
      </c>
      <c r="ECI94" s="497" t="s">
        <v>4</v>
      </c>
      <c r="ECJ94" s="497" t="s">
        <v>5</v>
      </c>
      <c r="ECK94" s="497" t="s">
        <v>6</v>
      </c>
      <c r="ECL94" s="497" t="s">
        <v>7</v>
      </c>
      <c r="ECM94" s="497" t="s">
        <v>11</v>
      </c>
      <c r="ECN94" s="503"/>
      <c r="ECO94" s="497" t="s">
        <v>2</v>
      </c>
      <c r="ECP94" s="497" t="s">
        <v>3</v>
      </c>
      <c r="ECQ94" s="497" t="s">
        <v>4</v>
      </c>
      <c r="ECR94" s="497" t="s">
        <v>5</v>
      </c>
      <c r="ECS94" s="497" t="s">
        <v>6</v>
      </c>
      <c r="ECT94" s="497" t="s">
        <v>7</v>
      </c>
      <c r="ECU94" s="497" t="s">
        <v>11</v>
      </c>
      <c r="ECV94" s="503"/>
      <c r="ECW94" s="497" t="s">
        <v>2</v>
      </c>
      <c r="ECX94" s="497" t="s">
        <v>3</v>
      </c>
      <c r="ECY94" s="497" t="s">
        <v>4</v>
      </c>
      <c r="ECZ94" s="497" t="s">
        <v>5</v>
      </c>
      <c r="EDA94" s="497" t="s">
        <v>6</v>
      </c>
      <c r="EDB94" s="497" t="s">
        <v>7</v>
      </c>
      <c r="EDC94" s="497" t="s">
        <v>11</v>
      </c>
      <c r="EDD94" s="503"/>
      <c r="EDE94" s="497" t="s">
        <v>2</v>
      </c>
      <c r="EDF94" s="497" t="s">
        <v>3</v>
      </c>
      <c r="EDG94" s="497" t="s">
        <v>4</v>
      </c>
      <c r="EDH94" s="497" t="s">
        <v>5</v>
      </c>
      <c r="EDI94" s="497" t="s">
        <v>6</v>
      </c>
      <c r="EDJ94" s="497" t="s">
        <v>7</v>
      </c>
      <c r="EDK94" s="497" t="s">
        <v>11</v>
      </c>
      <c r="EDL94" s="503"/>
      <c r="EDM94" s="497" t="s">
        <v>2</v>
      </c>
      <c r="EDN94" s="497" t="s">
        <v>3</v>
      </c>
      <c r="EDO94" s="497" t="s">
        <v>4</v>
      </c>
      <c r="EDP94" s="497" t="s">
        <v>5</v>
      </c>
      <c r="EDQ94" s="497" t="s">
        <v>6</v>
      </c>
      <c r="EDR94" s="497" t="s">
        <v>7</v>
      </c>
      <c r="EDS94" s="497" t="s">
        <v>11</v>
      </c>
      <c r="EDT94" s="503"/>
      <c r="EDU94" s="497" t="s">
        <v>2</v>
      </c>
      <c r="EDV94" s="497" t="s">
        <v>3</v>
      </c>
      <c r="EDW94" s="497" t="s">
        <v>4</v>
      </c>
      <c r="EDX94" s="497" t="s">
        <v>5</v>
      </c>
      <c r="EDY94" s="497" t="s">
        <v>6</v>
      </c>
      <c r="EDZ94" s="497" t="s">
        <v>7</v>
      </c>
      <c r="EEA94" s="497" t="s">
        <v>11</v>
      </c>
      <c r="EEB94" s="503"/>
      <c r="EEC94" s="497" t="s">
        <v>2</v>
      </c>
      <c r="EED94" s="497" t="s">
        <v>3</v>
      </c>
      <c r="EEE94" s="497" t="s">
        <v>4</v>
      </c>
      <c r="EEF94" s="497" t="s">
        <v>5</v>
      </c>
      <c r="EEG94" s="497" t="s">
        <v>6</v>
      </c>
      <c r="EEH94" s="497" t="s">
        <v>7</v>
      </c>
      <c r="EEI94" s="497" t="s">
        <v>11</v>
      </c>
      <c r="EEJ94" s="503"/>
      <c r="EEK94" s="497" t="s">
        <v>2</v>
      </c>
      <c r="EEL94" s="497" t="s">
        <v>3</v>
      </c>
      <c r="EEM94" s="497" t="s">
        <v>4</v>
      </c>
      <c r="EEN94" s="497" t="s">
        <v>5</v>
      </c>
      <c r="EEO94" s="497" t="s">
        <v>6</v>
      </c>
      <c r="EEP94" s="497" t="s">
        <v>7</v>
      </c>
      <c r="EEQ94" s="497" t="s">
        <v>11</v>
      </c>
      <c r="EER94" s="503"/>
      <c r="EES94" s="497" t="s">
        <v>2</v>
      </c>
      <c r="EET94" s="497" t="s">
        <v>3</v>
      </c>
      <c r="EEU94" s="497" t="s">
        <v>4</v>
      </c>
      <c r="EEV94" s="497" t="s">
        <v>5</v>
      </c>
      <c r="EEW94" s="497" t="s">
        <v>6</v>
      </c>
      <c r="EEX94" s="497" t="s">
        <v>7</v>
      </c>
      <c r="EEY94" s="497" t="s">
        <v>11</v>
      </c>
      <c r="EEZ94" s="503"/>
      <c r="EFA94" s="497" t="s">
        <v>2</v>
      </c>
      <c r="EFB94" s="497" t="s">
        <v>3</v>
      </c>
      <c r="EFC94" s="497" t="s">
        <v>4</v>
      </c>
      <c r="EFD94" s="497" t="s">
        <v>5</v>
      </c>
      <c r="EFE94" s="497" t="s">
        <v>6</v>
      </c>
      <c r="EFF94" s="497" t="s">
        <v>7</v>
      </c>
      <c r="EFG94" s="497" t="s">
        <v>11</v>
      </c>
      <c r="EFH94" s="503"/>
      <c r="EFI94" s="497" t="s">
        <v>2</v>
      </c>
      <c r="EFJ94" s="497" t="s">
        <v>3</v>
      </c>
      <c r="EFK94" s="497" t="s">
        <v>4</v>
      </c>
      <c r="EFL94" s="497" t="s">
        <v>5</v>
      </c>
      <c r="EFM94" s="497" t="s">
        <v>6</v>
      </c>
      <c r="EFN94" s="497" t="s">
        <v>7</v>
      </c>
      <c r="EFO94" s="497" t="s">
        <v>11</v>
      </c>
      <c r="EFP94" s="503"/>
      <c r="EFQ94" s="497" t="s">
        <v>2</v>
      </c>
      <c r="EFR94" s="497" t="s">
        <v>3</v>
      </c>
      <c r="EFS94" s="497" t="s">
        <v>4</v>
      </c>
      <c r="EFT94" s="497" t="s">
        <v>5</v>
      </c>
      <c r="EFU94" s="497" t="s">
        <v>6</v>
      </c>
      <c r="EFV94" s="497" t="s">
        <v>7</v>
      </c>
      <c r="EFW94" s="497" t="s">
        <v>11</v>
      </c>
      <c r="EFX94" s="503"/>
      <c r="EFY94" s="497" t="s">
        <v>2</v>
      </c>
      <c r="EFZ94" s="497" t="s">
        <v>3</v>
      </c>
      <c r="EGA94" s="497" t="s">
        <v>4</v>
      </c>
      <c r="EGB94" s="497" t="s">
        <v>5</v>
      </c>
      <c r="EGC94" s="497" t="s">
        <v>6</v>
      </c>
      <c r="EGD94" s="497" t="s">
        <v>7</v>
      </c>
      <c r="EGE94" s="497" t="s">
        <v>11</v>
      </c>
      <c r="EGF94" s="503"/>
      <c r="EGG94" s="497" t="s">
        <v>2</v>
      </c>
      <c r="EGH94" s="497" t="s">
        <v>3</v>
      </c>
      <c r="EGI94" s="497" t="s">
        <v>4</v>
      </c>
      <c r="EGJ94" s="497" t="s">
        <v>5</v>
      </c>
      <c r="EGK94" s="497" t="s">
        <v>6</v>
      </c>
      <c r="EGL94" s="497" t="s">
        <v>7</v>
      </c>
      <c r="EGM94" s="497" t="s">
        <v>11</v>
      </c>
      <c r="EGN94" s="503"/>
      <c r="EGO94" s="497" t="s">
        <v>2</v>
      </c>
      <c r="EGP94" s="497" t="s">
        <v>3</v>
      </c>
      <c r="EGQ94" s="497" t="s">
        <v>4</v>
      </c>
      <c r="EGR94" s="497" t="s">
        <v>5</v>
      </c>
      <c r="EGS94" s="497" t="s">
        <v>6</v>
      </c>
      <c r="EGT94" s="497" t="s">
        <v>7</v>
      </c>
      <c r="EGU94" s="497" t="s">
        <v>11</v>
      </c>
      <c r="EGV94" s="503"/>
      <c r="EGW94" s="497" t="s">
        <v>2</v>
      </c>
      <c r="EGX94" s="497" t="s">
        <v>3</v>
      </c>
      <c r="EGY94" s="497" t="s">
        <v>4</v>
      </c>
      <c r="EGZ94" s="497" t="s">
        <v>5</v>
      </c>
      <c r="EHA94" s="497" t="s">
        <v>6</v>
      </c>
      <c r="EHB94" s="497" t="s">
        <v>7</v>
      </c>
      <c r="EHC94" s="497" t="s">
        <v>11</v>
      </c>
      <c r="EHD94" s="503"/>
      <c r="EHE94" s="497" t="s">
        <v>2</v>
      </c>
      <c r="EHF94" s="497" t="s">
        <v>3</v>
      </c>
      <c r="EHG94" s="497" t="s">
        <v>4</v>
      </c>
      <c r="EHH94" s="497" t="s">
        <v>5</v>
      </c>
      <c r="EHI94" s="497" t="s">
        <v>6</v>
      </c>
      <c r="EHJ94" s="497" t="s">
        <v>7</v>
      </c>
      <c r="EHK94" s="497" t="s">
        <v>11</v>
      </c>
      <c r="EHL94" s="503"/>
      <c r="EHM94" s="497" t="s">
        <v>2</v>
      </c>
      <c r="EHN94" s="497" t="s">
        <v>3</v>
      </c>
      <c r="EHO94" s="497" t="s">
        <v>4</v>
      </c>
      <c r="EHP94" s="497" t="s">
        <v>5</v>
      </c>
      <c r="EHQ94" s="497" t="s">
        <v>6</v>
      </c>
      <c r="EHR94" s="497" t="s">
        <v>7</v>
      </c>
      <c r="EHS94" s="497" t="s">
        <v>11</v>
      </c>
      <c r="EHT94" s="503"/>
      <c r="EHU94" s="497" t="s">
        <v>2</v>
      </c>
      <c r="EHV94" s="497" t="s">
        <v>3</v>
      </c>
      <c r="EHW94" s="497" t="s">
        <v>4</v>
      </c>
      <c r="EHX94" s="497" t="s">
        <v>5</v>
      </c>
      <c r="EHY94" s="497" t="s">
        <v>6</v>
      </c>
      <c r="EHZ94" s="497" t="s">
        <v>7</v>
      </c>
      <c r="EIA94" s="497" t="s">
        <v>11</v>
      </c>
      <c r="EIB94" s="503"/>
      <c r="EIC94" s="497" t="s">
        <v>2</v>
      </c>
      <c r="EID94" s="497" t="s">
        <v>3</v>
      </c>
      <c r="EIE94" s="497" t="s">
        <v>4</v>
      </c>
      <c r="EIF94" s="497" t="s">
        <v>5</v>
      </c>
      <c r="EIG94" s="497" t="s">
        <v>6</v>
      </c>
      <c r="EIH94" s="497" t="s">
        <v>7</v>
      </c>
      <c r="EII94" s="497" t="s">
        <v>11</v>
      </c>
      <c r="EIJ94" s="503"/>
      <c r="EIK94" s="497" t="s">
        <v>2</v>
      </c>
      <c r="EIL94" s="497" t="s">
        <v>3</v>
      </c>
      <c r="EIM94" s="497" t="s">
        <v>4</v>
      </c>
      <c r="EIN94" s="497" t="s">
        <v>5</v>
      </c>
      <c r="EIO94" s="497" t="s">
        <v>6</v>
      </c>
      <c r="EIP94" s="497" t="s">
        <v>7</v>
      </c>
      <c r="EIQ94" s="497" t="s">
        <v>11</v>
      </c>
      <c r="EIR94" s="503"/>
      <c r="EIS94" s="497" t="s">
        <v>2</v>
      </c>
      <c r="EIT94" s="497" t="s">
        <v>3</v>
      </c>
      <c r="EIU94" s="497" t="s">
        <v>4</v>
      </c>
      <c r="EIV94" s="497" t="s">
        <v>5</v>
      </c>
      <c r="EIW94" s="497" t="s">
        <v>6</v>
      </c>
      <c r="EIX94" s="497" t="s">
        <v>7</v>
      </c>
      <c r="EIY94" s="497" t="s">
        <v>11</v>
      </c>
      <c r="EIZ94" s="503"/>
      <c r="EJA94" s="497" t="s">
        <v>2</v>
      </c>
      <c r="EJB94" s="497" t="s">
        <v>3</v>
      </c>
      <c r="EJC94" s="497" t="s">
        <v>4</v>
      </c>
      <c r="EJD94" s="497" t="s">
        <v>5</v>
      </c>
      <c r="EJE94" s="497" t="s">
        <v>6</v>
      </c>
      <c r="EJF94" s="497" t="s">
        <v>7</v>
      </c>
      <c r="EJG94" s="497" t="s">
        <v>11</v>
      </c>
      <c r="EJH94" s="503"/>
      <c r="EJI94" s="497" t="s">
        <v>2</v>
      </c>
      <c r="EJJ94" s="497" t="s">
        <v>3</v>
      </c>
      <c r="EJK94" s="497" t="s">
        <v>4</v>
      </c>
      <c r="EJL94" s="497" t="s">
        <v>5</v>
      </c>
      <c r="EJM94" s="497" t="s">
        <v>6</v>
      </c>
      <c r="EJN94" s="497" t="s">
        <v>7</v>
      </c>
      <c r="EJO94" s="497" t="s">
        <v>11</v>
      </c>
      <c r="EJP94" s="503"/>
      <c r="EJQ94" s="497" t="s">
        <v>2</v>
      </c>
      <c r="EJR94" s="497" t="s">
        <v>3</v>
      </c>
      <c r="EJS94" s="497" t="s">
        <v>4</v>
      </c>
      <c r="EJT94" s="497" t="s">
        <v>5</v>
      </c>
      <c r="EJU94" s="497" t="s">
        <v>6</v>
      </c>
      <c r="EJV94" s="497" t="s">
        <v>7</v>
      </c>
      <c r="EJW94" s="497" t="s">
        <v>11</v>
      </c>
      <c r="EJX94" s="503"/>
      <c r="EJY94" s="497" t="s">
        <v>2</v>
      </c>
      <c r="EJZ94" s="497" t="s">
        <v>3</v>
      </c>
      <c r="EKA94" s="497" t="s">
        <v>4</v>
      </c>
      <c r="EKB94" s="497" t="s">
        <v>5</v>
      </c>
      <c r="EKC94" s="497" t="s">
        <v>6</v>
      </c>
      <c r="EKD94" s="497" t="s">
        <v>7</v>
      </c>
      <c r="EKE94" s="497" t="s">
        <v>11</v>
      </c>
      <c r="EKF94" s="503"/>
      <c r="EKG94" s="497" t="s">
        <v>2</v>
      </c>
      <c r="EKH94" s="497" t="s">
        <v>3</v>
      </c>
      <c r="EKI94" s="497" t="s">
        <v>4</v>
      </c>
      <c r="EKJ94" s="497" t="s">
        <v>5</v>
      </c>
      <c r="EKK94" s="497" t="s">
        <v>6</v>
      </c>
      <c r="EKL94" s="497" t="s">
        <v>7</v>
      </c>
      <c r="EKM94" s="497" t="s">
        <v>11</v>
      </c>
      <c r="EKN94" s="503"/>
      <c r="EKO94" s="497" t="s">
        <v>2</v>
      </c>
      <c r="EKP94" s="497" t="s">
        <v>3</v>
      </c>
      <c r="EKQ94" s="497" t="s">
        <v>4</v>
      </c>
      <c r="EKR94" s="497" t="s">
        <v>5</v>
      </c>
      <c r="EKS94" s="497" t="s">
        <v>6</v>
      </c>
      <c r="EKT94" s="497" t="s">
        <v>7</v>
      </c>
      <c r="EKU94" s="497" t="s">
        <v>11</v>
      </c>
      <c r="EKV94" s="503"/>
      <c r="EKW94" s="497" t="s">
        <v>2</v>
      </c>
      <c r="EKX94" s="497" t="s">
        <v>3</v>
      </c>
      <c r="EKY94" s="497" t="s">
        <v>4</v>
      </c>
      <c r="EKZ94" s="497" t="s">
        <v>5</v>
      </c>
      <c r="ELA94" s="497" t="s">
        <v>6</v>
      </c>
      <c r="ELB94" s="497" t="s">
        <v>7</v>
      </c>
      <c r="ELC94" s="497" t="s">
        <v>11</v>
      </c>
      <c r="ELD94" s="503"/>
      <c r="ELE94" s="497" t="s">
        <v>2</v>
      </c>
      <c r="ELF94" s="497" t="s">
        <v>3</v>
      </c>
      <c r="ELG94" s="497" t="s">
        <v>4</v>
      </c>
      <c r="ELH94" s="497" t="s">
        <v>5</v>
      </c>
      <c r="ELI94" s="497" t="s">
        <v>6</v>
      </c>
      <c r="ELJ94" s="497" t="s">
        <v>7</v>
      </c>
      <c r="ELK94" s="497" t="s">
        <v>11</v>
      </c>
      <c r="ELL94" s="503"/>
      <c r="ELM94" s="497" t="s">
        <v>2</v>
      </c>
      <c r="ELN94" s="497" t="s">
        <v>3</v>
      </c>
      <c r="ELO94" s="497" t="s">
        <v>4</v>
      </c>
      <c r="ELP94" s="497" t="s">
        <v>5</v>
      </c>
      <c r="ELQ94" s="497" t="s">
        <v>6</v>
      </c>
      <c r="ELR94" s="497" t="s">
        <v>7</v>
      </c>
      <c r="ELS94" s="497" t="s">
        <v>11</v>
      </c>
      <c r="ELT94" s="503"/>
      <c r="ELU94" s="497" t="s">
        <v>2</v>
      </c>
      <c r="ELV94" s="497" t="s">
        <v>3</v>
      </c>
      <c r="ELW94" s="497" t="s">
        <v>4</v>
      </c>
      <c r="ELX94" s="497" t="s">
        <v>5</v>
      </c>
      <c r="ELY94" s="497" t="s">
        <v>6</v>
      </c>
      <c r="ELZ94" s="497" t="s">
        <v>7</v>
      </c>
      <c r="EMA94" s="497" t="s">
        <v>11</v>
      </c>
      <c r="EMB94" s="503"/>
      <c r="EMC94" s="497" t="s">
        <v>2</v>
      </c>
      <c r="EMD94" s="497" t="s">
        <v>3</v>
      </c>
      <c r="EME94" s="497" t="s">
        <v>4</v>
      </c>
      <c r="EMF94" s="497" t="s">
        <v>5</v>
      </c>
      <c r="EMG94" s="497" t="s">
        <v>6</v>
      </c>
      <c r="EMH94" s="497" t="s">
        <v>7</v>
      </c>
      <c r="EMI94" s="497" t="s">
        <v>11</v>
      </c>
      <c r="EMJ94" s="503"/>
      <c r="EMK94" s="497" t="s">
        <v>2</v>
      </c>
      <c r="EML94" s="497" t="s">
        <v>3</v>
      </c>
      <c r="EMM94" s="497" t="s">
        <v>4</v>
      </c>
      <c r="EMN94" s="497" t="s">
        <v>5</v>
      </c>
      <c r="EMO94" s="497" t="s">
        <v>6</v>
      </c>
      <c r="EMP94" s="497" t="s">
        <v>7</v>
      </c>
      <c r="EMQ94" s="497" t="s">
        <v>11</v>
      </c>
      <c r="EMR94" s="503"/>
      <c r="EMS94" s="497" t="s">
        <v>2</v>
      </c>
      <c r="EMT94" s="497" t="s">
        <v>3</v>
      </c>
      <c r="EMU94" s="497" t="s">
        <v>4</v>
      </c>
      <c r="EMV94" s="497" t="s">
        <v>5</v>
      </c>
      <c r="EMW94" s="497" t="s">
        <v>6</v>
      </c>
      <c r="EMX94" s="497" t="s">
        <v>7</v>
      </c>
      <c r="EMY94" s="497" t="s">
        <v>11</v>
      </c>
      <c r="EMZ94" s="503"/>
      <c r="ENA94" s="497" t="s">
        <v>2</v>
      </c>
      <c r="ENB94" s="497" t="s">
        <v>3</v>
      </c>
      <c r="ENC94" s="497" t="s">
        <v>4</v>
      </c>
      <c r="END94" s="497" t="s">
        <v>5</v>
      </c>
      <c r="ENE94" s="497" t="s">
        <v>6</v>
      </c>
      <c r="ENF94" s="497" t="s">
        <v>7</v>
      </c>
      <c r="ENG94" s="497" t="s">
        <v>11</v>
      </c>
      <c r="ENH94" s="503"/>
      <c r="ENI94" s="497" t="s">
        <v>2</v>
      </c>
      <c r="ENJ94" s="497" t="s">
        <v>3</v>
      </c>
      <c r="ENK94" s="497" t="s">
        <v>4</v>
      </c>
      <c r="ENL94" s="497" t="s">
        <v>5</v>
      </c>
      <c r="ENM94" s="497" t="s">
        <v>6</v>
      </c>
      <c r="ENN94" s="497" t="s">
        <v>7</v>
      </c>
      <c r="ENO94" s="497" t="s">
        <v>11</v>
      </c>
      <c r="ENP94" s="503"/>
      <c r="ENQ94" s="497" t="s">
        <v>2</v>
      </c>
      <c r="ENR94" s="497" t="s">
        <v>3</v>
      </c>
      <c r="ENS94" s="497" t="s">
        <v>4</v>
      </c>
      <c r="ENT94" s="497" t="s">
        <v>5</v>
      </c>
      <c r="ENU94" s="497" t="s">
        <v>6</v>
      </c>
      <c r="ENV94" s="497" t="s">
        <v>7</v>
      </c>
      <c r="ENW94" s="497" t="s">
        <v>11</v>
      </c>
      <c r="ENX94" s="503"/>
      <c r="ENY94" s="497" t="s">
        <v>2</v>
      </c>
      <c r="ENZ94" s="497" t="s">
        <v>3</v>
      </c>
      <c r="EOA94" s="497" t="s">
        <v>4</v>
      </c>
      <c r="EOB94" s="497" t="s">
        <v>5</v>
      </c>
      <c r="EOC94" s="497" t="s">
        <v>6</v>
      </c>
      <c r="EOD94" s="497" t="s">
        <v>7</v>
      </c>
      <c r="EOE94" s="497" t="s">
        <v>11</v>
      </c>
      <c r="EOF94" s="503"/>
      <c r="EOG94" s="497" t="s">
        <v>2</v>
      </c>
      <c r="EOH94" s="497" t="s">
        <v>3</v>
      </c>
      <c r="EOI94" s="497" t="s">
        <v>4</v>
      </c>
      <c r="EOJ94" s="497" t="s">
        <v>5</v>
      </c>
      <c r="EOK94" s="497" t="s">
        <v>6</v>
      </c>
      <c r="EOL94" s="497" t="s">
        <v>7</v>
      </c>
      <c r="EOM94" s="497" t="s">
        <v>11</v>
      </c>
      <c r="EON94" s="503"/>
      <c r="EOO94" s="497" t="s">
        <v>2</v>
      </c>
      <c r="EOP94" s="497" t="s">
        <v>3</v>
      </c>
      <c r="EOQ94" s="497" t="s">
        <v>4</v>
      </c>
      <c r="EOR94" s="497" t="s">
        <v>5</v>
      </c>
      <c r="EOS94" s="497" t="s">
        <v>6</v>
      </c>
      <c r="EOT94" s="497" t="s">
        <v>7</v>
      </c>
      <c r="EOU94" s="497" t="s">
        <v>11</v>
      </c>
      <c r="EOV94" s="503"/>
      <c r="EOW94" s="497" t="s">
        <v>2</v>
      </c>
      <c r="EOX94" s="497" t="s">
        <v>3</v>
      </c>
      <c r="EOY94" s="497" t="s">
        <v>4</v>
      </c>
      <c r="EOZ94" s="497" t="s">
        <v>5</v>
      </c>
      <c r="EPA94" s="497" t="s">
        <v>6</v>
      </c>
      <c r="EPB94" s="497" t="s">
        <v>7</v>
      </c>
      <c r="EPC94" s="497" t="s">
        <v>11</v>
      </c>
      <c r="EPD94" s="503"/>
      <c r="EPE94" s="497" t="s">
        <v>2</v>
      </c>
      <c r="EPF94" s="497" t="s">
        <v>3</v>
      </c>
      <c r="EPG94" s="497" t="s">
        <v>4</v>
      </c>
      <c r="EPH94" s="497" t="s">
        <v>5</v>
      </c>
      <c r="EPI94" s="497" t="s">
        <v>6</v>
      </c>
      <c r="EPJ94" s="497" t="s">
        <v>7</v>
      </c>
      <c r="EPK94" s="497" t="s">
        <v>11</v>
      </c>
      <c r="EPL94" s="503"/>
      <c r="EPM94" s="497" t="s">
        <v>2</v>
      </c>
      <c r="EPN94" s="497" t="s">
        <v>3</v>
      </c>
      <c r="EPO94" s="497" t="s">
        <v>4</v>
      </c>
      <c r="EPP94" s="497" t="s">
        <v>5</v>
      </c>
      <c r="EPQ94" s="497" t="s">
        <v>6</v>
      </c>
      <c r="EPR94" s="497" t="s">
        <v>7</v>
      </c>
      <c r="EPS94" s="497" t="s">
        <v>11</v>
      </c>
      <c r="EPT94" s="503"/>
      <c r="EPU94" s="497" t="s">
        <v>2</v>
      </c>
      <c r="EPV94" s="497" t="s">
        <v>3</v>
      </c>
      <c r="EPW94" s="497" t="s">
        <v>4</v>
      </c>
      <c r="EPX94" s="497" t="s">
        <v>5</v>
      </c>
      <c r="EPY94" s="497" t="s">
        <v>6</v>
      </c>
      <c r="EPZ94" s="497" t="s">
        <v>7</v>
      </c>
      <c r="EQA94" s="497" t="s">
        <v>11</v>
      </c>
      <c r="EQB94" s="503"/>
      <c r="EQC94" s="497" t="s">
        <v>2</v>
      </c>
      <c r="EQD94" s="497" t="s">
        <v>3</v>
      </c>
      <c r="EQE94" s="497" t="s">
        <v>4</v>
      </c>
      <c r="EQF94" s="497" t="s">
        <v>5</v>
      </c>
      <c r="EQG94" s="497" t="s">
        <v>6</v>
      </c>
      <c r="EQH94" s="497" t="s">
        <v>7</v>
      </c>
      <c r="EQI94" s="497" t="s">
        <v>11</v>
      </c>
      <c r="EQJ94" s="503"/>
      <c r="EQK94" s="497" t="s">
        <v>2</v>
      </c>
      <c r="EQL94" s="497" t="s">
        <v>3</v>
      </c>
      <c r="EQM94" s="497" t="s">
        <v>4</v>
      </c>
      <c r="EQN94" s="497" t="s">
        <v>5</v>
      </c>
      <c r="EQO94" s="497" t="s">
        <v>6</v>
      </c>
      <c r="EQP94" s="497" t="s">
        <v>7</v>
      </c>
      <c r="EQQ94" s="497" t="s">
        <v>11</v>
      </c>
      <c r="EQR94" s="503"/>
      <c r="EQS94" s="497" t="s">
        <v>2</v>
      </c>
      <c r="EQT94" s="497" t="s">
        <v>3</v>
      </c>
      <c r="EQU94" s="497" t="s">
        <v>4</v>
      </c>
      <c r="EQV94" s="497" t="s">
        <v>5</v>
      </c>
      <c r="EQW94" s="497" t="s">
        <v>6</v>
      </c>
      <c r="EQX94" s="497" t="s">
        <v>7</v>
      </c>
      <c r="EQY94" s="497" t="s">
        <v>11</v>
      </c>
      <c r="EQZ94" s="503"/>
      <c r="ERA94" s="497" t="s">
        <v>2</v>
      </c>
      <c r="ERB94" s="497" t="s">
        <v>3</v>
      </c>
      <c r="ERC94" s="497" t="s">
        <v>4</v>
      </c>
      <c r="ERD94" s="497" t="s">
        <v>5</v>
      </c>
      <c r="ERE94" s="497" t="s">
        <v>6</v>
      </c>
      <c r="ERF94" s="497" t="s">
        <v>7</v>
      </c>
      <c r="ERG94" s="497" t="s">
        <v>11</v>
      </c>
      <c r="ERH94" s="503"/>
      <c r="ERI94" s="497" t="s">
        <v>2</v>
      </c>
      <c r="ERJ94" s="497" t="s">
        <v>3</v>
      </c>
      <c r="ERK94" s="497" t="s">
        <v>4</v>
      </c>
      <c r="ERL94" s="497" t="s">
        <v>5</v>
      </c>
      <c r="ERM94" s="497" t="s">
        <v>6</v>
      </c>
      <c r="ERN94" s="497" t="s">
        <v>7</v>
      </c>
      <c r="ERO94" s="497" t="s">
        <v>11</v>
      </c>
      <c r="ERP94" s="503"/>
      <c r="ERQ94" s="497" t="s">
        <v>2</v>
      </c>
      <c r="ERR94" s="497" t="s">
        <v>3</v>
      </c>
      <c r="ERS94" s="497" t="s">
        <v>4</v>
      </c>
      <c r="ERT94" s="497" t="s">
        <v>5</v>
      </c>
      <c r="ERU94" s="497" t="s">
        <v>6</v>
      </c>
      <c r="ERV94" s="497" t="s">
        <v>7</v>
      </c>
      <c r="ERW94" s="497" t="s">
        <v>11</v>
      </c>
      <c r="ERX94" s="503"/>
      <c r="ERY94" s="497" t="s">
        <v>2</v>
      </c>
      <c r="ERZ94" s="497" t="s">
        <v>3</v>
      </c>
      <c r="ESA94" s="497" t="s">
        <v>4</v>
      </c>
      <c r="ESB94" s="497" t="s">
        <v>5</v>
      </c>
      <c r="ESC94" s="497" t="s">
        <v>6</v>
      </c>
      <c r="ESD94" s="497" t="s">
        <v>7</v>
      </c>
      <c r="ESE94" s="497" t="s">
        <v>11</v>
      </c>
      <c r="ESF94" s="503"/>
      <c r="ESG94" s="497" t="s">
        <v>2</v>
      </c>
      <c r="ESH94" s="497" t="s">
        <v>3</v>
      </c>
      <c r="ESI94" s="497" t="s">
        <v>4</v>
      </c>
      <c r="ESJ94" s="497" t="s">
        <v>5</v>
      </c>
      <c r="ESK94" s="497" t="s">
        <v>6</v>
      </c>
      <c r="ESL94" s="497" t="s">
        <v>7</v>
      </c>
      <c r="ESM94" s="497" t="s">
        <v>11</v>
      </c>
      <c r="ESN94" s="503"/>
      <c r="ESO94" s="497" t="s">
        <v>2</v>
      </c>
      <c r="ESP94" s="497" t="s">
        <v>3</v>
      </c>
      <c r="ESQ94" s="497" t="s">
        <v>4</v>
      </c>
      <c r="ESR94" s="497" t="s">
        <v>5</v>
      </c>
      <c r="ESS94" s="497" t="s">
        <v>6</v>
      </c>
      <c r="EST94" s="497" t="s">
        <v>7</v>
      </c>
      <c r="ESU94" s="497" t="s">
        <v>11</v>
      </c>
      <c r="ESV94" s="503"/>
      <c r="ESW94" s="497" t="s">
        <v>2</v>
      </c>
      <c r="ESX94" s="497" t="s">
        <v>3</v>
      </c>
      <c r="ESY94" s="497" t="s">
        <v>4</v>
      </c>
      <c r="ESZ94" s="497" t="s">
        <v>5</v>
      </c>
      <c r="ETA94" s="497" t="s">
        <v>6</v>
      </c>
      <c r="ETB94" s="497" t="s">
        <v>7</v>
      </c>
      <c r="ETC94" s="497" t="s">
        <v>11</v>
      </c>
      <c r="ETD94" s="503"/>
      <c r="ETE94" s="497" t="s">
        <v>2</v>
      </c>
      <c r="ETF94" s="497" t="s">
        <v>3</v>
      </c>
      <c r="ETG94" s="497" t="s">
        <v>4</v>
      </c>
      <c r="ETH94" s="497" t="s">
        <v>5</v>
      </c>
      <c r="ETI94" s="497" t="s">
        <v>6</v>
      </c>
      <c r="ETJ94" s="497" t="s">
        <v>7</v>
      </c>
      <c r="ETK94" s="497" t="s">
        <v>11</v>
      </c>
      <c r="ETL94" s="503"/>
      <c r="ETM94" s="497" t="s">
        <v>2</v>
      </c>
      <c r="ETN94" s="497" t="s">
        <v>3</v>
      </c>
      <c r="ETO94" s="497" t="s">
        <v>4</v>
      </c>
      <c r="ETP94" s="497" t="s">
        <v>5</v>
      </c>
      <c r="ETQ94" s="497" t="s">
        <v>6</v>
      </c>
      <c r="ETR94" s="497" t="s">
        <v>7</v>
      </c>
      <c r="ETS94" s="497" t="s">
        <v>11</v>
      </c>
      <c r="ETT94" s="503"/>
      <c r="ETU94" s="497" t="s">
        <v>2</v>
      </c>
      <c r="ETV94" s="497" t="s">
        <v>3</v>
      </c>
      <c r="ETW94" s="497" t="s">
        <v>4</v>
      </c>
      <c r="ETX94" s="497" t="s">
        <v>5</v>
      </c>
      <c r="ETY94" s="497" t="s">
        <v>6</v>
      </c>
      <c r="ETZ94" s="497" t="s">
        <v>7</v>
      </c>
      <c r="EUA94" s="497" t="s">
        <v>11</v>
      </c>
      <c r="EUB94" s="503"/>
      <c r="EUC94" s="497" t="s">
        <v>2</v>
      </c>
      <c r="EUD94" s="497" t="s">
        <v>3</v>
      </c>
      <c r="EUE94" s="497" t="s">
        <v>4</v>
      </c>
      <c r="EUF94" s="497" t="s">
        <v>5</v>
      </c>
      <c r="EUG94" s="497" t="s">
        <v>6</v>
      </c>
      <c r="EUH94" s="497" t="s">
        <v>7</v>
      </c>
      <c r="EUI94" s="497" t="s">
        <v>11</v>
      </c>
      <c r="EUJ94" s="503"/>
      <c r="EUK94" s="497" t="s">
        <v>2</v>
      </c>
      <c r="EUL94" s="497" t="s">
        <v>3</v>
      </c>
      <c r="EUM94" s="497" t="s">
        <v>4</v>
      </c>
      <c r="EUN94" s="497" t="s">
        <v>5</v>
      </c>
      <c r="EUO94" s="497" t="s">
        <v>6</v>
      </c>
      <c r="EUP94" s="497" t="s">
        <v>7</v>
      </c>
      <c r="EUQ94" s="497" t="s">
        <v>11</v>
      </c>
      <c r="EUR94" s="503"/>
      <c r="EUS94" s="497" t="s">
        <v>2</v>
      </c>
      <c r="EUT94" s="497" t="s">
        <v>3</v>
      </c>
      <c r="EUU94" s="497" t="s">
        <v>4</v>
      </c>
      <c r="EUV94" s="497" t="s">
        <v>5</v>
      </c>
      <c r="EUW94" s="497" t="s">
        <v>6</v>
      </c>
      <c r="EUX94" s="497" t="s">
        <v>7</v>
      </c>
      <c r="EUY94" s="497" t="s">
        <v>11</v>
      </c>
      <c r="EUZ94" s="503"/>
      <c r="EVA94" s="497" t="s">
        <v>2</v>
      </c>
      <c r="EVB94" s="497" t="s">
        <v>3</v>
      </c>
      <c r="EVC94" s="497" t="s">
        <v>4</v>
      </c>
      <c r="EVD94" s="497" t="s">
        <v>5</v>
      </c>
      <c r="EVE94" s="497" t="s">
        <v>6</v>
      </c>
      <c r="EVF94" s="497" t="s">
        <v>7</v>
      </c>
      <c r="EVG94" s="497" t="s">
        <v>11</v>
      </c>
      <c r="EVH94" s="503"/>
      <c r="EVI94" s="497" t="s">
        <v>2</v>
      </c>
      <c r="EVJ94" s="497" t="s">
        <v>3</v>
      </c>
      <c r="EVK94" s="497" t="s">
        <v>4</v>
      </c>
      <c r="EVL94" s="497" t="s">
        <v>5</v>
      </c>
      <c r="EVM94" s="497" t="s">
        <v>6</v>
      </c>
      <c r="EVN94" s="497" t="s">
        <v>7</v>
      </c>
      <c r="EVO94" s="497" t="s">
        <v>11</v>
      </c>
      <c r="EVP94" s="503"/>
      <c r="EVQ94" s="497" t="s">
        <v>2</v>
      </c>
      <c r="EVR94" s="497" t="s">
        <v>3</v>
      </c>
      <c r="EVS94" s="497" t="s">
        <v>4</v>
      </c>
      <c r="EVT94" s="497" t="s">
        <v>5</v>
      </c>
      <c r="EVU94" s="497" t="s">
        <v>6</v>
      </c>
      <c r="EVV94" s="497" t="s">
        <v>7</v>
      </c>
      <c r="EVW94" s="497" t="s">
        <v>11</v>
      </c>
      <c r="EVX94" s="503"/>
      <c r="EVY94" s="497" t="s">
        <v>2</v>
      </c>
      <c r="EVZ94" s="497" t="s">
        <v>3</v>
      </c>
      <c r="EWA94" s="497" t="s">
        <v>4</v>
      </c>
      <c r="EWB94" s="497" t="s">
        <v>5</v>
      </c>
      <c r="EWC94" s="497" t="s">
        <v>6</v>
      </c>
      <c r="EWD94" s="497" t="s">
        <v>7</v>
      </c>
      <c r="EWE94" s="497" t="s">
        <v>11</v>
      </c>
      <c r="EWF94" s="503"/>
      <c r="EWG94" s="497" t="s">
        <v>2</v>
      </c>
      <c r="EWH94" s="497" t="s">
        <v>3</v>
      </c>
      <c r="EWI94" s="497" t="s">
        <v>4</v>
      </c>
      <c r="EWJ94" s="497" t="s">
        <v>5</v>
      </c>
      <c r="EWK94" s="497" t="s">
        <v>6</v>
      </c>
      <c r="EWL94" s="497" t="s">
        <v>7</v>
      </c>
      <c r="EWM94" s="497" t="s">
        <v>11</v>
      </c>
      <c r="EWN94" s="503"/>
      <c r="EWO94" s="497" t="s">
        <v>2</v>
      </c>
      <c r="EWP94" s="497" t="s">
        <v>3</v>
      </c>
      <c r="EWQ94" s="497" t="s">
        <v>4</v>
      </c>
      <c r="EWR94" s="497" t="s">
        <v>5</v>
      </c>
      <c r="EWS94" s="497" t="s">
        <v>6</v>
      </c>
      <c r="EWT94" s="497" t="s">
        <v>7</v>
      </c>
      <c r="EWU94" s="497" t="s">
        <v>11</v>
      </c>
      <c r="EWV94" s="503"/>
      <c r="EWW94" s="497" t="s">
        <v>2</v>
      </c>
      <c r="EWX94" s="497" t="s">
        <v>3</v>
      </c>
      <c r="EWY94" s="497" t="s">
        <v>4</v>
      </c>
      <c r="EWZ94" s="497" t="s">
        <v>5</v>
      </c>
      <c r="EXA94" s="497" t="s">
        <v>6</v>
      </c>
      <c r="EXB94" s="497" t="s">
        <v>7</v>
      </c>
      <c r="EXC94" s="497" t="s">
        <v>11</v>
      </c>
      <c r="EXD94" s="503"/>
      <c r="EXE94" s="497" t="s">
        <v>2</v>
      </c>
      <c r="EXF94" s="497" t="s">
        <v>3</v>
      </c>
      <c r="EXG94" s="497" t="s">
        <v>4</v>
      </c>
      <c r="EXH94" s="497" t="s">
        <v>5</v>
      </c>
      <c r="EXI94" s="497" t="s">
        <v>6</v>
      </c>
      <c r="EXJ94" s="497" t="s">
        <v>7</v>
      </c>
      <c r="EXK94" s="497" t="s">
        <v>11</v>
      </c>
      <c r="EXL94" s="503"/>
      <c r="EXM94" s="497" t="s">
        <v>2</v>
      </c>
      <c r="EXN94" s="497" t="s">
        <v>3</v>
      </c>
      <c r="EXO94" s="497" t="s">
        <v>4</v>
      </c>
      <c r="EXP94" s="497" t="s">
        <v>5</v>
      </c>
      <c r="EXQ94" s="497" t="s">
        <v>6</v>
      </c>
      <c r="EXR94" s="497" t="s">
        <v>7</v>
      </c>
      <c r="EXS94" s="497" t="s">
        <v>11</v>
      </c>
      <c r="EXT94" s="503"/>
      <c r="EXU94" s="497" t="s">
        <v>2</v>
      </c>
      <c r="EXV94" s="497" t="s">
        <v>3</v>
      </c>
      <c r="EXW94" s="497" t="s">
        <v>4</v>
      </c>
      <c r="EXX94" s="497" t="s">
        <v>5</v>
      </c>
      <c r="EXY94" s="497" t="s">
        <v>6</v>
      </c>
      <c r="EXZ94" s="497" t="s">
        <v>7</v>
      </c>
      <c r="EYA94" s="497" t="s">
        <v>11</v>
      </c>
      <c r="EYB94" s="503"/>
      <c r="EYC94" s="497" t="s">
        <v>2</v>
      </c>
      <c r="EYD94" s="497" t="s">
        <v>3</v>
      </c>
      <c r="EYE94" s="497" t="s">
        <v>4</v>
      </c>
      <c r="EYF94" s="497" t="s">
        <v>5</v>
      </c>
      <c r="EYG94" s="497" t="s">
        <v>6</v>
      </c>
      <c r="EYH94" s="497" t="s">
        <v>7</v>
      </c>
      <c r="EYI94" s="497" t="s">
        <v>11</v>
      </c>
      <c r="EYJ94" s="503"/>
      <c r="EYK94" s="497" t="s">
        <v>2</v>
      </c>
      <c r="EYL94" s="497" t="s">
        <v>3</v>
      </c>
      <c r="EYM94" s="497" t="s">
        <v>4</v>
      </c>
      <c r="EYN94" s="497" t="s">
        <v>5</v>
      </c>
      <c r="EYO94" s="497" t="s">
        <v>6</v>
      </c>
      <c r="EYP94" s="497" t="s">
        <v>7</v>
      </c>
      <c r="EYQ94" s="497" t="s">
        <v>11</v>
      </c>
      <c r="EYR94" s="503"/>
      <c r="EYS94" s="497" t="s">
        <v>2</v>
      </c>
      <c r="EYT94" s="497" t="s">
        <v>3</v>
      </c>
      <c r="EYU94" s="497" t="s">
        <v>4</v>
      </c>
      <c r="EYV94" s="497" t="s">
        <v>5</v>
      </c>
      <c r="EYW94" s="497" t="s">
        <v>6</v>
      </c>
      <c r="EYX94" s="497" t="s">
        <v>7</v>
      </c>
      <c r="EYY94" s="497" t="s">
        <v>11</v>
      </c>
      <c r="EYZ94" s="503"/>
      <c r="EZA94" s="497" t="s">
        <v>2</v>
      </c>
      <c r="EZB94" s="497" t="s">
        <v>3</v>
      </c>
      <c r="EZC94" s="497" t="s">
        <v>4</v>
      </c>
      <c r="EZD94" s="497" t="s">
        <v>5</v>
      </c>
      <c r="EZE94" s="497" t="s">
        <v>6</v>
      </c>
      <c r="EZF94" s="497" t="s">
        <v>7</v>
      </c>
      <c r="EZG94" s="497" t="s">
        <v>11</v>
      </c>
      <c r="EZH94" s="503"/>
      <c r="EZI94" s="497" t="s">
        <v>2</v>
      </c>
      <c r="EZJ94" s="497" t="s">
        <v>3</v>
      </c>
      <c r="EZK94" s="497" t="s">
        <v>4</v>
      </c>
      <c r="EZL94" s="497" t="s">
        <v>5</v>
      </c>
      <c r="EZM94" s="497" t="s">
        <v>6</v>
      </c>
      <c r="EZN94" s="497" t="s">
        <v>7</v>
      </c>
      <c r="EZO94" s="497" t="s">
        <v>11</v>
      </c>
      <c r="EZP94" s="503"/>
      <c r="EZQ94" s="497" t="s">
        <v>2</v>
      </c>
      <c r="EZR94" s="497" t="s">
        <v>3</v>
      </c>
      <c r="EZS94" s="497" t="s">
        <v>4</v>
      </c>
      <c r="EZT94" s="497" t="s">
        <v>5</v>
      </c>
      <c r="EZU94" s="497" t="s">
        <v>6</v>
      </c>
      <c r="EZV94" s="497" t="s">
        <v>7</v>
      </c>
      <c r="EZW94" s="497" t="s">
        <v>11</v>
      </c>
      <c r="EZX94" s="503"/>
      <c r="EZY94" s="497" t="s">
        <v>2</v>
      </c>
      <c r="EZZ94" s="497" t="s">
        <v>3</v>
      </c>
      <c r="FAA94" s="497" t="s">
        <v>4</v>
      </c>
      <c r="FAB94" s="497" t="s">
        <v>5</v>
      </c>
      <c r="FAC94" s="497" t="s">
        <v>6</v>
      </c>
      <c r="FAD94" s="497" t="s">
        <v>7</v>
      </c>
      <c r="FAE94" s="497" t="s">
        <v>11</v>
      </c>
      <c r="FAF94" s="503"/>
      <c r="FAG94" s="497" t="s">
        <v>2</v>
      </c>
      <c r="FAH94" s="497" t="s">
        <v>3</v>
      </c>
      <c r="FAI94" s="497" t="s">
        <v>4</v>
      </c>
      <c r="FAJ94" s="497" t="s">
        <v>5</v>
      </c>
      <c r="FAK94" s="497" t="s">
        <v>6</v>
      </c>
      <c r="FAL94" s="497" t="s">
        <v>7</v>
      </c>
      <c r="FAM94" s="497" t="s">
        <v>11</v>
      </c>
      <c r="FAN94" s="503"/>
      <c r="FAO94" s="497" t="s">
        <v>2</v>
      </c>
      <c r="FAP94" s="497" t="s">
        <v>3</v>
      </c>
      <c r="FAQ94" s="497" t="s">
        <v>4</v>
      </c>
      <c r="FAR94" s="497" t="s">
        <v>5</v>
      </c>
      <c r="FAS94" s="497" t="s">
        <v>6</v>
      </c>
      <c r="FAT94" s="497" t="s">
        <v>7</v>
      </c>
      <c r="FAU94" s="497" t="s">
        <v>11</v>
      </c>
      <c r="FAV94" s="503"/>
      <c r="FAW94" s="497" t="s">
        <v>2</v>
      </c>
      <c r="FAX94" s="497" t="s">
        <v>3</v>
      </c>
      <c r="FAY94" s="497" t="s">
        <v>4</v>
      </c>
      <c r="FAZ94" s="497" t="s">
        <v>5</v>
      </c>
      <c r="FBA94" s="497" t="s">
        <v>6</v>
      </c>
      <c r="FBB94" s="497" t="s">
        <v>7</v>
      </c>
      <c r="FBC94" s="497" t="s">
        <v>11</v>
      </c>
      <c r="FBD94" s="503"/>
      <c r="FBE94" s="497" t="s">
        <v>2</v>
      </c>
      <c r="FBF94" s="497" t="s">
        <v>3</v>
      </c>
      <c r="FBG94" s="497" t="s">
        <v>4</v>
      </c>
      <c r="FBH94" s="497" t="s">
        <v>5</v>
      </c>
      <c r="FBI94" s="497" t="s">
        <v>6</v>
      </c>
      <c r="FBJ94" s="497" t="s">
        <v>7</v>
      </c>
      <c r="FBK94" s="497" t="s">
        <v>11</v>
      </c>
      <c r="FBL94" s="503"/>
      <c r="FBM94" s="497" t="s">
        <v>2</v>
      </c>
      <c r="FBN94" s="497" t="s">
        <v>3</v>
      </c>
      <c r="FBO94" s="497" t="s">
        <v>4</v>
      </c>
      <c r="FBP94" s="497" t="s">
        <v>5</v>
      </c>
      <c r="FBQ94" s="497" t="s">
        <v>6</v>
      </c>
      <c r="FBR94" s="497" t="s">
        <v>7</v>
      </c>
      <c r="FBS94" s="497" t="s">
        <v>11</v>
      </c>
      <c r="FBT94" s="503"/>
      <c r="FBU94" s="497" t="s">
        <v>2</v>
      </c>
      <c r="FBV94" s="497" t="s">
        <v>3</v>
      </c>
      <c r="FBW94" s="497" t="s">
        <v>4</v>
      </c>
      <c r="FBX94" s="497" t="s">
        <v>5</v>
      </c>
      <c r="FBY94" s="497" t="s">
        <v>6</v>
      </c>
      <c r="FBZ94" s="497" t="s">
        <v>7</v>
      </c>
      <c r="FCA94" s="497" t="s">
        <v>11</v>
      </c>
      <c r="FCB94" s="503"/>
      <c r="FCC94" s="497" t="s">
        <v>2</v>
      </c>
      <c r="FCD94" s="497" t="s">
        <v>3</v>
      </c>
      <c r="FCE94" s="497" t="s">
        <v>4</v>
      </c>
      <c r="FCF94" s="497" t="s">
        <v>5</v>
      </c>
      <c r="FCG94" s="497" t="s">
        <v>6</v>
      </c>
      <c r="FCH94" s="497" t="s">
        <v>7</v>
      </c>
      <c r="FCI94" s="497" t="s">
        <v>11</v>
      </c>
      <c r="FCJ94" s="503"/>
      <c r="FCK94" s="497" t="s">
        <v>2</v>
      </c>
      <c r="FCL94" s="497" t="s">
        <v>3</v>
      </c>
      <c r="FCM94" s="497" t="s">
        <v>4</v>
      </c>
      <c r="FCN94" s="497" t="s">
        <v>5</v>
      </c>
      <c r="FCO94" s="497" t="s">
        <v>6</v>
      </c>
      <c r="FCP94" s="497" t="s">
        <v>7</v>
      </c>
      <c r="FCQ94" s="497" t="s">
        <v>11</v>
      </c>
      <c r="FCR94" s="503"/>
      <c r="FCS94" s="497" t="s">
        <v>2</v>
      </c>
      <c r="FCT94" s="497" t="s">
        <v>3</v>
      </c>
      <c r="FCU94" s="497" t="s">
        <v>4</v>
      </c>
      <c r="FCV94" s="497" t="s">
        <v>5</v>
      </c>
      <c r="FCW94" s="497" t="s">
        <v>6</v>
      </c>
      <c r="FCX94" s="497" t="s">
        <v>7</v>
      </c>
      <c r="FCY94" s="497" t="s">
        <v>11</v>
      </c>
      <c r="FCZ94" s="503"/>
      <c r="FDA94" s="497" t="s">
        <v>2</v>
      </c>
      <c r="FDB94" s="497" t="s">
        <v>3</v>
      </c>
      <c r="FDC94" s="497" t="s">
        <v>4</v>
      </c>
      <c r="FDD94" s="497" t="s">
        <v>5</v>
      </c>
      <c r="FDE94" s="497" t="s">
        <v>6</v>
      </c>
      <c r="FDF94" s="497" t="s">
        <v>7</v>
      </c>
      <c r="FDG94" s="497" t="s">
        <v>11</v>
      </c>
      <c r="FDH94" s="503"/>
      <c r="FDI94" s="497" t="s">
        <v>2</v>
      </c>
      <c r="FDJ94" s="497" t="s">
        <v>3</v>
      </c>
      <c r="FDK94" s="497" t="s">
        <v>4</v>
      </c>
      <c r="FDL94" s="497" t="s">
        <v>5</v>
      </c>
      <c r="FDM94" s="497" t="s">
        <v>6</v>
      </c>
      <c r="FDN94" s="497" t="s">
        <v>7</v>
      </c>
      <c r="FDO94" s="497" t="s">
        <v>11</v>
      </c>
      <c r="FDP94" s="503"/>
      <c r="FDQ94" s="497" t="s">
        <v>2</v>
      </c>
      <c r="FDR94" s="497" t="s">
        <v>3</v>
      </c>
      <c r="FDS94" s="497" t="s">
        <v>4</v>
      </c>
      <c r="FDT94" s="497" t="s">
        <v>5</v>
      </c>
      <c r="FDU94" s="497" t="s">
        <v>6</v>
      </c>
      <c r="FDV94" s="497" t="s">
        <v>7</v>
      </c>
      <c r="FDW94" s="497" t="s">
        <v>11</v>
      </c>
      <c r="FDX94" s="503"/>
      <c r="FDY94" s="497" t="s">
        <v>2</v>
      </c>
      <c r="FDZ94" s="497" t="s">
        <v>3</v>
      </c>
      <c r="FEA94" s="497" t="s">
        <v>4</v>
      </c>
      <c r="FEB94" s="497" t="s">
        <v>5</v>
      </c>
      <c r="FEC94" s="497" t="s">
        <v>6</v>
      </c>
      <c r="FED94" s="497" t="s">
        <v>7</v>
      </c>
      <c r="FEE94" s="497" t="s">
        <v>11</v>
      </c>
      <c r="FEF94" s="503"/>
      <c r="FEG94" s="497" t="s">
        <v>2</v>
      </c>
      <c r="FEH94" s="497" t="s">
        <v>3</v>
      </c>
      <c r="FEI94" s="497" t="s">
        <v>4</v>
      </c>
      <c r="FEJ94" s="497" t="s">
        <v>5</v>
      </c>
      <c r="FEK94" s="497" t="s">
        <v>6</v>
      </c>
      <c r="FEL94" s="497" t="s">
        <v>7</v>
      </c>
      <c r="FEM94" s="497" t="s">
        <v>11</v>
      </c>
      <c r="FEN94" s="503"/>
      <c r="FEO94" s="497" t="s">
        <v>2</v>
      </c>
      <c r="FEP94" s="497" t="s">
        <v>3</v>
      </c>
      <c r="FEQ94" s="497" t="s">
        <v>4</v>
      </c>
      <c r="FER94" s="497" t="s">
        <v>5</v>
      </c>
      <c r="FES94" s="497" t="s">
        <v>6</v>
      </c>
      <c r="FET94" s="497" t="s">
        <v>7</v>
      </c>
      <c r="FEU94" s="497" t="s">
        <v>11</v>
      </c>
      <c r="FEV94" s="503"/>
      <c r="FEW94" s="497" t="s">
        <v>2</v>
      </c>
      <c r="FEX94" s="497" t="s">
        <v>3</v>
      </c>
      <c r="FEY94" s="497" t="s">
        <v>4</v>
      </c>
      <c r="FEZ94" s="497" t="s">
        <v>5</v>
      </c>
      <c r="FFA94" s="497" t="s">
        <v>6</v>
      </c>
      <c r="FFB94" s="497" t="s">
        <v>7</v>
      </c>
      <c r="FFC94" s="497" t="s">
        <v>11</v>
      </c>
      <c r="FFD94" s="503"/>
      <c r="FFE94" s="497" t="s">
        <v>2</v>
      </c>
      <c r="FFF94" s="497" t="s">
        <v>3</v>
      </c>
      <c r="FFG94" s="497" t="s">
        <v>4</v>
      </c>
      <c r="FFH94" s="497" t="s">
        <v>5</v>
      </c>
      <c r="FFI94" s="497" t="s">
        <v>6</v>
      </c>
      <c r="FFJ94" s="497" t="s">
        <v>7</v>
      </c>
      <c r="FFK94" s="497" t="s">
        <v>11</v>
      </c>
      <c r="FFL94" s="503"/>
      <c r="FFM94" s="497" t="s">
        <v>2</v>
      </c>
      <c r="FFN94" s="497" t="s">
        <v>3</v>
      </c>
      <c r="FFO94" s="497" t="s">
        <v>4</v>
      </c>
      <c r="FFP94" s="497" t="s">
        <v>5</v>
      </c>
      <c r="FFQ94" s="497" t="s">
        <v>6</v>
      </c>
      <c r="FFR94" s="497" t="s">
        <v>7</v>
      </c>
      <c r="FFS94" s="497" t="s">
        <v>11</v>
      </c>
      <c r="FFT94" s="503"/>
      <c r="FFU94" s="497" t="s">
        <v>2</v>
      </c>
      <c r="FFV94" s="497" t="s">
        <v>3</v>
      </c>
      <c r="FFW94" s="497" t="s">
        <v>4</v>
      </c>
      <c r="FFX94" s="497" t="s">
        <v>5</v>
      </c>
      <c r="FFY94" s="497" t="s">
        <v>6</v>
      </c>
      <c r="FFZ94" s="497" t="s">
        <v>7</v>
      </c>
      <c r="FGA94" s="497" t="s">
        <v>11</v>
      </c>
      <c r="FGB94" s="503"/>
      <c r="FGC94" s="497" t="s">
        <v>2</v>
      </c>
      <c r="FGD94" s="497" t="s">
        <v>3</v>
      </c>
      <c r="FGE94" s="497" t="s">
        <v>4</v>
      </c>
      <c r="FGF94" s="497" t="s">
        <v>5</v>
      </c>
      <c r="FGG94" s="497" t="s">
        <v>6</v>
      </c>
      <c r="FGH94" s="497" t="s">
        <v>7</v>
      </c>
      <c r="FGI94" s="497" t="s">
        <v>11</v>
      </c>
      <c r="FGJ94" s="503"/>
      <c r="FGK94" s="497" t="s">
        <v>2</v>
      </c>
      <c r="FGL94" s="497" t="s">
        <v>3</v>
      </c>
      <c r="FGM94" s="497" t="s">
        <v>4</v>
      </c>
      <c r="FGN94" s="497" t="s">
        <v>5</v>
      </c>
      <c r="FGO94" s="497" t="s">
        <v>6</v>
      </c>
      <c r="FGP94" s="497" t="s">
        <v>7</v>
      </c>
      <c r="FGQ94" s="497" t="s">
        <v>11</v>
      </c>
      <c r="FGR94" s="503"/>
      <c r="FGS94" s="497" t="s">
        <v>2</v>
      </c>
      <c r="FGT94" s="497" t="s">
        <v>3</v>
      </c>
      <c r="FGU94" s="497" t="s">
        <v>4</v>
      </c>
      <c r="FGV94" s="497" t="s">
        <v>5</v>
      </c>
      <c r="FGW94" s="497" t="s">
        <v>6</v>
      </c>
      <c r="FGX94" s="497" t="s">
        <v>7</v>
      </c>
      <c r="FGY94" s="497" t="s">
        <v>11</v>
      </c>
      <c r="FGZ94" s="503"/>
      <c r="FHA94" s="497" t="s">
        <v>2</v>
      </c>
      <c r="FHB94" s="497" t="s">
        <v>3</v>
      </c>
      <c r="FHC94" s="497" t="s">
        <v>4</v>
      </c>
      <c r="FHD94" s="497" t="s">
        <v>5</v>
      </c>
      <c r="FHE94" s="497" t="s">
        <v>6</v>
      </c>
      <c r="FHF94" s="497" t="s">
        <v>7</v>
      </c>
      <c r="FHG94" s="497" t="s">
        <v>11</v>
      </c>
      <c r="FHH94" s="503"/>
      <c r="FHI94" s="497" t="s">
        <v>2</v>
      </c>
      <c r="FHJ94" s="497" t="s">
        <v>3</v>
      </c>
      <c r="FHK94" s="497" t="s">
        <v>4</v>
      </c>
      <c r="FHL94" s="497" t="s">
        <v>5</v>
      </c>
      <c r="FHM94" s="497" t="s">
        <v>6</v>
      </c>
      <c r="FHN94" s="497" t="s">
        <v>7</v>
      </c>
      <c r="FHO94" s="497" t="s">
        <v>11</v>
      </c>
      <c r="FHP94" s="503"/>
      <c r="FHQ94" s="497" t="s">
        <v>2</v>
      </c>
      <c r="FHR94" s="497" t="s">
        <v>3</v>
      </c>
      <c r="FHS94" s="497" t="s">
        <v>4</v>
      </c>
      <c r="FHT94" s="497" t="s">
        <v>5</v>
      </c>
      <c r="FHU94" s="497" t="s">
        <v>6</v>
      </c>
      <c r="FHV94" s="497" t="s">
        <v>7</v>
      </c>
      <c r="FHW94" s="497" t="s">
        <v>11</v>
      </c>
      <c r="FHX94" s="503"/>
      <c r="FHY94" s="497" t="s">
        <v>2</v>
      </c>
      <c r="FHZ94" s="497" t="s">
        <v>3</v>
      </c>
      <c r="FIA94" s="497" t="s">
        <v>4</v>
      </c>
      <c r="FIB94" s="497" t="s">
        <v>5</v>
      </c>
      <c r="FIC94" s="497" t="s">
        <v>6</v>
      </c>
      <c r="FID94" s="497" t="s">
        <v>7</v>
      </c>
      <c r="FIE94" s="497" t="s">
        <v>11</v>
      </c>
      <c r="FIF94" s="503"/>
      <c r="FIG94" s="497" t="s">
        <v>2</v>
      </c>
      <c r="FIH94" s="497" t="s">
        <v>3</v>
      </c>
      <c r="FII94" s="497" t="s">
        <v>4</v>
      </c>
      <c r="FIJ94" s="497" t="s">
        <v>5</v>
      </c>
      <c r="FIK94" s="497" t="s">
        <v>6</v>
      </c>
      <c r="FIL94" s="497" t="s">
        <v>7</v>
      </c>
      <c r="FIM94" s="497" t="s">
        <v>11</v>
      </c>
      <c r="FIN94" s="503"/>
      <c r="FIO94" s="497" t="s">
        <v>2</v>
      </c>
      <c r="FIP94" s="497" t="s">
        <v>3</v>
      </c>
      <c r="FIQ94" s="497" t="s">
        <v>4</v>
      </c>
      <c r="FIR94" s="497" t="s">
        <v>5</v>
      </c>
      <c r="FIS94" s="497" t="s">
        <v>6</v>
      </c>
      <c r="FIT94" s="497" t="s">
        <v>7</v>
      </c>
      <c r="FIU94" s="497" t="s">
        <v>11</v>
      </c>
      <c r="FIV94" s="503"/>
      <c r="FIW94" s="497" t="s">
        <v>2</v>
      </c>
      <c r="FIX94" s="497" t="s">
        <v>3</v>
      </c>
      <c r="FIY94" s="497" t="s">
        <v>4</v>
      </c>
      <c r="FIZ94" s="497" t="s">
        <v>5</v>
      </c>
      <c r="FJA94" s="497" t="s">
        <v>6</v>
      </c>
      <c r="FJB94" s="497" t="s">
        <v>7</v>
      </c>
      <c r="FJC94" s="497" t="s">
        <v>11</v>
      </c>
      <c r="FJD94" s="503"/>
      <c r="FJE94" s="497" t="s">
        <v>2</v>
      </c>
      <c r="FJF94" s="497" t="s">
        <v>3</v>
      </c>
      <c r="FJG94" s="497" t="s">
        <v>4</v>
      </c>
      <c r="FJH94" s="497" t="s">
        <v>5</v>
      </c>
      <c r="FJI94" s="497" t="s">
        <v>6</v>
      </c>
      <c r="FJJ94" s="497" t="s">
        <v>7</v>
      </c>
      <c r="FJK94" s="497" t="s">
        <v>11</v>
      </c>
      <c r="FJL94" s="503"/>
      <c r="FJM94" s="497" t="s">
        <v>2</v>
      </c>
      <c r="FJN94" s="497" t="s">
        <v>3</v>
      </c>
      <c r="FJO94" s="497" t="s">
        <v>4</v>
      </c>
      <c r="FJP94" s="497" t="s">
        <v>5</v>
      </c>
      <c r="FJQ94" s="497" t="s">
        <v>6</v>
      </c>
      <c r="FJR94" s="497" t="s">
        <v>7</v>
      </c>
      <c r="FJS94" s="497" t="s">
        <v>11</v>
      </c>
      <c r="FJT94" s="503"/>
      <c r="FJU94" s="497" t="s">
        <v>2</v>
      </c>
      <c r="FJV94" s="497" t="s">
        <v>3</v>
      </c>
      <c r="FJW94" s="497" t="s">
        <v>4</v>
      </c>
      <c r="FJX94" s="497" t="s">
        <v>5</v>
      </c>
      <c r="FJY94" s="497" t="s">
        <v>6</v>
      </c>
      <c r="FJZ94" s="497" t="s">
        <v>7</v>
      </c>
      <c r="FKA94" s="497" t="s">
        <v>11</v>
      </c>
      <c r="FKB94" s="503"/>
      <c r="FKC94" s="497" t="s">
        <v>2</v>
      </c>
      <c r="FKD94" s="497" t="s">
        <v>3</v>
      </c>
      <c r="FKE94" s="497" t="s">
        <v>4</v>
      </c>
      <c r="FKF94" s="497" t="s">
        <v>5</v>
      </c>
      <c r="FKG94" s="497" t="s">
        <v>6</v>
      </c>
      <c r="FKH94" s="497" t="s">
        <v>7</v>
      </c>
      <c r="FKI94" s="497" t="s">
        <v>11</v>
      </c>
      <c r="FKJ94" s="503"/>
      <c r="FKK94" s="497" t="s">
        <v>2</v>
      </c>
      <c r="FKL94" s="497" t="s">
        <v>3</v>
      </c>
      <c r="FKM94" s="497" t="s">
        <v>4</v>
      </c>
      <c r="FKN94" s="497" t="s">
        <v>5</v>
      </c>
      <c r="FKO94" s="497" t="s">
        <v>6</v>
      </c>
      <c r="FKP94" s="497" t="s">
        <v>7</v>
      </c>
      <c r="FKQ94" s="497" t="s">
        <v>11</v>
      </c>
      <c r="FKR94" s="503"/>
      <c r="FKS94" s="497" t="s">
        <v>2</v>
      </c>
      <c r="FKT94" s="497" t="s">
        <v>3</v>
      </c>
      <c r="FKU94" s="497" t="s">
        <v>4</v>
      </c>
      <c r="FKV94" s="497" t="s">
        <v>5</v>
      </c>
      <c r="FKW94" s="497" t="s">
        <v>6</v>
      </c>
      <c r="FKX94" s="497" t="s">
        <v>7</v>
      </c>
      <c r="FKY94" s="497" t="s">
        <v>11</v>
      </c>
      <c r="FKZ94" s="503"/>
      <c r="FLA94" s="497" t="s">
        <v>2</v>
      </c>
      <c r="FLB94" s="497" t="s">
        <v>3</v>
      </c>
      <c r="FLC94" s="497" t="s">
        <v>4</v>
      </c>
      <c r="FLD94" s="497" t="s">
        <v>5</v>
      </c>
      <c r="FLE94" s="497" t="s">
        <v>6</v>
      </c>
      <c r="FLF94" s="497" t="s">
        <v>7</v>
      </c>
      <c r="FLG94" s="497" t="s">
        <v>11</v>
      </c>
      <c r="FLH94" s="503"/>
      <c r="FLI94" s="497" t="s">
        <v>2</v>
      </c>
      <c r="FLJ94" s="497" t="s">
        <v>3</v>
      </c>
      <c r="FLK94" s="497" t="s">
        <v>4</v>
      </c>
      <c r="FLL94" s="497" t="s">
        <v>5</v>
      </c>
      <c r="FLM94" s="497" t="s">
        <v>6</v>
      </c>
      <c r="FLN94" s="497" t="s">
        <v>7</v>
      </c>
      <c r="FLO94" s="497" t="s">
        <v>11</v>
      </c>
      <c r="FLP94" s="503"/>
      <c r="FLQ94" s="497" t="s">
        <v>2</v>
      </c>
      <c r="FLR94" s="497" t="s">
        <v>3</v>
      </c>
      <c r="FLS94" s="497" t="s">
        <v>4</v>
      </c>
      <c r="FLT94" s="497" t="s">
        <v>5</v>
      </c>
      <c r="FLU94" s="497" t="s">
        <v>6</v>
      </c>
      <c r="FLV94" s="497" t="s">
        <v>7</v>
      </c>
      <c r="FLW94" s="497" t="s">
        <v>11</v>
      </c>
      <c r="FLX94" s="503"/>
      <c r="FLY94" s="497" t="s">
        <v>2</v>
      </c>
      <c r="FLZ94" s="497" t="s">
        <v>3</v>
      </c>
      <c r="FMA94" s="497" t="s">
        <v>4</v>
      </c>
      <c r="FMB94" s="497" t="s">
        <v>5</v>
      </c>
      <c r="FMC94" s="497" t="s">
        <v>6</v>
      </c>
      <c r="FMD94" s="497" t="s">
        <v>7</v>
      </c>
      <c r="FME94" s="497" t="s">
        <v>11</v>
      </c>
      <c r="FMF94" s="503"/>
      <c r="FMG94" s="497" t="s">
        <v>2</v>
      </c>
      <c r="FMH94" s="497" t="s">
        <v>3</v>
      </c>
      <c r="FMI94" s="497" t="s">
        <v>4</v>
      </c>
      <c r="FMJ94" s="497" t="s">
        <v>5</v>
      </c>
      <c r="FMK94" s="497" t="s">
        <v>6</v>
      </c>
      <c r="FML94" s="497" t="s">
        <v>7</v>
      </c>
      <c r="FMM94" s="497" t="s">
        <v>11</v>
      </c>
      <c r="FMN94" s="503"/>
      <c r="FMO94" s="497" t="s">
        <v>2</v>
      </c>
      <c r="FMP94" s="497" t="s">
        <v>3</v>
      </c>
      <c r="FMQ94" s="497" t="s">
        <v>4</v>
      </c>
      <c r="FMR94" s="497" t="s">
        <v>5</v>
      </c>
      <c r="FMS94" s="497" t="s">
        <v>6</v>
      </c>
      <c r="FMT94" s="497" t="s">
        <v>7</v>
      </c>
      <c r="FMU94" s="497" t="s">
        <v>11</v>
      </c>
      <c r="FMV94" s="503"/>
      <c r="FMW94" s="497" t="s">
        <v>2</v>
      </c>
      <c r="FMX94" s="497" t="s">
        <v>3</v>
      </c>
      <c r="FMY94" s="497" t="s">
        <v>4</v>
      </c>
      <c r="FMZ94" s="497" t="s">
        <v>5</v>
      </c>
      <c r="FNA94" s="497" t="s">
        <v>6</v>
      </c>
      <c r="FNB94" s="497" t="s">
        <v>7</v>
      </c>
      <c r="FNC94" s="497" t="s">
        <v>11</v>
      </c>
      <c r="FND94" s="503"/>
      <c r="FNE94" s="497" t="s">
        <v>2</v>
      </c>
      <c r="FNF94" s="497" t="s">
        <v>3</v>
      </c>
      <c r="FNG94" s="497" t="s">
        <v>4</v>
      </c>
      <c r="FNH94" s="497" t="s">
        <v>5</v>
      </c>
      <c r="FNI94" s="497" t="s">
        <v>6</v>
      </c>
      <c r="FNJ94" s="497" t="s">
        <v>7</v>
      </c>
      <c r="FNK94" s="497" t="s">
        <v>11</v>
      </c>
      <c r="FNL94" s="503"/>
      <c r="FNM94" s="497" t="s">
        <v>2</v>
      </c>
      <c r="FNN94" s="497" t="s">
        <v>3</v>
      </c>
      <c r="FNO94" s="497" t="s">
        <v>4</v>
      </c>
      <c r="FNP94" s="497" t="s">
        <v>5</v>
      </c>
      <c r="FNQ94" s="497" t="s">
        <v>6</v>
      </c>
      <c r="FNR94" s="497" t="s">
        <v>7</v>
      </c>
      <c r="FNS94" s="497" t="s">
        <v>11</v>
      </c>
      <c r="FNT94" s="503"/>
      <c r="FNU94" s="497" t="s">
        <v>2</v>
      </c>
      <c r="FNV94" s="497" t="s">
        <v>3</v>
      </c>
      <c r="FNW94" s="497" t="s">
        <v>4</v>
      </c>
      <c r="FNX94" s="497" t="s">
        <v>5</v>
      </c>
      <c r="FNY94" s="497" t="s">
        <v>6</v>
      </c>
      <c r="FNZ94" s="497" t="s">
        <v>7</v>
      </c>
      <c r="FOA94" s="497" t="s">
        <v>11</v>
      </c>
      <c r="FOB94" s="503"/>
      <c r="FOC94" s="497" t="s">
        <v>2</v>
      </c>
      <c r="FOD94" s="497" t="s">
        <v>3</v>
      </c>
      <c r="FOE94" s="497" t="s">
        <v>4</v>
      </c>
      <c r="FOF94" s="497" t="s">
        <v>5</v>
      </c>
      <c r="FOG94" s="497" t="s">
        <v>6</v>
      </c>
      <c r="FOH94" s="497" t="s">
        <v>7</v>
      </c>
      <c r="FOI94" s="497" t="s">
        <v>11</v>
      </c>
      <c r="FOJ94" s="503"/>
      <c r="FOK94" s="497" t="s">
        <v>2</v>
      </c>
      <c r="FOL94" s="497" t="s">
        <v>3</v>
      </c>
      <c r="FOM94" s="497" t="s">
        <v>4</v>
      </c>
      <c r="FON94" s="497" t="s">
        <v>5</v>
      </c>
      <c r="FOO94" s="497" t="s">
        <v>6</v>
      </c>
      <c r="FOP94" s="497" t="s">
        <v>7</v>
      </c>
      <c r="FOQ94" s="497" t="s">
        <v>11</v>
      </c>
      <c r="FOR94" s="503"/>
      <c r="FOS94" s="497" t="s">
        <v>2</v>
      </c>
      <c r="FOT94" s="497" t="s">
        <v>3</v>
      </c>
      <c r="FOU94" s="497" t="s">
        <v>4</v>
      </c>
      <c r="FOV94" s="497" t="s">
        <v>5</v>
      </c>
      <c r="FOW94" s="497" t="s">
        <v>6</v>
      </c>
      <c r="FOX94" s="497" t="s">
        <v>7</v>
      </c>
      <c r="FOY94" s="497" t="s">
        <v>11</v>
      </c>
      <c r="FOZ94" s="503"/>
      <c r="FPA94" s="497" t="s">
        <v>2</v>
      </c>
      <c r="FPB94" s="497" t="s">
        <v>3</v>
      </c>
      <c r="FPC94" s="497" t="s">
        <v>4</v>
      </c>
      <c r="FPD94" s="497" t="s">
        <v>5</v>
      </c>
      <c r="FPE94" s="497" t="s">
        <v>6</v>
      </c>
      <c r="FPF94" s="497" t="s">
        <v>7</v>
      </c>
      <c r="FPG94" s="497" t="s">
        <v>11</v>
      </c>
      <c r="FPH94" s="503"/>
      <c r="FPI94" s="497" t="s">
        <v>2</v>
      </c>
      <c r="FPJ94" s="497" t="s">
        <v>3</v>
      </c>
      <c r="FPK94" s="497" t="s">
        <v>4</v>
      </c>
      <c r="FPL94" s="497" t="s">
        <v>5</v>
      </c>
      <c r="FPM94" s="497" t="s">
        <v>6</v>
      </c>
      <c r="FPN94" s="497" t="s">
        <v>7</v>
      </c>
      <c r="FPO94" s="497" t="s">
        <v>11</v>
      </c>
      <c r="FPP94" s="503"/>
      <c r="FPQ94" s="497" t="s">
        <v>2</v>
      </c>
      <c r="FPR94" s="497" t="s">
        <v>3</v>
      </c>
      <c r="FPS94" s="497" t="s">
        <v>4</v>
      </c>
      <c r="FPT94" s="497" t="s">
        <v>5</v>
      </c>
      <c r="FPU94" s="497" t="s">
        <v>6</v>
      </c>
      <c r="FPV94" s="497" t="s">
        <v>7</v>
      </c>
      <c r="FPW94" s="497" t="s">
        <v>11</v>
      </c>
      <c r="FPX94" s="503"/>
      <c r="FPY94" s="497" t="s">
        <v>2</v>
      </c>
      <c r="FPZ94" s="497" t="s">
        <v>3</v>
      </c>
      <c r="FQA94" s="497" t="s">
        <v>4</v>
      </c>
      <c r="FQB94" s="497" t="s">
        <v>5</v>
      </c>
      <c r="FQC94" s="497" t="s">
        <v>6</v>
      </c>
      <c r="FQD94" s="497" t="s">
        <v>7</v>
      </c>
      <c r="FQE94" s="497" t="s">
        <v>11</v>
      </c>
      <c r="FQF94" s="503"/>
      <c r="FQG94" s="497" t="s">
        <v>2</v>
      </c>
      <c r="FQH94" s="497" t="s">
        <v>3</v>
      </c>
      <c r="FQI94" s="497" t="s">
        <v>4</v>
      </c>
      <c r="FQJ94" s="497" t="s">
        <v>5</v>
      </c>
      <c r="FQK94" s="497" t="s">
        <v>6</v>
      </c>
      <c r="FQL94" s="497" t="s">
        <v>7</v>
      </c>
      <c r="FQM94" s="497" t="s">
        <v>11</v>
      </c>
      <c r="FQN94" s="503"/>
      <c r="FQO94" s="497" t="s">
        <v>2</v>
      </c>
      <c r="FQP94" s="497" t="s">
        <v>3</v>
      </c>
      <c r="FQQ94" s="497" t="s">
        <v>4</v>
      </c>
      <c r="FQR94" s="497" t="s">
        <v>5</v>
      </c>
      <c r="FQS94" s="497" t="s">
        <v>6</v>
      </c>
      <c r="FQT94" s="497" t="s">
        <v>7</v>
      </c>
      <c r="FQU94" s="497" t="s">
        <v>11</v>
      </c>
      <c r="FQV94" s="503"/>
      <c r="FQW94" s="497" t="s">
        <v>2</v>
      </c>
      <c r="FQX94" s="497" t="s">
        <v>3</v>
      </c>
      <c r="FQY94" s="497" t="s">
        <v>4</v>
      </c>
      <c r="FQZ94" s="497" t="s">
        <v>5</v>
      </c>
      <c r="FRA94" s="497" t="s">
        <v>6</v>
      </c>
      <c r="FRB94" s="497" t="s">
        <v>7</v>
      </c>
      <c r="FRC94" s="497" t="s">
        <v>11</v>
      </c>
      <c r="FRD94" s="503"/>
      <c r="FRE94" s="497" t="s">
        <v>2</v>
      </c>
      <c r="FRF94" s="497" t="s">
        <v>3</v>
      </c>
      <c r="FRG94" s="497" t="s">
        <v>4</v>
      </c>
      <c r="FRH94" s="497" t="s">
        <v>5</v>
      </c>
      <c r="FRI94" s="497" t="s">
        <v>6</v>
      </c>
      <c r="FRJ94" s="497" t="s">
        <v>7</v>
      </c>
      <c r="FRK94" s="497" t="s">
        <v>11</v>
      </c>
      <c r="FRL94" s="503"/>
      <c r="FRM94" s="497" t="s">
        <v>2</v>
      </c>
      <c r="FRN94" s="497" t="s">
        <v>3</v>
      </c>
      <c r="FRO94" s="497" t="s">
        <v>4</v>
      </c>
      <c r="FRP94" s="497" t="s">
        <v>5</v>
      </c>
      <c r="FRQ94" s="497" t="s">
        <v>6</v>
      </c>
      <c r="FRR94" s="497" t="s">
        <v>7</v>
      </c>
      <c r="FRS94" s="497" t="s">
        <v>11</v>
      </c>
      <c r="FRT94" s="503"/>
      <c r="FRU94" s="497" t="s">
        <v>2</v>
      </c>
      <c r="FRV94" s="497" t="s">
        <v>3</v>
      </c>
      <c r="FRW94" s="497" t="s">
        <v>4</v>
      </c>
      <c r="FRX94" s="497" t="s">
        <v>5</v>
      </c>
      <c r="FRY94" s="497" t="s">
        <v>6</v>
      </c>
      <c r="FRZ94" s="497" t="s">
        <v>7</v>
      </c>
      <c r="FSA94" s="497" t="s">
        <v>11</v>
      </c>
      <c r="FSB94" s="503"/>
      <c r="FSC94" s="497" t="s">
        <v>2</v>
      </c>
      <c r="FSD94" s="497" t="s">
        <v>3</v>
      </c>
      <c r="FSE94" s="497" t="s">
        <v>4</v>
      </c>
      <c r="FSF94" s="497" t="s">
        <v>5</v>
      </c>
      <c r="FSG94" s="497" t="s">
        <v>6</v>
      </c>
      <c r="FSH94" s="497" t="s">
        <v>7</v>
      </c>
      <c r="FSI94" s="497" t="s">
        <v>11</v>
      </c>
      <c r="FSJ94" s="503"/>
      <c r="FSK94" s="497" t="s">
        <v>2</v>
      </c>
      <c r="FSL94" s="497" t="s">
        <v>3</v>
      </c>
      <c r="FSM94" s="497" t="s">
        <v>4</v>
      </c>
      <c r="FSN94" s="497" t="s">
        <v>5</v>
      </c>
      <c r="FSO94" s="497" t="s">
        <v>6</v>
      </c>
      <c r="FSP94" s="497" t="s">
        <v>7</v>
      </c>
      <c r="FSQ94" s="497" t="s">
        <v>11</v>
      </c>
      <c r="FSR94" s="503"/>
      <c r="FSS94" s="497" t="s">
        <v>2</v>
      </c>
      <c r="FST94" s="497" t="s">
        <v>3</v>
      </c>
      <c r="FSU94" s="497" t="s">
        <v>4</v>
      </c>
      <c r="FSV94" s="497" t="s">
        <v>5</v>
      </c>
      <c r="FSW94" s="497" t="s">
        <v>6</v>
      </c>
      <c r="FSX94" s="497" t="s">
        <v>7</v>
      </c>
      <c r="FSY94" s="497" t="s">
        <v>11</v>
      </c>
      <c r="FSZ94" s="503"/>
      <c r="FTA94" s="497" t="s">
        <v>2</v>
      </c>
      <c r="FTB94" s="497" t="s">
        <v>3</v>
      </c>
      <c r="FTC94" s="497" t="s">
        <v>4</v>
      </c>
      <c r="FTD94" s="497" t="s">
        <v>5</v>
      </c>
      <c r="FTE94" s="497" t="s">
        <v>6</v>
      </c>
      <c r="FTF94" s="497" t="s">
        <v>7</v>
      </c>
      <c r="FTG94" s="497" t="s">
        <v>11</v>
      </c>
      <c r="FTH94" s="503"/>
      <c r="FTI94" s="497" t="s">
        <v>2</v>
      </c>
      <c r="FTJ94" s="497" t="s">
        <v>3</v>
      </c>
      <c r="FTK94" s="497" t="s">
        <v>4</v>
      </c>
      <c r="FTL94" s="497" t="s">
        <v>5</v>
      </c>
      <c r="FTM94" s="497" t="s">
        <v>6</v>
      </c>
      <c r="FTN94" s="497" t="s">
        <v>7</v>
      </c>
      <c r="FTO94" s="497" t="s">
        <v>11</v>
      </c>
      <c r="FTP94" s="503"/>
      <c r="FTQ94" s="497" t="s">
        <v>2</v>
      </c>
      <c r="FTR94" s="497" t="s">
        <v>3</v>
      </c>
      <c r="FTS94" s="497" t="s">
        <v>4</v>
      </c>
      <c r="FTT94" s="497" t="s">
        <v>5</v>
      </c>
      <c r="FTU94" s="497" t="s">
        <v>6</v>
      </c>
      <c r="FTV94" s="497" t="s">
        <v>7</v>
      </c>
      <c r="FTW94" s="497" t="s">
        <v>11</v>
      </c>
      <c r="FTX94" s="503"/>
      <c r="FTY94" s="497" t="s">
        <v>2</v>
      </c>
      <c r="FTZ94" s="497" t="s">
        <v>3</v>
      </c>
      <c r="FUA94" s="497" t="s">
        <v>4</v>
      </c>
      <c r="FUB94" s="497" t="s">
        <v>5</v>
      </c>
      <c r="FUC94" s="497" t="s">
        <v>6</v>
      </c>
      <c r="FUD94" s="497" t="s">
        <v>7</v>
      </c>
      <c r="FUE94" s="497" t="s">
        <v>11</v>
      </c>
      <c r="FUF94" s="503"/>
      <c r="FUG94" s="497" t="s">
        <v>2</v>
      </c>
      <c r="FUH94" s="497" t="s">
        <v>3</v>
      </c>
      <c r="FUI94" s="497" t="s">
        <v>4</v>
      </c>
      <c r="FUJ94" s="497" t="s">
        <v>5</v>
      </c>
      <c r="FUK94" s="497" t="s">
        <v>6</v>
      </c>
      <c r="FUL94" s="497" t="s">
        <v>7</v>
      </c>
      <c r="FUM94" s="497" t="s">
        <v>11</v>
      </c>
      <c r="FUN94" s="503"/>
      <c r="FUO94" s="497" t="s">
        <v>2</v>
      </c>
      <c r="FUP94" s="497" t="s">
        <v>3</v>
      </c>
      <c r="FUQ94" s="497" t="s">
        <v>4</v>
      </c>
      <c r="FUR94" s="497" t="s">
        <v>5</v>
      </c>
      <c r="FUS94" s="497" t="s">
        <v>6</v>
      </c>
      <c r="FUT94" s="497" t="s">
        <v>7</v>
      </c>
      <c r="FUU94" s="497" t="s">
        <v>11</v>
      </c>
      <c r="FUV94" s="503"/>
      <c r="FUW94" s="497" t="s">
        <v>2</v>
      </c>
      <c r="FUX94" s="497" t="s">
        <v>3</v>
      </c>
      <c r="FUY94" s="497" t="s">
        <v>4</v>
      </c>
      <c r="FUZ94" s="497" t="s">
        <v>5</v>
      </c>
      <c r="FVA94" s="497" t="s">
        <v>6</v>
      </c>
      <c r="FVB94" s="497" t="s">
        <v>7</v>
      </c>
      <c r="FVC94" s="497" t="s">
        <v>11</v>
      </c>
      <c r="FVD94" s="503"/>
      <c r="FVE94" s="497" t="s">
        <v>2</v>
      </c>
      <c r="FVF94" s="497" t="s">
        <v>3</v>
      </c>
      <c r="FVG94" s="497" t="s">
        <v>4</v>
      </c>
      <c r="FVH94" s="497" t="s">
        <v>5</v>
      </c>
      <c r="FVI94" s="497" t="s">
        <v>6</v>
      </c>
      <c r="FVJ94" s="497" t="s">
        <v>7</v>
      </c>
      <c r="FVK94" s="497" t="s">
        <v>11</v>
      </c>
      <c r="FVL94" s="503"/>
      <c r="FVM94" s="497" t="s">
        <v>2</v>
      </c>
      <c r="FVN94" s="497" t="s">
        <v>3</v>
      </c>
      <c r="FVO94" s="497" t="s">
        <v>4</v>
      </c>
      <c r="FVP94" s="497" t="s">
        <v>5</v>
      </c>
      <c r="FVQ94" s="497" t="s">
        <v>6</v>
      </c>
      <c r="FVR94" s="497" t="s">
        <v>7</v>
      </c>
      <c r="FVS94" s="497" t="s">
        <v>11</v>
      </c>
      <c r="FVT94" s="503"/>
      <c r="FVU94" s="497" t="s">
        <v>2</v>
      </c>
      <c r="FVV94" s="497" t="s">
        <v>3</v>
      </c>
      <c r="FVW94" s="497" t="s">
        <v>4</v>
      </c>
      <c r="FVX94" s="497" t="s">
        <v>5</v>
      </c>
      <c r="FVY94" s="497" t="s">
        <v>6</v>
      </c>
      <c r="FVZ94" s="497" t="s">
        <v>7</v>
      </c>
      <c r="FWA94" s="497" t="s">
        <v>11</v>
      </c>
      <c r="FWB94" s="503"/>
      <c r="FWC94" s="497" t="s">
        <v>2</v>
      </c>
      <c r="FWD94" s="497" t="s">
        <v>3</v>
      </c>
      <c r="FWE94" s="497" t="s">
        <v>4</v>
      </c>
      <c r="FWF94" s="497" t="s">
        <v>5</v>
      </c>
      <c r="FWG94" s="497" t="s">
        <v>6</v>
      </c>
      <c r="FWH94" s="497" t="s">
        <v>7</v>
      </c>
      <c r="FWI94" s="497" t="s">
        <v>11</v>
      </c>
      <c r="FWJ94" s="503"/>
      <c r="FWK94" s="497" t="s">
        <v>2</v>
      </c>
      <c r="FWL94" s="497" t="s">
        <v>3</v>
      </c>
      <c r="FWM94" s="497" t="s">
        <v>4</v>
      </c>
      <c r="FWN94" s="497" t="s">
        <v>5</v>
      </c>
      <c r="FWO94" s="497" t="s">
        <v>6</v>
      </c>
      <c r="FWP94" s="497" t="s">
        <v>7</v>
      </c>
      <c r="FWQ94" s="497" t="s">
        <v>11</v>
      </c>
      <c r="FWR94" s="503"/>
      <c r="FWS94" s="497" t="s">
        <v>2</v>
      </c>
      <c r="FWT94" s="497" t="s">
        <v>3</v>
      </c>
      <c r="FWU94" s="497" t="s">
        <v>4</v>
      </c>
      <c r="FWV94" s="497" t="s">
        <v>5</v>
      </c>
      <c r="FWW94" s="497" t="s">
        <v>6</v>
      </c>
      <c r="FWX94" s="497" t="s">
        <v>7</v>
      </c>
      <c r="FWY94" s="497" t="s">
        <v>11</v>
      </c>
      <c r="FWZ94" s="503"/>
      <c r="FXA94" s="497" t="s">
        <v>2</v>
      </c>
      <c r="FXB94" s="497" t="s">
        <v>3</v>
      </c>
      <c r="FXC94" s="497" t="s">
        <v>4</v>
      </c>
      <c r="FXD94" s="497" t="s">
        <v>5</v>
      </c>
      <c r="FXE94" s="497" t="s">
        <v>6</v>
      </c>
      <c r="FXF94" s="497" t="s">
        <v>7</v>
      </c>
      <c r="FXG94" s="497" t="s">
        <v>11</v>
      </c>
      <c r="FXH94" s="503"/>
      <c r="FXI94" s="497" t="s">
        <v>2</v>
      </c>
      <c r="FXJ94" s="497" t="s">
        <v>3</v>
      </c>
      <c r="FXK94" s="497" t="s">
        <v>4</v>
      </c>
      <c r="FXL94" s="497" t="s">
        <v>5</v>
      </c>
      <c r="FXM94" s="497" t="s">
        <v>6</v>
      </c>
      <c r="FXN94" s="497" t="s">
        <v>7</v>
      </c>
      <c r="FXO94" s="497" t="s">
        <v>11</v>
      </c>
      <c r="FXP94" s="503"/>
      <c r="FXQ94" s="497" t="s">
        <v>2</v>
      </c>
      <c r="FXR94" s="497" t="s">
        <v>3</v>
      </c>
      <c r="FXS94" s="497" t="s">
        <v>4</v>
      </c>
      <c r="FXT94" s="497" t="s">
        <v>5</v>
      </c>
      <c r="FXU94" s="497" t="s">
        <v>6</v>
      </c>
      <c r="FXV94" s="497" t="s">
        <v>7</v>
      </c>
      <c r="FXW94" s="497" t="s">
        <v>11</v>
      </c>
      <c r="FXX94" s="503"/>
      <c r="FXY94" s="497" t="s">
        <v>2</v>
      </c>
      <c r="FXZ94" s="497" t="s">
        <v>3</v>
      </c>
      <c r="FYA94" s="497" t="s">
        <v>4</v>
      </c>
      <c r="FYB94" s="497" t="s">
        <v>5</v>
      </c>
      <c r="FYC94" s="497" t="s">
        <v>6</v>
      </c>
      <c r="FYD94" s="497" t="s">
        <v>7</v>
      </c>
      <c r="FYE94" s="497" t="s">
        <v>11</v>
      </c>
      <c r="FYF94" s="503"/>
      <c r="FYG94" s="497" t="s">
        <v>2</v>
      </c>
      <c r="FYH94" s="497" t="s">
        <v>3</v>
      </c>
      <c r="FYI94" s="497" t="s">
        <v>4</v>
      </c>
      <c r="FYJ94" s="497" t="s">
        <v>5</v>
      </c>
      <c r="FYK94" s="497" t="s">
        <v>6</v>
      </c>
      <c r="FYL94" s="497" t="s">
        <v>7</v>
      </c>
      <c r="FYM94" s="497" t="s">
        <v>11</v>
      </c>
      <c r="FYN94" s="503"/>
      <c r="FYO94" s="497" t="s">
        <v>2</v>
      </c>
      <c r="FYP94" s="497" t="s">
        <v>3</v>
      </c>
      <c r="FYQ94" s="497" t="s">
        <v>4</v>
      </c>
      <c r="FYR94" s="497" t="s">
        <v>5</v>
      </c>
      <c r="FYS94" s="497" t="s">
        <v>6</v>
      </c>
      <c r="FYT94" s="497" t="s">
        <v>7</v>
      </c>
      <c r="FYU94" s="497" t="s">
        <v>11</v>
      </c>
      <c r="FYV94" s="503"/>
      <c r="FYW94" s="497" t="s">
        <v>2</v>
      </c>
      <c r="FYX94" s="497" t="s">
        <v>3</v>
      </c>
      <c r="FYY94" s="497" t="s">
        <v>4</v>
      </c>
      <c r="FYZ94" s="497" t="s">
        <v>5</v>
      </c>
      <c r="FZA94" s="497" t="s">
        <v>6</v>
      </c>
      <c r="FZB94" s="497" t="s">
        <v>7</v>
      </c>
      <c r="FZC94" s="497" t="s">
        <v>11</v>
      </c>
      <c r="FZD94" s="503"/>
      <c r="FZE94" s="497" t="s">
        <v>2</v>
      </c>
      <c r="FZF94" s="497" t="s">
        <v>3</v>
      </c>
      <c r="FZG94" s="497" t="s">
        <v>4</v>
      </c>
      <c r="FZH94" s="497" t="s">
        <v>5</v>
      </c>
      <c r="FZI94" s="497" t="s">
        <v>6</v>
      </c>
      <c r="FZJ94" s="497" t="s">
        <v>7</v>
      </c>
      <c r="FZK94" s="497" t="s">
        <v>11</v>
      </c>
      <c r="FZL94" s="503"/>
      <c r="FZM94" s="497" t="s">
        <v>2</v>
      </c>
      <c r="FZN94" s="497" t="s">
        <v>3</v>
      </c>
      <c r="FZO94" s="497" t="s">
        <v>4</v>
      </c>
      <c r="FZP94" s="497" t="s">
        <v>5</v>
      </c>
      <c r="FZQ94" s="497" t="s">
        <v>6</v>
      </c>
      <c r="FZR94" s="497" t="s">
        <v>7</v>
      </c>
      <c r="FZS94" s="497" t="s">
        <v>11</v>
      </c>
      <c r="FZT94" s="503"/>
      <c r="FZU94" s="497" t="s">
        <v>2</v>
      </c>
      <c r="FZV94" s="497" t="s">
        <v>3</v>
      </c>
      <c r="FZW94" s="497" t="s">
        <v>4</v>
      </c>
      <c r="FZX94" s="497" t="s">
        <v>5</v>
      </c>
      <c r="FZY94" s="497" t="s">
        <v>6</v>
      </c>
      <c r="FZZ94" s="497" t="s">
        <v>7</v>
      </c>
      <c r="GAA94" s="497" t="s">
        <v>11</v>
      </c>
      <c r="GAB94" s="503"/>
      <c r="GAC94" s="497" t="s">
        <v>2</v>
      </c>
      <c r="GAD94" s="497" t="s">
        <v>3</v>
      </c>
      <c r="GAE94" s="497" t="s">
        <v>4</v>
      </c>
      <c r="GAF94" s="497" t="s">
        <v>5</v>
      </c>
      <c r="GAG94" s="497" t="s">
        <v>6</v>
      </c>
      <c r="GAH94" s="497" t="s">
        <v>7</v>
      </c>
      <c r="GAI94" s="497" t="s">
        <v>11</v>
      </c>
      <c r="GAJ94" s="503"/>
      <c r="GAK94" s="497" t="s">
        <v>2</v>
      </c>
      <c r="GAL94" s="497" t="s">
        <v>3</v>
      </c>
      <c r="GAM94" s="497" t="s">
        <v>4</v>
      </c>
      <c r="GAN94" s="497" t="s">
        <v>5</v>
      </c>
      <c r="GAO94" s="497" t="s">
        <v>6</v>
      </c>
      <c r="GAP94" s="497" t="s">
        <v>7</v>
      </c>
      <c r="GAQ94" s="497" t="s">
        <v>11</v>
      </c>
      <c r="GAR94" s="503"/>
      <c r="GAS94" s="497" t="s">
        <v>2</v>
      </c>
      <c r="GAT94" s="497" t="s">
        <v>3</v>
      </c>
      <c r="GAU94" s="497" t="s">
        <v>4</v>
      </c>
      <c r="GAV94" s="497" t="s">
        <v>5</v>
      </c>
      <c r="GAW94" s="497" t="s">
        <v>6</v>
      </c>
      <c r="GAX94" s="497" t="s">
        <v>7</v>
      </c>
      <c r="GAY94" s="497" t="s">
        <v>11</v>
      </c>
      <c r="GAZ94" s="503"/>
      <c r="GBA94" s="497" t="s">
        <v>2</v>
      </c>
      <c r="GBB94" s="497" t="s">
        <v>3</v>
      </c>
      <c r="GBC94" s="497" t="s">
        <v>4</v>
      </c>
      <c r="GBD94" s="497" t="s">
        <v>5</v>
      </c>
      <c r="GBE94" s="497" t="s">
        <v>6</v>
      </c>
      <c r="GBF94" s="497" t="s">
        <v>7</v>
      </c>
      <c r="GBG94" s="497" t="s">
        <v>11</v>
      </c>
      <c r="GBH94" s="503"/>
      <c r="GBI94" s="497" t="s">
        <v>2</v>
      </c>
      <c r="GBJ94" s="497" t="s">
        <v>3</v>
      </c>
      <c r="GBK94" s="497" t="s">
        <v>4</v>
      </c>
      <c r="GBL94" s="497" t="s">
        <v>5</v>
      </c>
      <c r="GBM94" s="497" t="s">
        <v>6</v>
      </c>
      <c r="GBN94" s="497" t="s">
        <v>7</v>
      </c>
      <c r="GBO94" s="497" t="s">
        <v>11</v>
      </c>
      <c r="GBP94" s="503"/>
      <c r="GBQ94" s="497" t="s">
        <v>2</v>
      </c>
      <c r="GBR94" s="497" t="s">
        <v>3</v>
      </c>
      <c r="GBS94" s="497" t="s">
        <v>4</v>
      </c>
      <c r="GBT94" s="497" t="s">
        <v>5</v>
      </c>
      <c r="GBU94" s="497" t="s">
        <v>6</v>
      </c>
      <c r="GBV94" s="497" t="s">
        <v>7</v>
      </c>
      <c r="GBW94" s="497" t="s">
        <v>11</v>
      </c>
      <c r="GBX94" s="503"/>
      <c r="GBY94" s="497" t="s">
        <v>2</v>
      </c>
      <c r="GBZ94" s="497" t="s">
        <v>3</v>
      </c>
      <c r="GCA94" s="497" t="s">
        <v>4</v>
      </c>
      <c r="GCB94" s="497" t="s">
        <v>5</v>
      </c>
      <c r="GCC94" s="497" t="s">
        <v>6</v>
      </c>
      <c r="GCD94" s="497" t="s">
        <v>7</v>
      </c>
      <c r="GCE94" s="497" t="s">
        <v>11</v>
      </c>
      <c r="GCF94" s="503"/>
      <c r="GCG94" s="497" t="s">
        <v>2</v>
      </c>
      <c r="GCH94" s="497" t="s">
        <v>3</v>
      </c>
      <c r="GCI94" s="497" t="s">
        <v>4</v>
      </c>
      <c r="GCJ94" s="497" t="s">
        <v>5</v>
      </c>
      <c r="GCK94" s="497" t="s">
        <v>6</v>
      </c>
      <c r="GCL94" s="497" t="s">
        <v>7</v>
      </c>
      <c r="GCM94" s="497" t="s">
        <v>11</v>
      </c>
      <c r="GCN94" s="503"/>
      <c r="GCO94" s="497" t="s">
        <v>2</v>
      </c>
      <c r="GCP94" s="497" t="s">
        <v>3</v>
      </c>
      <c r="GCQ94" s="497" t="s">
        <v>4</v>
      </c>
      <c r="GCR94" s="497" t="s">
        <v>5</v>
      </c>
      <c r="GCS94" s="497" t="s">
        <v>6</v>
      </c>
      <c r="GCT94" s="497" t="s">
        <v>7</v>
      </c>
      <c r="GCU94" s="497" t="s">
        <v>11</v>
      </c>
      <c r="GCV94" s="503"/>
      <c r="GCW94" s="497" t="s">
        <v>2</v>
      </c>
      <c r="GCX94" s="497" t="s">
        <v>3</v>
      </c>
      <c r="GCY94" s="497" t="s">
        <v>4</v>
      </c>
      <c r="GCZ94" s="497" t="s">
        <v>5</v>
      </c>
      <c r="GDA94" s="497" t="s">
        <v>6</v>
      </c>
      <c r="GDB94" s="497" t="s">
        <v>7</v>
      </c>
      <c r="GDC94" s="497" t="s">
        <v>11</v>
      </c>
      <c r="GDD94" s="503"/>
      <c r="GDE94" s="497" t="s">
        <v>2</v>
      </c>
      <c r="GDF94" s="497" t="s">
        <v>3</v>
      </c>
      <c r="GDG94" s="497" t="s">
        <v>4</v>
      </c>
      <c r="GDH94" s="497" t="s">
        <v>5</v>
      </c>
      <c r="GDI94" s="497" t="s">
        <v>6</v>
      </c>
      <c r="GDJ94" s="497" t="s">
        <v>7</v>
      </c>
      <c r="GDK94" s="497" t="s">
        <v>11</v>
      </c>
      <c r="GDL94" s="503"/>
      <c r="GDM94" s="497" t="s">
        <v>2</v>
      </c>
      <c r="GDN94" s="497" t="s">
        <v>3</v>
      </c>
      <c r="GDO94" s="497" t="s">
        <v>4</v>
      </c>
      <c r="GDP94" s="497" t="s">
        <v>5</v>
      </c>
      <c r="GDQ94" s="497" t="s">
        <v>6</v>
      </c>
      <c r="GDR94" s="497" t="s">
        <v>7</v>
      </c>
      <c r="GDS94" s="497" t="s">
        <v>11</v>
      </c>
      <c r="GDT94" s="503"/>
      <c r="GDU94" s="497" t="s">
        <v>2</v>
      </c>
      <c r="GDV94" s="497" t="s">
        <v>3</v>
      </c>
      <c r="GDW94" s="497" t="s">
        <v>4</v>
      </c>
      <c r="GDX94" s="497" t="s">
        <v>5</v>
      </c>
      <c r="GDY94" s="497" t="s">
        <v>6</v>
      </c>
      <c r="GDZ94" s="497" t="s">
        <v>7</v>
      </c>
      <c r="GEA94" s="497" t="s">
        <v>11</v>
      </c>
      <c r="GEB94" s="503"/>
      <c r="GEC94" s="497" t="s">
        <v>2</v>
      </c>
      <c r="GED94" s="497" t="s">
        <v>3</v>
      </c>
      <c r="GEE94" s="497" t="s">
        <v>4</v>
      </c>
      <c r="GEF94" s="497" t="s">
        <v>5</v>
      </c>
      <c r="GEG94" s="497" t="s">
        <v>6</v>
      </c>
      <c r="GEH94" s="497" t="s">
        <v>7</v>
      </c>
      <c r="GEI94" s="497" t="s">
        <v>11</v>
      </c>
      <c r="GEJ94" s="503"/>
      <c r="GEK94" s="497" t="s">
        <v>2</v>
      </c>
      <c r="GEL94" s="497" t="s">
        <v>3</v>
      </c>
      <c r="GEM94" s="497" t="s">
        <v>4</v>
      </c>
      <c r="GEN94" s="497" t="s">
        <v>5</v>
      </c>
      <c r="GEO94" s="497" t="s">
        <v>6</v>
      </c>
      <c r="GEP94" s="497" t="s">
        <v>7</v>
      </c>
      <c r="GEQ94" s="497" t="s">
        <v>11</v>
      </c>
      <c r="GER94" s="503"/>
      <c r="GES94" s="497" t="s">
        <v>2</v>
      </c>
      <c r="GET94" s="497" t="s">
        <v>3</v>
      </c>
      <c r="GEU94" s="497" t="s">
        <v>4</v>
      </c>
      <c r="GEV94" s="497" t="s">
        <v>5</v>
      </c>
      <c r="GEW94" s="497" t="s">
        <v>6</v>
      </c>
      <c r="GEX94" s="497" t="s">
        <v>7</v>
      </c>
      <c r="GEY94" s="497" t="s">
        <v>11</v>
      </c>
      <c r="GEZ94" s="503"/>
      <c r="GFA94" s="497" t="s">
        <v>2</v>
      </c>
      <c r="GFB94" s="497" t="s">
        <v>3</v>
      </c>
      <c r="GFC94" s="497" t="s">
        <v>4</v>
      </c>
      <c r="GFD94" s="497" t="s">
        <v>5</v>
      </c>
      <c r="GFE94" s="497" t="s">
        <v>6</v>
      </c>
      <c r="GFF94" s="497" t="s">
        <v>7</v>
      </c>
      <c r="GFG94" s="497" t="s">
        <v>11</v>
      </c>
      <c r="GFH94" s="503"/>
      <c r="GFI94" s="497" t="s">
        <v>2</v>
      </c>
      <c r="GFJ94" s="497" t="s">
        <v>3</v>
      </c>
      <c r="GFK94" s="497" t="s">
        <v>4</v>
      </c>
      <c r="GFL94" s="497" t="s">
        <v>5</v>
      </c>
      <c r="GFM94" s="497" t="s">
        <v>6</v>
      </c>
      <c r="GFN94" s="497" t="s">
        <v>7</v>
      </c>
      <c r="GFO94" s="497" t="s">
        <v>11</v>
      </c>
      <c r="GFP94" s="503"/>
      <c r="GFQ94" s="497" t="s">
        <v>2</v>
      </c>
      <c r="GFR94" s="497" t="s">
        <v>3</v>
      </c>
      <c r="GFS94" s="497" t="s">
        <v>4</v>
      </c>
      <c r="GFT94" s="497" t="s">
        <v>5</v>
      </c>
      <c r="GFU94" s="497" t="s">
        <v>6</v>
      </c>
      <c r="GFV94" s="497" t="s">
        <v>7</v>
      </c>
      <c r="GFW94" s="497" t="s">
        <v>11</v>
      </c>
      <c r="GFX94" s="503"/>
      <c r="GFY94" s="497" t="s">
        <v>2</v>
      </c>
      <c r="GFZ94" s="497" t="s">
        <v>3</v>
      </c>
      <c r="GGA94" s="497" t="s">
        <v>4</v>
      </c>
      <c r="GGB94" s="497" t="s">
        <v>5</v>
      </c>
      <c r="GGC94" s="497" t="s">
        <v>6</v>
      </c>
      <c r="GGD94" s="497" t="s">
        <v>7</v>
      </c>
      <c r="GGE94" s="497" t="s">
        <v>11</v>
      </c>
      <c r="GGF94" s="503"/>
      <c r="GGG94" s="497" t="s">
        <v>2</v>
      </c>
      <c r="GGH94" s="497" t="s">
        <v>3</v>
      </c>
      <c r="GGI94" s="497" t="s">
        <v>4</v>
      </c>
      <c r="GGJ94" s="497" t="s">
        <v>5</v>
      </c>
      <c r="GGK94" s="497" t="s">
        <v>6</v>
      </c>
      <c r="GGL94" s="497" t="s">
        <v>7</v>
      </c>
      <c r="GGM94" s="497" t="s">
        <v>11</v>
      </c>
      <c r="GGN94" s="503"/>
      <c r="GGO94" s="497" t="s">
        <v>2</v>
      </c>
      <c r="GGP94" s="497" t="s">
        <v>3</v>
      </c>
      <c r="GGQ94" s="497" t="s">
        <v>4</v>
      </c>
      <c r="GGR94" s="497" t="s">
        <v>5</v>
      </c>
      <c r="GGS94" s="497" t="s">
        <v>6</v>
      </c>
      <c r="GGT94" s="497" t="s">
        <v>7</v>
      </c>
      <c r="GGU94" s="497" t="s">
        <v>11</v>
      </c>
      <c r="GGV94" s="503"/>
      <c r="GGW94" s="497" t="s">
        <v>2</v>
      </c>
      <c r="GGX94" s="497" t="s">
        <v>3</v>
      </c>
      <c r="GGY94" s="497" t="s">
        <v>4</v>
      </c>
      <c r="GGZ94" s="497" t="s">
        <v>5</v>
      </c>
      <c r="GHA94" s="497" t="s">
        <v>6</v>
      </c>
      <c r="GHB94" s="497" t="s">
        <v>7</v>
      </c>
      <c r="GHC94" s="497" t="s">
        <v>11</v>
      </c>
      <c r="GHD94" s="503"/>
      <c r="GHE94" s="497" t="s">
        <v>2</v>
      </c>
      <c r="GHF94" s="497" t="s">
        <v>3</v>
      </c>
      <c r="GHG94" s="497" t="s">
        <v>4</v>
      </c>
      <c r="GHH94" s="497" t="s">
        <v>5</v>
      </c>
      <c r="GHI94" s="497" t="s">
        <v>6</v>
      </c>
      <c r="GHJ94" s="497" t="s">
        <v>7</v>
      </c>
      <c r="GHK94" s="497" t="s">
        <v>11</v>
      </c>
      <c r="GHL94" s="503"/>
      <c r="GHM94" s="497" t="s">
        <v>2</v>
      </c>
      <c r="GHN94" s="497" t="s">
        <v>3</v>
      </c>
      <c r="GHO94" s="497" t="s">
        <v>4</v>
      </c>
      <c r="GHP94" s="497" t="s">
        <v>5</v>
      </c>
      <c r="GHQ94" s="497" t="s">
        <v>6</v>
      </c>
      <c r="GHR94" s="497" t="s">
        <v>7</v>
      </c>
      <c r="GHS94" s="497" t="s">
        <v>11</v>
      </c>
      <c r="GHT94" s="503"/>
      <c r="GHU94" s="497" t="s">
        <v>2</v>
      </c>
      <c r="GHV94" s="497" t="s">
        <v>3</v>
      </c>
      <c r="GHW94" s="497" t="s">
        <v>4</v>
      </c>
      <c r="GHX94" s="497" t="s">
        <v>5</v>
      </c>
      <c r="GHY94" s="497" t="s">
        <v>6</v>
      </c>
      <c r="GHZ94" s="497" t="s">
        <v>7</v>
      </c>
      <c r="GIA94" s="497" t="s">
        <v>11</v>
      </c>
      <c r="GIB94" s="503"/>
      <c r="GIC94" s="497" t="s">
        <v>2</v>
      </c>
      <c r="GID94" s="497" t="s">
        <v>3</v>
      </c>
      <c r="GIE94" s="497" t="s">
        <v>4</v>
      </c>
      <c r="GIF94" s="497" t="s">
        <v>5</v>
      </c>
      <c r="GIG94" s="497" t="s">
        <v>6</v>
      </c>
      <c r="GIH94" s="497" t="s">
        <v>7</v>
      </c>
      <c r="GII94" s="497" t="s">
        <v>11</v>
      </c>
      <c r="GIJ94" s="503"/>
      <c r="GIK94" s="497" t="s">
        <v>2</v>
      </c>
      <c r="GIL94" s="497" t="s">
        <v>3</v>
      </c>
      <c r="GIM94" s="497" t="s">
        <v>4</v>
      </c>
      <c r="GIN94" s="497" t="s">
        <v>5</v>
      </c>
      <c r="GIO94" s="497" t="s">
        <v>6</v>
      </c>
      <c r="GIP94" s="497" t="s">
        <v>7</v>
      </c>
      <c r="GIQ94" s="497" t="s">
        <v>11</v>
      </c>
      <c r="GIR94" s="503"/>
      <c r="GIS94" s="497" t="s">
        <v>2</v>
      </c>
      <c r="GIT94" s="497" t="s">
        <v>3</v>
      </c>
      <c r="GIU94" s="497" t="s">
        <v>4</v>
      </c>
      <c r="GIV94" s="497" t="s">
        <v>5</v>
      </c>
      <c r="GIW94" s="497" t="s">
        <v>6</v>
      </c>
      <c r="GIX94" s="497" t="s">
        <v>7</v>
      </c>
      <c r="GIY94" s="497" t="s">
        <v>11</v>
      </c>
      <c r="GIZ94" s="503"/>
      <c r="GJA94" s="497" t="s">
        <v>2</v>
      </c>
      <c r="GJB94" s="497" t="s">
        <v>3</v>
      </c>
      <c r="GJC94" s="497" t="s">
        <v>4</v>
      </c>
      <c r="GJD94" s="497" t="s">
        <v>5</v>
      </c>
      <c r="GJE94" s="497" t="s">
        <v>6</v>
      </c>
      <c r="GJF94" s="497" t="s">
        <v>7</v>
      </c>
      <c r="GJG94" s="497" t="s">
        <v>11</v>
      </c>
      <c r="GJH94" s="503"/>
      <c r="GJI94" s="497" t="s">
        <v>2</v>
      </c>
      <c r="GJJ94" s="497" t="s">
        <v>3</v>
      </c>
      <c r="GJK94" s="497" t="s">
        <v>4</v>
      </c>
      <c r="GJL94" s="497" t="s">
        <v>5</v>
      </c>
      <c r="GJM94" s="497" t="s">
        <v>6</v>
      </c>
      <c r="GJN94" s="497" t="s">
        <v>7</v>
      </c>
      <c r="GJO94" s="497" t="s">
        <v>11</v>
      </c>
      <c r="GJP94" s="503"/>
      <c r="GJQ94" s="497" t="s">
        <v>2</v>
      </c>
      <c r="GJR94" s="497" t="s">
        <v>3</v>
      </c>
      <c r="GJS94" s="497" t="s">
        <v>4</v>
      </c>
      <c r="GJT94" s="497" t="s">
        <v>5</v>
      </c>
      <c r="GJU94" s="497" t="s">
        <v>6</v>
      </c>
      <c r="GJV94" s="497" t="s">
        <v>7</v>
      </c>
      <c r="GJW94" s="497" t="s">
        <v>11</v>
      </c>
      <c r="GJX94" s="503"/>
      <c r="GJY94" s="497" t="s">
        <v>2</v>
      </c>
      <c r="GJZ94" s="497" t="s">
        <v>3</v>
      </c>
      <c r="GKA94" s="497" t="s">
        <v>4</v>
      </c>
      <c r="GKB94" s="497" t="s">
        <v>5</v>
      </c>
      <c r="GKC94" s="497" t="s">
        <v>6</v>
      </c>
      <c r="GKD94" s="497" t="s">
        <v>7</v>
      </c>
      <c r="GKE94" s="497" t="s">
        <v>11</v>
      </c>
      <c r="GKF94" s="503"/>
      <c r="GKG94" s="497" t="s">
        <v>2</v>
      </c>
      <c r="GKH94" s="497" t="s">
        <v>3</v>
      </c>
      <c r="GKI94" s="497" t="s">
        <v>4</v>
      </c>
      <c r="GKJ94" s="497" t="s">
        <v>5</v>
      </c>
      <c r="GKK94" s="497" t="s">
        <v>6</v>
      </c>
      <c r="GKL94" s="497" t="s">
        <v>7</v>
      </c>
      <c r="GKM94" s="497" t="s">
        <v>11</v>
      </c>
      <c r="GKN94" s="503"/>
      <c r="GKO94" s="497" t="s">
        <v>2</v>
      </c>
      <c r="GKP94" s="497" t="s">
        <v>3</v>
      </c>
      <c r="GKQ94" s="497" t="s">
        <v>4</v>
      </c>
      <c r="GKR94" s="497" t="s">
        <v>5</v>
      </c>
      <c r="GKS94" s="497" t="s">
        <v>6</v>
      </c>
      <c r="GKT94" s="497" t="s">
        <v>7</v>
      </c>
      <c r="GKU94" s="497" t="s">
        <v>11</v>
      </c>
      <c r="GKV94" s="503"/>
      <c r="GKW94" s="497" t="s">
        <v>2</v>
      </c>
      <c r="GKX94" s="497" t="s">
        <v>3</v>
      </c>
      <c r="GKY94" s="497" t="s">
        <v>4</v>
      </c>
      <c r="GKZ94" s="497" t="s">
        <v>5</v>
      </c>
      <c r="GLA94" s="497" t="s">
        <v>6</v>
      </c>
      <c r="GLB94" s="497" t="s">
        <v>7</v>
      </c>
      <c r="GLC94" s="497" t="s">
        <v>11</v>
      </c>
      <c r="GLD94" s="503"/>
      <c r="GLE94" s="497" t="s">
        <v>2</v>
      </c>
      <c r="GLF94" s="497" t="s">
        <v>3</v>
      </c>
      <c r="GLG94" s="497" t="s">
        <v>4</v>
      </c>
      <c r="GLH94" s="497" t="s">
        <v>5</v>
      </c>
      <c r="GLI94" s="497" t="s">
        <v>6</v>
      </c>
      <c r="GLJ94" s="497" t="s">
        <v>7</v>
      </c>
      <c r="GLK94" s="497" t="s">
        <v>11</v>
      </c>
      <c r="GLL94" s="503"/>
      <c r="GLM94" s="497" t="s">
        <v>2</v>
      </c>
      <c r="GLN94" s="497" t="s">
        <v>3</v>
      </c>
      <c r="GLO94" s="497" t="s">
        <v>4</v>
      </c>
      <c r="GLP94" s="497" t="s">
        <v>5</v>
      </c>
      <c r="GLQ94" s="497" t="s">
        <v>6</v>
      </c>
      <c r="GLR94" s="497" t="s">
        <v>7</v>
      </c>
      <c r="GLS94" s="497" t="s">
        <v>11</v>
      </c>
      <c r="GLT94" s="503"/>
      <c r="GLU94" s="497" t="s">
        <v>2</v>
      </c>
      <c r="GLV94" s="497" t="s">
        <v>3</v>
      </c>
      <c r="GLW94" s="497" t="s">
        <v>4</v>
      </c>
      <c r="GLX94" s="497" t="s">
        <v>5</v>
      </c>
      <c r="GLY94" s="497" t="s">
        <v>6</v>
      </c>
      <c r="GLZ94" s="497" t="s">
        <v>7</v>
      </c>
      <c r="GMA94" s="497" t="s">
        <v>11</v>
      </c>
      <c r="GMB94" s="503"/>
      <c r="GMC94" s="497" t="s">
        <v>2</v>
      </c>
      <c r="GMD94" s="497" t="s">
        <v>3</v>
      </c>
      <c r="GME94" s="497" t="s">
        <v>4</v>
      </c>
      <c r="GMF94" s="497" t="s">
        <v>5</v>
      </c>
      <c r="GMG94" s="497" t="s">
        <v>6</v>
      </c>
      <c r="GMH94" s="497" t="s">
        <v>7</v>
      </c>
      <c r="GMI94" s="497" t="s">
        <v>11</v>
      </c>
      <c r="GMJ94" s="503"/>
      <c r="GMK94" s="497" t="s">
        <v>2</v>
      </c>
      <c r="GML94" s="497" t="s">
        <v>3</v>
      </c>
      <c r="GMM94" s="497" t="s">
        <v>4</v>
      </c>
      <c r="GMN94" s="497" t="s">
        <v>5</v>
      </c>
      <c r="GMO94" s="497" t="s">
        <v>6</v>
      </c>
      <c r="GMP94" s="497" t="s">
        <v>7</v>
      </c>
      <c r="GMQ94" s="497" t="s">
        <v>11</v>
      </c>
      <c r="GMR94" s="503"/>
      <c r="GMS94" s="497" t="s">
        <v>2</v>
      </c>
      <c r="GMT94" s="497" t="s">
        <v>3</v>
      </c>
      <c r="GMU94" s="497" t="s">
        <v>4</v>
      </c>
      <c r="GMV94" s="497" t="s">
        <v>5</v>
      </c>
      <c r="GMW94" s="497" t="s">
        <v>6</v>
      </c>
      <c r="GMX94" s="497" t="s">
        <v>7</v>
      </c>
      <c r="GMY94" s="497" t="s">
        <v>11</v>
      </c>
      <c r="GMZ94" s="503"/>
      <c r="GNA94" s="497" t="s">
        <v>2</v>
      </c>
      <c r="GNB94" s="497" t="s">
        <v>3</v>
      </c>
      <c r="GNC94" s="497" t="s">
        <v>4</v>
      </c>
      <c r="GND94" s="497" t="s">
        <v>5</v>
      </c>
      <c r="GNE94" s="497" t="s">
        <v>6</v>
      </c>
      <c r="GNF94" s="497" t="s">
        <v>7</v>
      </c>
      <c r="GNG94" s="497" t="s">
        <v>11</v>
      </c>
      <c r="GNH94" s="503"/>
      <c r="GNI94" s="497" t="s">
        <v>2</v>
      </c>
      <c r="GNJ94" s="497" t="s">
        <v>3</v>
      </c>
      <c r="GNK94" s="497" t="s">
        <v>4</v>
      </c>
      <c r="GNL94" s="497" t="s">
        <v>5</v>
      </c>
      <c r="GNM94" s="497" t="s">
        <v>6</v>
      </c>
      <c r="GNN94" s="497" t="s">
        <v>7</v>
      </c>
      <c r="GNO94" s="497" t="s">
        <v>11</v>
      </c>
      <c r="GNP94" s="503"/>
      <c r="GNQ94" s="497" t="s">
        <v>2</v>
      </c>
      <c r="GNR94" s="497" t="s">
        <v>3</v>
      </c>
      <c r="GNS94" s="497" t="s">
        <v>4</v>
      </c>
      <c r="GNT94" s="497" t="s">
        <v>5</v>
      </c>
      <c r="GNU94" s="497" t="s">
        <v>6</v>
      </c>
      <c r="GNV94" s="497" t="s">
        <v>7</v>
      </c>
      <c r="GNW94" s="497" t="s">
        <v>11</v>
      </c>
      <c r="GNX94" s="503"/>
      <c r="GNY94" s="497" t="s">
        <v>2</v>
      </c>
      <c r="GNZ94" s="497" t="s">
        <v>3</v>
      </c>
      <c r="GOA94" s="497" t="s">
        <v>4</v>
      </c>
      <c r="GOB94" s="497" t="s">
        <v>5</v>
      </c>
      <c r="GOC94" s="497" t="s">
        <v>6</v>
      </c>
      <c r="GOD94" s="497" t="s">
        <v>7</v>
      </c>
      <c r="GOE94" s="497" t="s">
        <v>11</v>
      </c>
      <c r="GOF94" s="503"/>
      <c r="GOG94" s="497" t="s">
        <v>2</v>
      </c>
      <c r="GOH94" s="497" t="s">
        <v>3</v>
      </c>
      <c r="GOI94" s="497" t="s">
        <v>4</v>
      </c>
      <c r="GOJ94" s="497" t="s">
        <v>5</v>
      </c>
      <c r="GOK94" s="497" t="s">
        <v>6</v>
      </c>
      <c r="GOL94" s="497" t="s">
        <v>7</v>
      </c>
      <c r="GOM94" s="497" t="s">
        <v>11</v>
      </c>
      <c r="GON94" s="503"/>
      <c r="GOO94" s="497" t="s">
        <v>2</v>
      </c>
      <c r="GOP94" s="497" t="s">
        <v>3</v>
      </c>
      <c r="GOQ94" s="497" t="s">
        <v>4</v>
      </c>
      <c r="GOR94" s="497" t="s">
        <v>5</v>
      </c>
      <c r="GOS94" s="497" t="s">
        <v>6</v>
      </c>
      <c r="GOT94" s="497" t="s">
        <v>7</v>
      </c>
      <c r="GOU94" s="497" t="s">
        <v>11</v>
      </c>
      <c r="GOV94" s="503"/>
      <c r="GOW94" s="497" t="s">
        <v>2</v>
      </c>
      <c r="GOX94" s="497" t="s">
        <v>3</v>
      </c>
      <c r="GOY94" s="497" t="s">
        <v>4</v>
      </c>
      <c r="GOZ94" s="497" t="s">
        <v>5</v>
      </c>
      <c r="GPA94" s="497" t="s">
        <v>6</v>
      </c>
      <c r="GPB94" s="497" t="s">
        <v>7</v>
      </c>
      <c r="GPC94" s="497" t="s">
        <v>11</v>
      </c>
      <c r="GPD94" s="503"/>
      <c r="GPE94" s="497" t="s">
        <v>2</v>
      </c>
      <c r="GPF94" s="497" t="s">
        <v>3</v>
      </c>
      <c r="GPG94" s="497" t="s">
        <v>4</v>
      </c>
      <c r="GPH94" s="497" t="s">
        <v>5</v>
      </c>
      <c r="GPI94" s="497" t="s">
        <v>6</v>
      </c>
      <c r="GPJ94" s="497" t="s">
        <v>7</v>
      </c>
      <c r="GPK94" s="497" t="s">
        <v>11</v>
      </c>
      <c r="GPL94" s="503"/>
      <c r="GPM94" s="497" t="s">
        <v>2</v>
      </c>
      <c r="GPN94" s="497" t="s">
        <v>3</v>
      </c>
      <c r="GPO94" s="497" t="s">
        <v>4</v>
      </c>
      <c r="GPP94" s="497" t="s">
        <v>5</v>
      </c>
      <c r="GPQ94" s="497" t="s">
        <v>6</v>
      </c>
      <c r="GPR94" s="497" t="s">
        <v>7</v>
      </c>
      <c r="GPS94" s="497" t="s">
        <v>11</v>
      </c>
      <c r="GPT94" s="503"/>
      <c r="GPU94" s="497" t="s">
        <v>2</v>
      </c>
      <c r="GPV94" s="497" t="s">
        <v>3</v>
      </c>
      <c r="GPW94" s="497" t="s">
        <v>4</v>
      </c>
      <c r="GPX94" s="497" t="s">
        <v>5</v>
      </c>
      <c r="GPY94" s="497" t="s">
        <v>6</v>
      </c>
      <c r="GPZ94" s="497" t="s">
        <v>7</v>
      </c>
      <c r="GQA94" s="497" t="s">
        <v>11</v>
      </c>
      <c r="GQB94" s="503"/>
      <c r="GQC94" s="497" t="s">
        <v>2</v>
      </c>
      <c r="GQD94" s="497" t="s">
        <v>3</v>
      </c>
      <c r="GQE94" s="497" t="s">
        <v>4</v>
      </c>
      <c r="GQF94" s="497" t="s">
        <v>5</v>
      </c>
      <c r="GQG94" s="497" t="s">
        <v>6</v>
      </c>
      <c r="GQH94" s="497" t="s">
        <v>7</v>
      </c>
      <c r="GQI94" s="497" t="s">
        <v>11</v>
      </c>
      <c r="GQJ94" s="503"/>
      <c r="GQK94" s="497" t="s">
        <v>2</v>
      </c>
      <c r="GQL94" s="497" t="s">
        <v>3</v>
      </c>
      <c r="GQM94" s="497" t="s">
        <v>4</v>
      </c>
      <c r="GQN94" s="497" t="s">
        <v>5</v>
      </c>
      <c r="GQO94" s="497" t="s">
        <v>6</v>
      </c>
      <c r="GQP94" s="497" t="s">
        <v>7</v>
      </c>
      <c r="GQQ94" s="497" t="s">
        <v>11</v>
      </c>
      <c r="GQR94" s="503"/>
      <c r="GQS94" s="497" t="s">
        <v>2</v>
      </c>
      <c r="GQT94" s="497" t="s">
        <v>3</v>
      </c>
      <c r="GQU94" s="497" t="s">
        <v>4</v>
      </c>
      <c r="GQV94" s="497" t="s">
        <v>5</v>
      </c>
      <c r="GQW94" s="497" t="s">
        <v>6</v>
      </c>
      <c r="GQX94" s="497" t="s">
        <v>7</v>
      </c>
      <c r="GQY94" s="497" t="s">
        <v>11</v>
      </c>
      <c r="GQZ94" s="503"/>
      <c r="GRA94" s="497" t="s">
        <v>2</v>
      </c>
      <c r="GRB94" s="497" t="s">
        <v>3</v>
      </c>
      <c r="GRC94" s="497" t="s">
        <v>4</v>
      </c>
      <c r="GRD94" s="497" t="s">
        <v>5</v>
      </c>
      <c r="GRE94" s="497" t="s">
        <v>6</v>
      </c>
      <c r="GRF94" s="497" t="s">
        <v>7</v>
      </c>
      <c r="GRG94" s="497" t="s">
        <v>11</v>
      </c>
      <c r="GRH94" s="503"/>
      <c r="GRI94" s="497" t="s">
        <v>2</v>
      </c>
      <c r="GRJ94" s="497" t="s">
        <v>3</v>
      </c>
      <c r="GRK94" s="497" t="s">
        <v>4</v>
      </c>
      <c r="GRL94" s="497" t="s">
        <v>5</v>
      </c>
      <c r="GRM94" s="497" t="s">
        <v>6</v>
      </c>
      <c r="GRN94" s="497" t="s">
        <v>7</v>
      </c>
      <c r="GRO94" s="497" t="s">
        <v>11</v>
      </c>
      <c r="GRP94" s="503"/>
      <c r="GRQ94" s="497" t="s">
        <v>2</v>
      </c>
      <c r="GRR94" s="497" t="s">
        <v>3</v>
      </c>
      <c r="GRS94" s="497" t="s">
        <v>4</v>
      </c>
      <c r="GRT94" s="497" t="s">
        <v>5</v>
      </c>
      <c r="GRU94" s="497" t="s">
        <v>6</v>
      </c>
      <c r="GRV94" s="497" t="s">
        <v>7</v>
      </c>
      <c r="GRW94" s="497" t="s">
        <v>11</v>
      </c>
      <c r="GRX94" s="503"/>
      <c r="GRY94" s="497" t="s">
        <v>2</v>
      </c>
      <c r="GRZ94" s="497" t="s">
        <v>3</v>
      </c>
      <c r="GSA94" s="497" t="s">
        <v>4</v>
      </c>
      <c r="GSB94" s="497" t="s">
        <v>5</v>
      </c>
      <c r="GSC94" s="497" t="s">
        <v>6</v>
      </c>
      <c r="GSD94" s="497" t="s">
        <v>7</v>
      </c>
      <c r="GSE94" s="497" t="s">
        <v>11</v>
      </c>
      <c r="GSF94" s="503"/>
      <c r="GSG94" s="497" t="s">
        <v>2</v>
      </c>
      <c r="GSH94" s="497" t="s">
        <v>3</v>
      </c>
      <c r="GSI94" s="497" t="s">
        <v>4</v>
      </c>
      <c r="GSJ94" s="497" t="s">
        <v>5</v>
      </c>
      <c r="GSK94" s="497" t="s">
        <v>6</v>
      </c>
      <c r="GSL94" s="497" t="s">
        <v>7</v>
      </c>
      <c r="GSM94" s="497" t="s">
        <v>11</v>
      </c>
      <c r="GSN94" s="503"/>
      <c r="GSO94" s="497" t="s">
        <v>2</v>
      </c>
      <c r="GSP94" s="497" t="s">
        <v>3</v>
      </c>
      <c r="GSQ94" s="497" t="s">
        <v>4</v>
      </c>
      <c r="GSR94" s="497" t="s">
        <v>5</v>
      </c>
      <c r="GSS94" s="497" t="s">
        <v>6</v>
      </c>
      <c r="GST94" s="497" t="s">
        <v>7</v>
      </c>
      <c r="GSU94" s="497" t="s">
        <v>11</v>
      </c>
      <c r="GSV94" s="503"/>
      <c r="GSW94" s="497" t="s">
        <v>2</v>
      </c>
      <c r="GSX94" s="497" t="s">
        <v>3</v>
      </c>
      <c r="GSY94" s="497" t="s">
        <v>4</v>
      </c>
      <c r="GSZ94" s="497" t="s">
        <v>5</v>
      </c>
      <c r="GTA94" s="497" t="s">
        <v>6</v>
      </c>
      <c r="GTB94" s="497" t="s">
        <v>7</v>
      </c>
      <c r="GTC94" s="497" t="s">
        <v>11</v>
      </c>
      <c r="GTD94" s="503"/>
      <c r="GTE94" s="497" t="s">
        <v>2</v>
      </c>
      <c r="GTF94" s="497" t="s">
        <v>3</v>
      </c>
      <c r="GTG94" s="497" t="s">
        <v>4</v>
      </c>
      <c r="GTH94" s="497" t="s">
        <v>5</v>
      </c>
      <c r="GTI94" s="497" t="s">
        <v>6</v>
      </c>
      <c r="GTJ94" s="497" t="s">
        <v>7</v>
      </c>
      <c r="GTK94" s="497" t="s">
        <v>11</v>
      </c>
      <c r="GTL94" s="503"/>
      <c r="GTM94" s="497" t="s">
        <v>2</v>
      </c>
      <c r="GTN94" s="497" t="s">
        <v>3</v>
      </c>
      <c r="GTO94" s="497" t="s">
        <v>4</v>
      </c>
      <c r="GTP94" s="497" t="s">
        <v>5</v>
      </c>
      <c r="GTQ94" s="497" t="s">
        <v>6</v>
      </c>
      <c r="GTR94" s="497" t="s">
        <v>7</v>
      </c>
      <c r="GTS94" s="497" t="s">
        <v>11</v>
      </c>
      <c r="GTT94" s="503"/>
      <c r="GTU94" s="497" t="s">
        <v>2</v>
      </c>
      <c r="GTV94" s="497" t="s">
        <v>3</v>
      </c>
      <c r="GTW94" s="497" t="s">
        <v>4</v>
      </c>
      <c r="GTX94" s="497" t="s">
        <v>5</v>
      </c>
      <c r="GTY94" s="497" t="s">
        <v>6</v>
      </c>
      <c r="GTZ94" s="497" t="s">
        <v>7</v>
      </c>
      <c r="GUA94" s="497" t="s">
        <v>11</v>
      </c>
      <c r="GUB94" s="503"/>
      <c r="GUC94" s="497" t="s">
        <v>2</v>
      </c>
      <c r="GUD94" s="497" t="s">
        <v>3</v>
      </c>
      <c r="GUE94" s="497" t="s">
        <v>4</v>
      </c>
      <c r="GUF94" s="497" t="s">
        <v>5</v>
      </c>
      <c r="GUG94" s="497" t="s">
        <v>6</v>
      </c>
      <c r="GUH94" s="497" t="s">
        <v>7</v>
      </c>
      <c r="GUI94" s="497" t="s">
        <v>11</v>
      </c>
      <c r="GUJ94" s="503"/>
      <c r="GUK94" s="497" t="s">
        <v>2</v>
      </c>
      <c r="GUL94" s="497" t="s">
        <v>3</v>
      </c>
      <c r="GUM94" s="497" t="s">
        <v>4</v>
      </c>
      <c r="GUN94" s="497" t="s">
        <v>5</v>
      </c>
      <c r="GUO94" s="497" t="s">
        <v>6</v>
      </c>
      <c r="GUP94" s="497" t="s">
        <v>7</v>
      </c>
      <c r="GUQ94" s="497" t="s">
        <v>11</v>
      </c>
      <c r="GUR94" s="503"/>
      <c r="GUS94" s="497" t="s">
        <v>2</v>
      </c>
      <c r="GUT94" s="497" t="s">
        <v>3</v>
      </c>
      <c r="GUU94" s="497" t="s">
        <v>4</v>
      </c>
      <c r="GUV94" s="497" t="s">
        <v>5</v>
      </c>
      <c r="GUW94" s="497" t="s">
        <v>6</v>
      </c>
      <c r="GUX94" s="497" t="s">
        <v>7</v>
      </c>
      <c r="GUY94" s="497" t="s">
        <v>11</v>
      </c>
      <c r="GUZ94" s="503"/>
      <c r="GVA94" s="497" t="s">
        <v>2</v>
      </c>
      <c r="GVB94" s="497" t="s">
        <v>3</v>
      </c>
      <c r="GVC94" s="497" t="s">
        <v>4</v>
      </c>
      <c r="GVD94" s="497" t="s">
        <v>5</v>
      </c>
      <c r="GVE94" s="497" t="s">
        <v>6</v>
      </c>
      <c r="GVF94" s="497" t="s">
        <v>7</v>
      </c>
      <c r="GVG94" s="497" t="s">
        <v>11</v>
      </c>
      <c r="GVH94" s="503"/>
      <c r="GVI94" s="497" t="s">
        <v>2</v>
      </c>
      <c r="GVJ94" s="497" t="s">
        <v>3</v>
      </c>
      <c r="GVK94" s="497" t="s">
        <v>4</v>
      </c>
      <c r="GVL94" s="497" t="s">
        <v>5</v>
      </c>
      <c r="GVM94" s="497" t="s">
        <v>6</v>
      </c>
      <c r="GVN94" s="497" t="s">
        <v>7</v>
      </c>
      <c r="GVO94" s="497" t="s">
        <v>11</v>
      </c>
      <c r="GVP94" s="503"/>
      <c r="GVQ94" s="497" t="s">
        <v>2</v>
      </c>
      <c r="GVR94" s="497" t="s">
        <v>3</v>
      </c>
      <c r="GVS94" s="497" t="s">
        <v>4</v>
      </c>
      <c r="GVT94" s="497" t="s">
        <v>5</v>
      </c>
      <c r="GVU94" s="497" t="s">
        <v>6</v>
      </c>
      <c r="GVV94" s="497" t="s">
        <v>7</v>
      </c>
      <c r="GVW94" s="497" t="s">
        <v>11</v>
      </c>
      <c r="GVX94" s="503"/>
      <c r="GVY94" s="497" t="s">
        <v>2</v>
      </c>
      <c r="GVZ94" s="497" t="s">
        <v>3</v>
      </c>
      <c r="GWA94" s="497" t="s">
        <v>4</v>
      </c>
      <c r="GWB94" s="497" t="s">
        <v>5</v>
      </c>
      <c r="GWC94" s="497" t="s">
        <v>6</v>
      </c>
      <c r="GWD94" s="497" t="s">
        <v>7</v>
      </c>
      <c r="GWE94" s="497" t="s">
        <v>11</v>
      </c>
      <c r="GWF94" s="503"/>
      <c r="GWG94" s="497" t="s">
        <v>2</v>
      </c>
      <c r="GWH94" s="497" t="s">
        <v>3</v>
      </c>
      <c r="GWI94" s="497" t="s">
        <v>4</v>
      </c>
      <c r="GWJ94" s="497" t="s">
        <v>5</v>
      </c>
      <c r="GWK94" s="497" t="s">
        <v>6</v>
      </c>
      <c r="GWL94" s="497" t="s">
        <v>7</v>
      </c>
      <c r="GWM94" s="497" t="s">
        <v>11</v>
      </c>
      <c r="GWN94" s="503"/>
      <c r="GWO94" s="497" t="s">
        <v>2</v>
      </c>
      <c r="GWP94" s="497" t="s">
        <v>3</v>
      </c>
      <c r="GWQ94" s="497" t="s">
        <v>4</v>
      </c>
      <c r="GWR94" s="497" t="s">
        <v>5</v>
      </c>
      <c r="GWS94" s="497" t="s">
        <v>6</v>
      </c>
      <c r="GWT94" s="497" t="s">
        <v>7</v>
      </c>
      <c r="GWU94" s="497" t="s">
        <v>11</v>
      </c>
      <c r="GWV94" s="503"/>
      <c r="GWW94" s="497" t="s">
        <v>2</v>
      </c>
      <c r="GWX94" s="497" t="s">
        <v>3</v>
      </c>
      <c r="GWY94" s="497" t="s">
        <v>4</v>
      </c>
      <c r="GWZ94" s="497" t="s">
        <v>5</v>
      </c>
      <c r="GXA94" s="497" t="s">
        <v>6</v>
      </c>
      <c r="GXB94" s="497" t="s">
        <v>7</v>
      </c>
      <c r="GXC94" s="497" t="s">
        <v>11</v>
      </c>
      <c r="GXD94" s="503"/>
      <c r="GXE94" s="497" t="s">
        <v>2</v>
      </c>
      <c r="GXF94" s="497" t="s">
        <v>3</v>
      </c>
      <c r="GXG94" s="497" t="s">
        <v>4</v>
      </c>
      <c r="GXH94" s="497" t="s">
        <v>5</v>
      </c>
      <c r="GXI94" s="497" t="s">
        <v>6</v>
      </c>
      <c r="GXJ94" s="497" t="s">
        <v>7</v>
      </c>
      <c r="GXK94" s="497" t="s">
        <v>11</v>
      </c>
      <c r="GXL94" s="503"/>
      <c r="GXM94" s="497" t="s">
        <v>2</v>
      </c>
      <c r="GXN94" s="497" t="s">
        <v>3</v>
      </c>
      <c r="GXO94" s="497" t="s">
        <v>4</v>
      </c>
      <c r="GXP94" s="497" t="s">
        <v>5</v>
      </c>
      <c r="GXQ94" s="497" t="s">
        <v>6</v>
      </c>
      <c r="GXR94" s="497" t="s">
        <v>7</v>
      </c>
      <c r="GXS94" s="497" t="s">
        <v>11</v>
      </c>
      <c r="GXT94" s="503"/>
      <c r="GXU94" s="497" t="s">
        <v>2</v>
      </c>
      <c r="GXV94" s="497" t="s">
        <v>3</v>
      </c>
      <c r="GXW94" s="497" t="s">
        <v>4</v>
      </c>
      <c r="GXX94" s="497" t="s">
        <v>5</v>
      </c>
      <c r="GXY94" s="497" t="s">
        <v>6</v>
      </c>
      <c r="GXZ94" s="497" t="s">
        <v>7</v>
      </c>
      <c r="GYA94" s="497" t="s">
        <v>11</v>
      </c>
      <c r="GYB94" s="503"/>
      <c r="GYC94" s="497" t="s">
        <v>2</v>
      </c>
      <c r="GYD94" s="497" t="s">
        <v>3</v>
      </c>
      <c r="GYE94" s="497" t="s">
        <v>4</v>
      </c>
      <c r="GYF94" s="497" t="s">
        <v>5</v>
      </c>
      <c r="GYG94" s="497" t="s">
        <v>6</v>
      </c>
      <c r="GYH94" s="497" t="s">
        <v>7</v>
      </c>
      <c r="GYI94" s="497" t="s">
        <v>11</v>
      </c>
      <c r="GYJ94" s="503"/>
      <c r="GYK94" s="497" t="s">
        <v>2</v>
      </c>
      <c r="GYL94" s="497" t="s">
        <v>3</v>
      </c>
      <c r="GYM94" s="497" t="s">
        <v>4</v>
      </c>
      <c r="GYN94" s="497" t="s">
        <v>5</v>
      </c>
      <c r="GYO94" s="497" t="s">
        <v>6</v>
      </c>
      <c r="GYP94" s="497" t="s">
        <v>7</v>
      </c>
      <c r="GYQ94" s="497" t="s">
        <v>11</v>
      </c>
      <c r="GYR94" s="503"/>
      <c r="GYS94" s="497" t="s">
        <v>2</v>
      </c>
      <c r="GYT94" s="497" t="s">
        <v>3</v>
      </c>
      <c r="GYU94" s="497" t="s">
        <v>4</v>
      </c>
      <c r="GYV94" s="497" t="s">
        <v>5</v>
      </c>
      <c r="GYW94" s="497" t="s">
        <v>6</v>
      </c>
      <c r="GYX94" s="497" t="s">
        <v>7</v>
      </c>
      <c r="GYY94" s="497" t="s">
        <v>11</v>
      </c>
      <c r="GYZ94" s="503"/>
      <c r="GZA94" s="497" t="s">
        <v>2</v>
      </c>
      <c r="GZB94" s="497" t="s">
        <v>3</v>
      </c>
      <c r="GZC94" s="497" t="s">
        <v>4</v>
      </c>
      <c r="GZD94" s="497" t="s">
        <v>5</v>
      </c>
      <c r="GZE94" s="497" t="s">
        <v>6</v>
      </c>
      <c r="GZF94" s="497" t="s">
        <v>7</v>
      </c>
      <c r="GZG94" s="497" t="s">
        <v>11</v>
      </c>
      <c r="GZH94" s="503"/>
      <c r="GZI94" s="497" t="s">
        <v>2</v>
      </c>
      <c r="GZJ94" s="497" t="s">
        <v>3</v>
      </c>
      <c r="GZK94" s="497" t="s">
        <v>4</v>
      </c>
      <c r="GZL94" s="497" t="s">
        <v>5</v>
      </c>
      <c r="GZM94" s="497" t="s">
        <v>6</v>
      </c>
      <c r="GZN94" s="497" t="s">
        <v>7</v>
      </c>
      <c r="GZO94" s="497" t="s">
        <v>11</v>
      </c>
      <c r="GZP94" s="503"/>
      <c r="GZQ94" s="497" t="s">
        <v>2</v>
      </c>
      <c r="GZR94" s="497" t="s">
        <v>3</v>
      </c>
      <c r="GZS94" s="497" t="s">
        <v>4</v>
      </c>
      <c r="GZT94" s="497" t="s">
        <v>5</v>
      </c>
      <c r="GZU94" s="497" t="s">
        <v>6</v>
      </c>
      <c r="GZV94" s="497" t="s">
        <v>7</v>
      </c>
      <c r="GZW94" s="497" t="s">
        <v>11</v>
      </c>
      <c r="GZX94" s="503"/>
      <c r="GZY94" s="497" t="s">
        <v>2</v>
      </c>
      <c r="GZZ94" s="497" t="s">
        <v>3</v>
      </c>
      <c r="HAA94" s="497" t="s">
        <v>4</v>
      </c>
      <c r="HAB94" s="497" t="s">
        <v>5</v>
      </c>
      <c r="HAC94" s="497" t="s">
        <v>6</v>
      </c>
      <c r="HAD94" s="497" t="s">
        <v>7</v>
      </c>
      <c r="HAE94" s="497" t="s">
        <v>11</v>
      </c>
      <c r="HAF94" s="503"/>
      <c r="HAG94" s="497" t="s">
        <v>2</v>
      </c>
      <c r="HAH94" s="497" t="s">
        <v>3</v>
      </c>
      <c r="HAI94" s="497" t="s">
        <v>4</v>
      </c>
      <c r="HAJ94" s="497" t="s">
        <v>5</v>
      </c>
      <c r="HAK94" s="497" t="s">
        <v>6</v>
      </c>
      <c r="HAL94" s="497" t="s">
        <v>7</v>
      </c>
      <c r="HAM94" s="497" t="s">
        <v>11</v>
      </c>
      <c r="HAN94" s="503"/>
      <c r="HAO94" s="497" t="s">
        <v>2</v>
      </c>
      <c r="HAP94" s="497" t="s">
        <v>3</v>
      </c>
      <c r="HAQ94" s="497" t="s">
        <v>4</v>
      </c>
      <c r="HAR94" s="497" t="s">
        <v>5</v>
      </c>
      <c r="HAS94" s="497" t="s">
        <v>6</v>
      </c>
      <c r="HAT94" s="497" t="s">
        <v>7</v>
      </c>
      <c r="HAU94" s="497" t="s">
        <v>11</v>
      </c>
      <c r="HAV94" s="503"/>
      <c r="HAW94" s="497" t="s">
        <v>2</v>
      </c>
      <c r="HAX94" s="497" t="s">
        <v>3</v>
      </c>
      <c r="HAY94" s="497" t="s">
        <v>4</v>
      </c>
      <c r="HAZ94" s="497" t="s">
        <v>5</v>
      </c>
      <c r="HBA94" s="497" t="s">
        <v>6</v>
      </c>
      <c r="HBB94" s="497" t="s">
        <v>7</v>
      </c>
      <c r="HBC94" s="497" t="s">
        <v>11</v>
      </c>
      <c r="HBD94" s="503"/>
      <c r="HBE94" s="497" t="s">
        <v>2</v>
      </c>
      <c r="HBF94" s="497" t="s">
        <v>3</v>
      </c>
      <c r="HBG94" s="497" t="s">
        <v>4</v>
      </c>
      <c r="HBH94" s="497" t="s">
        <v>5</v>
      </c>
      <c r="HBI94" s="497" t="s">
        <v>6</v>
      </c>
      <c r="HBJ94" s="497" t="s">
        <v>7</v>
      </c>
      <c r="HBK94" s="497" t="s">
        <v>11</v>
      </c>
      <c r="HBL94" s="503"/>
      <c r="HBM94" s="497" t="s">
        <v>2</v>
      </c>
      <c r="HBN94" s="497" t="s">
        <v>3</v>
      </c>
      <c r="HBO94" s="497" t="s">
        <v>4</v>
      </c>
      <c r="HBP94" s="497" t="s">
        <v>5</v>
      </c>
      <c r="HBQ94" s="497" t="s">
        <v>6</v>
      </c>
      <c r="HBR94" s="497" t="s">
        <v>7</v>
      </c>
      <c r="HBS94" s="497" t="s">
        <v>11</v>
      </c>
      <c r="HBT94" s="503"/>
      <c r="HBU94" s="497" t="s">
        <v>2</v>
      </c>
      <c r="HBV94" s="497" t="s">
        <v>3</v>
      </c>
      <c r="HBW94" s="497" t="s">
        <v>4</v>
      </c>
      <c r="HBX94" s="497" t="s">
        <v>5</v>
      </c>
      <c r="HBY94" s="497" t="s">
        <v>6</v>
      </c>
      <c r="HBZ94" s="497" t="s">
        <v>7</v>
      </c>
      <c r="HCA94" s="497" t="s">
        <v>11</v>
      </c>
      <c r="HCB94" s="503"/>
      <c r="HCC94" s="497" t="s">
        <v>2</v>
      </c>
      <c r="HCD94" s="497" t="s">
        <v>3</v>
      </c>
      <c r="HCE94" s="497" t="s">
        <v>4</v>
      </c>
      <c r="HCF94" s="497" t="s">
        <v>5</v>
      </c>
      <c r="HCG94" s="497" t="s">
        <v>6</v>
      </c>
      <c r="HCH94" s="497" t="s">
        <v>7</v>
      </c>
      <c r="HCI94" s="497" t="s">
        <v>11</v>
      </c>
      <c r="HCJ94" s="503"/>
      <c r="HCK94" s="497" t="s">
        <v>2</v>
      </c>
      <c r="HCL94" s="497" t="s">
        <v>3</v>
      </c>
      <c r="HCM94" s="497" t="s">
        <v>4</v>
      </c>
      <c r="HCN94" s="497" t="s">
        <v>5</v>
      </c>
      <c r="HCO94" s="497" t="s">
        <v>6</v>
      </c>
      <c r="HCP94" s="497" t="s">
        <v>7</v>
      </c>
      <c r="HCQ94" s="497" t="s">
        <v>11</v>
      </c>
      <c r="HCR94" s="503"/>
      <c r="HCS94" s="497" t="s">
        <v>2</v>
      </c>
      <c r="HCT94" s="497" t="s">
        <v>3</v>
      </c>
      <c r="HCU94" s="497" t="s">
        <v>4</v>
      </c>
      <c r="HCV94" s="497" t="s">
        <v>5</v>
      </c>
      <c r="HCW94" s="497" t="s">
        <v>6</v>
      </c>
      <c r="HCX94" s="497" t="s">
        <v>7</v>
      </c>
      <c r="HCY94" s="497" t="s">
        <v>11</v>
      </c>
      <c r="HCZ94" s="503"/>
      <c r="HDA94" s="497" t="s">
        <v>2</v>
      </c>
      <c r="HDB94" s="497" t="s">
        <v>3</v>
      </c>
      <c r="HDC94" s="497" t="s">
        <v>4</v>
      </c>
      <c r="HDD94" s="497" t="s">
        <v>5</v>
      </c>
      <c r="HDE94" s="497" t="s">
        <v>6</v>
      </c>
      <c r="HDF94" s="497" t="s">
        <v>7</v>
      </c>
      <c r="HDG94" s="497" t="s">
        <v>11</v>
      </c>
      <c r="HDH94" s="503"/>
      <c r="HDI94" s="497" t="s">
        <v>2</v>
      </c>
      <c r="HDJ94" s="497" t="s">
        <v>3</v>
      </c>
      <c r="HDK94" s="497" t="s">
        <v>4</v>
      </c>
      <c r="HDL94" s="497" t="s">
        <v>5</v>
      </c>
      <c r="HDM94" s="497" t="s">
        <v>6</v>
      </c>
      <c r="HDN94" s="497" t="s">
        <v>7</v>
      </c>
      <c r="HDO94" s="497" t="s">
        <v>11</v>
      </c>
      <c r="HDP94" s="503"/>
      <c r="HDQ94" s="497" t="s">
        <v>2</v>
      </c>
      <c r="HDR94" s="497" t="s">
        <v>3</v>
      </c>
      <c r="HDS94" s="497" t="s">
        <v>4</v>
      </c>
      <c r="HDT94" s="497" t="s">
        <v>5</v>
      </c>
      <c r="HDU94" s="497" t="s">
        <v>6</v>
      </c>
      <c r="HDV94" s="497" t="s">
        <v>7</v>
      </c>
      <c r="HDW94" s="497" t="s">
        <v>11</v>
      </c>
      <c r="HDX94" s="503"/>
      <c r="HDY94" s="497" t="s">
        <v>2</v>
      </c>
      <c r="HDZ94" s="497" t="s">
        <v>3</v>
      </c>
      <c r="HEA94" s="497" t="s">
        <v>4</v>
      </c>
      <c r="HEB94" s="497" t="s">
        <v>5</v>
      </c>
      <c r="HEC94" s="497" t="s">
        <v>6</v>
      </c>
      <c r="HED94" s="497" t="s">
        <v>7</v>
      </c>
      <c r="HEE94" s="497" t="s">
        <v>11</v>
      </c>
      <c r="HEF94" s="503"/>
      <c r="HEG94" s="497" t="s">
        <v>2</v>
      </c>
      <c r="HEH94" s="497" t="s">
        <v>3</v>
      </c>
      <c r="HEI94" s="497" t="s">
        <v>4</v>
      </c>
      <c r="HEJ94" s="497" t="s">
        <v>5</v>
      </c>
      <c r="HEK94" s="497" t="s">
        <v>6</v>
      </c>
      <c r="HEL94" s="497" t="s">
        <v>7</v>
      </c>
      <c r="HEM94" s="497" t="s">
        <v>11</v>
      </c>
      <c r="HEN94" s="503"/>
      <c r="HEO94" s="497" t="s">
        <v>2</v>
      </c>
      <c r="HEP94" s="497" t="s">
        <v>3</v>
      </c>
      <c r="HEQ94" s="497" t="s">
        <v>4</v>
      </c>
      <c r="HER94" s="497" t="s">
        <v>5</v>
      </c>
      <c r="HES94" s="497" t="s">
        <v>6</v>
      </c>
      <c r="HET94" s="497" t="s">
        <v>7</v>
      </c>
      <c r="HEU94" s="497" t="s">
        <v>11</v>
      </c>
      <c r="HEV94" s="503"/>
      <c r="HEW94" s="497" t="s">
        <v>2</v>
      </c>
      <c r="HEX94" s="497" t="s">
        <v>3</v>
      </c>
      <c r="HEY94" s="497" t="s">
        <v>4</v>
      </c>
      <c r="HEZ94" s="497" t="s">
        <v>5</v>
      </c>
      <c r="HFA94" s="497" t="s">
        <v>6</v>
      </c>
      <c r="HFB94" s="497" t="s">
        <v>7</v>
      </c>
      <c r="HFC94" s="497" t="s">
        <v>11</v>
      </c>
      <c r="HFD94" s="503"/>
      <c r="HFE94" s="497" t="s">
        <v>2</v>
      </c>
      <c r="HFF94" s="497" t="s">
        <v>3</v>
      </c>
      <c r="HFG94" s="497" t="s">
        <v>4</v>
      </c>
      <c r="HFH94" s="497" t="s">
        <v>5</v>
      </c>
      <c r="HFI94" s="497" t="s">
        <v>6</v>
      </c>
      <c r="HFJ94" s="497" t="s">
        <v>7</v>
      </c>
      <c r="HFK94" s="497" t="s">
        <v>11</v>
      </c>
      <c r="HFL94" s="503"/>
      <c r="HFM94" s="497" t="s">
        <v>2</v>
      </c>
      <c r="HFN94" s="497" t="s">
        <v>3</v>
      </c>
      <c r="HFO94" s="497" t="s">
        <v>4</v>
      </c>
      <c r="HFP94" s="497" t="s">
        <v>5</v>
      </c>
      <c r="HFQ94" s="497" t="s">
        <v>6</v>
      </c>
      <c r="HFR94" s="497" t="s">
        <v>7</v>
      </c>
      <c r="HFS94" s="497" t="s">
        <v>11</v>
      </c>
      <c r="HFT94" s="503"/>
      <c r="HFU94" s="497" t="s">
        <v>2</v>
      </c>
      <c r="HFV94" s="497" t="s">
        <v>3</v>
      </c>
      <c r="HFW94" s="497" t="s">
        <v>4</v>
      </c>
      <c r="HFX94" s="497" t="s">
        <v>5</v>
      </c>
      <c r="HFY94" s="497" t="s">
        <v>6</v>
      </c>
      <c r="HFZ94" s="497" t="s">
        <v>7</v>
      </c>
      <c r="HGA94" s="497" t="s">
        <v>11</v>
      </c>
      <c r="HGB94" s="503"/>
      <c r="HGC94" s="497" t="s">
        <v>2</v>
      </c>
      <c r="HGD94" s="497" t="s">
        <v>3</v>
      </c>
      <c r="HGE94" s="497" t="s">
        <v>4</v>
      </c>
      <c r="HGF94" s="497" t="s">
        <v>5</v>
      </c>
      <c r="HGG94" s="497" t="s">
        <v>6</v>
      </c>
      <c r="HGH94" s="497" t="s">
        <v>7</v>
      </c>
      <c r="HGI94" s="497" t="s">
        <v>11</v>
      </c>
      <c r="HGJ94" s="503"/>
      <c r="HGK94" s="497" t="s">
        <v>2</v>
      </c>
      <c r="HGL94" s="497" t="s">
        <v>3</v>
      </c>
      <c r="HGM94" s="497" t="s">
        <v>4</v>
      </c>
      <c r="HGN94" s="497" t="s">
        <v>5</v>
      </c>
      <c r="HGO94" s="497" t="s">
        <v>6</v>
      </c>
      <c r="HGP94" s="497" t="s">
        <v>7</v>
      </c>
      <c r="HGQ94" s="497" t="s">
        <v>11</v>
      </c>
      <c r="HGR94" s="503"/>
      <c r="HGS94" s="497" t="s">
        <v>2</v>
      </c>
      <c r="HGT94" s="497" t="s">
        <v>3</v>
      </c>
      <c r="HGU94" s="497" t="s">
        <v>4</v>
      </c>
      <c r="HGV94" s="497" t="s">
        <v>5</v>
      </c>
      <c r="HGW94" s="497" t="s">
        <v>6</v>
      </c>
      <c r="HGX94" s="497" t="s">
        <v>7</v>
      </c>
      <c r="HGY94" s="497" t="s">
        <v>11</v>
      </c>
      <c r="HGZ94" s="503"/>
      <c r="HHA94" s="497" t="s">
        <v>2</v>
      </c>
      <c r="HHB94" s="497" t="s">
        <v>3</v>
      </c>
      <c r="HHC94" s="497" t="s">
        <v>4</v>
      </c>
      <c r="HHD94" s="497" t="s">
        <v>5</v>
      </c>
      <c r="HHE94" s="497" t="s">
        <v>6</v>
      </c>
      <c r="HHF94" s="497" t="s">
        <v>7</v>
      </c>
      <c r="HHG94" s="497" t="s">
        <v>11</v>
      </c>
      <c r="HHH94" s="503"/>
      <c r="HHI94" s="497" t="s">
        <v>2</v>
      </c>
      <c r="HHJ94" s="497" t="s">
        <v>3</v>
      </c>
      <c r="HHK94" s="497" t="s">
        <v>4</v>
      </c>
      <c r="HHL94" s="497" t="s">
        <v>5</v>
      </c>
      <c r="HHM94" s="497" t="s">
        <v>6</v>
      </c>
      <c r="HHN94" s="497" t="s">
        <v>7</v>
      </c>
      <c r="HHO94" s="497" t="s">
        <v>11</v>
      </c>
      <c r="HHP94" s="503"/>
      <c r="HHQ94" s="497" t="s">
        <v>2</v>
      </c>
      <c r="HHR94" s="497" t="s">
        <v>3</v>
      </c>
      <c r="HHS94" s="497" t="s">
        <v>4</v>
      </c>
      <c r="HHT94" s="497" t="s">
        <v>5</v>
      </c>
      <c r="HHU94" s="497" t="s">
        <v>6</v>
      </c>
      <c r="HHV94" s="497" t="s">
        <v>7</v>
      </c>
      <c r="HHW94" s="497" t="s">
        <v>11</v>
      </c>
      <c r="HHX94" s="503"/>
      <c r="HHY94" s="497" t="s">
        <v>2</v>
      </c>
      <c r="HHZ94" s="497" t="s">
        <v>3</v>
      </c>
      <c r="HIA94" s="497" t="s">
        <v>4</v>
      </c>
      <c r="HIB94" s="497" t="s">
        <v>5</v>
      </c>
      <c r="HIC94" s="497" t="s">
        <v>6</v>
      </c>
      <c r="HID94" s="497" t="s">
        <v>7</v>
      </c>
      <c r="HIE94" s="497" t="s">
        <v>11</v>
      </c>
      <c r="HIF94" s="503"/>
      <c r="HIG94" s="497" t="s">
        <v>2</v>
      </c>
      <c r="HIH94" s="497" t="s">
        <v>3</v>
      </c>
      <c r="HII94" s="497" t="s">
        <v>4</v>
      </c>
      <c r="HIJ94" s="497" t="s">
        <v>5</v>
      </c>
      <c r="HIK94" s="497" t="s">
        <v>6</v>
      </c>
      <c r="HIL94" s="497" t="s">
        <v>7</v>
      </c>
      <c r="HIM94" s="497" t="s">
        <v>11</v>
      </c>
      <c r="HIN94" s="503"/>
      <c r="HIO94" s="497" t="s">
        <v>2</v>
      </c>
      <c r="HIP94" s="497" t="s">
        <v>3</v>
      </c>
      <c r="HIQ94" s="497" t="s">
        <v>4</v>
      </c>
      <c r="HIR94" s="497" t="s">
        <v>5</v>
      </c>
      <c r="HIS94" s="497" t="s">
        <v>6</v>
      </c>
      <c r="HIT94" s="497" t="s">
        <v>7</v>
      </c>
      <c r="HIU94" s="497" t="s">
        <v>11</v>
      </c>
      <c r="HIV94" s="503"/>
      <c r="HIW94" s="497" t="s">
        <v>2</v>
      </c>
      <c r="HIX94" s="497" t="s">
        <v>3</v>
      </c>
      <c r="HIY94" s="497" t="s">
        <v>4</v>
      </c>
      <c r="HIZ94" s="497" t="s">
        <v>5</v>
      </c>
      <c r="HJA94" s="497" t="s">
        <v>6</v>
      </c>
      <c r="HJB94" s="497" t="s">
        <v>7</v>
      </c>
      <c r="HJC94" s="497" t="s">
        <v>11</v>
      </c>
      <c r="HJD94" s="503"/>
      <c r="HJE94" s="497" t="s">
        <v>2</v>
      </c>
      <c r="HJF94" s="497" t="s">
        <v>3</v>
      </c>
      <c r="HJG94" s="497" t="s">
        <v>4</v>
      </c>
      <c r="HJH94" s="497" t="s">
        <v>5</v>
      </c>
      <c r="HJI94" s="497" t="s">
        <v>6</v>
      </c>
      <c r="HJJ94" s="497" t="s">
        <v>7</v>
      </c>
      <c r="HJK94" s="497" t="s">
        <v>11</v>
      </c>
      <c r="HJL94" s="503"/>
      <c r="HJM94" s="497" t="s">
        <v>2</v>
      </c>
      <c r="HJN94" s="497" t="s">
        <v>3</v>
      </c>
      <c r="HJO94" s="497" t="s">
        <v>4</v>
      </c>
      <c r="HJP94" s="497" t="s">
        <v>5</v>
      </c>
      <c r="HJQ94" s="497" t="s">
        <v>6</v>
      </c>
      <c r="HJR94" s="497" t="s">
        <v>7</v>
      </c>
      <c r="HJS94" s="497" t="s">
        <v>11</v>
      </c>
      <c r="HJT94" s="503"/>
      <c r="HJU94" s="497" t="s">
        <v>2</v>
      </c>
      <c r="HJV94" s="497" t="s">
        <v>3</v>
      </c>
      <c r="HJW94" s="497" t="s">
        <v>4</v>
      </c>
      <c r="HJX94" s="497" t="s">
        <v>5</v>
      </c>
      <c r="HJY94" s="497" t="s">
        <v>6</v>
      </c>
      <c r="HJZ94" s="497" t="s">
        <v>7</v>
      </c>
      <c r="HKA94" s="497" t="s">
        <v>11</v>
      </c>
      <c r="HKB94" s="503"/>
      <c r="HKC94" s="497" t="s">
        <v>2</v>
      </c>
      <c r="HKD94" s="497" t="s">
        <v>3</v>
      </c>
      <c r="HKE94" s="497" t="s">
        <v>4</v>
      </c>
      <c r="HKF94" s="497" t="s">
        <v>5</v>
      </c>
      <c r="HKG94" s="497" t="s">
        <v>6</v>
      </c>
      <c r="HKH94" s="497" t="s">
        <v>7</v>
      </c>
      <c r="HKI94" s="497" t="s">
        <v>11</v>
      </c>
      <c r="HKJ94" s="503"/>
      <c r="HKK94" s="497" t="s">
        <v>2</v>
      </c>
      <c r="HKL94" s="497" t="s">
        <v>3</v>
      </c>
      <c r="HKM94" s="497" t="s">
        <v>4</v>
      </c>
      <c r="HKN94" s="497" t="s">
        <v>5</v>
      </c>
      <c r="HKO94" s="497" t="s">
        <v>6</v>
      </c>
      <c r="HKP94" s="497" t="s">
        <v>7</v>
      </c>
      <c r="HKQ94" s="497" t="s">
        <v>11</v>
      </c>
      <c r="HKR94" s="503"/>
      <c r="HKS94" s="497" t="s">
        <v>2</v>
      </c>
      <c r="HKT94" s="497" t="s">
        <v>3</v>
      </c>
      <c r="HKU94" s="497" t="s">
        <v>4</v>
      </c>
      <c r="HKV94" s="497" t="s">
        <v>5</v>
      </c>
      <c r="HKW94" s="497" t="s">
        <v>6</v>
      </c>
      <c r="HKX94" s="497" t="s">
        <v>7</v>
      </c>
      <c r="HKY94" s="497" t="s">
        <v>11</v>
      </c>
      <c r="HKZ94" s="503"/>
      <c r="HLA94" s="497" t="s">
        <v>2</v>
      </c>
      <c r="HLB94" s="497" t="s">
        <v>3</v>
      </c>
      <c r="HLC94" s="497" t="s">
        <v>4</v>
      </c>
      <c r="HLD94" s="497" t="s">
        <v>5</v>
      </c>
      <c r="HLE94" s="497" t="s">
        <v>6</v>
      </c>
      <c r="HLF94" s="497" t="s">
        <v>7</v>
      </c>
      <c r="HLG94" s="497" t="s">
        <v>11</v>
      </c>
      <c r="HLH94" s="503"/>
      <c r="HLI94" s="497" t="s">
        <v>2</v>
      </c>
      <c r="HLJ94" s="497" t="s">
        <v>3</v>
      </c>
      <c r="HLK94" s="497" t="s">
        <v>4</v>
      </c>
      <c r="HLL94" s="497" t="s">
        <v>5</v>
      </c>
      <c r="HLM94" s="497" t="s">
        <v>6</v>
      </c>
      <c r="HLN94" s="497" t="s">
        <v>7</v>
      </c>
      <c r="HLO94" s="497" t="s">
        <v>11</v>
      </c>
      <c r="HLP94" s="503"/>
      <c r="HLQ94" s="497" t="s">
        <v>2</v>
      </c>
      <c r="HLR94" s="497" t="s">
        <v>3</v>
      </c>
      <c r="HLS94" s="497" t="s">
        <v>4</v>
      </c>
      <c r="HLT94" s="497" t="s">
        <v>5</v>
      </c>
      <c r="HLU94" s="497" t="s">
        <v>6</v>
      </c>
      <c r="HLV94" s="497" t="s">
        <v>7</v>
      </c>
      <c r="HLW94" s="497" t="s">
        <v>11</v>
      </c>
      <c r="HLX94" s="503"/>
      <c r="HLY94" s="497" t="s">
        <v>2</v>
      </c>
      <c r="HLZ94" s="497" t="s">
        <v>3</v>
      </c>
      <c r="HMA94" s="497" t="s">
        <v>4</v>
      </c>
      <c r="HMB94" s="497" t="s">
        <v>5</v>
      </c>
      <c r="HMC94" s="497" t="s">
        <v>6</v>
      </c>
      <c r="HMD94" s="497" t="s">
        <v>7</v>
      </c>
      <c r="HME94" s="497" t="s">
        <v>11</v>
      </c>
      <c r="HMF94" s="503"/>
      <c r="HMG94" s="497" t="s">
        <v>2</v>
      </c>
      <c r="HMH94" s="497" t="s">
        <v>3</v>
      </c>
      <c r="HMI94" s="497" t="s">
        <v>4</v>
      </c>
      <c r="HMJ94" s="497" t="s">
        <v>5</v>
      </c>
      <c r="HMK94" s="497" t="s">
        <v>6</v>
      </c>
      <c r="HML94" s="497" t="s">
        <v>7</v>
      </c>
      <c r="HMM94" s="497" t="s">
        <v>11</v>
      </c>
      <c r="HMN94" s="503"/>
      <c r="HMO94" s="497" t="s">
        <v>2</v>
      </c>
      <c r="HMP94" s="497" t="s">
        <v>3</v>
      </c>
      <c r="HMQ94" s="497" t="s">
        <v>4</v>
      </c>
      <c r="HMR94" s="497" t="s">
        <v>5</v>
      </c>
      <c r="HMS94" s="497" t="s">
        <v>6</v>
      </c>
      <c r="HMT94" s="497" t="s">
        <v>7</v>
      </c>
      <c r="HMU94" s="497" t="s">
        <v>11</v>
      </c>
      <c r="HMV94" s="503"/>
      <c r="HMW94" s="497" t="s">
        <v>2</v>
      </c>
      <c r="HMX94" s="497" t="s">
        <v>3</v>
      </c>
      <c r="HMY94" s="497" t="s">
        <v>4</v>
      </c>
      <c r="HMZ94" s="497" t="s">
        <v>5</v>
      </c>
      <c r="HNA94" s="497" t="s">
        <v>6</v>
      </c>
      <c r="HNB94" s="497" t="s">
        <v>7</v>
      </c>
      <c r="HNC94" s="497" t="s">
        <v>11</v>
      </c>
      <c r="HND94" s="503"/>
      <c r="HNE94" s="497" t="s">
        <v>2</v>
      </c>
      <c r="HNF94" s="497" t="s">
        <v>3</v>
      </c>
      <c r="HNG94" s="497" t="s">
        <v>4</v>
      </c>
      <c r="HNH94" s="497" t="s">
        <v>5</v>
      </c>
      <c r="HNI94" s="497" t="s">
        <v>6</v>
      </c>
      <c r="HNJ94" s="497" t="s">
        <v>7</v>
      </c>
      <c r="HNK94" s="497" t="s">
        <v>11</v>
      </c>
      <c r="HNL94" s="503"/>
      <c r="HNM94" s="497" t="s">
        <v>2</v>
      </c>
      <c r="HNN94" s="497" t="s">
        <v>3</v>
      </c>
      <c r="HNO94" s="497" t="s">
        <v>4</v>
      </c>
      <c r="HNP94" s="497" t="s">
        <v>5</v>
      </c>
      <c r="HNQ94" s="497" t="s">
        <v>6</v>
      </c>
      <c r="HNR94" s="497" t="s">
        <v>7</v>
      </c>
      <c r="HNS94" s="497" t="s">
        <v>11</v>
      </c>
      <c r="HNT94" s="503"/>
      <c r="HNU94" s="497" t="s">
        <v>2</v>
      </c>
      <c r="HNV94" s="497" t="s">
        <v>3</v>
      </c>
      <c r="HNW94" s="497" t="s">
        <v>4</v>
      </c>
      <c r="HNX94" s="497" t="s">
        <v>5</v>
      </c>
      <c r="HNY94" s="497" t="s">
        <v>6</v>
      </c>
      <c r="HNZ94" s="497" t="s">
        <v>7</v>
      </c>
      <c r="HOA94" s="497" t="s">
        <v>11</v>
      </c>
      <c r="HOB94" s="503"/>
      <c r="HOC94" s="497" t="s">
        <v>2</v>
      </c>
      <c r="HOD94" s="497" t="s">
        <v>3</v>
      </c>
      <c r="HOE94" s="497" t="s">
        <v>4</v>
      </c>
      <c r="HOF94" s="497" t="s">
        <v>5</v>
      </c>
      <c r="HOG94" s="497" t="s">
        <v>6</v>
      </c>
      <c r="HOH94" s="497" t="s">
        <v>7</v>
      </c>
      <c r="HOI94" s="497" t="s">
        <v>11</v>
      </c>
      <c r="HOJ94" s="503"/>
      <c r="HOK94" s="497" t="s">
        <v>2</v>
      </c>
      <c r="HOL94" s="497" t="s">
        <v>3</v>
      </c>
      <c r="HOM94" s="497" t="s">
        <v>4</v>
      </c>
      <c r="HON94" s="497" t="s">
        <v>5</v>
      </c>
      <c r="HOO94" s="497" t="s">
        <v>6</v>
      </c>
      <c r="HOP94" s="497" t="s">
        <v>7</v>
      </c>
      <c r="HOQ94" s="497" t="s">
        <v>11</v>
      </c>
      <c r="HOR94" s="503"/>
      <c r="HOS94" s="497" t="s">
        <v>2</v>
      </c>
      <c r="HOT94" s="497" t="s">
        <v>3</v>
      </c>
      <c r="HOU94" s="497" t="s">
        <v>4</v>
      </c>
      <c r="HOV94" s="497" t="s">
        <v>5</v>
      </c>
      <c r="HOW94" s="497" t="s">
        <v>6</v>
      </c>
      <c r="HOX94" s="497" t="s">
        <v>7</v>
      </c>
      <c r="HOY94" s="497" t="s">
        <v>11</v>
      </c>
      <c r="HOZ94" s="503"/>
      <c r="HPA94" s="497" t="s">
        <v>2</v>
      </c>
      <c r="HPB94" s="497" t="s">
        <v>3</v>
      </c>
      <c r="HPC94" s="497" t="s">
        <v>4</v>
      </c>
      <c r="HPD94" s="497" t="s">
        <v>5</v>
      </c>
      <c r="HPE94" s="497" t="s">
        <v>6</v>
      </c>
      <c r="HPF94" s="497" t="s">
        <v>7</v>
      </c>
      <c r="HPG94" s="497" t="s">
        <v>11</v>
      </c>
      <c r="HPH94" s="503"/>
      <c r="HPI94" s="497" t="s">
        <v>2</v>
      </c>
      <c r="HPJ94" s="497" t="s">
        <v>3</v>
      </c>
      <c r="HPK94" s="497" t="s">
        <v>4</v>
      </c>
      <c r="HPL94" s="497" t="s">
        <v>5</v>
      </c>
      <c r="HPM94" s="497" t="s">
        <v>6</v>
      </c>
      <c r="HPN94" s="497" t="s">
        <v>7</v>
      </c>
      <c r="HPO94" s="497" t="s">
        <v>11</v>
      </c>
      <c r="HPP94" s="503"/>
      <c r="HPQ94" s="497" t="s">
        <v>2</v>
      </c>
      <c r="HPR94" s="497" t="s">
        <v>3</v>
      </c>
      <c r="HPS94" s="497" t="s">
        <v>4</v>
      </c>
      <c r="HPT94" s="497" t="s">
        <v>5</v>
      </c>
      <c r="HPU94" s="497" t="s">
        <v>6</v>
      </c>
      <c r="HPV94" s="497" t="s">
        <v>7</v>
      </c>
      <c r="HPW94" s="497" t="s">
        <v>11</v>
      </c>
      <c r="HPX94" s="503"/>
      <c r="HPY94" s="497" t="s">
        <v>2</v>
      </c>
      <c r="HPZ94" s="497" t="s">
        <v>3</v>
      </c>
      <c r="HQA94" s="497" t="s">
        <v>4</v>
      </c>
      <c r="HQB94" s="497" t="s">
        <v>5</v>
      </c>
      <c r="HQC94" s="497" t="s">
        <v>6</v>
      </c>
      <c r="HQD94" s="497" t="s">
        <v>7</v>
      </c>
      <c r="HQE94" s="497" t="s">
        <v>11</v>
      </c>
      <c r="HQF94" s="503"/>
      <c r="HQG94" s="497" t="s">
        <v>2</v>
      </c>
      <c r="HQH94" s="497" t="s">
        <v>3</v>
      </c>
      <c r="HQI94" s="497" t="s">
        <v>4</v>
      </c>
      <c r="HQJ94" s="497" t="s">
        <v>5</v>
      </c>
      <c r="HQK94" s="497" t="s">
        <v>6</v>
      </c>
      <c r="HQL94" s="497" t="s">
        <v>7</v>
      </c>
      <c r="HQM94" s="497" t="s">
        <v>11</v>
      </c>
      <c r="HQN94" s="503"/>
      <c r="HQO94" s="497" t="s">
        <v>2</v>
      </c>
      <c r="HQP94" s="497" t="s">
        <v>3</v>
      </c>
      <c r="HQQ94" s="497" t="s">
        <v>4</v>
      </c>
      <c r="HQR94" s="497" t="s">
        <v>5</v>
      </c>
      <c r="HQS94" s="497" t="s">
        <v>6</v>
      </c>
      <c r="HQT94" s="497" t="s">
        <v>7</v>
      </c>
      <c r="HQU94" s="497" t="s">
        <v>11</v>
      </c>
      <c r="HQV94" s="503"/>
      <c r="HQW94" s="497" t="s">
        <v>2</v>
      </c>
      <c r="HQX94" s="497" t="s">
        <v>3</v>
      </c>
      <c r="HQY94" s="497" t="s">
        <v>4</v>
      </c>
      <c r="HQZ94" s="497" t="s">
        <v>5</v>
      </c>
      <c r="HRA94" s="497" t="s">
        <v>6</v>
      </c>
      <c r="HRB94" s="497" t="s">
        <v>7</v>
      </c>
      <c r="HRC94" s="497" t="s">
        <v>11</v>
      </c>
      <c r="HRD94" s="503"/>
      <c r="HRE94" s="497" t="s">
        <v>2</v>
      </c>
      <c r="HRF94" s="497" t="s">
        <v>3</v>
      </c>
      <c r="HRG94" s="497" t="s">
        <v>4</v>
      </c>
      <c r="HRH94" s="497" t="s">
        <v>5</v>
      </c>
      <c r="HRI94" s="497" t="s">
        <v>6</v>
      </c>
      <c r="HRJ94" s="497" t="s">
        <v>7</v>
      </c>
      <c r="HRK94" s="497" t="s">
        <v>11</v>
      </c>
      <c r="HRL94" s="503"/>
      <c r="HRM94" s="497" t="s">
        <v>2</v>
      </c>
      <c r="HRN94" s="497" t="s">
        <v>3</v>
      </c>
      <c r="HRO94" s="497" t="s">
        <v>4</v>
      </c>
      <c r="HRP94" s="497" t="s">
        <v>5</v>
      </c>
      <c r="HRQ94" s="497" t="s">
        <v>6</v>
      </c>
      <c r="HRR94" s="497" t="s">
        <v>7</v>
      </c>
      <c r="HRS94" s="497" t="s">
        <v>11</v>
      </c>
      <c r="HRT94" s="503"/>
      <c r="HRU94" s="497" t="s">
        <v>2</v>
      </c>
      <c r="HRV94" s="497" t="s">
        <v>3</v>
      </c>
      <c r="HRW94" s="497" t="s">
        <v>4</v>
      </c>
      <c r="HRX94" s="497" t="s">
        <v>5</v>
      </c>
      <c r="HRY94" s="497" t="s">
        <v>6</v>
      </c>
      <c r="HRZ94" s="497" t="s">
        <v>7</v>
      </c>
      <c r="HSA94" s="497" t="s">
        <v>11</v>
      </c>
      <c r="HSB94" s="503"/>
      <c r="HSC94" s="497" t="s">
        <v>2</v>
      </c>
      <c r="HSD94" s="497" t="s">
        <v>3</v>
      </c>
      <c r="HSE94" s="497" t="s">
        <v>4</v>
      </c>
      <c r="HSF94" s="497" t="s">
        <v>5</v>
      </c>
      <c r="HSG94" s="497" t="s">
        <v>6</v>
      </c>
      <c r="HSH94" s="497" t="s">
        <v>7</v>
      </c>
      <c r="HSI94" s="497" t="s">
        <v>11</v>
      </c>
      <c r="HSJ94" s="503"/>
      <c r="HSK94" s="497" t="s">
        <v>2</v>
      </c>
      <c r="HSL94" s="497" t="s">
        <v>3</v>
      </c>
      <c r="HSM94" s="497" t="s">
        <v>4</v>
      </c>
      <c r="HSN94" s="497" t="s">
        <v>5</v>
      </c>
      <c r="HSO94" s="497" t="s">
        <v>6</v>
      </c>
      <c r="HSP94" s="497" t="s">
        <v>7</v>
      </c>
      <c r="HSQ94" s="497" t="s">
        <v>11</v>
      </c>
      <c r="HSR94" s="503"/>
      <c r="HSS94" s="497" t="s">
        <v>2</v>
      </c>
      <c r="HST94" s="497" t="s">
        <v>3</v>
      </c>
      <c r="HSU94" s="497" t="s">
        <v>4</v>
      </c>
      <c r="HSV94" s="497" t="s">
        <v>5</v>
      </c>
      <c r="HSW94" s="497" t="s">
        <v>6</v>
      </c>
      <c r="HSX94" s="497" t="s">
        <v>7</v>
      </c>
      <c r="HSY94" s="497" t="s">
        <v>11</v>
      </c>
      <c r="HSZ94" s="503"/>
      <c r="HTA94" s="497" t="s">
        <v>2</v>
      </c>
      <c r="HTB94" s="497" t="s">
        <v>3</v>
      </c>
      <c r="HTC94" s="497" t="s">
        <v>4</v>
      </c>
      <c r="HTD94" s="497" t="s">
        <v>5</v>
      </c>
      <c r="HTE94" s="497" t="s">
        <v>6</v>
      </c>
      <c r="HTF94" s="497" t="s">
        <v>7</v>
      </c>
      <c r="HTG94" s="497" t="s">
        <v>11</v>
      </c>
      <c r="HTH94" s="503"/>
      <c r="HTI94" s="497" t="s">
        <v>2</v>
      </c>
      <c r="HTJ94" s="497" t="s">
        <v>3</v>
      </c>
      <c r="HTK94" s="497" t="s">
        <v>4</v>
      </c>
      <c r="HTL94" s="497" t="s">
        <v>5</v>
      </c>
      <c r="HTM94" s="497" t="s">
        <v>6</v>
      </c>
      <c r="HTN94" s="497" t="s">
        <v>7</v>
      </c>
      <c r="HTO94" s="497" t="s">
        <v>11</v>
      </c>
      <c r="HTP94" s="503"/>
      <c r="HTQ94" s="497" t="s">
        <v>2</v>
      </c>
      <c r="HTR94" s="497" t="s">
        <v>3</v>
      </c>
      <c r="HTS94" s="497" t="s">
        <v>4</v>
      </c>
      <c r="HTT94" s="497" t="s">
        <v>5</v>
      </c>
      <c r="HTU94" s="497" t="s">
        <v>6</v>
      </c>
      <c r="HTV94" s="497" t="s">
        <v>7</v>
      </c>
      <c r="HTW94" s="497" t="s">
        <v>11</v>
      </c>
      <c r="HTX94" s="503"/>
      <c r="HTY94" s="497" t="s">
        <v>2</v>
      </c>
      <c r="HTZ94" s="497" t="s">
        <v>3</v>
      </c>
      <c r="HUA94" s="497" t="s">
        <v>4</v>
      </c>
      <c r="HUB94" s="497" t="s">
        <v>5</v>
      </c>
      <c r="HUC94" s="497" t="s">
        <v>6</v>
      </c>
      <c r="HUD94" s="497" t="s">
        <v>7</v>
      </c>
      <c r="HUE94" s="497" t="s">
        <v>11</v>
      </c>
      <c r="HUF94" s="503"/>
      <c r="HUG94" s="497" t="s">
        <v>2</v>
      </c>
      <c r="HUH94" s="497" t="s">
        <v>3</v>
      </c>
      <c r="HUI94" s="497" t="s">
        <v>4</v>
      </c>
      <c r="HUJ94" s="497" t="s">
        <v>5</v>
      </c>
      <c r="HUK94" s="497" t="s">
        <v>6</v>
      </c>
      <c r="HUL94" s="497" t="s">
        <v>7</v>
      </c>
      <c r="HUM94" s="497" t="s">
        <v>11</v>
      </c>
      <c r="HUN94" s="503"/>
      <c r="HUO94" s="497" t="s">
        <v>2</v>
      </c>
      <c r="HUP94" s="497" t="s">
        <v>3</v>
      </c>
      <c r="HUQ94" s="497" t="s">
        <v>4</v>
      </c>
      <c r="HUR94" s="497" t="s">
        <v>5</v>
      </c>
      <c r="HUS94" s="497" t="s">
        <v>6</v>
      </c>
      <c r="HUT94" s="497" t="s">
        <v>7</v>
      </c>
      <c r="HUU94" s="497" t="s">
        <v>11</v>
      </c>
      <c r="HUV94" s="503"/>
      <c r="HUW94" s="497" t="s">
        <v>2</v>
      </c>
      <c r="HUX94" s="497" t="s">
        <v>3</v>
      </c>
      <c r="HUY94" s="497" t="s">
        <v>4</v>
      </c>
      <c r="HUZ94" s="497" t="s">
        <v>5</v>
      </c>
      <c r="HVA94" s="497" t="s">
        <v>6</v>
      </c>
      <c r="HVB94" s="497" t="s">
        <v>7</v>
      </c>
      <c r="HVC94" s="497" t="s">
        <v>11</v>
      </c>
      <c r="HVD94" s="503"/>
      <c r="HVE94" s="497" t="s">
        <v>2</v>
      </c>
      <c r="HVF94" s="497" t="s">
        <v>3</v>
      </c>
      <c r="HVG94" s="497" t="s">
        <v>4</v>
      </c>
      <c r="HVH94" s="497" t="s">
        <v>5</v>
      </c>
      <c r="HVI94" s="497" t="s">
        <v>6</v>
      </c>
      <c r="HVJ94" s="497" t="s">
        <v>7</v>
      </c>
      <c r="HVK94" s="497" t="s">
        <v>11</v>
      </c>
      <c r="HVL94" s="503"/>
      <c r="HVM94" s="497" t="s">
        <v>2</v>
      </c>
      <c r="HVN94" s="497" t="s">
        <v>3</v>
      </c>
      <c r="HVO94" s="497" t="s">
        <v>4</v>
      </c>
      <c r="HVP94" s="497" t="s">
        <v>5</v>
      </c>
      <c r="HVQ94" s="497" t="s">
        <v>6</v>
      </c>
      <c r="HVR94" s="497" t="s">
        <v>7</v>
      </c>
      <c r="HVS94" s="497" t="s">
        <v>11</v>
      </c>
      <c r="HVT94" s="503"/>
      <c r="HVU94" s="497" t="s">
        <v>2</v>
      </c>
      <c r="HVV94" s="497" t="s">
        <v>3</v>
      </c>
      <c r="HVW94" s="497" t="s">
        <v>4</v>
      </c>
      <c r="HVX94" s="497" t="s">
        <v>5</v>
      </c>
      <c r="HVY94" s="497" t="s">
        <v>6</v>
      </c>
      <c r="HVZ94" s="497" t="s">
        <v>7</v>
      </c>
      <c r="HWA94" s="497" t="s">
        <v>11</v>
      </c>
      <c r="HWB94" s="503"/>
      <c r="HWC94" s="497" t="s">
        <v>2</v>
      </c>
      <c r="HWD94" s="497" t="s">
        <v>3</v>
      </c>
      <c r="HWE94" s="497" t="s">
        <v>4</v>
      </c>
      <c r="HWF94" s="497" t="s">
        <v>5</v>
      </c>
      <c r="HWG94" s="497" t="s">
        <v>6</v>
      </c>
      <c r="HWH94" s="497" t="s">
        <v>7</v>
      </c>
      <c r="HWI94" s="497" t="s">
        <v>11</v>
      </c>
      <c r="HWJ94" s="503"/>
      <c r="HWK94" s="497" t="s">
        <v>2</v>
      </c>
      <c r="HWL94" s="497" t="s">
        <v>3</v>
      </c>
      <c r="HWM94" s="497" t="s">
        <v>4</v>
      </c>
      <c r="HWN94" s="497" t="s">
        <v>5</v>
      </c>
      <c r="HWO94" s="497" t="s">
        <v>6</v>
      </c>
      <c r="HWP94" s="497" t="s">
        <v>7</v>
      </c>
      <c r="HWQ94" s="497" t="s">
        <v>11</v>
      </c>
      <c r="HWR94" s="503"/>
      <c r="HWS94" s="497" t="s">
        <v>2</v>
      </c>
      <c r="HWT94" s="497" t="s">
        <v>3</v>
      </c>
      <c r="HWU94" s="497" t="s">
        <v>4</v>
      </c>
      <c r="HWV94" s="497" t="s">
        <v>5</v>
      </c>
      <c r="HWW94" s="497" t="s">
        <v>6</v>
      </c>
      <c r="HWX94" s="497" t="s">
        <v>7</v>
      </c>
      <c r="HWY94" s="497" t="s">
        <v>11</v>
      </c>
      <c r="HWZ94" s="503"/>
      <c r="HXA94" s="497" t="s">
        <v>2</v>
      </c>
      <c r="HXB94" s="497" t="s">
        <v>3</v>
      </c>
      <c r="HXC94" s="497" t="s">
        <v>4</v>
      </c>
      <c r="HXD94" s="497" t="s">
        <v>5</v>
      </c>
      <c r="HXE94" s="497" t="s">
        <v>6</v>
      </c>
      <c r="HXF94" s="497" t="s">
        <v>7</v>
      </c>
      <c r="HXG94" s="497" t="s">
        <v>11</v>
      </c>
      <c r="HXH94" s="503"/>
      <c r="HXI94" s="497" t="s">
        <v>2</v>
      </c>
      <c r="HXJ94" s="497" t="s">
        <v>3</v>
      </c>
      <c r="HXK94" s="497" t="s">
        <v>4</v>
      </c>
      <c r="HXL94" s="497" t="s">
        <v>5</v>
      </c>
      <c r="HXM94" s="497" t="s">
        <v>6</v>
      </c>
      <c r="HXN94" s="497" t="s">
        <v>7</v>
      </c>
      <c r="HXO94" s="497" t="s">
        <v>11</v>
      </c>
      <c r="HXP94" s="503"/>
      <c r="HXQ94" s="497" t="s">
        <v>2</v>
      </c>
      <c r="HXR94" s="497" t="s">
        <v>3</v>
      </c>
      <c r="HXS94" s="497" t="s">
        <v>4</v>
      </c>
      <c r="HXT94" s="497" t="s">
        <v>5</v>
      </c>
      <c r="HXU94" s="497" t="s">
        <v>6</v>
      </c>
      <c r="HXV94" s="497" t="s">
        <v>7</v>
      </c>
      <c r="HXW94" s="497" t="s">
        <v>11</v>
      </c>
      <c r="HXX94" s="503"/>
      <c r="HXY94" s="497" t="s">
        <v>2</v>
      </c>
      <c r="HXZ94" s="497" t="s">
        <v>3</v>
      </c>
      <c r="HYA94" s="497" t="s">
        <v>4</v>
      </c>
      <c r="HYB94" s="497" t="s">
        <v>5</v>
      </c>
      <c r="HYC94" s="497" t="s">
        <v>6</v>
      </c>
      <c r="HYD94" s="497" t="s">
        <v>7</v>
      </c>
      <c r="HYE94" s="497" t="s">
        <v>11</v>
      </c>
      <c r="HYF94" s="503"/>
      <c r="HYG94" s="497" t="s">
        <v>2</v>
      </c>
      <c r="HYH94" s="497" t="s">
        <v>3</v>
      </c>
      <c r="HYI94" s="497" t="s">
        <v>4</v>
      </c>
      <c r="HYJ94" s="497" t="s">
        <v>5</v>
      </c>
      <c r="HYK94" s="497" t="s">
        <v>6</v>
      </c>
      <c r="HYL94" s="497" t="s">
        <v>7</v>
      </c>
      <c r="HYM94" s="497" t="s">
        <v>11</v>
      </c>
      <c r="HYN94" s="503"/>
      <c r="HYO94" s="497" t="s">
        <v>2</v>
      </c>
      <c r="HYP94" s="497" t="s">
        <v>3</v>
      </c>
      <c r="HYQ94" s="497" t="s">
        <v>4</v>
      </c>
      <c r="HYR94" s="497" t="s">
        <v>5</v>
      </c>
      <c r="HYS94" s="497" t="s">
        <v>6</v>
      </c>
      <c r="HYT94" s="497" t="s">
        <v>7</v>
      </c>
      <c r="HYU94" s="497" t="s">
        <v>11</v>
      </c>
      <c r="HYV94" s="503"/>
      <c r="HYW94" s="497" t="s">
        <v>2</v>
      </c>
      <c r="HYX94" s="497" t="s">
        <v>3</v>
      </c>
      <c r="HYY94" s="497" t="s">
        <v>4</v>
      </c>
      <c r="HYZ94" s="497" t="s">
        <v>5</v>
      </c>
      <c r="HZA94" s="497" t="s">
        <v>6</v>
      </c>
      <c r="HZB94" s="497" t="s">
        <v>7</v>
      </c>
      <c r="HZC94" s="497" t="s">
        <v>11</v>
      </c>
      <c r="HZD94" s="503"/>
      <c r="HZE94" s="497" t="s">
        <v>2</v>
      </c>
      <c r="HZF94" s="497" t="s">
        <v>3</v>
      </c>
      <c r="HZG94" s="497" t="s">
        <v>4</v>
      </c>
      <c r="HZH94" s="497" t="s">
        <v>5</v>
      </c>
      <c r="HZI94" s="497" t="s">
        <v>6</v>
      </c>
      <c r="HZJ94" s="497" t="s">
        <v>7</v>
      </c>
      <c r="HZK94" s="497" t="s">
        <v>11</v>
      </c>
      <c r="HZL94" s="503"/>
      <c r="HZM94" s="497" t="s">
        <v>2</v>
      </c>
      <c r="HZN94" s="497" t="s">
        <v>3</v>
      </c>
      <c r="HZO94" s="497" t="s">
        <v>4</v>
      </c>
      <c r="HZP94" s="497" t="s">
        <v>5</v>
      </c>
      <c r="HZQ94" s="497" t="s">
        <v>6</v>
      </c>
      <c r="HZR94" s="497" t="s">
        <v>7</v>
      </c>
      <c r="HZS94" s="497" t="s">
        <v>11</v>
      </c>
      <c r="HZT94" s="503"/>
      <c r="HZU94" s="497" t="s">
        <v>2</v>
      </c>
      <c r="HZV94" s="497" t="s">
        <v>3</v>
      </c>
      <c r="HZW94" s="497" t="s">
        <v>4</v>
      </c>
      <c r="HZX94" s="497" t="s">
        <v>5</v>
      </c>
      <c r="HZY94" s="497" t="s">
        <v>6</v>
      </c>
      <c r="HZZ94" s="497" t="s">
        <v>7</v>
      </c>
      <c r="IAA94" s="497" t="s">
        <v>11</v>
      </c>
      <c r="IAB94" s="503"/>
      <c r="IAC94" s="497" t="s">
        <v>2</v>
      </c>
      <c r="IAD94" s="497" t="s">
        <v>3</v>
      </c>
      <c r="IAE94" s="497" t="s">
        <v>4</v>
      </c>
      <c r="IAF94" s="497" t="s">
        <v>5</v>
      </c>
      <c r="IAG94" s="497" t="s">
        <v>6</v>
      </c>
      <c r="IAH94" s="497" t="s">
        <v>7</v>
      </c>
      <c r="IAI94" s="497" t="s">
        <v>11</v>
      </c>
      <c r="IAJ94" s="503"/>
      <c r="IAK94" s="497" t="s">
        <v>2</v>
      </c>
      <c r="IAL94" s="497" t="s">
        <v>3</v>
      </c>
      <c r="IAM94" s="497" t="s">
        <v>4</v>
      </c>
      <c r="IAN94" s="497" t="s">
        <v>5</v>
      </c>
      <c r="IAO94" s="497" t="s">
        <v>6</v>
      </c>
      <c r="IAP94" s="497" t="s">
        <v>7</v>
      </c>
      <c r="IAQ94" s="497" t="s">
        <v>11</v>
      </c>
      <c r="IAR94" s="503"/>
      <c r="IAS94" s="497" t="s">
        <v>2</v>
      </c>
      <c r="IAT94" s="497" t="s">
        <v>3</v>
      </c>
      <c r="IAU94" s="497" t="s">
        <v>4</v>
      </c>
      <c r="IAV94" s="497" t="s">
        <v>5</v>
      </c>
      <c r="IAW94" s="497" t="s">
        <v>6</v>
      </c>
      <c r="IAX94" s="497" t="s">
        <v>7</v>
      </c>
      <c r="IAY94" s="497" t="s">
        <v>11</v>
      </c>
      <c r="IAZ94" s="503"/>
      <c r="IBA94" s="497" t="s">
        <v>2</v>
      </c>
      <c r="IBB94" s="497" t="s">
        <v>3</v>
      </c>
      <c r="IBC94" s="497" t="s">
        <v>4</v>
      </c>
      <c r="IBD94" s="497" t="s">
        <v>5</v>
      </c>
      <c r="IBE94" s="497" t="s">
        <v>6</v>
      </c>
      <c r="IBF94" s="497" t="s">
        <v>7</v>
      </c>
      <c r="IBG94" s="497" t="s">
        <v>11</v>
      </c>
      <c r="IBH94" s="503"/>
      <c r="IBI94" s="497" t="s">
        <v>2</v>
      </c>
      <c r="IBJ94" s="497" t="s">
        <v>3</v>
      </c>
      <c r="IBK94" s="497" t="s">
        <v>4</v>
      </c>
      <c r="IBL94" s="497" t="s">
        <v>5</v>
      </c>
      <c r="IBM94" s="497" t="s">
        <v>6</v>
      </c>
      <c r="IBN94" s="497" t="s">
        <v>7</v>
      </c>
      <c r="IBO94" s="497" t="s">
        <v>11</v>
      </c>
      <c r="IBP94" s="503"/>
      <c r="IBQ94" s="497" t="s">
        <v>2</v>
      </c>
      <c r="IBR94" s="497" t="s">
        <v>3</v>
      </c>
      <c r="IBS94" s="497" t="s">
        <v>4</v>
      </c>
      <c r="IBT94" s="497" t="s">
        <v>5</v>
      </c>
      <c r="IBU94" s="497" t="s">
        <v>6</v>
      </c>
      <c r="IBV94" s="497" t="s">
        <v>7</v>
      </c>
      <c r="IBW94" s="497" t="s">
        <v>11</v>
      </c>
      <c r="IBX94" s="503"/>
      <c r="IBY94" s="497" t="s">
        <v>2</v>
      </c>
      <c r="IBZ94" s="497" t="s">
        <v>3</v>
      </c>
      <c r="ICA94" s="497" t="s">
        <v>4</v>
      </c>
      <c r="ICB94" s="497" t="s">
        <v>5</v>
      </c>
      <c r="ICC94" s="497" t="s">
        <v>6</v>
      </c>
      <c r="ICD94" s="497" t="s">
        <v>7</v>
      </c>
      <c r="ICE94" s="497" t="s">
        <v>11</v>
      </c>
      <c r="ICF94" s="503"/>
      <c r="ICG94" s="497" t="s">
        <v>2</v>
      </c>
      <c r="ICH94" s="497" t="s">
        <v>3</v>
      </c>
      <c r="ICI94" s="497" t="s">
        <v>4</v>
      </c>
      <c r="ICJ94" s="497" t="s">
        <v>5</v>
      </c>
      <c r="ICK94" s="497" t="s">
        <v>6</v>
      </c>
      <c r="ICL94" s="497" t="s">
        <v>7</v>
      </c>
      <c r="ICM94" s="497" t="s">
        <v>11</v>
      </c>
      <c r="ICN94" s="503"/>
      <c r="ICO94" s="497" t="s">
        <v>2</v>
      </c>
      <c r="ICP94" s="497" t="s">
        <v>3</v>
      </c>
      <c r="ICQ94" s="497" t="s">
        <v>4</v>
      </c>
      <c r="ICR94" s="497" t="s">
        <v>5</v>
      </c>
      <c r="ICS94" s="497" t="s">
        <v>6</v>
      </c>
      <c r="ICT94" s="497" t="s">
        <v>7</v>
      </c>
      <c r="ICU94" s="497" t="s">
        <v>11</v>
      </c>
      <c r="ICV94" s="503"/>
      <c r="ICW94" s="497" t="s">
        <v>2</v>
      </c>
      <c r="ICX94" s="497" t="s">
        <v>3</v>
      </c>
      <c r="ICY94" s="497" t="s">
        <v>4</v>
      </c>
      <c r="ICZ94" s="497" t="s">
        <v>5</v>
      </c>
      <c r="IDA94" s="497" t="s">
        <v>6</v>
      </c>
      <c r="IDB94" s="497" t="s">
        <v>7</v>
      </c>
      <c r="IDC94" s="497" t="s">
        <v>11</v>
      </c>
      <c r="IDD94" s="503"/>
      <c r="IDE94" s="497" t="s">
        <v>2</v>
      </c>
      <c r="IDF94" s="497" t="s">
        <v>3</v>
      </c>
      <c r="IDG94" s="497" t="s">
        <v>4</v>
      </c>
      <c r="IDH94" s="497" t="s">
        <v>5</v>
      </c>
      <c r="IDI94" s="497" t="s">
        <v>6</v>
      </c>
      <c r="IDJ94" s="497" t="s">
        <v>7</v>
      </c>
      <c r="IDK94" s="497" t="s">
        <v>11</v>
      </c>
      <c r="IDL94" s="503"/>
      <c r="IDM94" s="497" t="s">
        <v>2</v>
      </c>
      <c r="IDN94" s="497" t="s">
        <v>3</v>
      </c>
      <c r="IDO94" s="497" t="s">
        <v>4</v>
      </c>
      <c r="IDP94" s="497" t="s">
        <v>5</v>
      </c>
      <c r="IDQ94" s="497" t="s">
        <v>6</v>
      </c>
      <c r="IDR94" s="497" t="s">
        <v>7</v>
      </c>
      <c r="IDS94" s="497" t="s">
        <v>11</v>
      </c>
      <c r="IDT94" s="503"/>
      <c r="IDU94" s="497" t="s">
        <v>2</v>
      </c>
      <c r="IDV94" s="497" t="s">
        <v>3</v>
      </c>
      <c r="IDW94" s="497" t="s">
        <v>4</v>
      </c>
      <c r="IDX94" s="497" t="s">
        <v>5</v>
      </c>
      <c r="IDY94" s="497" t="s">
        <v>6</v>
      </c>
      <c r="IDZ94" s="497" t="s">
        <v>7</v>
      </c>
      <c r="IEA94" s="497" t="s">
        <v>11</v>
      </c>
      <c r="IEB94" s="503"/>
      <c r="IEC94" s="497" t="s">
        <v>2</v>
      </c>
      <c r="IED94" s="497" t="s">
        <v>3</v>
      </c>
      <c r="IEE94" s="497" t="s">
        <v>4</v>
      </c>
      <c r="IEF94" s="497" t="s">
        <v>5</v>
      </c>
      <c r="IEG94" s="497" t="s">
        <v>6</v>
      </c>
      <c r="IEH94" s="497" t="s">
        <v>7</v>
      </c>
      <c r="IEI94" s="497" t="s">
        <v>11</v>
      </c>
      <c r="IEJ94" s="503"/>
      <c r="IEK94" s="497" t="s">
        <v>2</v>
      </c>
      <c r="IEL94" s="497" t="s">
        <v>3</v>
      </c>
      <c r="IEM94" s="497" t="s">
        <v>4</v>
      </c>
      <c r="IEN94" s="497" t="s">
        <v>5</v>
      </c>
      <c r="IEO94" s="497" t="s">
        <v>6</v>
      </c>
      <c r="IEP94" s="497" t="s">
        <v>7</v>
      </c>
      <c r="IEQ94" s="497" t="s">
        <v>11</v>
      </c>
      <c r="IER94" s="503"/>
      <c r="IES94" s="497" t="s">
        <v>2</v>
      </c>
      <c r="IET94" s="497" t="s">
        <v>3</v>
      </c>
      <c r="IEU94" s="497" t="s">
        <v>4</v>
      </c>
      <c r="IEV94" s="497" t="s">
        <v>5</v>
      </c>
      <c r="IEW94" s="497" t="s">
        <v>6</v>
      </c>
      <c r="IEX94" s="497" t="s">
        <v>7</v>
      </c>
      <c r="IEY94" s="497" t="s">
        <v>11</v>
      </c>
      <c r="IEZ94" s="503"/>
      <c r="IFA94" s="497" t="s">
        <v>2</v>
      </c>
      <c r="IFB94" s="497" t="s">
        <v>3</v>
      </c>
      <c r="IFC94" s="497" t="s">
        <v>4</v>
      </c>
      <c r="IFD94" s="497" t="s">
        <v>5</v>
      </c>
      <c r="IFE94" s="497" t="s">
        <v>6</v>
      </c>
      <c r="IFF94" s="497" t="s">
        <v>7</v>
      </c>
      <c r="IFG94" s="497" t="s">
        <v>11</v>
      </c>
      <c r="IFH94" s="503"/>
      <c r="IFI94" s="497" t="s">
        <v>2</v>
      </c>
      <c r="IFJ94" s="497" t="s">
        <v>3</v>
      </c>
      <c r="IFK94" s="497" t="s">
        <v>4</v>
      </c>
      <c r="IFL94" s="497" t="s">
        <v>5</v>
      </c>
      <c r="IFM94" s="497" t="s">
        <v>6</v>
      </c>
      <c r="IFN94" s="497" t="s">
        <v>7</v>
      </c>
      <c r="IFO94" s="497" t="s">
        <v>11</v>
      </c>
      <c r="IFP94" s="503"/>
      <c r="IFQ94" s="497" t="s">
        <v>2</v>
      </c>
      <c r="IFR94" s="497" t="s">
        <v>3</v>
      </c>
      <c r="IFS94" s="497" t="s">
        <v>4</v>
      </c>
      <c r="IFT94" s="497" t="s">
        <v>5</v>
      </c>
      <c r="IFU94" s="497" t="s">
        <v>6</v>
      </c>
      <c r="IFV94" s="497" t="s">
        <v>7</v>
      </c>
      <c r="IFW94" s="497" t="s">
        <v>11</v>
      </c>
      <c r="IFX94" s="503"/>
      <c r="IFY94" s="497" t="s">
        <v>2</v>
      </c>
      <c r="IFZ94" s="497" t="s">
        <v>3</v>
      </c>
      <c r="IGA94" s="497" t="s">
        <v>4</v>
      </c>
      <c r="IGB94" s="497" t="s">
        <v>5</v>
      </c>
      <c r="IGC94" s="497" t="s">
        <v>6</v>
      </c>
      <c r="IGD94" s="497" t="s">
        <v>7</v>
      </c>
      <c r="IGE94" s="497" t="s">
        <v>11</v>
      </c>
      <c r="IGF94" s="503"/>
      <c r="IGG94" s="497" t="s">
        <v>2</v>
      </c>
      <c r="IGH94" s="497" t="s">
        <v>3</v>
      </c>
      <c r="IGI94" s="497" t="s">
        <v>4</v>
      </c>
      <c r="IGJ94" s="497" t="s">
        <v>5</v>
      </c>
      <c r="IGK94" s="497" t="s">
        <v>6</v>
      </c>
      <c r="IGL94" s="497" t="s">
        <v>7</v>
      </c>
      <c r="IGM94" s="497" t="s">
        <v>11</v>
      </c>
      <c r="IGN94" s="503"/>
      <c r="IGO94" s="497" t="s">
        <v>2</v>
      </c>
      <c r="IGP94" s="497" t="s">
        <v>3</v>
      </c>
      <c r="IGQ94" s="497" t="s">
        <v>4</v>
      </c>
      <c r="IGR94" s="497" t="s">
        <v>5</v>
      </c>
      <c r="IGS94" s="497" t="s">
        <v>6</v>
      </c>
      <c r="IGT94" s="497" t="s">
        <v>7</v>
      </c>
      <c r="IGU94" s="497" t="s">
        <v>11</v>
      </c>
      <c r="IGV94" s="503"/>
      <c r="IGW94" s="497" t="s">
        <v>2</v>
      </c>
      <c r="IGX94" s="497" t="s">
        <v>3</v>
      </c>
      <c r="IGY94" s="497" t="s">
        <v>4</v>
      </c>
      <c r="IGZ94" s="497" t="s">
        <v>5</v>
      </c>
      <c r="IHA94" s="497" t="s">
        <v>6</v>
      </c>
      <c r="IHB94" s="497" t="s">
        <v>7</v>
      </c>
      <c r="IHC94" s="497" t="s">
        <v>11</v>
      </c>
      <c r="IHD94" s="503"/>
      <c r="IHE94" s="497" t="s">
        <v>2</v>
      </c>
      <c r="IHF94" s="497" t="s">
        <v>3</v>
      </c>
      <c r="IHG94" s="497" t="s">
        <v>4</v>
      </c>
      <c r="IHH94" s="497" t="s">
        <v>5</v>
      </c>
      <c r="IHI94" s="497" t="s">
        <v>6</v>
      </c>
      <c r="IHJ94" s="497" t="s">
        <v>7</v>
      </c>
      <c r="IHK94" s="497" t="s">
        <v>11</v>
      </c>
      <c r="IHL94" s="503"/>
      <c r="IHM94" s="497" t="s">
        <v>2</v>
      </c>
      <c r="IHN94" s="497" t="s">
        <v>3</v>
      </c>
      <c r="IHO94" s="497" t="s">
        <v>4</v>
      </c>
      <c r="IHP94" s="497" t="s">
        <v>5</v>
      </c>
      <c r="IHQ94" s="497" t="s">
        <v>6</v>
      </c>
      <c r="IHR94" s="497" t="s">
        <v>7</v>
      </c>
      <c r="IHS94" s="497" t="s">
        <v>11</v>
      </c>
      <c r="IHT94" s="503"/>
      <c r="IHU94" s="497" t="s">
        <v>2</v>
      </c>
      <c r="IHV94" s="497" t="s">
        <v>3</v>
      </c>
      <c r="IHW94" s="497" t="s">
        <v>4</v>
      </c>
      <c r="IHX94" s="497" t="s">
        <v>5</v>
      </c>
      <c r="IHY94" s="497" t="s">
        <v>6</v>
      </c>
      <c r="IHZ94" s="497" t="s">
        <v>7</v>
      </c>
      <c r="IIA94" s="497" t="s">
        <v>11</v>
      </c>
      <c r="IIB94" s="503"/>
      <c r="IIC94" s="497" t="s">
        <v>2</v>
      </c>
      <c r="IID94" s="497" t="s">
        <v>3</v>
      </c>
      <c r="IIE94" s="497" t="s">
        <v>4</v>
      </c>
      <c r="IIF94" s="497" t="s">
        <v>5</v>
      </c>
      <c r="IIG94" s="497" t="s">
        <v>6</v>
      </c>
      <c r="IIH94" s="497" t="s">
        <v>7</v>
      </c>
      <c r="III94" s="497" t="s">
        <v>11</v>
      </c>
      <c r="IIJ94" s="503"/>
      <c r="IIK94" s="497" t="s">
        <v>2</v>
      </c>
      <c r="IIL94" s="497" t="s">
        <v>3</v>
      </c>
      <c r="IIM94" s="497" t="s">
        <v>4</v>
      </c>
      <c r="IIN94" s="497" t="s">
        <v>5</v>
      </c>
      <c r="IIO94" s="497" t="s">
        <v>6</v>
      </c>
      <c r="IIP94" s="497" t="s">
        <v>7</v>
      </c>
      <c r="IIQ94" s="497" t="s">
        <v>11</v>
      </c>
      <c r="IIR94" s="503"/>
      <c r="IIS94" s="497" t="s">
        <v>2</v>
      </c>
      <c r="IIT94" s="497" t="s">
        <v>3</v>
      </c>
      <c r="IIU94" s="497" t="s">
        <v>4</v>
      </c>
      <c r="IIV94" s="497" t="s">
        <v>5</v>
      </c>
      <c r="IIW94" s="497" t="s">
        <v>6</v>
      </c>
      <c r="IIX94" s="497" t="s">
        <v>7</v>
      </c>
      <c r="IIY94" s="497" t="s">
        <v>11</v>
      </c>
      <c r="IIZ94" s="503"/>
      <c r="IJA94" s="497" t="s">
        <v>2</v>
      </c>
      <c r="IJB94" s="497" t="s">
        <v>3</v>
      </c>
      <c r="IJC94" s="497" t="s">
        <v>4</v>
      </c>
      <c r="IJD94" s="497" t="s">
        <v>5</v>
      </c>
      <c r="IJE94" s="497" t="s">
        <v>6</v>
      </c>
      <c r="IJF94" s="497" t="s">
        <v>7</v>
      </c>
      <c r="IJG94" s="497" t="s">
        <v>11</v>
      </c>
      <c r="IJH94" s="503"/>
      <c r="IJI94" s="497" t="s">
        <v>2</v>
      </c>
      <c r="IJJ94" s="497" t="s">
        <v>3</v>
      </c>
      <c r="IJK94" s="497" t="s">
        <v>4</v>
      </c>
      <c r="IJL94" s="497" t="s">
        <v>5</v>
      </c>
      <c r="IJM94" s="497" t="s">
        <v>6</v>
      </c>
      <c r="IJN94" s="497" t="s">
        <v>7</v>
      </c>
      <c r="IJO94" s="497" t="s">
        <v>11</v>
      </c>
      <c r="IJP94" s="503"/>
      <c r="IJQ94" s="497" t="s">
        <v>2</v>
      </c>
      <c r="IJR94" s="497" t="s">
        <v>3</v>
      </c>
      <c r="IJS94" s="497" t="s">
        <v>4</v>
      </c>
      <c r="IJT94" s="497" t="s">
        <v>5</v>
      </c>
      <c r="IJU94" s="497" t="s">
        <v>6</v>
      </c>
      <c r="IJV94" s="497" t="s">
        <v>7</v>
      </c>
      <c r="IJW94" s="497" t="s">
        <v>11</v>
      </c>
      <c r="IJX94" s="503"/>
      <c r="IJY94" s="497" t="s">
        <v>2</v>
      </c>
      <c r="IJZ94" s="497" t="s">
        <v>3</v>
      </c>
      <c r="IKA94" s="497" t="s">
        <v>4</v>
      </c>
      <c r="IKB94" s="497" t="s">
        <v>5</v>
      </c>
      <c r="IKC94" s="497" t="s">
        <v>6</v>
      </c>
      <c r="IKD94" s="497" t="s">
        <v>7</v>
      </c>
      <c r="IKE94" s="497" t="s">
        <v>11</v>
      </c>
      <c r="IKF94" s="503"/>
      <c r="IKG94" s="497" t="s">
        <v>2</v>
      </c>
      <c r="IKH94" s="497" t="s">
        <v>3</v>
      </c>
      <c r="IKI94" s="497" t="s">
        <v>4</v>
      </c>
      <c r="IKJ94" s="497" t="s">
        <v>5</v>
      </c>
      <c r="IKK94" s="497" t="s">
        <v>6</v>
      </c>
      <c r="IKL94" s="497" t="s">
        <v>7</v>
      </c>
      <c r="IKM94" s="497" t="s">
        <v>11</v>
      </c>
      <c r="IKN94" s="503"/>
      <c r="IKO94" s="497" t="s">
        <v>2</v>
      </c>
      <c r="IKP94" s="497" t="s">
        <v>3</v>
      </c>
      <c r="IKQ94" s="497" t="s">
        <v>4</v>
      </c>
      <c r="IKR94" s="497" t="s">
        <v>5</v>
      </c>
      <c r="IKS94" s="497" t="s">
        <v>6</v>
      </c>
      <c r="IKT94" s="497" t="s">
        <v>7</v>
      </c>
      <c r="IKU94" s="497" t="s">
        <v>11</v>
      </c>
      <c r="IKV94" s="503"/>
      <c r="IKW94" s="497" t="s">
        <v>2</v>
      </c>
      <c r="IKX94" s="497" t="s">
        <v>3</v>
      </c>
      <c r="IKY94" s="497" t="s">
        <v>4</v>
      </c>
      <c r="IKZ94" s="497" t="s">
        <v>5</v>
      </c>
      <c r="ILA94" s="497" t="s">
        <v>6</v>
      </c>
      <c r="ILB94" s="497" t="s">
        <v>7</v>
      </c>
      <c r="ILC94" s="497" t="s">
        <v>11</v>
      </c>
      <c r="ILD94" s="503"/>
      <c r="ILE94" s="497" t="s">
        <v>2</v>
      </c>
      <c r="ILF94" s="497" t="s">
        <v>3</v>
      </c>
      <c r="ILG94" s="497" t="s">
        <v>4</v>
      </c>
      <c r="ILH94" s="497" t="s">
        <v>5</v>
      </c>
      <c r="ILI94" s="497" t="s">
        <v>6</v>
      </c>
      <c r="ILJ94" s="497" t="s">
        <v>7</v>
      </c>
      <c r="ILK94" s="497" t="s">
        <v>11</v>
      </c>
      <c r="ILL94" s="503"/>
      <c r="ILM94" s="497" t="s">
        <v>2</v>
      </c>
      <c r="ILN94" s="497" t="s">
        <v>3</v>
      </c>
      <c r="ILO94" s="497" t="s">
        <v>4</v>
      </c>
      <c r="ILP94" s="497" t="s">
        <v>5</v>
      </c>
      <c r="ILQ94" s="497" t="s">
        <v>6</v>
      </c>
      <c r="ILR94" s="497" t="s">
        <v>7</v>
      </c>
      <c r="ILS94" s="497" t="s">
        <v>11</v>
      </c>
      <c r="ILT94" s="503"/>
      <c r="ILU94" s="497" t="s">
        <v>2</v>
      </c>
      <c r="ILV94" s="497" t="s">
        <v>3</v>
      </c>
      <c r="ILW94" s="497" t="s">
        <v>4</v>
      </c>
      <c r="ILX94" s="497" t="s">
        <v>5</v>
      </c>
      <c r="ILY94" s="497" t="s">
        <v>6</v>
      </c>
      <c r="ILZ94" s="497" t="s">
        <v>7</v>
      </c>
      <c r="IMA94" s="497" t="s">
        <v>11</v>
      </c>
      <c r="IMB94" s="503"/>
      <c r="IMC94" s="497" t="s">
        <v>2</v>
      </c>
      <c r="IMD94" s="497" t="s">
        <v>3</v>
      </c>
      <c r="IME94" s="497" t="s">
        <v>4</v>
      </c>
      <c r="IMF94" s="497" t="s">
        <v>5</v>
      </c>
      <c r="IMG94" s="497" t="s">
        <v>6</v>
      </c>
      <c r="IMH94" s="497" t="s">
        <v>7</v>
      </c>
      <c r="IMI94" s="497" t="s">
        <v>11</v>
      </c>
      <c r="IMJ94" s="503"/>
      <c r="IMK94" s="497" t="s">
        <v>2</v>
      </c>
      <c r="IML94" s="497" t="s">
        <v>3</v>
      </c>
      <c r="IMM94" s="497" t="s">
        <v>4</v>
      </c>
      <c r="IMN94" s="497" t="s">
        <v>5</v>
      </c>
      <c r="IMO94" s="497" t="s">
        <v>6</v>
      </c>
      <c r="IMP94" s="497" t="s">
        <v>7</v>
      </c>
      <c r="IMQ94" s="497" t="s">
        <v>11</v>
      </c>
      <c r="IMR94" s="503"/>
      <c r="IMS94" s="497" t="s">
        <v>2</v>
      </c>
      <c r="IMT94" s="497" t="s">
        <v>3</v>
      </c>
      <c r="IMU94" s="497" t="s">
        <v>4</v>
      </c>
      <c r="IMV94" s="497" t="s">
        <v>5</v>
      </c>
      <c r="IMW94" s="497" t="s">
        <v>6</v>
      </c>
      <c r="IMX94" s="497" t="s">
        <v>7</v>
      </c>
      <c r="IMY94" s="497" t="s">
        <v>11</v>
      </c>
      <c r="IMZ94" s="503"/>
      <c r="INA94" s="497" t="s">
        <v>2</v>
      </c>
      <c r="INB94" s="497" t="s">
        <v>3</v>
      </c>
      <c r="INC94" s="497" t="s">
        <v>4</v>
      </c>
      <c r="IND94" s="497" t="s">
        <v>5</v>
      </c>
      <c r="INE94" s="497" t="s">
        <v>6</v>
      </c>
      <c r="INF94" s="497" t="s">
        <v>7</v>
      </c>
      <c r="ING94" s="497" t="s">
        <v>11</v>
      </c>
      <c r="INH94" s="503"/>
      <c r="INI94" s="497" t="s">
        <v>2</v>
      </c>
      <c r="INJ94" s="497" t="s">
        <v>3</v>
      </c>
      <c r="INK94" s="497" t="s">
        <v>4</v>
      </c>
      <c r="INL94" s="497" t="s">
        <v>5</v>
      </c>
      <c r="INM94" s="497" t="s">
        <v>6</v>
      </c>
      <c r="INN94" s="497" t="s">
        <v>7</v>
      </c>
      <c r="INO94" s="497" t="s">
        <v>11</v>
      </c>
      <c r="INP94" s="503"/>
      <c r="INQ94" s="497" t="s">
        <v>2</v>
      </c>
      <c r="INR94" s="497" t="s">
        <v>3</v>
      </c>
      <c r="INS94" s="497" t="s">
        <v>4</v>
      </c>
      <c r="INT94" s="497" t="s">
        <v>5</v>
      </c>
      <c r="INU94" s="497" t="s">
        <v>6</v>
      </c>
      <c r="INV94" s="497" t="s">
        <v>7</v>
      </c>
      <c r="INW94" s="497" t="s">
        <v>11</v>
      </c>
      <c r="INX94" s="503"/>
      <c r="INY94" s="497" t="s">
        <v>2</v>
      </c>
      <c r="INZ94" s="497" t="s">
        <v>3</v>
      </c>
      <c r="IOA94" s="497" t="s">
        <v>4</v>
      </c>
      <c r="IOB94" s="497" t="s">
        <v>5</v>
      </c>
      <c r="IOC94" s="497" t="s">
        <v>6</v>
      </c>
      <c r="IOD94" s="497" t="s">
        <v>7</v>
      </c>
      <c r="IOE94" s="497" t="s">
        <v>11</v>
      </c>
      <c r="IOF94" s="503"/>
      <c r="IOG94" s="497" t="s">
        <v>2</v>
      </c>
      <c r="IOH94" s="497" t="s">
        <v>3</v>
      </c>
      <c r="IOI94" s="497" t="s">
        <v>4</v>
      </c>
      <c r="IOJ94" s="497" t="s">
        <v>5</v>
      </c>
      <c r="IOK94" s="497" t="s">
        <v>6</v>
      </c>
      <c r="IOL94" s="497" t="s">
        <v>7</v>
      </c>
      <c r="IOM94" s="497" t="s">
        <v>11</v>
      </c>
      <c r="ION94" s="503"/>
      <c r="IOO94" s="497" t="s">
        <v>2</v>
      </c>
      <c r="IOP94" s="497" t="s">
        <v>3</v>
      </c>
      <c r="IOQ94" s="497" t="s">
        <v>4</v>
      </c>
      <c r="IOR94" s="497" t="s">
        <v>5</v>
      </c>
      <c r="IOS94" s="497" t="s">
        <v>6</v>
      </c>
      <c r="IOT94" s="497" t="s">
        <v>7</v>
      </c>
      <c r="IOU94" s="497" t="s">
        <v>11</v>
      </c>
      <c r="IOV94" s="503"/>
      <c r="IOW94" s="497" t="s">
        <v>2</v>
      </c>
      <c r="IOX94" s="497" t="s">
        <v>3</v>
      </c>
      <c r="IOY94" s="497" t="s">
        <v>4</v>
      </c>
      <c r="IOZ94" s="497" t="s">
        <v>5</v>
      </c>
      <c r="IPA94" s="497" t="s">
        <v>6</v>
      </c>
      <c r="IPB94" s="497" t="s">
        <v>7</v>
      </c>
      <c r="IPC94" s="497" t="s">
        <v>11</v>
      </c>
      <c r="IPD94" s="503"/>
      <c r="IPE94" s="497" t="s">
        <v>2</v>
      </c>
      <c r="IPF94" s="497" t="s">
        <v>3</v>
      </c>
      <c r="IPG94" s="497" t="s">
        <v>4</v>
      </c>
      <c r="IPH94" s="497" t="s">
        <v>5</v>
      </c>
      <c r="IPI94" s="497" t="s">
        <v>6</v>
      </c>
      <c r="IPJ94" s="497" t="s">
        <v>7</v>
      </c>
      <c r="IPK94" s="497" t="s">
        <v>11</v>
      </c>
      <c r="IPL94" s="503"/>
      <c r="IPM94" s="497" t="s">
        <v>2</v>
      </c>
      <c r="IPN94" s="497" t="s">
        <v>3</v>
      </c>
      <c r="IPO94" s="497" t="s">
        <v>4</v>
      </c>
      <c r="IPP94" s="497" t="s">
        <v>5</v>
      </c>
      <c r="IPQ94" s="497" t="s">
        <v>6</v>
      </c>
      <c r="IPR94" s="497" t="s">
        <v>7</v>
      </c>
      <c r="IPS94" s="497" t="s">
        <v>11</v>
      </c>
      <c r="IPT94" s="503"/>
      <c r="IPU94" s="497" t="s">
        <v>2</v>
      </c>
      <c r="IPV94" s="497" t="s">
        <v>3</v>
      </c>
      <c r="IPW94" s="497" t="s">
        <v>4</v>
      </c>
      <c r="IPX94" s="497" t="s">
        <v>5</v>
      </c>
      <c r="IPY94" s="497" t="s">
        <v>6</v>
      </c>
      <c r="IPZ94" s="497" t="s">
        <v>7</v>
      </c>
      <c r="IQA94" s="497" t="s">
        <v>11</v>
      </c>
      <c r="IQB94" s="503"/>
      <c r="IQC94" s="497" t="s">
        <v>2</v>
      </c>
      <c r="IQD94" s="497" t="s">
        <v>3</v>
      </c>
      <c r="IQE94" s="497" t="s">
        <v>4</v>
      </c>
      <c r="IQF94" s="497" t="s">
        <v>5</v>
      </c>
      <c r="IQG94" s="497" t="s">
        <v>6</v>
      </c>
      <c r="IQH94" s="497" t="s">
        <v>7</v>
      </c>
      <c r="IQI94" s="497" t="s">
        <v>11</v>
      </c>
      <c r="IQJ94" s="503"/>
      <c r="IQK94" s="497" t="s">
        <v>2</v>
      </c>
      <c r="IQL94" s="497" t="s">
        <v>3</v>
      </c>
      <c r="IQM94" s="497" t="s">
        <v>4</v>
      </c>
      <c r="IQN94" s="497" t="s">
        <v>5</v>
      </c>
      <c r="IQO94" s="497" t="s">
        <v>6</v>
      </c>
      <c r="IQP94" s="497" t="s">
        <v>7</v>
      </c>
      <c r="IQQ94" s="497" t="s">
        <v>11</v>
      </c>
      <c r="IQR94" s="503"/>
      <c r="IQS94" s="497" t="s">
        <v>2</v>
      </c>
      <c r="IQT94" s="497" t="s">
        <v>3</v>
      </c>
      <c r="IQU94" s="497" t="s">
        <v>4</v>
      </c>
      <c r="IQV94" s="497" t="s">
        <v>5</v>
      </c>
      <c r="IQW94" s="497" t="s">
        <v>6</v>
      </c>
      <c r="IQX94" s="497" t="s">
        <v>7</v>
      </c>
      <c r="IQY94" s="497" t="s">
        <v>11</v>
      </c>
      <c r="IQZ94" s="503"/>
      <c r="IRA94" s="497" t="s">
        <v>2</v>
      </c>
      <c r="IRB94" s="497" t="s">
        <v>3</v>
      </c>
      <c r="IRC94" s="497" t="s">
        <v>4</v>
      </c>
      <c r="IRD94" s="497" t="s">
        <v>5</v>
      </c>
      <c r="IRE94" s="497" t="s">
        <v>6</v>
      </c>
      <c r="IRF94" s="497" t="s">
        <v>7</v>
      </c>
      <c r="IRG94" s="497" t="s">
        <v>11</v>
      </c>
      <c r="IRH94" s="503"/>
      <c r="IRI94" s="497" t="s">
        <v>2</v>
      </c>
      <c r="IRJ94" s="497" t="s">
        <v>3</v>
      </c>
      <c r="IRK94" s="497" t="s">
        <v>4</v>
      </c>
      <c r="IRL94" s="497" t="s">
        <v>5</v>
      </c>
      <c r="IRM94" s="497" t="s">
        <v>6</v>
      </c>
      <c r="IRN94" s="497" t="s">
        <v>7</v>
      </c>
      <c r="IRO94" s="497" t="s">
        <v>11</v>
      </c>
      <c r="IRP94" s="503"/>
      <c r="IRQ94" s="497" t="s">
        <v>2</v>
      </c>
      <c r="IRR94" s="497" t="s">
        <v>3</v>
      </c>
      <c r="IRS94" s="497" t="s">
        <v>4</v>
      </c>
      <c r="IRT94" s="497" t="s">
        <v>5</v>
      </c>
      <c r="IRU94" s="497" t="s">
        <v>6</v>
      </c>
      <c r="IRV94" s="497" t="s">
        <v>7</v>
      </c>
      <c r="IRW94" s="497" t="s">
        <v>11</v>
      </c>
      <c r="IRX94" s="503"/>
      <c r="IRY94" s="497" t="s">
        <v>2</v>
      </c>
      <c r="IRZ94" s="497" t="s">
        <v>3</v>
      </c>
      <c r="ISA94" s="497" t="s">
        <v>4</v>
      </c>
      <c r="ISB94" s="497" t="s">
        <v>5</v>
      </c>
      <c r="ISC94" s="497" t="s">
        <v>6</v>
      </c>
      <c r="ISD94" s="497" t="s">
        <v>7</v>
      </c>
      <c r="ISE94" s="497" t="s">
        <v>11</v>
      </c>
      <c r="ISF94" s="503"/>
      <c r="ISG94" s="497" t="s">
        <v>2</v>
      </c>
      <c r="ISH94" s="497" t="s">
        <v>3</v>
      </c>
      <c r="ISI94" s="497" t="s">
        <v>4</v>
      </c>
      <c r="ISJ94" s="497" t="s">
        <v>5</v>
      </c>
      <c r="ISK94" s="497" t="s">
        <v>6</v>
      </c>
      <c r="ISL94" s="497" t="s">
        <v>7</v>
      </c>
      <c r="ISM94" s="497" t="s">
        <v>11</v>
      </c>
      <c r="ISN94" s="503"/>
      <c r="ISO94" s="497" t="s">
        <v>2</v>
      </c>
      <c r="ISP94" s="497" t="s">
        <v>3</v>
      </c>
      <c r="ISQ94" s="497" t="s">
        <v>4</v>
      </c>
      <c r="ISR94" s="497" t="s">
        <v>5</v>
      </c>
      <c r="ISS94" s="497" t="s">
        <v>6</v>
      </c>
      <c r="IST94" s="497" t="s">
        <v>7</v>
      </c>
      <c r="ISU94" s="497" t="s">
        <v>11</v>
      </c>
      <c r="ISV94" s="503"/>
      <c r="ISW94" s="497" t="s">
        <v>2</v>
      </c>
      <c r="ISX94" s="497" t="s">
        <v>3</v>
      </c>
      <c r="ISY94" s="497" t="s">
        <v>4</v>
      </c>
      <c r="ISZ94" s="497" t="s">
        <v>5</v>
      </c>
      <c r="ITA94" s="497" t="s">
        <v>6</v>
      </c>
      <c r="ITB94" s="497" t="s">
        <v>7</v>
      </c>
      <c r="ITC94" s="497" t="s">
        <v>11</v>
      </c>
      <c r="ITD94" s="503"/>
      <c r="ITE94" s="497" t="s">
        <v>2</v>
      </c>
      <c r="ITF94" s="497" t="s">
        <v>3</v>
      </c>
      <c r="ITG94" s="497" t="s">
        <v>4</v>
      </c>
      <c r="ITH94" s="497" t="s">
        <v>5</v>
      </c>
      <c r="ITI94" s="497" t="s">
        <v>6</v>
      </c>
      <c r="ITJ94" s="497" t="s">
        <v>7</v>
      </c>
      <c r="ITK94" s="497" t="s">
        <v>11</v>
      </c>
      <c r="ITL94" s="503"/>
      <c r="ITM94" s="497" t="s">
        <v>2</v>
      </c>
      <c r="ITN94" s="497" t="s">
        <v>3</v>
      </c>
      <c r="ITO94" s="497" t="s">
        <v>4</v>
      </c>
      <c r="ITP94" s="497" t="s">
        <v>5</v>
      </c>
      <c r="ITQ94" s="497" t="s">
        <v>6</v>
      </c>
      <c r="ITR94" s="497" t="s">
        <v>7</v>
      </c>
      <c r="ITS94" s="497" t="s">
        <v>11</v>
      </c>
      <c r="ITT94" s="503"/>
      <c r="ITU94" s="497" t="s">
        <v>2</v>
      </c>
      <c r="ITV94" s="497" t="s">
        <v>3</v>
      </c>
      <c r="ITW94" s="497" t="s">
        <v>4</v>
      </c>
      <c r="ITX94" s="497" t="s">
        <v>5</v>
      </c>
      <c r="ITY94" s="497" t="s">
        <v>6</v>
      </c>
      <c r="ITZ94" s="497" t="s">
        <v>7</v>
      </c>
      <c r="IUA94" s="497" t="s">
        <v>11</v>
      </c>
      <c r="IUB94" s="503"/>
      <c r="IUC94" s="497" t="s">
        <v>2</v>
      </c>
      <c r="IUD94" s="497" t="s">
        <v>3</v>
      </c>
      <c r="IUE94" s="497" t="s">
        <v>4</v>
      </c>
      <c r="IUF94" s="497" t="s">
        <v>5</v>
      </c>
      <c r="IUG94" s="497" t="s">
        <v>6</v>
      </c>
      <c r="IUH94" s="497" t="s">
        <v>7</v>
      </c>
      <c r="IUI94" s="497" t="s">
        <v>11</v>
      </c>
      <c r="IUJ94" s="503"/>
      <c r="IUK94" s="497" t="s">
        <v>2</v>
      </c>
      <c r="IUL94" s="497" t="s">
        <v>3</v>
      </c>
      <c r="IUM94" s="497" t="s">
        <v>4</v>
      </c>
      <c r="IUN94" s="497" t="s">
        <v>5</v>
      </c>
      <c r="IUO94" s="497" t="s">
        <v>6</v>
      </c>
      <c r="IUP94" s="497" t="s">
        <v>7</v>
      </c>
      <c r="IUQ94" s="497" t="s">
        <v>11</v>
      </c>
      <c r="IUR94" s="503"/>
      <c r="IUS94" s="497" t="s">
        <v>2</v>
      </c>
      <c r="IUT94" s="497" t="s">
        <v>3</v>
      </c>
      <c r="IUU94" s="497" t="s">
        <v>4</v>
      </c>
      <c r="IUV94" s="497" t="s">
        <v>5</v>
      </c>
      <c r="IUW94" s="497" t="s">
        <v>6</v>
      </c>
      <c r="IUX94" s="497" t="s">
        <v>7</v>
      </c>
      <c r="IUY94" s="497" t="s">
        <v>11</v>
      </c>
      <c r="IUZ94" s="503"/>
      <c r="IVA94" s="497" t="s">
        <v>2</v>
      </c>
      <c r="IVB94" s="497" t="s">
        <v>3</v>
      </c>
      <c r="IVC94" s="497" t="s">
        <v>4</v>
      </c>
      <c r="IVD94" s="497" t="s">
        <v>5</v>
      </c>
      <c r="IVE94" s="497" t="s">
        <v>6</v>
      </c>
      <c r="IVF94" s="497" t="s">
        <v>7</v>
      </c>
      <c r="IVG94" s="497" t="s">
        <v>11</v>
      </c>
      <c r="IVH94" s="503"/>
      <c r="IVI94" s="497" t="s">
        <v>2</v>
      </c>
      <c r="IVJ94" s="497" t="s">
        <v>3</v>
      </c>
      <c r="IVK94" s="497" t="s">
        <v>4</v>
      </c>
      <c r="IVL94" s="497" t="s">
        <v>5</v>
      </c>
      <c r="IVM94" s="497" t="s">
        <v>6</v>
      </c>
      <c r="IVN94" s="497" t="s">
        <v>7</v>
      </c>
      <c r="IVO94" s="497" t="s">
        <v>11</v>
      </c>
      <c r="IVP94" s="503"/>
      <c r="IVQ94" s="497" t="s">
        <v>2</v>
      </c>
      <c r="IVR94" s="497" t="s">
        <v>3</v>
      </c>
      <c r="IVS94" s="497" t="s">
        <v>4</v>
      </c>
      <c r="IVT94" s="497" t="s">
        <v>5</v>
      </c>
      <c r="IVU94" s="497" t="s">
        <v>6</v>
      </c>
      <c r="IVV94" s="497" t="s">
        <v>7</v>
      </c>
      <c r="IVW94" s="497" t="s">
        <v>11</v>
      </c>
      <c r="IVX94" s="503"/>
      <c r="IVY94" s="497" t="s">
        <v>2</v>
      </c>
      <c r="IVZ94" s="497" t="s">
        <v>3</v>
      </c>
      <c r="IWA94" s="497" t="s">
        <v>4</v>
      </c>
      <c r="IWB94" s="497" t="s">
        <v>5</v>
      </c>
      <c r="IWC94" s="497" t="s">
        <v>6</v>
      </c>
      <c r="IWD94" s="497" t="s">
        <v>7</v>
      </c>
      <c r="IWE94" s="497" t="s">
        <v>11</v>
      </c>
      <c r="IWF94" s="503"/>
      <c r="IWG94" s="497" t="s">
        <v>2</v>
      </c>
      <c r="IWH94" s="497" t="s">
        <v>3</v>
      </c>
      <c r="IWI94" s="497" t="s">
        <v>4</v>
      </c>
      <c r="IWJ94" s="497" t="s">
        <v>5</v>
      </c>
      <c r="IWK94" s="497" t="s">
        <v>6</v>
      </c>
      <c r="IWL94" s="497" t="s">
        <v>7</v>
      </c>
      <c r="IWM94" s="497" t="s">
        <v>11</v>
      </c>
      <c r="IWN94" s="503"/>
      <c r="IWO94" s="497" t="s">
        <v>2</v>
      </c>
      <c r="IWP94" s="497" t="s">
        <v>3</v>
      </c>
      <c r="IWQ94" s="497" t="s">
        <v>4</v>
      </c>
      <c r="IWR94" s="497" t="s">
        <v>5</v>
      </c>
      <c r="IWS94" s="497" t="s">
        <v>6</v>
      </c>
      <c r="IWT94" s="497" t="s">
        <v>7</v>
      </c>
      <c r="IWU94" s="497" t="s">
        <v>11</v>
      </c>
      <c r="IWV94" s="503"/>
      <c r="IWW94" s="497" t="s">
        <v>2</v>
      </c>
      <c r="IWX94" s="497" t="s">
        <v>3</v>
      </c>
      <c r="IWY94" s="497" t="s">
        <v>4</v>
      </c>
      <c r="IWZ94" s="497" t="s">
        <v>5</v>
      </c>
      <c r="IXA94" s="497" t="s">
        <v>6</v>
      </c>
      <c r="IXB94" s="497" t="s">
        <v>7</v>
      </c>
      <c r="IXC94" s="497" t="s">
        <v>11</v>
      </c>
      <c r="IXD94" s="503"/>
      <c r="IXE94" s="497" t="s">
        <v>2</v>
      </c>
      <c r="IXF94" s="497" t="s">
        <v>3</v>
      </c>
      <c r="IXG94" s="497" t="s">
        <v>4</v>
      </c>
      <c r="IXH94" s="497" t="s">
        <v>5</v>
      </c>
      <c r="IXI94" s="497" t="s">
        <v>6</v>
      </c>
      <c r="IXJ94" s="497" t="s">
        <v>7</v>
      </c>
      <c r="IXK94" s="497" t="s">
        <v>11</v>
      </c>
      <c r="IXL94" s="503"/>
      <c r="IXM94" s="497" t="s">
        <v>2</v>
      </c>
      <c r="IXN94" s="497" t="s">
        <v>3</v>
      </c>
      <c r="IXO94" s="497" t="s">
        <v>4</v>
      </c>
      <c r="IXP94" s="497" t="s">
        <v>5</v>
      </c>
      <c r="IXQ94" s="497" t="s">
        <v>6</v>
      </c>
      <c r="IXR94" s="497" t="s">
        <v>7</v>
      </c>
      <c r="IXS94" s="497" t="s">
        <v>11</v>
      </c>
      <c r="IXT94" s="503"/>
      <c r="IXU94" s="497" t="s">
        <v>2</v>
      </c>
      <c r="IXV94" s="497" t="s">
        <v>3</v>
      </c>
      <c r="IXW94" s="497" t="s">
        <v>4</v>
      </c>
      <c r="IXX94" s="497" t="s">
        <v>5</v>
      </c>
      <c r="IXY94" s="497" t="s">
        <v>6</v>
      </c>
      <c r="IXZ94" s="497" t="s">
        <v>7</v>
      </c>
      <c r="IYA94" s="497" t="s">
        <v>11</v>
      </c>
      <c r="IYB94" s="503"/>
      <c r="IYC94" s="497" t="s">
        <v>2</v>
      </c>
      <c r="IYD94" s="497" t="s">
        <v>3</v>
      </c>
      <c r="IYE94" s="497" t="s">
        <v>4</v>
      </c>
      <c r="IYF94" s="497" t="s">
        <v>5</v>
      </c>
      <c r="IYG94" s="497" t="s">
        <v>6</v>
      </c>
      <c r="IYH94" s="497" t="s">
        <v>7</v>
      </c>
      <c r="IYI94" s="497" t="s">
        <v>11</v>
      </c>
      <c r="IYJ94" s="503"/>
      <c r="IYK94" s="497" t="s">
        <v>2</v>
      </c>
      <c r="IYL94" s="497" t="s">
        <v>3</v>
      </c>
      <c r="IYM94" s="497" t="s">
        <v>4</v>
      </c>
      <c r="IYN94" s="497" t="s">
        <v>5</v>
      </c>
      <c r="IYO94" s="497" t="s">
        <v>6</v>
      </c>
      <c r="IYP94" s="497" t="s">
        <v>7</v>
      </c>
      <c r="IYQ94" s="497" t="s">
        <v>11</v>
      </c>
      <c r="IYR94" s="503"/>
      <c r="IYS94" s="497" t="s">
        <v>2</v>
      </c>
      <c r="IYT94" s="497" t="s">
        <v>3</v>
      </c>
      <c r="IYU94" s="497" t="s">
        <v>4</v>
      </c>
      <c r="IYV94" s="497" t="s">
        <v>5</v>
      </c>
      <c r="IYW94" s="497" t="s">
        <v>6</v>
      </c>
      <c r="IYX94" s="497" t="s">
        <v>7</v>
      </c>
      <c r="IYY94" s="497" t="s">
        <v>11</v>
      </c>
      <c r="IYZ94" s="503"/>
      <c r="IZA94" s="497" t="s">
        <v>2</v>
      </c>
      <c r="IZB94" s="497" t="s">
        <v>3</v>
      </c>
      <c r="IZC94" s="497" t="s">
        <v>4</v>
      </c>
      <c r="IZD94" s="497" t="s">
        <v>5</v>
      </c>
      <c r="IZE94" s="497" t="s">
        <v>6</v>
      </c>
      <c r="IZF94" s="497" t="s">
        <v>7</v>
      </c>
      <c r="IZG94" s="497" t="s">
        <v>11</v>
      </c>
      <c r="IZH94" s="503"/>
      <c r="IZI94" s="497" t="s">
        <v>2</v>
      </c>
      <c r="IZJ94" s="497" t="s">
        <v>3</v>
      </c>
      <c r="IZK94" s="497" t="s">
        <v>4</v>
      </c>
      <c r="IZL94" s="497" t="s">
        <v>5</v>
      </c>
      <c r="IZM94" s="497" t="s">
        <v>6</v>
      </c>
      <c r="IZN94" s="497" t="s">
        <v>7</v>
      </c>
      <c r="IZO94" s="497" t="s">
        <v>11</v>
      </c>
      <c r="IZP94" s="503"/>
      <c r="IZQ94" s="497" t="s">
        <v>2</v>
      </c>
      <c r="IZR94" s="497" t="s">
        <v>3</v>
      </c>
      <c r="IZS94" s="497" t="s">
        <v>4</v>
      </c>
      <c r="IZT94" s="497" t="s">
        <v>5</v>
      </c>
      <c r="IZU94" s="497" t="s">
        <v>6</v>
      </c>
      <c r="IZV94" s="497" t="s">
        <v>7</v>
      </c>
      <c r="IZW94" s="497" t="s">
        <v>11</v>
      </c>
      <c r="IZX94" s="503"/>
      <c r="IZY94" s="497" t="s">
        <v>2</v>
      </c>
      <c r="IZZ94" s="497" t="s">
        <v>3</v>
      </c>
      <c r="JAA94" s="497" t="s">
        <v>4</v>
      </c>
      <c r="JAB94" s="497" t="s">
        <v>5</v>
      </c>
      <c r="JAC94" s="497" t="s">
        <v>6</v>
      </c>
      <c r="JAD94" s="497" t="s">
        <v>7</v>
      </c>
      <c r="JAE94" s="497" t="s">
        <v>11</v>
      </c>
      <c r="JAF94" s="503"/>
      <c r="JAG94" s="497" t="s">
        <v>2</v>
      </c>
      <c r="JAH94" s="497" t="s">
        <v>3</v>
      </c>
      <c r="JAI94" s="497" t="s">
        <v>4</v>
      </c>
      <c r="JAJ94" s="497" t="s">
        <v>5</v>
      </c>
      <c r="JAK94" s="497" t="s">
        <v>6</v>
      </c>
      <c r="JAL94" s="497" t="s">
        <v>7</v>
      </c>
      <c r="JAM94" s="497" t="s">
        <v>11</v>
      </c>
      <c r="JAN94" s="503"/>
      <c r="JAO94" s="497" t="s">
        <v>2</v>
      </c>
      <c r="JAP94" s="497" t="s">
        <v>3</v>
      </c>
      <c r="JAQ94" s="497" t="s">
        <v>4</v>
      </c>
      <c r="JAR94" s="497" t="s">
        <v>5</v>
      </c>
      <c r="JAS94" s="497" t="s">
        <v>6</v>
      </c>
      <c r="JAT94" s="497" t="s">
        <v>7</v>
      </c>
      <c r="JAU94" s="497" t="s">
        <v>11</v>
      </c>
      <c r="JAV94" s="503"/>
      <c r="JAW94" s="497" t="s">
        <v>2</v>
      </c>
      <c r="JAX94" s="497" t="s">
        <v>3</v>
      </c>
      <c r="JAY94" s="497" t="s">
        <v>4</v>
      </c>
      <c r="JAZ94" s="497" t="s">
        <v>5</v>
      </c>
      <c r="JBA94" s="497" t="s">
        <v>6</v>
      </c>
      <c r="JBB94" s="497" t="s">
        <v>7</v>
      </c>
      <c r="JBC94" s="497" t="s">
        <v>11</v>
      </c>
      <c r="JBD94" s="503"/>
      <c r="JBE94" s="497" t="s">
        <v>2</v>
      </c>
      <c r="JBF94" s="497" t="s">
        <v>3</v>
      </c>
      <c r="JBG94" s="497" t="s">
        <v>4</v>
      </c>
      <c r="JBH94" s="497" t="s">
        <v>5</v>
      </c>
      <c r="JBI94" s="497" t="s">
        <v>6</v>
      </c>
      <c r="JBJ94" s="497" t="s">
        <v>7</v>
      </c>
      <c r="JBK94" s="497" t="s">
        <v>11</v>
      </c>
      <c r="JBL94" s="503"/>
      <c r="JBM94" s="497" t="s">
        <v>2</v>
      </c>
      <c r="JBN94" s="497" t="s">
        <v>3</v>
      </c>
      <c r="JBO94" s="497" t="s">
        <v>4</v>
      </c>
      <c r="JBP94" s="497" t="s">
        <v>5</v>
      </c>
      <c r="JBQ94" s="497" t="s">
        <v>6</v>
      </c>
      <c r="JBR94" s="497" t="s">
        <v>7</v>
      </c>
      <c r="JBS94" s="497" t="s">
        <v>11</v>
      </c>
      <c r="JBT94" s="503"/>
      <c r="JBU94" s="497" t="s">
        <v>2</v>
      </c>
      <c r="JBV94" s="497" t="s">
        <v>3</v>
      </c>
      <c r="JBW94" s="497" t="s">
        <v>4</v>
      </c>
      <c r="JBX94" s="497" t="s">
        <v>5</v>
      </c>
      <c r="JBY94" s="497" t="s">
        <v>6</v>
      </c>
      <c r="JBZ94" s="497" t="s">
        <v>7</v>
      </c>
      <c r="JCA94" s="497" t="s">
        <v>11</v>
      </c>
      <c r="JCB94" s="503"/>
      <c r="JCC94" s="497" t="s">
        <v>2</v>
      </c>
      <c r="JCD94" s="497" t="s">
        <v>3</v>
      </c>
      <c r="JCE94" s="497" t="s">
        <v>4</v>
      </c>
      <c r="JCF94" s="497" t="s">
        <v>5</v>
      </c>
      <c r="JCG94" s="497" t="s">
        <v>6</v>
      </c>
      <c r="JCH94" s="497" t="s">
        <v>7</v>
      </c>
      <c r="JCI94" s="497" t="s">
        <v>11</v>
      </c>
      <c r="JCJ94" s="503"/>
      <c r="JCK94" s="497" t="s">
        <v>2</v>
      </c>
      <c r="JCL94" s="497" t="s">
        <v>3</v>
      </c>
      <c r="JCM94" s="497" t="s">
        <v>4</v>
      </c>
      <c r="JCN94" s="497" t="s">
        <v>5</v>
      </c>
      <c r="JCO94" s="497" t="s">
        <v>6</v>
      </c>
      <c r="JCP94" s="497" t="s">
        <v>7</v>
      </c>
      <c r="JCQ94" s="497" t="s">
        <v>11</v>
      </c>
      <c r="JCR94" s="503"/>
      <c r="JCS94" s="497" t="s">
        <v>2</v>
      </c>
      <c r="JCT94" s="497" t="s">
        <v>3</v>
      </c>
      <c r="JCU94" s="497" t="s">
        <v>4</v>
      </c>
      <c r="JCV94" s="497" t="s">
        <v>5</v>
      </c>
      <c r="JCW94" s="497" t="s">
        <v>6</v>
      </c>
      <c r="JCX94" s="497" t="s">
        <v>7</v>
      </c>
      <c r="JCY94" s="497" t="s">
        <v>11</v>
      </c>
      <c r="JCZ94" s="503"/>
      <c r="JDA94" s="497" t="s">
        <v>2</v>
      </c>
      <c r="JDB94" s="497" t="s">
        <v>3</v>
      </c>
      <c r="JDC94" s="497" t="s">
        <v>4</v>
      </c>
      <c r="JDD94" s="497" t="s">
        <v>5</v>
      </c>
      <c r="JDE94" s="497" t="s">
        <v>6</v>
      </c>
      <c r="JDF94" s="497" t="s">
        <v>7</v>
      </c>
      <c r="JDG94" s="497" t="s">
        <v>11</v>
      </c>
      <c r="JDH94" s="503"/>
      <c r="JDI94" s="497" t="s">
        <v>2</v>
      </c>
      <c r="JDJ94" s="497" t="s">
        <v>3</v>
      </c>
      <c r="JDK94" s="497" t="s">
        <v>4</v>
      </c>
      <c r="JDL94" s="497" t="s">
        <v>5</v>
      </c>
      <c r="JDM94" s="497" t="s">
        <v>6</v>
      </c>
      <c r="JDN94" s="497" t="s">
        <v>7</v>
      </c>
      <c r="JDO94" s="497" t="s">
        <v>11</v>
      </c>
      <c r="JDP94" s="503"/>
      <c r="JDQ94" s="497" t="s">
        <v>2</v>
      </c>
      <c r="JDR94" s="497" t="s">
        <v>3</v>
      </c>
      <c r="JDS94" s="497" t="s">
        <v>4</v>
      </c>
      <c r="JDT94" s="497" t="s">
        <v>5</v>
      </c>
      <c r="JDU94" s="497" t="s">
        <v>6</v>
      </c>
      <c r="JDV94" s="497" t="s">
        <v>7</v>
      </c>
      <c r="JDW94" s="497" t="s">
        <v>11</v>
      </c>
      <c r="JDX94" s="503"/>
      <c r="JDY94" s="497" t="s">
        <v>2</v>
      </c>
      <c r="JDZ94" s="497" t="s">
        <v>3</v>
      </c>
      <c r="JEA94" s="497" t="s">
        <v>4</v>
      </c>
      <c r="JEB94" s="497" t="s">
        <v>5</v>
      </c>
      <c r="JEC94" s="497" t="s">
        <v>6</v>
      </c>
      <c r="JED94" s="497" t="s">
        <v>7</v>
      </c>
      <c r="JEE94" s="497" t="s">
        <v>11</v>
      </c>
      <c r="JEF94" s="503"/>
      <c r="JEG94" s="497" t="s">
        <v>2</v>
      </c>
      <c r="JEH94" s="497" t="s">
        <v>3</v>
      </c>
      <c r="JEI94" s="497" t="s">
        <v>4</v>
      </c>
      <c r="JEJ94" s="497" t="s">
        <v>5</v>
      </c>
      <c r="JEK94" s="497" t="s">
        <v>6</v>
      </c>
      <c r="JEL94" s="497" t="s">
        <v>7</v>
      </c>
      <c r="JEM94" s="497" t="s">
        <v>11</v>
      </c>
      <c r="JEN94" s="503"/>
      <c r="JEO94" s="497" t="s">
        <v>2</v>
      </c>
      <c r="JEP94" s="497" t="s">
        <v>3</v>
      </c>
      <c r="JEQ94" s="497" t="s">
        <v>4</v>
      </c>
      <c r="JER94" s="497" t="s">
        <v>5</v>
      </c>
      <c r="JES94" s="497" t="s">
        <v>6</v>
      </c>
      <c r="JET94" s="497" t="s">
        <v>7</v>
      </c>
      <c r="JEU94" s="497" t="s">
        <v>11</v>
      </c>
      <c r="JEV94" s="503"/>
      <c r="JEW94" s="497" t="s">
        <v>2</v>
      </c>
      <c r="JEX94" s="497" t="s">
        <v>3</v>
      </c>
      <c r="JEY94" s="497" t="s">
        <v>4</v>
      </c>
      <c r="JEZ94" s="497" t="s">
        <v>5</v>
      </c>
      <c r="JFA94" s="497" t="s">
        <v>6</v>
      </c>
      <c r="JFB94" s="497" t="s">
        <v>7</v>
      </c>
      <c r="JFC94" s="497" t="s">
        <v>11</v>
      </c>
      <c r="JFD94" s="503"/>
      <c r="JFE94" s="497" t="s">
        <v>2</v>
      </c>
      <c r="JFF94" s="497" t="s">
        <v>3</v>
      </c>
      <c r="JFG94" s="497" t="s">
        <v>4</v>
      </c>
      <c r="JFH94" s="497" t="s">
        <v>5</v>
      </c>
      <c r="JFI94" s="497" t="s">
        <v>6</v>
      </c>
      <c r="JFJ94" s="497" t="s">
        <v>7</v>
      </c>
      <c r="JFK94" s="497" t="s">
        <v>11</v>
      </c>
      <c r="JFL94" s="503"/>
      <c r="JFM94" s="497" t="s">
        <v>2</v>
      </c>
      <c r="JFN94" s="497" t="s">
        <v>3</v>
      </c>
      <c r="JFO94" s="497" t="s">
        <v>4</v>
      </c>
      <c r="JFP94" s="497" t="s">
        <v>5</v>
      </c>
      <c r="JFQ94" s="497" t="s">
        <v>6</v>
      </c>
      <c r="JFR94" s="497" t="s">
        <v>7</v>
      </c>
      <c r="JFS94" s="497" t="s">
        <v>11</v>
      </c>
      <c r="JFT94" s="503"/>
      <c r="JFU94" s="497" t="s">
        <v>2</v>
      </c>
      <c r="JFV94" s="497" t="s">
        <v>3</v>
      </c>
      <c r="JFW94" s="497" t="s">
        <v>4</v>
      </c>
      <c r="JFX94" s="497" t="s">
        <v>5</v>
      </c>
      <c r="JFY94" s="497" t="s">
        <v>6</v>
      </c>
      <c r="JFZ94" s="497" t="s">
        <v>7</v>
      </c>
      <c r="JGA94" s="497" t="s">
        <v>11</v>
      </c>
      <c r="JGB94" s="503"/>
      <c r="JGC94" s="497" t="s">
        <v>2</v>
      </c>
      <c r="JGD94" s="497" t="s">
        <v>3</v>
      </c>
      <c r="JGE94" s="497" t="s">
        <v>4</v>
      </c>
      <c r="JGF94" s="497" t="s">
        <v>5</v>
      </c>
      <c r="JGG94" s="497" t="s">
        <v>6</v>
      </c>
      <c r="JGH94" s="497" t="s">
        <v>7</v>
      </c>
      <c r="JGI94" s="497" t="s">
        <v>11</v>
      </c>
      <c r="JGJ94" s="503"/>
      <c r="JGK94" s="497" t="s">
        <v>2</v>
      </c>
      <c r="JGL94" s="497" t="s">
        <v>3</v>
      </c>
      <c r="JGM94" s="497" t="s">
        <v>4</v>
      </c>
      <c r="JGN94" s="497" t="s">
        <v>5</v>
      </c>
      <c r="JGO94" s="497" t="s">
        <v>6</v>
      </c>
      <c r="JGP94" s="497" t="s">
        <v>7</v>
      </c>
      <c r="JGQ94" s="497" t="s">
        <v>11</v>
      </c>
      <c r="JGR94" s="503"/>
      <c r="JGS94" s="497" t="s">
        <v>2</v>
      </c>
      <c r="JGT94" s="497" t="s">
        <v>3</v>
      </c>
      <c r="JGU94" s="497" t="s">
        <v>4</v>
      </c>
      <c r="JGV94" s="497" t="s">
        <v>5</v>
      </c>
      <c r="JGW94" s="497" t="s">
        <v>6</v>
      </c>
      <c r="JGX94" s="497" t="s">
        <v>7</v>
      </c>
      <c r="JGY94" s="497" t="s">
        <v>11</v>
      </c>
      <c r="JGZ94" s="503"/>
      <c r="JHA94" s="497" t="s">
        <v>2</v>
      </c>
      <c r="JHB94" s="497" t="s">
        <v>3</v>
      </c>
      <c r="JHC94" s="497" t="s">
        <v>4</v>
      </c>
      <c r="JHD94" s="497" t="s">
        <v>5</v>
      </c>
      <c r="JHE94" s="497" t="s">
        <v>6</v>
      </c>
      <c r="JHF94" s="497" t="s">
        <v>7</v>
      </c>
      <c r="JHG94" s="497" t="s">
        <v>11</v>
      </c>
      <c r="JHH94" s="503"/>
      <c r="JHI94" s="497" t="s">
        <v>2</v>
      </c>
      <c r="JHJ94" s="497" t="s">
        <v>3</v>
      </c>
      <c r="JHK94" s="497" t="s">
        <v>4</v>
      </c>
      <c r="JHL94" s="497" t="s">
        <v>5</v>
      </c>
      <c r="JHM94" s="497" t="s">
        <v>6</v>
      </c>
      <c r="JHN94" s="497" t="s">
        <v>7</v>
      </c>
      <c r="JHO94" s="497" t="s">
        <v>11</v>
      </c>
      <c r="JHP94" s="503"/>
      <c r="JHQ94" s="497" t="s">
        <v>2</v>
      </c>
      <c r="JHR94" s="497" t="s">
        <v>3</v>
      </c>
      <c r="JHS94" s="497" t="s">
        <v>4</v>
      </c>
      <c r="JHT94" s="497" t="s">
        <v>5</v>
      </c>
      <c r="JHU94" s="497" t="s">
        <v>6</v>
      </c>
      <c r="JHV94" s="497" t="s">
        <v>7</v>
      </c>
      <c r="JHW94" s="497" t="s">
        <v>11</v>
      </c>
      <c r="JHX94" s="503"/>
      <c r="JHY94" s="497" t="s">
        <v>2</v>
      </c>
      <c r="JHZ94" s="497" t="s">
        <v>3</v>
      </c>
      <c r="JIA94" s="497" t="s">
        <v>4</v>
      </c>
      <c r="JIB94" s="497" t="s">
        <v>5</v>
      </c>
      <c r="JIC94" s="497" t="s">
        <v>6</v>
      </c>
      <c r="JID94" s="497" t="s">
        <v>7</v>
      </c>
      <c r="JIE94" s="497" t="s">
        <v>11</v>
      </c>
      <c r="JIF94" s="503"/>
      <c r="JIG94" s="497" t="s">
        <v>2</v>
      </c>
      <c r="JIH94" s="497" t="s">
        <v>3</v>
      </c>
      <c r="JII94" s="497" t="s">
        <v>4</v>
      </c>
      <c r="JIJ94" s="497" t="s">
        <v>5</v>
      </c>
      <c r="JIK94" s="497" t="s">
        <v>6</v>
      </c>
      <c r="JIL94" s="497" t="s">
        <v>7</v>
      </c>
      <c r="JIM94" s="497" t="s">
        <v>11</v>
      </c>
      <c r="JIN94" s="503"/>
      <c r="JIO94" s="497" t="s">
        <v>2</v>
      </c>
      <c r="JIP94" s="497" t="s">
        <v>3</v>
      </c>
      <c r="JIQ94" s="497" t="s">
        <v>4</v>
      </c>
      <c r="JIR94" s="497" t="s">
        <v>5</v>
      </c>
      <c r="JIS94" s="497" t="s">
        <v>6</v>
      </c>
      <c r="JIT94" s="497" t="s">
        <v>7</v>
      </c>
      <c r="JIU94" s="497" t="s">
        <v>11</v>
      </c>
      <c r="JIV94" s="503"/>
      <c r="JIW94" s="497" t="s">
        <v>2</v>
      </c>
      <c r="JIX94" s="497" t="s">
        <v>3</v>
      </c>
      <c r="JIY94" s="497" t="s">
        <v>4</v>
      </c>
      <c r="JIZ94" s="497" t="s">
        <v>5</v>
      </c>
      <c r="JJA94" s="497" t="s">
        <v>6</v>
      </c>
      <c r="JJB94" s="497" t="s">
        <v>7</v>
      </c>
      <c r="JJC94" s="497" t="s">
        <v>11</v>
      </c>
      <c r="JJD94" s="503"/>
      <c r="JJE94" s="497" t="s">
        <v>2</v>
      </c>
      <c r="JJF94" s="497" t="s">
        <v>3</v>
      </c>
      <c r="JJG94" s="497" t="s">
        <v>4</v>
      </c>
      <c r="JJH94" s="497" t="s">
        <v>5</v>
      </c>
      <c r="JJI94" s="497" t="s">
        <v>6</v>
      </c>
      <c r="JJJ94" s="497" t="s">
        <v>7</v>
      </c>
      <c r="JJK94" s="497" t="s">
        <v>11</v>
      </c>
      <c r="JJL94" s="503"/>
      <c r="JJM94" s="497" t="s">
        <v>2</v>
      </c>
      <c r="JJN94" s="497" t="s">
        <v>3</v>
      </c>
      <c r="JJO94" s="497" t="s">
        <v>4</v>
      </c>
      <c r="JJP94" s="497" t="s">
        <v>5</v>
      </c>
      <c r="JJQ94" s="497" t="s">
        <v>6</v>
      </c>
      <c r="JJR94" s="497" t="s">
        <v>7</v>
      </c>
      <c r="JJS94" s="497" t="s">
        <v>11</v>
      </c>
      <c r="JJT94" s="503"/>
      <c r="JJU94" s="497" t="s">
        <v>2</v>
      </c>
      <c r="JJV94" s="497" t="s">
        <v>3</v>
      </c>
      <c r="JJW94" s="497" t="s">
        <v>4</v>
      </c>
      <c r="JJX94" s="497" t="s">
        <v>5</v>
      </c>
      <c r="JJY94" s="497" t="s">
        <v>6</v>
      </c>
      <c r="JJZ94" s="497" t="s">
        <v>7</v>
      </c>
      <c r="JKA94" s="497" t="s">
        <v>11</v>
      </c>
      <c r="JKB94" s="503"/>
      <c r="JKC94" s="497" t="s">
        <v>2</v>
      </c>
      <c r="JKD94" s="497" t="s">
        <v>3</v>
      </c>
      <c r="JKE94" s="497" t="s">
        <v>4</v>
      </c>
      <c r="JKF94" s="497" t="s">
        <v>5</v>
      </c>
      <c r="JKG94" s="497" t="s">
        <v>6</v>
      </c>
      <c r="JKH94" s="497" t="s">
        <v>7</v>
      </c>
      <c r="JKI94" s="497" t="s">
        <v>11</v>
      </c>
      <c r="JKJ94" s="503"/>
      <c r="JKK94" s="497" t="s">
        <v>2</v>
      </c>
      <c r="JKL94" s="497" t="s">
        <v>3</v>
      </c>
      <c r="JKM94" s="497" t="s">
        <v>4</v>
      </c>
      <c r="JKN94" s="497" t="s">
        <v>5</v>
      </c>
      <c r="JKO94" s="497" t="s">
        <v>6</v>
      </c>
      <c r="JKP94" s="497" t="s">
        <v>7</v>
      </c>
      <c r="JKQ94" s="497" t="s">
        <v>11</v>
      </c>
      <c r="JKR94" s="503"/>
      <c r="JKS94" s="497" t="s">
        <v>2</v>
      </c>
      <c r="JKT94" s="497" t="s">
        <v>3</v>
      </c>
      <c r="JKU94" s="497" t="s">
        <v>4</v>
      </c>
      <c r="JKV94" s="497" t="s">
        <v>5</v>
      </c>
      <c r="JKW94" s="497" t="s">
        <v>6</v>
      </c>
      <c r="JKX94" s="497" t="s">
        <v>7</v>
      </c>
      <c r="JKY94" s="497" t="s">
        <v>11</v>
      </c>
      <c r="JKZ94" s="503"/>
      <c r="JLA94" s="497" t="s">
        <v>2</v>
      </c>
      <c r="JLB94" s="497" t="s">
        <v>3</v>
      </c>
      <c r="JLC94" s="497" t="s">
        <v>4</v>
      </c>
      <c r="JLD94" s="497" t="s">
        <v>5</v>
      </c>
      <c r="JLE94" s="497" t="s">
        <v>6</v>
      </c>
      <c r="JLF94" s="497" t="s">
        <v>7</v>
      </c>
      <c r="JLG94" s="497" t="s">
        <v>11</v>
      </c>
      <c r="JLH94" s="503"/>
      <c r="JLI94" s="497" t="s">
        <v>2</v>
      </c>
      <c r="JLJ94" s="497" t="s">
        <v>3</v>
      </c>
      <c r="JLK94" s="497" t="s">
        <v>4</v>
      </c>
      <c r="JLL94" s="497" t="s">
        <v>5</v>
      </c>
      <c r="JLM94" s="497" t="s">
        <v>6</v>
      </c>
      <c r="JLN94" s="497" t="s">
        <v>7</v>
      </c>
      <c r="JLO94" s="497" t="s">
        <v>11</v>
      </c>
      <c r="JLP94" s="503"/>
      <c r="JLQ94" s="497" t="s">
        <v>2</v>
      </c>
      <c r="JLR94" s="497" t="s">
        <v>3</v>
      </c>
      <c r="JLS94" s="497" t="s">
        <v>4</v>
      </c>
      <c r="JLT94" s="497" t="s">
        <v>5</v>
      </c>
      <c r="JLU94" s="497" t="s">
        <v>6</v>
      </c>
      <c r="JLV94" s="497" t="s">
        <v>7</v>
      </c>
      <c r="JLW94" s="497" t="s">
        <v>11</v>
      </c>
      <c r="JLX94" s="503"/>
      <c r="JLY94" s="497" t="s">
        <v>2</v>
      </c>
      <c r="JLZ94" s="497" t="s">
        <v>3</v>
      </c>
      <c r="JMA94" s="497" t="s">
        <v>4</v>
      </c>
      <c r="JMB94" s="497" t="s">
        <v>5</v>
      </c>
      <c r="JMC94" s="497" t="s">
        <v>6</v>
      </c>
      <c r="JMD94" s="497" t="s">
        <v>7</v>
      </c>
      <c r="JME94" s="497" t="s">
        <v>11</v>
      </c>
      <c r="JMF94" s="503"/>
      <c r="JMG94" s="497" t="s">
        <v>2</v>
      </c>
      <c r="JMH94" s="497" t="s">
        <v>3</v>
      </c>
      <c r="JMI94" s="497" t="s">
        <v>4</v>
      </c>
      <c r="JMJ94" s="497" t="s">
        <v>5</v>
      </c>
      <c r="JMK94" s="497" t="s">
        <v>6</v>
      </c>
      <c r="JML94" s="497" t="s">
        <v>7</v>
      </c>
      <c r="JMM94" s="497" t="s">
        <v>11</v>
      </c>
      <c r="JMN94" s="503"/>
      <c r="JMO94" s="497" t="s">
        <v>2</v>
      </c>
      <c r="JMP94" s="497" t="s">
        <v>3</v>
      </c>
      <c r="JMQ94" s="497" t="s">
        <v>4</v>
      </c>
      <c r="JMR94" s="497" t="s">
        <v>5</v>
      </c>
      <c r="JMS94" s="497" t="s">
        <v>6</v>
      </c>
      <c r="JMT94" s="497" t="s">
        <v>7</v>
      </c>
      <c r="JMU94" s="497" t="s">
        <v>11</v>
      </c>
      <c r="JMV94" s="503"/>
      <c r="JMW94" s="497" t="s">
        <v>2</v>
      </c>
      <c r="JMX94" s="497" t="s">
        <v>3</v>
      </c>
      <c r="JMY94" s="497" t="s">
        <v>4</v>
      </c>
      <c r="JMZ94" s="497" t="s">
        <v>5</v>
      </c>
      <c r="JNA94" s="497" t="s">
        <v>6</v>
      </c>
      <c r="JNB94" s="497" t="s">
        <v>7</v>
      </c>
      <c r="JNC94" s="497" t="s">
        <v>11</v>
      </c>
      <c r="JND94" s="503"/>
      <c r="JNE94" s="497" t="s">
        <v>2</v>
      </c>
      <c r="JNF94" s="497" t="s">
        <v>3</v>
      </c>
      <c r="JNG94" s="497" t="s">
        <v>4</v>
      </c>
      <c r="JNH94" s="497" t="s">
        <v>5</v>
      </c>
      <c r="JNI94" s="497" t="s">
        <v>6</v>
      </c>
      <c r="JNJ94" s="497" t="s">
        <v>7</v>
      </c>
      <c r="JNK94" s="497" t="s">
        <v>11</v>
      </c>
      <c r="JNL94" s="503"/>
      <c r="JNM94" s="497" t="s">
        <v>2</v>
      </c>
      <c r="JNN94" s="497" t="s">
        <v>3</v>
      </c>
      <c r="JNO94" s="497" t="s">
        <v>4</v>
      </c>
      <c r="JNP94" s="497" t="s">
        <v>5</v>
      </c>
      <c r="JNQ94" s="497" t="s">
        <v>6</v>
      </c>
      <c r="JNR94" s="497" t="s">
        <v>7</v>
      </c>
      <c r="JNS94" s="497" t="s">
        <v>11</v>
      </c>
      <c r="JNT94" s="503"/>
      <c r="JNU94" s="497" t="s">
        <v>2</v>
      </c>
      <c r="JNV94" s="497" t="s">
        <v>3</v>
      </c>
      <c r="JNW94" s="497" t="s">
        <v>4</v>
      </c>
      <c r="JNX94" s="497" t="s">
        <v>5</v>
      </c>
      <c r="JNY94" s="497" t="s">
        <v>6</v>
      </c>
      <c r="JNZ94" s="497" t="s">
        <v>7</v>
      </c>
      <c r="JOA94" s="497" t="s">
        <v>11</v>
      </c>
      <c r="JOB94" s="503"/>
      <c r="JOC94" s="497" t="s">
        <v>2</v>
      </c>
      <c r="JOD94" s="497" t="s">
        <v>3</v>
      </c>
      <c r="JOE94" s="497" t="s">
        <v>4</v>
      </c>
      <c r="JOF94" s="497" t="s">
        <v>5</v>
      </c>
      <c r="JOG94" s="497" t="s">
        <v>6</v>
      </c>
      <c r="JOH94" s="497" t="s">
        <v>7</v>
      </c>
      <c r="JOI94" s="497" t="s">
        <v>11</v>
      </c>
      <c r="JOJ94" s="503"/>
      <c r="JOK94" s="497" t="s">
        <v>2</v>
      </c>
      <c r="JOL94" s="497" t="s">
        <v>3</v>
      </c>
      <c r="JOM94" s="497" t="s">
        <v>4</v>
      </c>
      <c r="JON94" s="497" t="s">
        <v>5</v>
      </c>
      <c r="JOO94" s="497" t="s">
        <v>6</v>
      </c>
      <c r="JOP94" s="497" t="s">
        <v>7</v>
      </c>
      <c r="JOQ94" s="497" t="s">
        <v>11</v>
      </c>
      <c r="JOR94" s="503"/>
      <c r="JOS94" s="497" t="s">
        <v>2</v>
      </c>
      <c r="JOT94" s="497" t="s">
        <v>3</v>
      </c>
      <c r="JOU94" s="497" t="s">
        <v>4</v>
      </c>
      <c r="JOV94" s="497" t="s">
        <v>5</v>
      </c>
      <c r="JOW94" s="497" t="s">
        <v>6</v>
      </c>
      <c r="JOX94" s="497" t="s">
        <v>7</v>
      </c>
      <c r="JOY94" s="497" t="s">
        <v>11</v>
      </c>
      <c r="JOZ94" s="503"/>
      <c r="JPA94" s="497" t="s">
        <v>2</v>
      </c>
      <c r="JPB94" s="497" t="s">
        <v>3</v>
      </c>
      <c r="JPC94" s="497" t="s">
        <v>4</v>
      </c>
      <c r="JPD94" s="497" t="s">
        <v>5</v>
      </c>
      <c r="JPE94" s="497" t="s">
        <v>6</v>
      </c>
      <c r="JPF94" s="497" t="s">
        <v>7</v>
      </c>
      <c r="JPG94" s="497" t="s">
        <v>11</v>
      </c>
      <c r="JPH94" s="503"/>
      <c r="JPI94" s="497" t="s">
        <v>2</v>
      </c>
      <c r="JPJ94" s="497" t="s">
        <v>3</v>
      </c>
      <c r="JPK94" s="497" t="s">
        <v>4</v>
      </c>
      <c r="JPL94" s="497" t="s">
        <v>5</v>
      </c>
      <c r="JPM94" s="497" t="s">
        <v>6</v>
      </c>
      <c r="JPN94" s="497" t="s">
        <v>7</v>
      </c>
      <c r="JPO94" s="497" t="s">
        <v>11</v>
      </c>
      <c r="JPP94" s="503"/>
      <c r="JPQ94" s="497" t="s">
        <v>2</v>
      </c>
      <c r="JPR94" s="497" t="s">
        <v>3</v>
      </c>
      <c r="JPS94" s="497" t="s">
        <v>4</v>
      </c>
      <c r="JPT94" s="497" t="s">
        <v>5</v>
      </c>
      <c r="JPU94" s="497" t="s">
        <v>6</v>
      </c>
      <c r="JPV94" s="497" t="s">
        <v>7</v>
      </c>
      <c r="JPW94" s="497" t="s">
        <v>11</v>
      </c>
      <c r="JPX94" s="503"/>
      <c r="JPY94" s="497" t="s">
        <v>2</v>
      </c>
      <c r="JPZ94" s="497" t="s">
        <v>3</v>
      </c>
      <c r="JQA94" s="497" t="s">
        <v>4</v>
      </c>
      <c r="JQB94" s="497" t="s">
        <v>5</v>
      </c>
      <c r="JQC94" s="497" t="s">
        <v>6</v>
      </c>
      <c r="JQD94" s="497" t="s">
        <v>7</v>
      </c>
      <c r="JQE94" s="497" t="s">
        <v>11</v>
      </c>
      <c r="JQF94" s="503"/>
      <c r="JQG94" s="497" t="s">
        <v>2</v>
      </c>
      <c r="JQH94" s="497" t="s">
        <v>3</v>
      </c>
      <c r="JQI94" s="497" t="s">
        <v>4</v>
      </c>
      <c r="JQJ94" s="497" t="s">
        <v>5</v>
      </c>
      <c r="JQK94" s="497" t="s">
        <v>6</v>
      </c>
      <c r="JQL94" s="497" t="s">
        <v>7</v>
      </c>
      <c r="JQM94" s="497" t="s">
        <v>11</v>
      </c>
      <c r="JQN94" s="503"/>
      <c r="JQO94" s="497" t="s">
        <v>2</v>
      </c>
      <c r="JQP94" s="497" t="s">
        <v>3</v>
      </c>
      <c r="JQQ94" s="497" t="s">
        <v>4</v>
      </c>
      <c r="JQR94" s="497" t="s">
        <v>5</v>
      </c>
      <c r="JQS94" s="497" t="s">
        <v>6</v>
      </c>
      <c r="JQT94" s="497" t="s">
        <v>7</v>
      </c>
      <c r="JQU94" s="497" t="s">
        <v>11</v>
      </c>
      <c r="JQV94" s="503"/>
      <c r="JQW94" s="497" t="s">
        <v>2</v>
      </c>
      <c r="JQX94" s="497" t="s">
        <v>3</v>
      </c>
      <c r="JQY94" s="497" t="s">
        <v>4</v>
      </c>
      <c r="JQZ94" s="497" t="s">
        <v>5</v>
      </c>
      <c r="JRA94" s="497" t="s">
        <v>6</v>
      </c>
      <c r="JRB94" s="497" t="s">
        <v>7</v>
      </c>
      <c r="JRC94" s="497" t="s">
        <v>11</v>
      </c>
      <c r="JRD94" s="503"/>
      <c r="JRE94" s="497" t="s">
        <v>2</v>
      </c>
      <c r="JRF94" s="497" t="s">
        <v>3</v>
      </c>
      <c r="JRG94" s="497" t="s">
        <v>4</v>
      </c>
      <c r="JRH94" s="497" t="s">
        <v>5</v>
      </c>
      <c r="JRI94" s="497" t="s">
        <v>6</v>
      </c>
      <c r="JRJ94" s="497" t="s">
        <v>7</v>
      </c>
      <c r="JRK94" s="497" t="s">
        <v>11</v>
      </c>
      <c r="JRL94" s="503"/>
      <c r="JRM94" s="497" t="s">
        <v>2</v>
      </c>
      <c r="JRN94" s="497" t="s">
        <v>3</v>
      </c>
      <c r="JRO94" s="497" t="s">
        <v>4</v>
      </c>
      <c r="JRP94" s="497" t="s">
        <v>5</v>
      </c>
      <c r="JRQ94" s="497" t="s">
        <v>6</v>
      </c>
      <c r="JRR94" s="497" t="s">
        <v>7</v>
      </c>
      <c r="JRS94" s="497" t="s">
        <v>11</v>
      </c>
      <c r="JRT94" s="503"/>
      <c r="JRU94" s="497" t="s">
        <v>2</v>
      </c>
      <c r="JRV94" s="497" t="s">
        <v>3</v>
      </c>
      <c r="JRW94" s="497" t="s">
        <v>4</v>
      </c>
      <c r="JRX94" s="497" t="s">
        <v>5</v>
      </c>
      <c r="JRY94" s="497" t="s">
        <v>6</v>
      </c>
      <c r="JRZ94" s="497" t="s">
        <v>7</v>
      </c>
      <c r="JSA94" s="497" t="s">
        <v>11</v>
      </c>
      <c r="JSB94" s="503"/>
      <c r="JSC94" s="497" t="s">
        <v>2</v>
      </c>
      <c r="JSD94" s="497" t="s">
        <v>3</v>
      </c>
      <c r="JSE94" s="497" t="s">
        <v>4</v>
      </c>
      <c r="JSF94" s="497" t="s">
        <v>5</v>
      </c>
      <c r="JSG94" s="497" t="s">
        <v>6</v>
      </c>
      <c r="JSH94" s="497" t="s">
        <v>7</v>
      </c>
      <c r="JSI94" s="497" t="s">
        <v>11</v>
      </c>
      <c r="JSJ94" s="503"/>
      <c r="JSK94" s="497" t="s">
        <v>2</v>
      </c>
      <c r="JSL94" s="497" t="s">
        <v>3</v>
      </c>
      <c r="JSM94" s="497" t="s">
        <v>4</v>
      </c>
      <c r="JSN94" s="497" t="s">
        <v>5</v>
      </c>
      <c r="JSO94" s="497" t="s">
        <v>6</v>
      </c>
      <c r="JSP94" s="497" t="s">
        <v>7</v>
      </c>
      <c r="JSQ94" s="497" t="s">
        <v>11</v>
      </c>
      <c r="JSR94" s="503"/>
      <c r="JSS94" s="497" t="s">
        <v>2</v>
      </c>
      <c r="JST94" s="497" t="s">
        <v>3</v>
      </c>
      <c r="JSU94" s="497" t="s">
        <v>4</v>
      </c>
      <c r="JSV94" s="497" t="s">
        <v>5</v>
      </c>
      <c r="JSW94" s="497" t="s">
        <v>6</v>
      </c>
      <c r="JSX94" s="497" t="s">
        <v>7</v>
      </c>
      <c r="JSY94" s="497" t="s">
        <v>11</v>
      </c>
      <c r="JSZ94" s="503"/>
      <c r="JTA94" s="497" t="s">
        <v>2</v>
      </c>
      <c r="JTB94" s="497" t="s">
        <v>3</v>
      </c>
      <c r="JTC94" s="497" t="s">
        <v>4</v>
      </c>
      <c r="JTD94" s="497" t="s">
        <v>5</v>
      </c>
      <c r="JTE94" s="497" t="s">
        <v>6</v>
      </c>
      <c r="JTF94" s="497" t="s">
        <v>7</v>
      </c>
      <c r="JTG94" s="497" t="s">
        <v>11</v>
      </c>
      <c r="JTH94" s="503"/>
      <c r="JTI94" s="497" t="s">
        <v>2</v>
      </c>
      <c r="JTJ94" s="497" t="s">
        <v>3</v>
      </c>
      <c r="JTK94" s="497" t="s">
        <v>4</v>
      </c>
      <c r="JTL94" s="497" t="s">
        <v>5</v>
      </c>
      <c r="JTM94" s="497" t="s">
        <v>6</v>
      </c>
      <c r="JTN94" s="497" t="s">
        <v>7</v>
      </c>
      <c r="JTO94" s="497" t="s">
        <v>11</v>
      </c>
      <c r="JTP94" s="503"/>
      <c r="JTQ94" s="497" t="s">
        <v>2</v>
      </c>
      <c r="JTR94" s="497" t="s">
        <v>3</v>
      </c>
      <c r="JTS94" s="497" t="s">
        <v>4</v>
      </c>
      <c r="JTT94" s="497" t="s">
        <v>5</v>
      </c>
      <c r="JTU94" s="497" t="s">
        <v>6</v>
      </c>
      <c r="JTV94" s="497" t="s">
        <v>7</v>
      </c>
      <c r="JTW94" s="497" t="s">
        <v>11</v>
      </c>
      <c r="JTX94" s="503"/>
      <c r="JTY94" s="497" t="s">
        <v>2</v>
      </c>
      <c r="JTZ94" s="497" t="s">
        <v>3</v>
      </c>
      <c r="JUA94" s="497" t="s">
        <v>4</v>
      </c>
      <c r="JUB94" s="497" t="s">
        <v>5</v>
      </c>
      <c r="JUC94" s="497" t="s">
        <v>6</v>
      </c>
      <c r="JUD94" s="497" t="s">
        <v>7</v>
      </c>
      <c r="JUE94" s="497" t="s">
        <v>11</v>
      </c>
      <c r="JUF94" s="503"/>
      <c r="JUG94" s="497" t="s">
        <v>2</v>
      </c>
      <c r="JUH94" s="497" t="s">
        <v>3</v>
      </c>
      <c r="JUI94" s="497" t="s">
        <v>4</v>
      </c>
      <c r="JUJ94" s="497" t="s">
        <v>5</v>
      </c>
      <c r="JUK94" s="497" t="s">
        <v>6</v>
      </c>
      <c r="JUL94" s="497" t="s">
        <v>7</v>
      </c>
      <c r="JUM94" s="497" t="s">
        <v>11</v>
      </c>
      <c r="JUN94" s="503"/>
      <c r="JUO94" s="497" t="s">
        <v>2</v>
      </c>
      <c r="JUP94" s="497" t="s">
        <v>3</v>
      </c>
      <c r="JUQ94" s="497" t="s">
        <v>4</v>
      </c>
      <c r="JUR94" s="497" t="s">
        <v>5</v>
      </c>
      <c r="JUS94" s="497" t="s">
        <v>6</v>
      </c>
      <c r="JUT94" s="497" t="s">
        <v>7</v>
      </c>
      <c r="JUU94" s="497" t="s">
        <v>11</v>
      </c>
      <c r="JUV94" s="503"/>
      <c r="JUW94" s="497" t="s">
        <v>2</v>
      </c>
      <c r="JUX94" s="497" t="s">
        <v>3</v>
      </c>
      <c r="JUY94" s="497" t="s">
        <v>4</v>
      </c>
      <c r="JUZ94" s="497" t="s">
        <v>5</v>
      </c>
      <c r="JVA94" s="497" t="s">
        <v>6</v>
      </c>
      <c r="JVB94" s="497" t="s">
        <v>7</v>
      </c>
      <c r="JVC94" s="497" t="s">
        <v>11</v>
      </c>
      <c r="JVD94" s="503"/>
      <c r="JVE94" s="497" t="s">
        <v>2</v>
      </c>
      <c r="JVF94" s="497" t="s">
        <v>3</v>
      </c>
      <c r="JVG94" s="497" t="s">
        <v>4</v>
      </c>
      <c r="JVH94" s="497" t="s">
        <v>5</v>
      </c>
      <c r="JVI94" s="497" t="s">
        <v>6</v>
      </c>
      <c r="JVJ94" s="497" t="s">
        <v>7</v>
      </c>
      <c r="JVK94" s="497" t="s">
        <v>11</v>
      </c>
      <c r="JVL94" s="503"/>
      <c r="JVM94" s="497" t="s">
        <v>2</v>
      </c>
      <c r="JVN94" s="497" t="s">
        <v>3</v>
      </c>
      <c r="JVO94" s="497" t="s">
        <v>4</v>
      </c>
      <c r="JVP94" s="497" t="s">
        <v>5</v>
      </c>
      <c r="JVQ94" s="497" t="s">
        <v>6</v>
      </c>
      <c r="JVR94" s="497" t="s">
        <v>7</v>
      </c>
      <c r="JVS94" s="497" t="s">
        <v>11</v>
      </c>
      <c r="JVT94" s="503"/>
      <c r="JVU94" s="497" t="s">
        <v>2</v>
      </c>
      <c r="JVV94" s="497" t="s">
        <v>3</v>
      </c>
      <c r="JVW94" s="497" t="s">
        <v>4</v>
      </c>
      <c r="JVX94" s="497" t="s">
        <v>5</v>
      </c>
      <c r="JVY94" s="497" t="s">
        <v>6</v>
      </c>
      <c r="JVZ94" s="497" t="s">
        <v>7</v>
      </c>
      <c r="JWA94" s="497" t="s">
        <v>11</v>
      </c>
      <c r="JWB94" s="503"/>
      <c r="JWC94" s="497" t="s">
        <v>2</v>
      </c>
      <c r="JWD94" s="497" t="s">
        <v>3</v>
      </c>
      <c r="JWE94" s="497" t="s">
        <v>4</v>
      </c>
      <c r="JWF94" s="497" t="s">
        <v>5</v>
      </c>
      <c r="JWG94" s="497" t="s">
        <v>6</v>
      </c>
      <c r="JWH94" s="497" t="s">
        <v>7</v>
      </c>
      <c r="JWI94" s="497" t="s">
        <v>11</v>
      </c>
      <c r="JWJ94" s="503"/>
      <c r="JWK94" s="497" t="s">
        <v>2</v>
      </c>
      <c r="JWL94" s="497" t="s">
        <v>3</v>
      </c>
      <c r="JWM94" s="497" t="s">
        <v>4</v>
      </c>
      <c r="JWN94" s="497" t="s">
        <v>5</v>
      </c>
      <c r="JWO94" s="497" t="s">
        <v>6</v>
      </c>
      <c r="JWP94" s="497" t="s">
        <v>7</v>
      </c>
      <c r="JWQ94" s="497" t="s">
        <v>11</v>
      </c>
      <c r="JWR94" s="503"/>
      <c r="JWS94" s="497" t="s">
        <v>2</v>
      </c>
      <c r="JWT94" s="497" t="s">
        <v>3</v>
      </c>
      <c r="JWU94" s="497" t="s">
        <v>4</v>
      </c>
      <c r="JWV94" s="497" t="s">
        <v>5</v>
      </c>
      <c r="JWW94" s="497" t="s">
        <v>6</v>
      </c>
      <c r="JWX94" s="497" t="s">
        <v>7</v>
      </c>
      <c r="JWY94" s="497" t="s">
        <v>11</v>
      </c>
      <c r="JWZ94" s="503"/>
      <c r="JXA94" s="497" t="s">
        <v>2</v>
      </c>
      <c r="JXB94" s="497" t="s">
        <v>3</v>
      </c>
      <c r="JXC94" s="497" t="s">
        <v>4</v>
      </c>
      <c r="JXD94" s="497" t="s">
        <v>5</v>
      </c>
      <c r="JXE94" s="497" t="s">
        <v>6</v>
      </c>
      <c r="JXF94" s="497" t="s">
        <v>7</v>
      </c>
      <c r="JXG94" s="497" t="s">
        <v>11</v>
      </c>
      <c r="JXH94" s="503"/>
      <c r="JXI94" s="497" t="s">
        <v>2</v>
      </c>
      <c r="JXJ94" s="497" t="s">
        <v>3</v>
      </c>
      <c r="JXK94" s="497" t="s">
        <v>4</v>
      </c>
      <c r="JXL94" s="497" t="s">
        <v>5</v>
      </c>
      <c r="JXM94" s="497" t="s">
        <v>6</v>
      </c>
      <c r="JXN94" s="497" t="s">
        <v>7</v>
      </c>
      <c r="JXO94" s="497" t="s">
        <v>11</v>
      </c>
      <c r="JXP94" s="503"/>
      <c r="JXQ94" s="497" t="s">
        <v>2</v>
      </c>
      <c r="JXR94" s="497" t="s">
        <v>3</v>
      </c>
      <c r="JXS94" s="497" t="s">
        <v>4</v>
      </c>
      <c r="JXT94" s="497" t="s">
        <v>5</v>
      </c>
      <c r="JXU94" s="497" t="s">
        <v>6</v>
      </c>
      <c r="JXV94" s="497" t="s">
        <v>7</v>
      </c>
      <c r="JXW94" s="497" t="s">
        <v>11</v>
      </c>
      <c r="JXX94" s="503"/>
      <c r="JXY94" s="497" t="s">
        <v>2</v>
      </c>
      <c r="JXZ94" s="497" t="s">
        <v>3</v>
      </c>
      <c r="JYA94" s="497" t="s">
        <v>4</v>
      </c>
      <c r="JYB94" s="497" t="s">
        <v>5</v>
      </c>
      <c r="JYC94" s="497" t="s">
        <v>6</v>
      </c>
      <c r="JYD94" s="497" t="s">
        <v>7</v>
      </c>
      <c r="JYE94" s="497" t="s">
        <v>11</v>
      </c>
      <c r="JYF94" s="503"/>
      <c r="JYG94" s="497" t="s">
        <v>2</v>
      </c>
      <c r="JYH94" s="497" t="s">
        <v>3</v>
      </c>
      <c r="JYI94" s="497" t="s">
        <v>4</v>
      </c>
      <c r="JYJ94" s="497" t="s">
        <v>5</v>
      </c>
      <c r="JYK94" s="497" t="s">
        <v>6</v>
      </c>
      <c r="JYL94" s="497" t="s">
        <v>7</v>
      </c>
      <c r="JYM94" s="497" t="s">
        <v>11</v>
      </c>
      <c r="JYN94" s="503"/>
      <c r="JYO94" s="497" t="s">
        <v>2</v>
      </c>
      <c r="JYP94" s="497" t="s">
        <v>3</v>
      </c>
      <c r="JYQ94" s="497" t="s">
        <v>4</v>
      </c>
      <c r="JYR94" s="497" t="s">
        <v>5</v>
      </c>
      <c r="JYS94" s="497" t="s">
        <v>6</v>
      </c>
      <c r="JYT94" s="497" t="s">
        <v>7</v>
      </c>
      <c r="JYU94" s="497" t="s">
        <v>11</v>
      </c>
      <c r="JYV94" s="503"/>
      <c r="JYW94" s="497" t="s">
        <v>2</v>
      </c>
      <c r="JYX94" s="497" t="s">
        <v>3</v>
      </c>
      <c r="JYY94" s="497" t="s">
        <v>4</v>
      </c>
      <c r="JYZ94" s="497" t="s">
        <v>5</v>
      </c>
      <c r="JZA94" s="497" t="s">
        <v>6</v>
      </c>
      <c r="JZB94" s="497" t="s">
        <v>7</v>
      </c>
      <c r="JZC94" s="497" t="s">
        <v>11</v>
      </c>
      <c r="JZD94" s="503"/>
      <c r="JZE94" s="497" t="s">
        <v>2</v>
      </c>
      <c r="JZF94" s="497" t="s">
        <v>3</v>
      </c>
      <c r="JZG94" s="497" t="s">
        <v>4</v>
      </c>
      <c r="JZH94" s="497" t="s">
        <v>5</v>
      </c>
      <c r="JZI94" s="497" t="s">
        <v>6</v>
      </c>
      <c r="JZJ94" s="497" t="s">
        <v>7</v>
      </c>
      <c r="JZK94" s="497" t="s">
        <v>11</v>
      </c>
      <c r="JZL94" s="503"/>
      <c r="JZM94" s="497" t="s">
        <v>2</v>
      </c>
      <c r="JZN94" s="497" t="s">
        <v>3</v>
      </c>
      <c r="JZO94" s="497" t="s">
        <v>4</v>
      </c>
      <c r="JZP94" s="497" t="s">
        <v>5</v>
      </c>
      <c r="JZQ94" s="497" t="s">
        <v>6</v>
      </c>
      <c r="JZR94" s="497" t="s">
        <v>7</v>
      </c>
      <c r="JZS94" s="497" t="s">
        <v>11</v>
      </c>
      <c r="JZT94" s="503"/>
      <c r="JZU94" s="497" t="s">
        <v>2</v>
      </c>
      <c r="JZV94" s="497" t="s">
        <v>3</v>
      </c>
      <c r="JZW94" s="497" t="s">
        <v>4</v>
      </c>
      <c r="JZX94" s="497" t="s">
        <v>5</v>
      </c>
      <c r="JZY94" s="497" t="s">
        <v>6</v>
      </c>
      <c r="JZZ94" s="497" t="s">
        <v>7</v>
      </c>
      <c r="KAA94" s="497" t="s">
        <v>11</v>
      </c>
      <c r="KAB94" s="503"/>
      <c r="KAC94" s="497" t="s">
        <v>2</v>
      </c>
      <c r="KAD94" s="497" t="s">
        <v>3</v>
      </c>
      <c r="KAE94" s="497" t="s">
        <v>4</v>
      </c>
      <c r="KAF94" s="497" t="s">
        <v>5</v>
      </c>
      <c r="KAG94" s="497" t="s">
        <v>6</v>
      </c>
      <c r="KAH94" s="497" t="s">
        <v>7</v>
      </c>
      <c r="KAI94" s="497" t="s">
        <v>11</v>
      </c>
      <c r="KAJ94" s="503"/>
      <c r="KAK94" s="497" t="s">
        <v>2</v>
      </c>
      <c r="KAL94" s="497" t="s">
        <v>3</v>
      </c>
      <c r="KAM94" s="497" t="s">
        <v>4</v>
      </c>
      <c r="KAN94" s="497" t="s">
        <v>5</v>
      </c>
      <c r="KAO94" s="497" t="s">
        <v>6</v>
      </c>
      <c r="KAP94" s="497" t="s">
        <v>7</v>
      </c>
      <c r="KAQ94" s="497" t="s">
        <v>11</v>
      </c>
      <c r="KAR94" s="503"/>
      <c r="KAS94" s="497" t="s">
        <v>2</v>
      </c>
      <c r="KAT94" s="497" t="s">
        <v>3</v>
      </c>
      <c r="KAU94" s="497" t="s">
        <v>4</v>
      </c>
      <c r="KAV94" s="497" t="s">
        <v>5</v>
      </c>
      <c r="KAW94" s="497" t="s">
        <v>6</v>
      </c>
      <c r="KAX94" s="497" t="s">
        <v>7</v>
      </c>
      <c r="KAY94" s="497" t="s">
        <v>11</v>
      </c>
      <c r="KAZ94" s="503"/>
      <c r="KBA94" s="497" t="s">
        <v>2</v>
      </c>
      <c r="KBB94" s="497" t="s">
        <v>3</v>
      </c>
      <c r="KBC94" s="497" t="s">
        <v>4</v>
      </c>
      <c r="KBD94" s="497" t="s">
        <v>5</v>
      </c>
      <c r="KBE94" s="497" t="s">
        <v>6</v>
      </c>
      <c r="KBF94" s="497" t="s">
        <v>7</v>
      </c>
      <c r="KBG94" s="497" t="s">
        <v>11</v>
      </c>
      <c r="KBH94" s="503"/>
      <c r="KBI94" s="497" t="s">
        <v>2</v>
      </c>
      <c r="KBJ94" s="497" t="s">
        <v>3</v>
      </c>
      <c r="KBK94" s="497" t="s">
        <v>4</v>
      </c>
      <c r="KBL94" s="497" t="s">
        <v>5</v>
      </c>
      <c r="KBM94" s="497" t="s">
        <v>6</v>
      </c>
      <c r="KBN94" s="497" t="s">
        <v>7</v>
      </c>
      <c r="KBO94" s="497" t="s">
        <v>11</v>
      </c>
      <c r="KBP94" s="503"/>
      <c r="KBQ94" s="497" t="s">
        <v>2</v>
      </c>
      <c r="KBR94" s="497" t="s">
        <v>3</v>
      </c>
      <c r="KBS94" s="497" t="s">
        <v>4</v>
      </c>
      <c r="KBT94" s="497" t="s">
        <v>5</v>
      </c>
      <c r="KBU94" s="497" t="s">
        <v>6</v>
      </c>
      <c r="KBV94" s="497" t="s">
        <v>7</v>
      </c>
      <c r="KBW94" s="497" t="s">
        <v>11</v>
      </c>
      <c r="KBX94" s="503"/>
      <c r="KBY94" s="497" t="s">
        <v>2</v>
      </c>
      <c r="KBZ94" s="497" t="s">
        <v>3</v>
      </c>
      <c r="KCA94" s="497" t="s">
        <v>4</v>
      </c>
      <c r="KCB94" s="497" t="s">
        <v>5</v>
      </c>
      <c r="KCC94" s="497" t="s">
        <v>6</v>
      </c>
      <c r="KCD94" s="497" t="s">
        <v>7</v>
      </c>
      <c r="KCE94" s="497" t="s">
        <v>11</v>
      </c>
      <c r="KCF94" s="503"/>
      <c r="KCG94" s="497" t="s">
        <v>2</v>
      </c>
      <c r="KCH94" s="497" t="s">
        <v>3</v>
      </c>
      <c r="KCI94" s="497" t="s">
        <v>4</v>
      </c>
      <c r="KCJ94" s="497" t="s">
        <v>5</v>
      </c>
      <c r="KCK94" s="497" t="s">
        <v>6</v>
      </c>
      <c r="KCL94" s="497" t="s">
        <v>7</v>
      </c>
      <c r="KCM94" s="497" t="s">
        <v>11</v>
      </c>
      <c r="KCN94" s="503"/>
      <c r="KCO94" s="497" t="s">
        <v>2</v>
      </c>
      <c r="KCP94" s="497" t="s">
        <v>3</v>
      </c>
      <c r="KCQ94" s="497" t="s">
        <v>4</v>
      </c>
      <c r="KCR94" s="497" t="s">
        <v>5</v>
      </c>
      <c r="KCS94" s="497" t="s">
        <v>6</v>
      </c>
      <c r="KCT94" s="497" t="s">
        <v>7</v>
      </c>
      <c r="KCU94" s="497" t="s">
        <v>11</v>
      </c>
      <c r="KCV94" s="503"/>
      <c r="KCW94" s="497" t="s">
        <v>2</v>
      </c>
      <c r="KCX94" s="497" t="s">
        <v>3</v>
      </c>
      <c r="KCY94" s="497" t="s">
        <v>4</v>
      </c>
      <c r="KCZ94" s="497" t="s">
        <v>5</v>
      </c>
      <c r="KDA94" s="497" t="s">
        <v>6</v>
      </c>
      <c r="KDB94" s="497" t="s">
        <v>7</v>
      </c>
      <c r="KDC94" s="497" t="s">
        <v>11</v>
      </c>
      <c r="KDD94" s="503"/>
      <c r="KDE94" s="497" t="s">
        <v>2</v>
      </c>
      <c r="KDF94" s="497" t="s">
        <v>3</v>
      </c>
      <c r="KDG94" s="497" t="s">
        <v>4</v>
      </c>
      <c r="KDH94" s="497" t="s">
        <v>5</v>
      </c>
      <c r="KDI94" s="497" t="s">
        <v>6</v>
      </c>
      <c r="KDJ94" s="497" t="s">
        <v>7</v>
      </c>
      <c r="KDK94" s="497" t="s">
        <v>11</v>
      </c>
      <c r="KDL94" s="503"/>
      <c r="KDM94" s="497" t="s">
        <v>2</v>
      </c>
      <c r="KDN94" s="497" t="s">
        <v>3</v>
      </c>
      <c r="KDO94" s="497" t="s">
        <v>4</v>
      </c>
      <c r="KDP94" s="497" t="s">
        <v>5</v>
      </c>
      <c r="KDQ94" s="497" t="s">
        <v>6</v>
      </c>
      <c r="KDR94" s="497" t="s">
        <v>7</v>
      </c>
      <c r="KDS94" s="497" t="s">
        <v>11</v>
      </c>
      <c r="KDT94" s="503"/>
      <c r="KDU94" s="497" t="s">
        <v>2</v>
      </c>
      <c r="KDV94" s="497" t="s">
        <v>3</v>
      </c>
      <c r="KDW94" s="497" t="s">
        <v>4</v>
      </c>
      <c r="KDX94" s="497" t="s">
        <v>5</v>
      </c>
      <c r="KDY94" s="497" t="s">
        <v>6</v>
      </c>
      <c r="KDZ94" s="497" t="s">
        <v>7</v>
      </c>
      <c r="KEA94" s="497" t="s">
        <v>11</v>
      </c>
      <c r="KEB94" s="503"/>
      <c r="KEC94" s="497" t="s">
        <v>2</v>
      </c>
      <c r="KED94" s="497" t="s">
        <v>3</v>
      </c>
      <c r="KEE94" s="497" t="s">
        <v>4</v>
      </c>
      <c r="KEF94" s="497" t="s">
        <v>5</v>
      </c>
      <c r="KEG94" s="497" t="s">
        <v>6</v>
      </c>
      <c r="KEH94" s="497" t="s">
        <v>7</v>
      </c>
      <c r="KEI94" s="497" t="s">
        <v>11</v>
      </c>
      <c r="KEJ94" s="503"/>
      <c r="KEK94" s="497" t="s">
        <v>2</v>
      </c>
      <c r="KEL94" s="497" t="s">
        <v>3</v>
      </c>
      <c r="KEM94" s="497" t="s">
        <v>4</v>
      </c>
      <c r="KEN94" s="497" t="s">
        <v>5</v>
      </c>
      <c r="KEO94" s="497" t="s">
        <v>6</v>
      </c>
      <c r="KEP94" s="497" t="s">
        <v>7</v>
      </c>
      <c r="KEQ94" s="497" t="s">
        <v>11</v>
      </c>
      <c r="KER94" s="503"/>
      <c r="KES94" s="497" t="s">
        <v>2</v>
      </c>
      <c r="KET94" s="497" t="s">
        <v>3</v>
      </c>
      <c r="KEU94" s="497" t="s">
        <v>4</v>
      </c>
      <c r="KEV94" s="497" t="s">
        <v>5</v>
      </c>
      <c r="KEW94" s="497" t="s">
        <v>6</v>
      </c>
      <c r="KEX94" s="497" t="s">
        <v>7</v>
      </c>
      <c r="KEY94" s="497" t="s">
        <v>11</v>
      </c>
      <c r="KEZ94" s="503"/>
      <c r="KFA94" s="497" t="s">
        <v>2</v>
      </c>
      <c r="KFB94" s="497" t="s">
        <v>3</v>
      </c>
      <c r="KFC94" s="497" t="s">
        <v>4</v>
      </c>
      <c r="KFD94" s="497" t="s">
        <v>5</v>
      </c>
      <c r="KFE94" s="497" t="s">
        <v>6</v>
      </c>
      <c r="KFF94" s="497" t="s">
        <v>7</v>
      </c>
      <c r="KFG94" s="497" t="s">
        <v>11</v>
      </c>
      <c r="KFH94" s="503"/>
      <c r="KFI94" s="497" t="s">
        <v>2</v>
      </c>
      <c r="KFJ94" s="497" t="s">
        <v>3</v>
      </c>
      <c r="KFK94" s="497" t="s">
        <v>4</v>
      </c>
      <c r="KFL94" s="497" t="s">
        <v>5</v>
      </c>
      <c r="KFM94" s="497" t="s">
        <v>6</v>
      </c>
      <c r="KFN94" s="497" t="s">
        <v>7</v>
      </c>
      <c r="KFO94" s="497" t="s">
        <v>11</v>
      </c>
      <c r="KFP94" s="503"/>
      <c r="KFQ94" s="497" t="s">
        <v>2</v>
      </c>
      <c r="KFR94" s="497" t="s">
        <v>3</v>
      </c>
      <c r="KFS94" s="497" t="s">
        <v>4</v>
      </c>
      <c r="KFT94" s="497" t="s">
        <v>5</v>
      </c>
      <c r="KFU94" s="497" t="s">
        <v>6</v>
      </c>
      <c r="KFV94" s="497" t="s">
        <v>7</v>
      </c>
      <c r="KFW94" s="497" t="s">
        <v>11</v>
      </c>
      <c r="KFX94" s="503"/>
      <c r="KFY94" s="497" t="s">
        <v>2</v>
      </c>
      <c r="KFZ94" s="497" t="s">
        <v>3</v>
      </c>
      <c r="KGA94" s="497" t="s">
        <v>4</v>
      </c>
      <c r="KGB94" s="497" t="s">
        <v>5</v>
      </c>
      <c r="KGC94" s="497" t="s">
        <v>6</v>
      </c>
      <c r="KGD94" s="497" t="s">
        <v>7</v>
      </c>
      <c r="KGE94" s="497" t="s">
        <v>11</v>
      </c>
      <c r="KGF94" s="503"/>
      <c r="KGG94" s="497" t="s">
        <v>2</v>
      </c>
      <c r="KGH94" s="497" t="s">
        <v>3</v>
      </c>
      <c r="KGI94" s="497" t="s">
        <v>4</v>
      </c>
      <c r="KGJ94" s="497" t="s">
        <v>5</v>
      </c>
      <c r="KGK94" s="497" t="s">
        <v>6</v>
      </c>
      <c r="KGL94" s="497" t="s">
        <v>7</v>
      </c>
      <c r="KGM94" s="497" t="s">
        <v>11</v>
      </c>
      <c r="KGN94" s="503"/>
      <c r="KGO94" s="497" t="s">
        <v>2</v>
      </c>
      <c r="KGP94" s="497" t="s">
        <v>3</v>
      </c>
      <c r="KGQ94" s="497" t="s">
        <v>4</v>
      </c>
      <c r="KGR94" s="497" t="s">
        <v>5</v>
      </c>
      <c r="KGS94" s="497" t="s">
        <v>6</v>
      </c>
      <c r="KGT94" s="497" t="s">
        <v>7</v>
      </c>
      <c r="KGU94" s="497" t="s">
        <v>11</v>
      </c>
      <c r="KGV94" s="503"/>
      <c r="KGW94" s="497" t="s">
        <v>2</v>
      </c>
      <c r="KGX94" s="497" t="s">
        <v>3</v>
      </c>
      <c r="KGY94" s="497" t="s">
        <v>4</v>
      </c>
      <c r="KGZ94" s="497" t="s">
        <v>5</v>
      </c>
      <c r="KHA94" s="497" t="s">
        <v>6</v>
      </c>
      <c r="KHB94" s="497" t="s">
        <v>7</v>
      </c>
      <c r="KHC94" s="497" t="s">
        <v>11</v>
      </c>
      <c r="KHD94" s="503"/>
      <c r="KHE94" s="497" t="s">
        <v>2</v>
      </c>
      <c r="KHF94" s="497" t="s">
        <v>3</v>
      </c>
      <c r="KHG94" s="497" t="s">
        <v>4</v>
      </c>
      <c r="KHH94" s="497" t="s">
        <v>5</v>
      </c>
      <c r="KHI94" s="497" t="s">
        <v>6</v>
      </c>
      <c r="KHJ94" s="497" t="s">
        <v>7</v>
      </c>
      <c r="KHK94" s="497" t="s">
        <v>11</v>
      </c>
      <c r="KHL94" s="503"/>
      <c r="KHM94" s="497" t="s">
        <v>2</v>
      </c>
      <c r="KHN94" s="497" t="s">
        <v>3</v>
      </c>
      <c r="KHO94" s="497" t="s">
        <v>4</v>
      </c>
      <c r="KHP94" s="497" t="s">
        <v>5</v>
      </c>
      <c r="KHQ94" s="497" t="s">
        <v>6</v>
      </c>
      <c r="KHR94" s="497" t="s">
        <v>7</v>
      </c>
      <c r="KHS94" s="497" t="s">
        <v>11</v>
      </c>
      <c r="KHT94" s="503"/>
      <c r="KHU94" s="497" t="s">
        <v>2</v>
      </c>
      <c r="KHV94" s="497" t="s">
        <v>3</v>
      </c>
      <c r="KHW94" s="497" t="s">
        <v>4</v>
      </c>
      <c r="KHX94" s="497" t="s">
        <v>5</v>
      </c>
      <c r="KHY94" s="497" t="s">
        <v>6</v>
      </c>
      <c r="KHZ94" s="497" t="s">
        <v>7</v>
      </c>
      <c r="KIA94" s="497" t="s">
        <v>11</v>
      </c>
      <c r="KIB94" s="503"/>
      <c r="KIC94" s="497" t="s">
        <v>2</v>
      </c>
      <c r="KID94" s="497" t="s">
        <v>3</v>
      </c>
      <c r="KIE94" s="497" t="s">
        <v>4</v>
      </c>
      <c r="KIF94" s="497" t="s">
        <v>5</v>
      </c>
      <c r="KIG94" s="497" t="s">
        <v>6</v>
      </c>
      <c r="KIH94" s="497" t="s">
        <v>7</v>
      </c>
      <c r="KII94" s="497" t="s">
        <v>11</v>
      </c>
      <c r="KIJ94" s="503"/>
      <c r="KIK94" s="497" t="s">
        <v>2</v>
      </c>
      <c r="KIL94" s="497" t="s">
        <v>3</v>
      </c>
      <c r="KIM94" s="497" t="s">
        <v>4</v>
      </c>
      <c r="KIN94" s="497" t="s">
        <v>5</v>
      </c>
      <c r="KIO94" s="497" t="s">
        <v>6</v>
      </c>
      <c r="KIP94" s="497" t="s">
        <v>7</v>
      </c>
      <c r="KIQ94" s="497" t="s">
        <v>11</v>
      </c>
      <c r="KIR94" s="503"/>
      <c r="KIS94" s="497" t="s">
        <v>2</v>
      </c>
      <c r="KIT94" s="497" t="s">
        <v>3</v>
      </c>
      <c r="KIU94" s="497" t="s">
        <v>4</v>
      </c>
      <c r="KIV94" s="497" t="s">
        <v>5</v>
      </c>
      <c r="KIW94" s="497" t="s">
        <v>6</v>
      </c>
      <c r="KIX94" s="497" t="s">
        <v>7</v>
      </c>
      <c r="KIY94" s="497" t="s">
        <v>11</v>
      </c>
      <c r="KIZ94" s="503"/>
      <c r="KJA94" s="497" t="s">
        <v>2</v>
      </c>
      <c r="KJB94" s="497" t="s">
        <v>3</v>
      </c>
      <c r="KJC94" s="497" t="s">
        <v>4</v>
      </c>
      <c r="KJD94" s="497" t="s">
        <v>5</v>
      </c>
      <c r="KJE94" s="497" t="s">
        <v>6</v>
      </c>
      <c r="KJF94" s="497" t="s">
        <v>7</v>
      </c>
      <c r="KJG94" s="497" t="s">
        <v>11</v>
      </c>
      <c r="KJH94" s="503"/>
      <c r="KJI94" s="497" t="s">
        <v>2</v>
      </c>
      <c r="KJJ94" s="497" t="s">
        <v>3</v>
      </c>
      <c r="KJK94" s="497" t="s">
        <v>4</v>
      </c>
      <c r="KJL94" s="497" t="s">
        <v>5</v>
      </c>
      <c r="KJM94" s="497" t="s">
        <v>6</v>
      </c>
      <c r="KJN94" s="497" t="s">
        <v>7</v>
      </c>
      <c r="KJO94" s="497" t="s">
        <v>11</v>
      </c>
      <c r="KJP94" s="503"/>
      <c r="KJQ94" s="497" t="s">
        <v>2</v>
      </c>
      <c r="KJR94" s="497" t="s">
        <v>3</v>
      </c>
      <c r="KJS94" s="497" t="s">
        <v>4</v>
      </c>
      <c r="KJT94" s="497" t="s">
        <v>5</v>
      </c>
      <c r="KJU94" s="497" t="s">
        <v>6</v>
      </c>
      <c r="KJV94" s="497" t="s">
        <v>7</v>
      </c>
      <c r="KJW94" s="497" t="s">
        <v>11</v>
      </c>
      <c r="KJX94" s="503"/>
      <c r="KJY94" s="497" t="s">
        <v>2</v>
      </c>
      <c r="KJZ94" s="497" t="s">
        <v>3</v>
      </c>
      <c r="KKA94" s="497" t="s">
        <v>4</v>
      </c>
      <c r="KKB94" s="497" t="s">
        <v>5</v>
      </c>
      <c r="KKC94" s="497" t="s">
        <v>6</v>
      </c>
      <c r="KKD94" s="497" t="s">
        <v>7</v>
      </c>
      <c r="KKE94" s="497" t="s">
        <v>11</v>
      </c>
      <c r="KKF94" s="503"/>
      <c r="KKG94" s="497" t="s">
        <v>2</v>
      </c>
      <c r="KKH94" s="497" t="s">
        <v>3</v>
      </c>
      <c r="KKI94" s="497" t="s">
        <v>4</v>
      </c>
      <c r="KKJ94" s="497" t="s">
        <v>5</v>
      </c>
      <c r="KKK94" s="497" t="s">
        <v>6</v>
      </c>
      <c r="KKL94" s="497" t="s">
        <v>7</v>
      </c>
      <c r="KKM94" s="497" t="s">
        <v>11</v>
      </c>
      <c r="KKN94" s="503"/>
      <c r="KKO94" s="497" t="s">
        <v>2</v>
      </c>
      <c r="KKP94" s="497" t="s">
        <v>3</v>
      </c>
      <c r="KKQ94" s="497" t="s">
        <v>4</v>
      </c>
      <c r="KKR94" s="497" t="s">
        <v>5</v>
      </c>
      <c r="KKS94" s="497" t="s">
        <v>6</v>
      </c>
      <c r="KKT94" s="497" t="s">
        <v>7</v>
      </c>
      <c r="KKU94" s="497" t="s">
        <v>11</v>
      </c>
      <c r="KKV94" s="503"/>
      <c r="KKW94" s="497" t="s">
        <v>2</v>
      </c>
      <c r="KKX94" s="497" t="s">
        <v>3</v>
      </c>
      <c r="KKY94" s="497" t="s">
        <v>4</v>
      </c>
      <c r="KKZ94" s="497" t="s">
        <v>5</v>
      </c>
      <c r="KLA94" s="497" t="s">
        <v>6</v>
      </c>
      <c r="KLB94" s="497" t="s">
        <v>7</v>
      </c>
      <c r="KLC94" s="497" t="s">
        <v>11</v>
      </c>
      <c r="KLD94" s="503"/>
      <c r="KLE94" s="497" t="s">
        <v>2</v>
      </c>
      <c r="KLF94" s="497" t="s">
        <v>3</v>
      </c>
      <c r="KLG94" s="497" t="s">
        <v>4</v>
      </c>
      <c r="KLH94" s="497" t="s">
        <v>5</v>
      </c>
      <c r="KLI94" s="497" t="s">
        <v>6</v>
      </c>
      <c r="KLJ94" s="497" t="s">
        <v>7</v>
      </c>
      <c r="KLK94" s="497" t="s">
        <v>11</v>
      </c>
      <c r="KLL94" s="503"/>
      <c r="KLM94" s="497" t="s">
        <v>2</v>
      </c>
      <c r="KLN94" s="497" t="s">
        <v>3</v>
      </c>
      <c r="KLO94" s="497" t="s">
        <v>4</v>
      </c>
      <c r="KLP94" s="497" t="s">
        <v>5</v>
      </c>
      <c r="KLQ94" s="497" t="s">
        <v>6</v>
      </c>
      <c r="KLR94" s="497" t="s">
        <v>7</v>
      </c>
      <c r="KLS94" s="497" t="s">
        <v>11</v>
      </c>
      <c r="KLT94" s="503"/>
      <c r="KLU94" s="497" t="s">
        <v>2</v>
      </c>
      <c r="KLV94" s="497" t="s">
        <v>3</v>
      </c>
      <c r="KLW94" s="497" t="s">
        <v>4</v>
      </c>
      <c r="KLX94" s="497" t="s">
        <v>5</v>
      </c>
      <c r="KLY94" s="497" t="s">
        <v>6</v>
      </c>
      <c r="KLZ94" s="497" t="s">
        <v>7</v>
      </c>
      <c r="KMA94" s="497" t="s">
        <v>11</v>
      </c>
      <c r="KMB94" s="503"/>
      <c r="KMC94" s="497" t="s">
        <v>2</v>
      </c>
      <c r="KMD94" s="497" t="s">
        <v>3</v>
      </c>
      <c r="KME94" s="497" t="s">
        <v>4</v>
      </c>
      <c r="KMF94" s="497" t="s">
        <v>5</v>
      </c>
      <c r="KMG94" s="497" t="s">
        <v>6</v>
      </c>
      <c r="KMH94" s="497" t="s">
        <v>7</v>
      </c>
      <c r="KMI94" s="497" t="s">
        <v>11</v>
      </c>
      <c r="KMJ94" s="503"/>
      <c r="KMK94" s="497" t="s">
        <v>2</v>
      </c>
      <c r="KML94" s="497" t="s">
        <v>3</v>
      </c>
      <c r="KMM94" s="497" t="s">
        <v>4</v>
      </c>
      <c r="KMN94" s="497" t="s">
        <v>5</v>
      </c>
      <c r="KMO94" s="497" t="s">
        <v>6</v>
      </c>
      <c r="KMP94" s="497" t="s">
        <v>7</v>
      </c>
      <c r="KMQ94" s="497" t="s">
        <v>11</v>
      </c>
      <c r="KMR94" s="503"/>
      <c r="KMS94" s="497" t="s">
        <v>2</v>
      </c>
      <c r="KMT94" s="497" t="s">
        <v>3</v>
      </c>
      <c r="KMU94" s="497" t="s">
        <v>4</v>
      </c>
      <c r="KMV94" s="497" t="s">
        <v>5</v>
      </c>
      <c r="KMW94" s="497" t="s">
        <v>6</v>
      </c>
      <c r="KMX94" s="497" t="s">
        <v>7</v>
      </c>
      <c r="KMY94" s="497" t="s">
        <v>11</v>
      </c>
      <c r="KMZ94" s="503"/>
      <c r="KNA94" s="497" t="s">
        <v>2</v>
      </c>
      <c r="KNB94" s="497" t="s">
        <v>3</v>
      </c>
      <c r="KNC94" s="497" t="s">
        <v>4</v>
      </c>
      <c r="KND94" s="497" t="s">
        <v>5</v>
      </c>
      <c r="KNE94" s="497" t="s">
        <v>6</v>
      </c>
      <c r="KNF94" s="497" t="s">
        <v>7</v>
      </c>
      <c r="KNG94" s="497" t="s">
        <v>11</v>
      </c>
      <c r="KNH94" s="503"/>
      <c r="KNI94" s="497" t="s">
        <v>2</v>
      </c>
      <c r="KNJ94" s="497" t="s">
        <v>3</v>
      </c>
      <c r="KNK94" s="497" t="s">
        <v>4</v>
      </c>
      <c r="KNL94" s="497" t="s">
        <v>5</v>
      </c>
      <c r="KNM94" s="497" t="s">
        <v>6</v>
      </c>
      <c r="KNN94" s="497" t="s">
        <v>7</v>
      </c>
      <c r="KNO94" s="497" t="s">
        <v>11</v>
      </c>
      <c r="KNP94" s="503"/>
      <c r="KNQ94" s="497" t="s">
        <v>2</v>
      </c>
      <c r="KNR94" s="497" t="s">
        <v>3</v>
      </c>
      <c r="KNS94" s="497" t="s">
        <v>4</v>
      </c>
      <c r="KNT94" s="497" t="s">
        <v>5</v>
      </c>
      <c r="KNU94" s="497" t="s">
        <v>6</v>
      </c>
      <c r="KNV94" s="497" t="s">
        <v>7</v>
      </c>
      <c r="KNW94" s="497" t="s">
        <v>11</v>
      </c>
      <c r="KNX94" s="503"/>
      <c r="KNY94" s="497" t="s">
        <v>2</v>
      </c>
      <c r="KNZ94" s="497" t="s">
        <v>3</v>
      </c>
      <c r="KOA94" s="497" t="s">
        <v>4</v>
      </c>
      <c r="KOB94" s="497" t="s">
        <v>5</v>
      </c>
      <c r="KOC94" s="497" t="s">
        <v>6</v>
      </c>
      <c r="KOD94" s="497" t="s">
        <v>7</v>
      </c>
      <c r="KOE94" s="497" t="s">
        <v>11</v>
      </c>
      <c r="KOF94" s="503"/>
      <c r="KOG94" s="497" t="s">
        <v>2</v>
      </c>
      <c r="KOH94" s="497" t="s">
        <v>3</v>
      </c>
      <c r="KOI94" s="497" t="s">
        <v>4</v>
      </c>
      <c r="KOJ94" s="497" t="s">
        <v>5</v>
      </c>
      <c r="KOK94" s="497" t="s">
        <v>6</v>
      </c>
      <c r="KOL94" s="497" t="s">
        <v>7</v>
      </c>
      <c r="KOM94" s="497" t="s">
        <v>11</v>
      </c>
      <c r="KON94" s="503"/>
      <c r="KOO94" s="497" t="s">
        <v>2</v>
      </c>
      <c r="KOP94" s="497" t="s">
        <v>3</v>
      </c>
      <c r="KOQ94" s="497" t="s">
        <v>4</v>
      </c>
      <c r="KOR94" s="497" t="s">
        <v>5</v>
      </c>
      <c r="KOS94" s="497" t="s">
        <v>6</v>
      </c>
      <c r="KOT94" s="497" t="s">
        <v>7</v>
      </c>
      <c r="KOU94" s="497" t="s">
        <v>11</v>
      </c>
      <c r="KOV94" s="503"/>
      <c r="KOW94" s="497" t="s">
        <v>2</v>
      </c>
      <c r="KOX94" s="497" t="s">
        <v>3</v>
      </c>
      <c r="KOY94" s="497" t="s">
        <v>4</v>
      </c>
      <c r="KOZ94" s="497" t="s">
        <v>5</v>
      </c>
      <c r="KPA94" s="497" t="s">
        <v>6</v>
      </c>
      <c r="KPB94" s="497" t="s">
        <v>7</v>
      </c>
      <c r="KPC94" s="497" t="s">
        <v>11</v>
      </c>
      <c r="KPD94" s="503"/>
      <c r="KPE94" s="497" t="s">
        <v>2</v>
      </c>
      <c r="KPF94" s="497" t="s">
        <v>3</v>
      </c>
      <c r="KPG94" s="497" t="s">
        <v>4</v>
      </c>
      <c r="KPH94" s="497" t="s">
        <v>5</v>
      </c>
      <c r="KPI94" s="497" t="s">
        <v>6</v>
      </c>
      <c r="KPJ94" s="497" t="s">
        <v>7</v>
      </c>
      <c r="KPK94" s="497" t="s">
        <v>11</v>
      </c>
      <c r="KPL94" s="503"/>
      <c r="KPM94" s="497" t="s">
        <v>2</v>
      </c>
      <c r="KPN94" s="497" t="s">
        <v>3</v>
      </c>
      <c r="KPO94" s="497" t="s">
        <v>4</v>
      </c>
      <c r="KPP94" s="497" t="s">
        <v>5</v>
      </c>
      <c r="KPQ94" s="497" t="s">
        <v>6</v>
      </c>
      <c r="KPR94" s="497" t="s">
        <v>7</v>
      </c>
      <c r="KPS94" s="497" t="s">
        <v>11</v>
      </c>
      <c r="KPT94" s="503"/>
      <c r="KPU94" s="497" t="s">
        <v>2</v>
      </c>
      <c r="KPV94" s="497" t="s">
        <v>3</v>
      </c>
      <c r="KPW94" s="497" t="s">
        <v>4</v>
      </c>
      <c r="KPX94" s="497" t="s">
        <v>5</v>
      </c>
      <c r="KPY94" s="497" t="s">
        <v>6</v>
      </c>
      <c r="KPZ94" s="497" t="s">
        <v>7</v>
      </c>
      <c r="KQA94" s="497" t="s">
        <v>11</v>
      </c>
      <c r="KQB94" s="503"/>
      <c r="KQC94" s="497" t="s">
        <v>2</v>
      </c>
      <c r="KQD94" s="497" t="s">
        <v>3</v>
      </c>
      <c r="KQE94" s="497" t="s">
        <v>4</v>
      </c>
      <c r="KQF94" s="497" t="s">
        <v>5</v>
      </c>
      <c r="KQG94" s="497" t="s">
        <v>6</v>
      </c>
      <c r="KQH94" s="497" t="s">
        <v>7</v>
      </c>
      <c r="KQI94" s="497" t="s">
        <v>11</v>
      </c>
      <c r="KQJ94" s="503"/>
      <c r="KQK94" s="497" t="s">
        <v>2</v>
      </c>
      <c r="KQL94" s="497" t="s">
        <v>3</v>
      </c>
      <c r="KQM94" s="497" t="s">
        <v>4</v>
      </c>
      <c r="KQN94" s="497" t="s">
        <v>5</v>
      </c>
      <c r="KQO94" s="497" t="s">
        <v>6</v>
      </c>
      <c r="KQP94" s="497" t="s">
        <v>7</v>
      </c>
      <c r="KQQ94" s="497" t="s">
        <v>11</v>
      </c>
      <c r="KQR94" s="503"/>
      <c r="KQS94" s="497" t="s">
        <v>2</v>
      </c>
      <c r="KQT94" s="497" t="s">
        <v>3</v>
      </c>
      <c r="KQU94" s="497" t="s">
        <v>4</v>
      </c>
      <c r="KQV94" s="497" t="s">
        <v>5</v>
      </c>
      <c r="KQW94" s="497" t="s">
        <v>6</v>
      </c>
      <c r="KQX94" s="497" t="s">
        <v>7</v>
      </c>
      <c r="KQY94" s="497" t="s">
        <v>11</v>
      </c>
      <c r="KQZ94" s="503"/>
      <c r="KRA94" s="497" t="s">
        <v>2</v>
      </c>
      <c r="KRB94" s="497" t="s">
        <v>3</v>
      </c>
      <c r="KRC94" s="497" t="s">
        <v>4</v>
      </c>
      <c r="KRD94" s="497" t="s">
        <v>5</v>
      </c>
      <c r="KRE94" s="497" t="s">
        <v>6</v>
      </c>
      <c r="KRF94" s="497" t="s">
        <v>7</v>
      </c>
      <c r="KRG94" s="497" t="s">
        <v>11</v>
      </c>
      <c r="KRH94" s="503"/>
      <c r="KRI94" s="497" t="s">
        <v>2</v>
      </c>
      <c r="KRJ94" s="497" t="s">
        <v>3</v>
      </c>
      <c r="KRK94" s="497" t="s">
        <v>4</v>
      </c>
      <c r="KRL94" s="497" t="s">
        <v>5</v>
      </c>
      <c r="KRM94" s="497" t="s">
        <v>6</v>
      </c>
      <c r="KRN94" s="497" t="s">
        <v>7</v>
      </c>
      <c r="KRO94" s="497" t="s">
        <v>11</v>
      </c>
      <c r="KRP94" s="503"/>
      <c r="KRQ94" s="497" t="s">
        <v>2</v>
      </c>
      <c r="KRR94" s="497" t="s">
        <v>3</v>
      </c>
      <c r="KRS94" s="497" t="s">
        <v>4</v>
      </c>
      <c r="KRT94" s="497" t="s">
        <v>5</v>
      </c>
      <c r="KRU94" s="497" t="s">
        <v>6</v>
      </c>
      <c r="KRV94" s="497" t="s">
        <v>7</v>
      </c>
      <c r="KRW94" s="497" t="s">
        <v>11</v>
      </c>
      <c r="KRX94" s="503"/>
      <c r="KRY94" s="497" t="s">
        <v>2</v>
      </c>
      <c r="KRZ94" s="497" t="s">
        <v>3</v>
      </c>
      <c r="KSA94" s="497" t="s">
        <v>4</v>
      </c>
      <c r="KSB94" s="497" t="s">
        <v>5</v>
      </c>
      <c r="KSC94" s="497" t="s">
        <v>6</v>
      </c>
      <c r="KSD94" s="497" t="s">
        <v>7</v>
      </c>
      <c r="KSE94" s="497" t="s">
        <v>11</v>
      </c>
      <c r="KSF94" s="503"/>
      <c r="KSG94" s="497" t="s">
        <v>2</v>
      </c>
      <c r="KSH94" s="497" t="s">
        <v>3</v>
      </c>
      <c r="KSI94" s="497" t="s">
        <v>4</v>
      </c>
      <c r="KSJ94" s="497" t="s">
        <v>5</v>
      </c>
      <c r="KSK94" s="497" t="s">
        <v>6</v>
      </c>
      <c r="KSL94" s="497" t="s">
        <v>7</v>
      </c>
      <c r="KSM94" s="497" t="s">
        <v>11</v>
      </c>
      <c r="KSN94" s="503"/>
      <c r="KSO94" s="497" t="s">
        <v>2</v>
      </c>
      <c r="KSP94" s="497" t="s">
        <v>3</v>
      </c>
      <c r="KSQ94" s="497" t="s">
        <v>4</v>
      </c>
      <c r="KSR94" s="497" t="s">
        <v>5</v>
      </c>
      <c r="KSS94" s="497" t="s">
        <v>6</v>
      </c>
      <c r="KST94" s="497" t="s">
        <v>7</v>
      </c>
      <c r="KSU94" s="497" t="s">
        <v>11</v>
      </c>
      <c r="KSV94" s="503"/>
      <c r="KSW94" s="497" t="s">
        <v>2</v>
      </c>
      <c r="KSX94" s="497" t="s">
        <v>3</v>
      </c>
      <c r="KSY94" s="497" t="s">
        <v>4</v>
      </c>
      <c r="KSZ94" s="497" t="s">
        <v>5</v>
      </c>
      <c r="KTA94" s="497" t="s">
        <v>6</v>
      </c>
      <c r="KTB94" s="497" t="s">
        <v>7</v>
      </c>
      <c r="KTC94" s="497" t="s">
        <v>11</v>
      </c>
      <c r="KTD94" s="503"/>
      <c r="KTE94" s="497" t="s">
        <v>2</v>
      </c>
      <c r="KTF94" s="497" t="s">
        <v>3</v>
      </c>
      <c r="KTG94" s="497" t="s">
        <v>4</v>
      </c>
      <c r="KTH94" s="497" t="s">
        <v>5</v>
      </c>
      <c r="KTI94" s="497" t="s">
        <v>6</v>
      </c>
      <c r="KTJ94" s="497" t="s">
        <v>7</v>
      </c>
      <c r="KTK94" s="497" t="s">
        <v>11</v>
      </c>
      <c r="KTL94" s="503"/>
      <c r="KTM94" s="497" t="s">
        <v>2</v>
      </c>
      <c r="KTN94" s="497" t="s">
        <v>3</v>
      </c>
      <c r="KTO94" s="497" t="s">
        <v>4</v>
      </c>
      <c r="KTP94" s="497" t="s">
        <v>5</v>
      </c>
      <c r="KTQ94" s="497" t="s">
        <v>6</v>
      </c>
      <c r="KTR94" s="497" t="s">
        <v>7</v>
      </c>
      <c r="KTS94" s="497" t="s">
        <v>11</v>
      </c>
      <c r="KTT94" s="503"/>
      <c r="KTU94" s="497" t="s">
        <v>2</v>
      </c>
      <c r="KTV94" s="497" t="s">
        <v>3</v>
      </c>
      <c r="KTW94" s="497" t="s">
        <v>4</v>
      </c>
      <c r="KTX94" s="497" t="s">
        <v>5</v>
      </c>
      <c r="KTY94" s="497" t="s">
        <v>6</v>
      </c>
      <c r="KTZ94" s="497" t="s">
        <v>7</v>
      </c>
      <c r="KUA94" s="497" t="s">
        <v>11</v>
      </c>
      <c r="KUB94" s="503"/>
      <c r="KUC94" s="497" t="s">
        <v>2</v>
      </c>
      <c r="KUD94" s="497" t="s">
        <v>3</v>
      </c>
      <c r="KUE94" s="497" t="s">
        <v>4</v>
      </c>
      <c r="KUF94" s="497" t="s">
        <v>5</v>
      </c>
      <c r="KUG94" s="497" t="s">
        <v>6</v>
      </c>
      <c r="KUH94" s="497" t="s">
        <v>7</v>
      </c>
      <c r="KUI94" s="497" t="s">
        <v>11</v>
      </c>
      <c r="KUJ94" s="503"/>
      <c r="KUK94" s="497" t="s">
        <v>2</v>
      </c>
      <c r="KUL94" s="497" t="s">
        <v>3</v>
      </c>
      <c r="KUM94" s="497" t="s">
        <v>4</v>
      </c>
      <c r="KUN94" s="497" t="s">
        <v>5</v>
      </c>
      <c r="KUO94" s="497" t="s">
        <v>6</v>
      </c>
      <c r="KUP94" s="497" t="s">
        <v>7</v>
      </c>
      <c r="KUQ94" s="497" t="s">
        <v>11</v>
      </c>
      <c r="KUR94" s="503"/>
      <c r="KUS94" s="497" t="s">
        <v>2</v>
      </c>
      <c r="KUT94" s="497" t="s">
        <v>3</v>
      </c>
      <c r="KUU94" s="497" t="s">
        <v>4</v>
      </c>
      <c r="KUV94" s="497" t="s">
        <v>5</v>
      </c>
      <c r="KUW94" s="497" t="s">
        <v>6</v>
      </c>
      <c r="KUX94" s="497" t="s">
        <v>7</v>
      </c>
      <c r="KUY94" s="497" t="s">
        <v>11</v>
      </c>
      <c r="KUZ94" s="503"/>
      <c r="KVA94" s="497" t="s">
        <v>2</v>
      </c>
      <c r="KVB94" s="497" t="s">
        <v>3</v>
      </c>
      <c r="KVC94" s="497" t="s">
        <v>4</v>
      </c>
      <c r="KVD94" s="497" t="s">
        <v>5</v>
      </c>
      <c r="KVE94" s="497" t="s">
        <v>6</v>
      </c>
      <c r="KVF94" s="497" t="s">
        <v>7</v>
      </c>
      <c r="KVG94" s="497" t="s">
        <v>11</v>
      </c>
      <c r="KVH94" s="503"/>
      <c r="KVI94" s="497" t="s">
        <v>2</v>
      </c>
      <c r="KVJ94" s="497" t="s">
        <v>3</v>
      </c>
      <c r="KVK94" s="497" t="s">
        <v>4</v>
      </c>
      <c r="KVL94" s="497" t="s">
        <v>5</v>
      </c>
      <c r="KVM94" s="497" t="s">
        <v>6</v>
      </c>
      <c r="KVN94" s="497" t="s">
        <v>7</v>
      </c>
      <c r="KVO94" s="497" t="s">
        <v>11</v>
      </c>
      <c r="KVP94" s="503"/>
      <c r="KVQ94" s="497" t="s">
        <v>2</v>
      </c>
      <c r="KVR94" s="497" t="s">
        <v>3</v>
      </c>
      <c r="KVS94" s="497" t="s">
        <v>4</v>
      </c>
      <c r="KVT94" s="497" t="s">
        <v>5</v>
      </c>
      <c r="KVU94" s="497" t="s">
        <v>6</v>
      </c>
      <c r="KVV94" s="497" t="s">
        <v>7</v>
      </c>
      <c r="KVW94" s="497" t="s">
        <v>11</v>
      </c>
      <c r="KVX94" s="503"/>
      <c r="KVY94" s="497" t="s">
        <v>2</v>
      </c>
      <c r="KVZ94" s="497" t="s">
        <v>3</v>
      </c>
      <c r="KWA94" s="497" t="s">
        <v>4</v>
      </c>
      <c r="KWB94" s="497" t="s">
        <v>5</v>
      </c>
      <c r="KWC94" s="497" t="s">
        <v>6</v>
      </c>
      <c r="KWD94" s="497" t="s">
        <v>7</v>
      </c>
      <c r="KWE94" s="497" t="s">
        <v>11</v>
      </c>
      <c r="KWF94" s="503"/>
      <c r="KWG94" s="497" t="s">
        <v>2</v>
      </c>
      <c r="KWH94" s="497" t="s">
        <v>3</v>
      </c>
      <c r="KWI94" s="497" t="s">
        <v>4</v>
      </c>
      <c r="KWJ94" s="497" t="s">
        <v>5</v>
      </c>
      <c r="KWK94" s="497" t="s">
        <v>6</v>
      </c>
      <c r="KWL94" s="497" t="s">
        <v>7</v>
      </c>
      <c r="KWM94" s="497" t="s">
        <v>11</v>
      </c>
      <c r="KWN94" s="503"/>
      <c r="KWO94" s="497" t="s">
        <v>2</v>
      </c>
      <c r="KWP94" s="497" t="s">
        <v>3</v>
      </c>
      <c r="KWQ94" s="497" t="s">
        <v>4</v>
      </c>
      <c r="KWR94" s="497" t="s">
        <v>5</v>
      </c>
      <c r="KWS94" s="497" t="s">
        <v>6</v>
      </c>
      <c r="KWT94" s="497" t="s">
        <v>7</v>
      </c>
      <c r="KWU94" s="497" t="s">
        <v>11</v>
      </c>
      <c r="KWV94" s="503"/>
      <c r="KWW94" s="497" t="s">
        <v>2</v>
      </c>
      <c r="KWX94" s="497" t="s">
        <v>3</v>
      </c>
      <c r="KWY94" s="497" t="s">
        <v>4</v>
      </c>
      <c r="KWZ94" s="497" t="s">
        <v>5</v>
      </c>
      <c r="KXA94" s="497" t="s">
        <v>6</v>
      </c>
      <c r="KXB94" s="497" t="s">
        <v>7</v>
      </c>
      <c r="KXC94" s="497" t="s">
        <v>11</v>
      </c>
      <c r="KXD94" s="503"/>
      <c r="KXE94" s="497" t="s">
        <v>2</v>
      </c>
      <c r="KXF94" s="497" t="s">
        <v>3</v>
      </c>
      <c r="KXG94" s="497" t="s">
        <v>4</v>
      </c>
      <c r="KXH94" s="497" t="s">
        <v>5</v>
      </c>
      <c r="KXI94" s="497" t="s">
        <v>6</v>
      </c>
      <c r="KXJ94" s="497" t="s">
        <v>7</v>
      </c>
      <c r="KXK94" s="497" t="s">
        <v>11</v>
      </c>
      <c r="KXL94" s="503"/>
      <c r="KXM94" s="497" t="s">
        <v>2</v>
      </c>
      <c r="KXN94" s="497" t="s">
        <v>3</v>
      </c>
      <c r="KXO94" s="497" t="s">
        <v>4</v>
      </c>
      <c r="KXP94" s="497" t="s">
        <v>5</v>
      </c>
      <c r="KXQ94" s="497" t="s">
        <v>6</v>
      </c>
      <c r="KXR94" s="497" t="s">
        <v>7</v>
      </c>
      <c r="KXS94" s="497" t="s">
        <v>11</v>
      </c>
      <c r="KXT94" s="503"/>
      <c r="KXU94" s="497" t="s">
        <v>2</v>
      </c>
      <c r="KXV94" s="497" t="s">
        <v>3</v>
      </c>
      <c r="KXW94" s="497" t="s">
        <v>4</v>
      </c>
      <c r="KXX94" s="497" t="s">
        <v>5</v>
      </c>
      <c r="KXY94" s="497" t="s">
        <v>6</v>
      </c>
      <c r="KXZ94" s="497" t="s">
        <v>7</v>
      </c>
      <c r="KYA94" s="497" t="s">
        <v>11</v>
      </c>
      <c r="KYB94" s="503"/>
      <c r="KYC94" s="497" t="s">
        <v>2</v>
      </c>
      <c r="KYD94" s="497" t="s">
        <v>3</v>
      </c>
      <c r="KYE94" s="497" t="s">
        <v>4</v>
      </c>
      <c r="KYF94" s="497" t="s">
        <v>5</v>
      </c>
      <c r="KYG94" s="497" t="s">
        <v>6</v>
      </c>
      <c r="KYH94" s="497" t="s">
        <v>7</v>
      </c>
      <c r="KYI94" s="497" t="s">
        <v>11</v>
      </c>
      <c r="KYJ94" s="503"/>
      <c r="KYK94" s="497" t="s">
        <v>2</v>
      </c>
      <c r="KYL94" s="497" t="s">
        <v>3</v>
      </c>
      <c r="KYM94" s="497" t="s">
        <v>4</v>
      </c>
      <c r="KYN94" s="497" t="s">
        <v>5</v>
      </c>
      <c r="KYO94" s="497" t="s">
        <v>6</v>
      </c>
      <c r="KYP94" s="497" t="s">
        <v>7</v>
      </c>
      <c r="KYQ94" s="497" t="s">
        <v>11</v>
      </c>
      <c r="KYR94" s="503"/>
      <c r="KYS94" s="497" t="s">
        <v>2</v>
      </c>
      <c r="KYT94" s="497" t="s">
        <v>3</v>
      </c>
      <c r="KYU94" s="497" t="s">
        <v>4</v>
      </c>
      <c r="KYV94" s="497" t="s">
        <v>5</v>
      </c>
      <c r="KYW94" s="497" t="s">
        <v>6</v>
      </c>
      <c r="KYX94" s="497" t="s">
        <v>7</v>
      </c>
      <c r="KYY94" s="497" t="s">
        <v>11</v>
      </c>
      <c r="KYZ94" s="503"/>
      <c r="KZA94" s="497" t="s">
        <v>2</v>
      </c>
      <c r="KZB94" s="497" t="s">
        <v>3</v>
      </c>
      <c r="KZC94" s="497" t="s">
        <v>4</v>
      </c>
      <c r="KZD94" s="497" t="s">
        <v>5</v>
      </c>
      <c r="KZE94" s="497" t="s">
        <v>6</v>
      </c>
      <c r="KZF94" s="497" t="s">
        <v>7</v>
      </c>
      <c r="KZG94" s="497" t="s">
        <v>11</v>
      </c>
      <c r="KZH94" s="503"/>
      <c r="KZI94" s="497" t="s">
        <v>2</v>
      </c>
      <c r="KZJ94" s="497" t="s">
        <v>3</v>
      </c>
      <c r="KZK94" s="497" t="s">
        <v>4</v>
      </c>
      <c r="KZL94" s="497" t="s">
        <v>5</v>
      </c>
      <c r="KZM94" s="497" t="s">
        <v>6</v>
      </c>
      <c r="KZN94" s="497" t="s">
        <v>7</v>
      </c>
      <c r="KZO94" s="497" t="s">
        <v>11</v>
      </c>
      <c r="KZP94" s="503"/>
      <c r="KZQ94" s="497" t="s">
        <v>2</v>
      </c>
      <c r="KZR94" s="497" t="s">
        <v>3</v>
      </c>
      <c r="KZS94" s="497" t="s">
        <v>4</v>
      </c>
      <c r="KZT94" s="497" t="s">
        <v>5</v>
      </c>
      <c r="KZU94" s="497" t="s">
        <v>6</v>
      </c>
      <c r="KZV94" s="497" t="s">
        <v>7</v>
      </c>
      <c r="KZW94" s="497" t="s">
        <v>11</v>
      </c>
      <c r="KZX94" s="503"/>
      <c r="KZY94" s="497" t="s">
        <v>2</v>
      </c>
      <c r="KZZ94" s="497" t="s">
        <v>3</v>
      </c>
      <c r="LAA94" s="497" t="s">
        <v>4</v>
      </c>
      <c r="LAB94" s="497" t="s">
        <v>5</v>
      </c>
      <c r="LAC94" s="497" t="s">
        <v>6</v>
      </c>
      <c r="LAD94" s="497" t="s">
        <v>7</v>
      </c>
      <c r="LAE94" s="497" t="s">
        <v>11</v>
      </c>
      <c r="LAF94" s="503"/>
      <c r="LAG94" s="497" t="s">
        <v>2</v>
      </c>
      <c r="LAH94" s="497" t="s">
        <v>3</v>
      </c>
      <c r="LAI94" s="497" t="s">
        <v>4</v>
      </c>
      <c r="LAJ94" s="497" t="s">
        <v>5</v>
      </c>
      <c r="LAK94" s="497" t="s">
        <v>6</v>
      </c>
      <c r="LAL94" s="497" t="s">
        <v>7</v>
      </c>
      <c r="LAM94" s="497" t="s">
        <v>11</v>
      </c>
      <c r="LAN94" s="503"/>
      <c r="LAO94" s="497" t="s">
        <v>2</v>
      </c>
      <c r="LAP94" s="497" t="s">
        <v>3</v>
      </c>
      <c r="LAQ94" s="497" t="s">
        <v>4</v>
      </c>
      <c r="LAR94" s="497" t="s">
        <v>5</v>
      </c>
      <c r="LAS94" s="497" t="s">
        <v>6</v>
      </c>
      <c r="LAT94" s="497" t="s">
        <v>7</v>
      </c>
      <c r="LAU94" s="497" t="s">
        <v>11</v>
      </c>
      <c r="LAV94" s="503"/>
      <c r="LAW94" s="497" t="s">
        <v>2</v>
      </c>
      <c r="LAX94" s="497" t="s">
        <v>3</v>
      </c>
      <c r="LAY94" s="497" t="s">
        <v>4</v>
      </c>
      <c r="LAZ94" s="497" t="s">
        <v>5</v>
      </c>
      <c r="LBA94" s="497" t="s">
        <v>6</v>
      </c>
      <c r="LBB94" s="497" t="s">
        <v>7</v>
      </c>
      <c r="LBC94" s="497" t="s">
        <v>11</v>
      </c>
      <c r="LBD94" s="503"/>
      <c r="LBE94" s="497" t="s">
        <v>2</v>
      </c>
      <c r="LBF94" s="497" t="s">
        <v>3</v>
      </c>
      <c r="LBG94" s="497" t="s">
        <v>4</v>
      </c>
      <c r="LBH94" s="497" t="s">
        <v>5</v>
      </c>
      <c r="LBI94" s="497" t="s">
        <v>6</v>
      </c>
      <c r="LBJ94" s="497" t="s">
        <v>7</v>
      </c>
      <c r="LBK94" s="497" t="s">
        <v>11</v>
      </c>
      <c r="LBL94" s="503"/>
      <c r="LBM94" s="497" t="s">
        <v>2</v>
      </c>
      <c r="LBN94" s="497" t="s">
        <v>3</v>
      </c>
      <c r="LBO94" s="497" t="s">
        <v>4</v>
      </c>
      <c r="LBP94" s="497" t="s">
        <v>5</v>
      </c>
      <c r="LBQ94" s="497" t="s">
        <v>6</v>
      </c>
      <c r="LBR94" s="497" t="s">
        <v>7</v>
      </c>
      <c r="LBS94" s="497" t="s">
        <v>11</v>
      </c>
      <c r="LBT94" s="503"/>
      <c r="LBU94" s="497" t="s">
        <v>2</v>
      </c>
      <c r="LBV94" s="497" t="s">
        <v>3</v>
      </c>
      <c r="LBW94" s="497" t="s">
        <v>4</v>
      </c>
      <c r="LBX94" s="497" t="s">
        <v>5</v>
      </c>
      <c r="LBY94" s="497" t="s">
        <v>6</v>
      </c>
      <c r="LBZ94" s="497" t="s">
        <v>7</v>
      </c>
      <c r="LCA94" s="497" t="s">
        <v>11</v>
      </c>
      <c r="LCB94" s="503"/>
      <c r="LCC94" s="497" t="s">
        <v>2</v>
      </c>
      <c r="LCD94" s="497" t="s">
        <v>3</v>
      </c>
      <c r="LCE94" s="497" t="s">
        <v>4</v>
      </c>
      <c r="LCF94" s="497" t="s">
        <v>5</v>
      </c>
      <c r="LCG94" s="497" t="s">
        <v>6</v>
      </c>
      <c r="LCH94" s="497" t="s">
        <v>7</v>
      </c>
      <c r="LCI94" s="497" t="s">
        <v>11</v>
      </c>
      <c r="LCJ94" s="503"/>
      <c r="LCK94" s="497" t="s">
        <v>2</v>
      </c>
      <c r="LCL94" s="497" t="s">
        <v>3</v>
      </c>
      <c r="LCM94" s="497" t="s">
        <v>4</v>
      </c>
      <c r="LCN94" s="497" t="s">
        <v>5</v>
      </c>
      <c r="LCO94" s="497" t="s">
        <v>6</v>
      </c>
      <c r="LCP94" s="497" t="s">
        <v>7</v>
      </c>
      <c r="LCQ94" s="497" t="s">
        <v>11</v>
      </c>
      <c r="LCR94" s="503"/>
      <c r="LCS94" s="497" t="s">
        <v>2</v>
      </c>
      <c r="LCT94" s="497" t="s">
        <v>3</v>
      </c>
      <c r="LCU94" s="497" t="s">
        <v>4</v>
      </c>
      <c r="LCV94" s="497" t="s">
        <v>5</v>
      </c>
      <c r="LCW94" s="497" t="s">
        <v>6</v>
      </c>
      <c r="LCX94" s="497" t="s">
        <v>7</v>
      </c>
      <c r="LCY94" s="497" t="s">
        <v>11</v>
      </c>
      <c r="LCZ94" s="503"/>
      <c r="LDA94" s="497" t="s">
        <v>2</v>
      </c>
      <c r="LDB94" s="497" t="s">
        <v>3</v>
      </c>
      <c r="LDC94" s="497" t="s">
        <v>4</v>
      </c>
      <c r="LDD94" s="497" t="s">
        <v>5</v>
      </c>
      <c r="LDE94" s="497" t="s">
        <v>6</v>
      </c>
      <c r="LDF94" s="497" t="s">
        <v>7</v>
      </c>
      <c r="LDG94" s="497" t="s">
        <v>11</v>
      </c>
      <c r="LDH94" s="503"/>
      <c r="LDI94" s="497" t="s">
        <v>2</v>
      </c>
      <c r="LDJ94" s="497" t="s">
        <v>3</v>
      </c>
      <c r="LDK94" s="497" t="s">
        <v>4</v>
      </c>
      <c r="LDL94" s="497" t="s">
        <v>5</v>
      </c>
      <c r="LDM94" s="497" t="s">
        <v>6</v>
      </c>
      <c r="LDN94" s="497" t="s">
        <v>7</v>
      </c>
      <c r="LDO94" s="497" t="s">
        <v>11</v>
      </c>
      <c r="LDP94" s="503"/>
      <c r="LDQ94" s="497" t="s">
        <v>2</v>
      </c>
      <c r="LDR94" s="497" t="s">
        <v>3</v>
      </c>
      <c r="LDS94" s="497" t="s">
        <v>4</v>
      </c>
      <c r="LDT94" s="497" t="s">
        <v>5</v>
      </c>
      <c r="LDU94" s="497" t="s">
        <v>6</v>
      </c>
      <c r="LDV94" s="497" t="s">
        <v>7</v>
      </c>
      <c r="LDW94" s="497" t="s">
        <v>11</v>
      </c>
      <c r="LDX94" s="503"/>
      <c r="LDY94" s="497" t="s">
        <v>2</v>
      </c>
      <c r="LDZ94" s="497" t="s">
        <v>3</v>
      </c>
      <c r="LEA94" s="497" t="s">
        <v>4</v>
      </c>
      <c r="LEB94" s="497" t="s">
        <v>5</v>
      </c>
      <c r="LEC94" s="497" t="s">
        <v>6</v>
      </c>
      <c r="LED94" s="497" t="s">
        <v>7</v>
      </c>
      <c r="LEE94" s="497" t="s">
        <v>11</v>
      </c>
      <c r="LEF94" s="503"/>
      <c r="LEG94" s="497" t="s">
        <v>2</v>
      </c>
      <c r="LEH94" s="497" t="s">
        <v>3</v>
      </c>
      <c r="LEI94" s="497" t="s">
        <v>4</v>
      </c>
      <c r="LEJ94" s="497" t="s">
        <v>5</v>
      </c>
      <c r="LEK94" s="497" t="s">
        <v>6</v>
      </c>
      <c r="LEL94" s="497" t="s">
        <v>7</v>
      </c>
      <c r="LEM94" s="497" t="s">
        <v>11</v>
      </c>
      <c r="LEN94" s="503"/>
      <c r="LEO94" s="497" t="s">
        <v>2</v>
      </c>
      <c r="LEP94" s="497" t="s">
        <v>3</v>
      </c>
      <c r="LEQ94" s="497" t="s">
        <v>4</v>
      </c>
      <c r="LER94" s="497" t="s">
        <v>5</v>
      </c>
      <c r="LES94" s="497" t="s">
        <v>6</v>
      </c>
      <c r="LET94" s="497" t="s">
        <v>7</v>
      </c>
      <c r="LEU94" s="497" t="s">
        <v>11</v>
      </c>
      <c r="LEV94" s="503"/>
      <c r="LEW94" s="497" t="s">
        <v>2</v>
      </c>
      <c r="LEX94" s="497" t="s">
        <v>3</v>
      </c>
      <c r="LEY94" s="497" t="s">
        <v>4</v>
      </c>
      <c r="LEZ94" s="497" t="s">
        <v>5</v>
      </c>
      <c r="LFA94" s="497" t="s">
        <v>6</v>
      </c>
      <c r="LFB94" s="497" t="s">
        <v>7</v>
      </c>
      <c r="LFC94" s="497" t="s">
        <v>11</v>
      </c>
      <c r="LFD94" s="503"/>
      <c r="LFE94" s="497" t="s">
        <v>2</v>
      </c>
      <c r="LFF94" s="497" t="s">
        <v>3</v>
      </c>
      <c r="LFG94" s="497" t="s">
        <v>4</v>
      </c>
      <c r="LFH94" s="497" t="s">
        <v>5</v>
      </c>
      <c r="LFI94" s="497" t="s">
        <v>6</v>
      </c>
      <c r="LFJ94" s="497" t="s">
        <v>7</v>
      </c>
      <c r="LFK94" s="497" t="s">
        <v>11</v>
      </c>
      <c r="LFL94" s="503"/>
      <c r="LFM94" s="497" t="s">
        <v>2</v>
      </c>
      <c r="LFN94" s="497" t="s">
        <v>3</v>
      </c>
      <c r="LFO94" s="497" t="s">
        <v>4</v>
      </c>
      <c r="LFP94" s="497" t="s">
        <v>5</v>
      </c>
      <c r="LFQ94" s="497" t="s">
        <v>6</v>
      </c>
      <c r="LFR94" s="497" t="s">
        <v>7</v>
      </c>
      <c r="LFS94" s="497" t="s">
        <v>11</v>
      </c>
      <c r="LFT94" s="503"/>
      <c r="LFU94" s="497" t="s">
        <v>2</v>
      </c>
      <c r="LFV94" s="497" t="s">
        <v>3</v>
      </c>
      <c r="LFW94" s="497" t="s">
        <v>4</v>
      </c>
      <c r="LFX94" s="497" t="s">
        <v>5</v>
      </c>
      <c r="LFY94" s="497" t="s">
        <v>6</v>
      </c>
      <c r="LFZ94" s="497" t="s">
        <v>7</v>
      </c>
      <c r="LGA94" s="497" t="s">
        <v>11</v>
      </c>
      <c r="LGB94" s="503"/>
      <c r="LGC94" s="497" t="s">
        <v>2</v>
      </c>
      <c r="LGD94" s="497" t="s">
        <v>3</v>
      </c>
      <c r="LGE94" s="497" t="s">
        <v>4</v>
      </c>
      <c r="LGF94" s="497" t="s">
        <v>5</v>
      </c>
      <c r="LGG94" s="497" t="s">
        <v>6</v>
      </c>
      <c r="LGH94" s="497" t="s">
        <v>7</v>
      </c>
      <c r="LGI94" s="497" t="s">
        <v>11</v>
      </c>
      <c r="LGJ94" s="503"/>
      <c r="LGK94" s="497" t="s">
        <v>2</v>
      </c>
      <c r="LGL94" s="497" t="s">
        <v>3</v>
      </c>
      <c r="LGM94" s="497" t="s">
        <v>4</v>
      </c>
      <c r="LGN94" s="497" t="s">
        <v>5</v>
      </c>
      <c r="LGO94" s="497" t="s">
        <v>6</v>
      </c>
      <c r="LGP94" s="497" t="s">
        <v>7</v>
      </c>
      <c r="LGQ94" s="497" t="s">
        <v>11</v>
      </c>
      <c r="LGR94" s="503"/>
      <c r="LGS94" s="497" t="s">
        <v>2</v>
      </c>
      <c r="LGT94" s="497" t="s">
        <v>3</v>
      </c>
      <c r="LGU94" s="497" t="s">
        <v>4</v>
      </c>
      <c r="LGV94" s="497" t="s">
        <v>5</v>
      </c>
      <c r="LGW94" s="497" t="s">
        <v>6</v>
      </c>
      <c r="LGX94" s="497" t="s">
        <v>7</v>
      </c>
      <c r="LGY94" s="497" t="s">
        <v>11</v>
      </c>
      <c r="LGZ94" s="503"/>
      <c r="LHA94" s="497" t="s">
        <v>2</v>
      </c>
      <c r="LHB94" s="497" t="s">
        <v>3</v>
      </c>
      <c r="LHC94" s="497" t="s">
        <v>4</v>
      </c>
      <c r="LHD94" s="497" t="s">
        <v>5</v>
      </c>
      <c r="LHE94" s="497" t="s">
        <v>6</v>
      </c>
      <c r="LHF94" s="497" t="s">
        <v>7</v>
      </c>
      <c r="LHG94" s="497" t="s">
        <v>11</v>
      </c>
      <c r="LHH94" s="503"/>
      <c r="LHI94" s="497" t="s">
        <v>2</v>
      </c>
      <c r="LHJ94" s="497" t="s">
        <v>3</v>
      </c>
      <c r="LHK94" s="497" t="s">
        <v>4</v>
      </c>
      <c r="LHL94" s="497" t="s">
        <v>5</v>
      </c>
      <c r="LHM94" s="497" t="s">
        <v>6</v>
      </c>
      <c r="LHN94" s="497" t="s">
        <v>7</v>
      </c>
      <c r="LHO94" s="497" t="s">
        <v>11</v>
      </c>
      <c r="LHP94" s="503"/>
      <c r="LHQ94" s="497" t="s">
        <v>2</v>
      </c>
      <c r="LHR94" s="497" t="s">
        <v>3</v>
      </c>
      <c r="LHS94" s="497" t="s">
        <v>4</v>
      </c>
      <c r="LHT94" s="497" t="s">
        <v>5</v>
      </c>
      <c r="LHU94" s="497" t="s">
        <v>6</v>
      </c>
      <c r="LHV94" s="497" t="s">
        <v>7</v>
      </c>
      <c r="LHW94" s="497" t="s">
        <v>11</v>
      </c>
      <c r="LHX94" s="503"/>
      <c r="LHY94" s="497" t="s">
        <v>2</v>
      </c>
      <c r="LHZ94" s="497" t="s">
        <v>3</v>
      </c>
      <c r="LIA94" s="497" t="s">
        <v>4</v>
      </c>
      <c r="LIB94" s="497" t="s">
        <v>5</v>
      </c>
      <c r="LIC94" s="497" t="s">
        <v>6</v>
      </c>
      <c r="LID94" s="497" t="s">
        <v>7</v>
      </c>
      <c r="LIE94" s="497" t="s">
        <v>11</v>
      </c>
      <c r="LIF94" s="503"/>
      <c r="LIG94" s="497" t="s">
        <v>2</v>
      </c>
      <c r="LIH94" s="497" t="s">
        <v>3</v>
      </c>
      <c r="LII94" s="497" t="s">
        <v>4</v>
      </c>
      <c r="LIJ94" s="497" t="s">
        <v>5</v>
      </c>
      <c r="LIK94" s="497" t="s">
        <v>6</v>
      </c>
      <c r="LIL94" s="497" t="s">
        <v>7</v>
      </c>
      <c r="LIM94" s="497" t="s">
        <v>11</v>
      </c>
      <c r="LIN94" s="503"/>
      <c r="LIO94" s="497" t="s">
        <v>2</v>
      </c>
      <c r="LIP94" s="497" t="s">
        <v>3</v>
      </c>
      <c r="LIQ94" s="497" t="s">
        <v>4</v>
      </c>
      <c r="LIR94" s="497" t="s">
        <v>5</v>
      </c>
      <c r="LIS94" s="497" t="s">
        <v>6</v>
      </c>
      <c r="LIT94" s="497" t="s">
        <v>7</v>
      </c>
      <c r="LIU94" s="497" t="s">
        <v>11</v>
      </c>
      <c r="LIV94" s="503"/>
      <c r="LIW94" s="497" t="s">
        <v>2</v>
      </c>
      <c r="LIX94" s="497" t="s">
        <v>3</v>
      </c>
      <c r="LIY94" s="497" t="s">
        <v>4</v>
      </c>
      <c r="LIZ94" s="497" t="s">
        <v>5</v>
      </c>
      <c r="LJA94" s="497" t="s">
        <v>6</v>
      </c>
      <c r="LJB94" s="497" t="s">
        <v>7</v>
      </c>
      <c r="LJC94" s="497" t="s">
        <v>11</v>
      </c>
      <c r="LJD94" s="503"/>
      <c r="LJE94" s="497" t="s">
        <v>2</v>
      </c>
      <c r="LJF94" s="497" t="s">
        <v>3</v>
      </c>
      <c r="LJG94" s="497" t="s">
        <v>4</v>
      </c>
      <c r="LJH94" s="497" t="s">
        <v>5</v>
      </c>
      <c r="LJI94" s="497" t="s">
        <v>6</v>
      </c>
      <c r="LJJ94" s="497" t="s">
        <v>7</v>
      </c>
      <c r="LJK94" s="497" t="s">
        <v>11</v>
      </c>
      <c r="LJL94" s="503"/>
      <c r="LJM94" s="497" t="s">
        <v>2</v>
      </c>
      <c r="LJN94" s="497" t="s">
        <v>3</v>
      </c>
      <c r="LJO94" s="497" t="s">
        <v>4</v>
      </c>
      <c r="LJP94" s="497" t="s">
        <v>5</v>
      </c>
      <c r="LJQ94" s="497" t="s">
        <v>6</v>
      </c>
      <c r="LJR94" s="497" t="s">
        <v>7</v>
      </c>
      <c r="LJS94" s="497" t="s">
        <v>11</v>
      </c>
      <c r="LJT94" s="503"/>
      <c r="LJU94" s="497" t="s">
        <v>2</v>
      </c>
      <c r="LJV94" s="497" t="s">
        <v>3</v>
      </c>
      <c r="LJW94" s="497" t="s">
        <v>4</v>
      </c>
      <c r="LJX94" s="497" t="s">
        <v>5</v>
      </c>
      <c r="LJY94" s="497" t="s">
        <v>6</v>
      </c>
      <c r="LJZ94" s="497" t="s">
        <v>7</v>
      </c>
      <c r="LKA94" s="497" t="s">
        <v>11</v>
      </c>
      <c r="LKB94" s="503"/>
      <c r="LKC94" s="497" t="s">
        <v>2</v>
      </c>
      <c r="LKD94" s="497" t="s">
        <v>3</v>
      </c>
      <c r="LKE94" s="497" t="s">
        <v>4</v>
      </c>
      <c r="LKF94" s="497" t="s">
        <v>5</v>
      </c>
      <c r="LKG94" s="497" t="s">
        <v>6</v>
      </c>
      <c r="LKH94" s="497" t="s">
        <v>7</v>
      </c>
      <c r="LKI94" s="497" t="s">
        <v>11</v>
      </c>
      <c r="LKJ94" s="503"/>
      <c r="LKK94" s="497" t="s">
        <v>2</v>
      </c>
      <c r="LKL94" s="497" t="s">
        <v>3</v>
      </c>
      <c r="LKM94" s="497" t="s">
        <v>4</v>
      </c>
      <c r="LKN94" s="497" t="s">
        <v>5</v>
      </c>
      <c r="LKO94" s="497" t="s">
        <v>6</v>
      </c>
      <c r="LKP94" s="497" t="s">
        <v>7</v>
      </c>
      <c r="LKQ94" s="497" t="s">
        <v>11</v>
      </c>
      <c r="LKR94" s="503"/>
      <c r="LKS94" s="497" t="s">
        <v>2</v>
      </c>
      <c r="LKT94" s="497" t="s">
        <v>3</v>
      </c>
      <c r="LKU94" s="497" t="s">
        <v>4</v>
      </c>
      <c r="LKV94" s="497" t="s">
        <v>5</v>
      </c>
      <c r="LKW94" s="497" t="s">
        <v>6</v>
      </c>
      <c r="LKX94" s="497" t="s">
        <v>7</v>
      </c>
      <c r="LKY94" s="497" t="s">
        <v>11</v>
      </c>
      <c r="LKZ94" s="503"/>
      <c r="LLA94" s="497" t="s">
        <v>2</v>
      </c>
      <c r="LLB94" s="497" t="s">
        <v>3</v>
      </c>
      <c r="LLC94" s="497" t="s">
        <v>4</v>
      </c>
      <c r="LLD94" s="497" t="s">
        <v>5</v>
      </c>
      <c r="LLE94" s="497" t="s">
        <v>6</v>
      </c>
      <c r="LLF94" s="497" t="s">
        <v>7</v>
      </c>
      <c r="LLG94" s="497" t="s">
        <v>11</v>
      </c>
      <c r="LLH94" s="503"/>
      <c r="LLI94" s="497" t="s">
        <v>2</v>
      </c>
      <c r="LLJ94" s="497" t="s">
        <v>3</v>
      </c>
      <c r="LLK94" s="497" t="s">
        <v>4</v>
      </c>
      <c r="LLL94" s="497" t="s">
        <v>5</v>
      </c>
      <c r="LLM94" s="497" t="s">
        <v>6</v>
      </c>
      <c r="LLN94" s="497" t="s">
        <v>7</v>
      </c>
      <c r="LLO94" s="497" t="s">
        <v>11</v>
      </c>
      <c r="LLP94" s="503"/>
      <c r="LLQ94" s="497" t="s">
        <v>2</v>
      </c>
      <c r="LLR94" s="497" t="s">
        <v>3</v>
      </c>
      <c r="LLS94" s="497" t="s">
        <v>4</v>
      </c>
      <c r="LLT94" s="497" t="s">
        <v>5</v>
      </c>
      <c r="LLU94" s="497" t="s">
        <v>6</v>
      </c>
      <c r="LLV94" s="497" t="s">
        <v>7</v>
      </c>
      <c r="LLW94" s="497" t="s">
        <v>11</v>
      </c>
      <c r="LLX94" s="503"/>
      <c r="LLY94" s="497" t="s">
        <v>2</v>
      </c>
      <c r="LLZ94" s="497" t="s">
        <v>3</v>
      </c>
      <c r="LMA94" s="497" t="s">
        <v>4</v>
      </c>
      <c r="LMB94" s="497" t="s">
        <v>5</v>
      </c>
      <c r="LMC94" s="497" t="s">
        <v>6</v>
      </c>
      <c r="LMD94" s="497" t="s">
        <v>7</v>
      </c>
      <c r="LME94" s="497" t="s">
        <v>11</v>
      </c>
      <c r="LMF94" s="503"/>
      <c r="LMG94" s="497" t="s">
        <v>2</v>
      </c>
      <c r="LMH94" s="497" t="s">
        <v>3</v>
      </c>
      <c r="LMI94" s="497" t="s">
        <v>4</v>
      </c>
      <c r="LMJ94" s="497" t="s">
        <v>5</v>
      </c>
      <c r="LMK94" s="497" t="s">
        <v>6</v>
      </c>
      <c r="LML94" s="497" t="s">
        <v>7</v>
      </c>
      <c r="LMM94" s="497" t="s">
        <v>11</v>
      </c>
      <c r="LMN94" s="503"/>
      <c r="LMO94" s="497" t="s">
        <v>2</v>
      </c>
      <c r="LMP94" s="497" t="s">
        <v>3</v>
      </c>
      <c r="LMQ94" s="497" t="s">
        <v>4</v>
      </c>
      <c r="LMR94" s="497" t="s">
        <v>5</v>
      </c>
      <c r="LMS94" s="497" t="s">
        <v>6</v>
      </c>
      <c r="LMT94" s="497" t="s">
        <v>7</v>
      </c>
      <c r="LMU94" s="497" t="s">
        <v>11</v>
      </c>
      <c r="LMV94" s="503"/>
      <c r="LMW94" s="497" t="s">
        <v>2</v>
      </c>
      <c r="LMX94" s="497" t="s">
        <v>3</v>
      </c>
      <c r="LMY94" s="497" t="s">
        <v>4</v>
      </c>
      <c r="LMZ94" s="497" t="s">
        <v>5</v>
      </c>
      <c r="LNA94" s="497" t="s">
        <v>6</v>
      </c>
      <c r="LNB94" s="497" t="s">
        <v>7</v>
      </c>
      <c r="LNC94" s="497" t="s">
        <v>11</v>
      </c>
      <c r="LND94" s="503"/>
      <c r="LNE94" s="497" t="s">
        <v>2</v>
      </c>
      <c r="LNF94" s="497" t="s">
        <v>3</v>
      </c>
      <c r="LNG94" s="497" t="s">
        <v>4</v>
      </c>
      <c r="LNH94" s="497" t="s">
        <v>5</v>
      </c>
      <c r="LNI94" s="497" t="s">
        <v>6</v>
      </c>
      <c r="LNJ94" s="497" t="s">
        <v>7</v>
      </c>
      <c r="LNK94" s="497" t="s">
        <v>11</v>
      </c>
      <c r="LNL94" s="503"/>
      <c r="LNM94" s="497" t="s">
        <v>2</v>
      </c>
      <c r="LNN94" s="497" t="s">
        <v>3</v>
      </c>
      <c r="LNO94" s="497" t="s">
        <v>4</v>
      </c>
      <c r="LNP94" s="497" t="s">
        <v>5</v>
      </c>
      <c r="LNQ94" s="497" t="s">
        <v>6</v>
      </c>
      <c r="LNR94" s="497" t="s">
        <v>7</v>
      </c>
      <c r="LNS94" s="497" t="s">
        <v>11</v>
      </c>
      <c r="LNT94" s="503"/>
      <c r="LNU94" s="497" t="s">
        <v>2</v>
      </c>
      <c r="LNV94" s="497" t="s">
        <v>3</v>
      </c>
      <c r="LNW94" s="497" t="s">
        <v>4</v>
      </c>
      <c r="LNX94" s="497" t="s">
        <v>5</v>
      </c>
      <c r="LNY94" s="497" t="s">
        <v>6</v>
      </c>
      <c r="LNZ94" s="497" t="s">
        <v>7</v>
      </c>
      <c r="LOA94" s="497" t="s">
        <v>11</v>
      </c>
      <c r="LOB94" s="503"/>
      <c r="LOC94" s="497" t="s">
        <v>2</v>
      </c>
      <c r="LOD94" s="497" t="s">
        <v>3</v>
      </c>
      <c r="LOE94" s="497" t="s">
        <v>4</v>
      </c>
      <c r="LOF94" s="497" t="s">
        <v>5</v>
      </c>
      <c r="LOG94" s="497" t="s">
        <v>6</v>
      </c>
      <c r="LOH94" s="497" t="s">
        <v>7</v>
      </c>
      <c r="LOI94" s="497" t="s">
        <v>11</v>
      </c>
      <c r="LOJ94" s="503"/>
      <c r="LOK94" s="497" t="s">
        <v>2</v>
      </c>
      <c r="LOL94" s="497" t="s">
        <v>3</v>
      </c>
      <c r="LOM94" s="497" t="s">
        <v>4</v>
      </c>
      <c r="LON94" s="497" t="s">
        <v>5</v>
      </c>
      <c r="LOO94" s="497" t="s">
        <v>6</v>
      </c>
      <c r="LOP94" s="497" t="s">
        <v>7</v>
      </c>
      <c r="LOQ94" s="497" t="s">
        <v>11</v>
      </c>
      <c r="LOR94" s="503"/>
      <c r="LOS94" s="497" t="s">
        <v>2</v>
      </c>
      <c r="LOT94" s="497" t="s">
        <v>3</v>
      </c>
      <c r="LOU94" s="497" t="s">
        <v>4</v>
      </c>
      <c r="LOV94" s="497" t="s">
        <v>5</v>
      </c>
      <c r="LOW94" s="497" t="s">
        <v>6</v>
      </c>
      <c r="LOX94" s="497" t="s">
        <v>7</v>
      </c>
      <c r="LOY94" s="497" t="s">
        <v>11</v>
      </c>
      <c r="LOZ94" s="503"/>
      <c r="LPA94" s="497" t="s">
        <v>2</v>
      </c>
      <c r="LPB94" s="497" t="s">
        <v>3</v>
      </c>
      <c r="LPC94" s="497" t="s">
        <v>4</v>
      </c>
      <c r="LPD94" s="497" t="s">
        <v>5</v>
      </c>
      <c r="LPE94" s="497" t="s">
        <v>6</v>
      </c>
      <c r="LPF94" s="497" t="s">
        <v>7</v>
      </c>
      <c r="LPG94" s="497" t="s">
        <v>11</v>
      </c>
      <c r="LPH94" s="503"/>
      <c r="LPI94" s="497" t="s">
        <v>2</v>
      </c>
      <c r="LPJ94" s="497" t="s">
        <v>3</v>
      </c>
      <c r="LPK94" s="497" t="s">
        <v>4</v>
      </c>
      <c r="LPL94" s="497" t="s">
        <v>5</v>
      </c>
      <c r="LPM94" s="497" t="s">
        <v>6</v>
      </c>
      <c r="LPN94" s="497" t="s">
        <v>7</v>
      </c>
      <c r="LPO94" s="497" t="s">
        <v>11</v>
      </c>
      <c r="LPP94" s="503"/>
      <c r="LPQ94" s="497" t="s">
        <v>2</v>
      </c>
      <c r="LPR94" s="497" t="s">
        <v>3</v>
      </c>
      <c r="LPS94" s="497" t="s">
        <v>4</v>
      </c>
      <c r="LPT94" s="497" t="s">
        <v>5</v>
      </c>
      <c r="LPU94" s="497" t="s">
        <v>6</v>
      </c>
      <c r="LPV94" s="497" t="s">
        <v>7</v>
      </c>
      <c r="LPW94" s="497" t="s">
        <v>11</v>
      </c>
      <c r="LPX94" s="503"/>
      <c r="LPY94" s="497" t="s">
        <v>2</v>
      </c>
      <c r="LPZ94" s="497" t="s">
        <v>3</v>
      </c>
      <c r="LQA94" s="497" t="s">
        <v>4</v>
      </c>
      <c r="LQB94" s="497" t="s">
        <v>5</v>
      </c>
      <c r="LQC94" s="497" t="s">
        <v>6</v>
      </c>
      <c r="LQD94" s="497" t="s">
        <v>7</v>
      </c>
      <c r="LQE94" s="497" t="s">
        <v>11</v>
      </c>
      <c r="LQF94" s="503"/>
      <c r="LQG94" s="497" t="s">
        <v>2</v>
      </c>
      <c r="LQH94" s="497" t="s">
        <v>3</v>
      </c>
      <c r="LQI94" s="497" t="s">
        <v>4</v>
      </c>
      <c r="LQJ94" s="497" t="s">
        <v>5</v>
      </c>
      <c r="LQK94" s="497" t="s">
        <v>6</v>
      </c>
      <c r="LQL94" s="497" t="s">
        <v>7</v>
      </c>
      <c r="LQM94" s="497" t="s">
        <v>11</v>
      </c>
      <c r="LQN94" s="503"/>
      <c r="LQO94" s="497" t="s">
        <v>2</v>
      </c>
      <c r="LQP94" s="497" t="s">
        <v>3</v>
      </c>
      <c r="LQQ94" s="497" t="s">
        <v>4</v>
      </c>
      <c r="LQR94" s="497" t="s">
        <v>5</v>
      </c>
      <c r="LQS94" s="497" t="s">
        <v>6</v>
      </c>
      <c r="LQT94" s="497" t="s">
        <v>7</v>
      </c>
      <c r="LQU94" s="497" t="s">
        <v>11</v>
      </c>
      <c r="LQV94" s="503"/>
      <c r="LQW94" s="497" t="s">
        <v>2</v>
      </c>
      <c r="LQX94" s="497" t="s">
        <v>3</v>
      </c>
      <c r="LQY94" s="497" t="s">
        <v>4</v>
      </c>
      <c r="LQZ94" s="497" t="s">
        <v>5</v>
      </c>
      <c r="LRA94" s="497" t="s">
        <v>6</v>
      </c>
      <c r="LRB94" s="497" t="s">
        <v>7</v>
      </c>
      <c r="LRC94" s="497" t="s">
        <v>11</v>
      </c>
      <c r="LRD94" s="503"/>
      <c r="LRE94" s="497" t="s">
        <v>2</v>
      </c>
      <c r="LRF94" s="497" t="s">
        <v>3</v>
      </c>
      <c r="LRG94" s="497" t="s">
        <v>4</v>
      </c>
      <c r="LRH94" s="497" t="s">
        <v>5</v>
      </c>
      <c r="LRI94" s="497" t="s">
        <v>6</v>
      </c>
      <c r="LRJ94" s="497" t="s">
        <v>7</v>
      </c>
      <c r="LRK94" s="497" t="s">
        <v>11</v>
      </c>
      <c r="LRL94" s="503"/>
      <c r="LRM94" s="497" t="s">
        <v>2</v>
      </c>
      <c r="LRN94" s="497" t="s">
        <v>3</v>
      </c>
      <c r="LRO94" s="497" t="s">
        <v>4</v>
      </c>
      <c r="LRP94" s="497" t="s">
        <v>5</v>
      </c>
      <c r="LRQ94" s="497" t="s">
        <v>6</v>
      </c>
      <c r="LRR94" s="497" t="s">
        <v>7</v>
      </c>
      <c r="LRS94" s="497" t="s">
        <v>11</v>
      </c>
      <c r="LRT94" s="503"/>
      <c r="LRU94" s="497" t="s">
        <v>2</v>
      </c>
      <c r="LRV94" s="497" t="s">
        <v>3</v>
      </c>
      <c r="LRW94" s="497" t="s">
        <v>4</v>
      </c>
      <c r="LRX94" s="497" t="s">
        <v>5</v>
      </c>
      <c r="LRY94" s="497" t="s">
        <v>6</v>
      </c>
      <c r="LRZ94" s="497" t="s">
        <v>7</v>
      </c>
      <c r="LSA94" s="497" t="s">
        <v>11</v>
      </c>
      <c r="LSB94" s="503"/>
      <c r="LSC94" s="497" t="s">
        <v>2</v>
      </c>
      <c r="LSD94" s="497" t="s">
        <v>3</v>
      </c>
      <c r="LSE94" s="497" t="s">
        <v>4</v>
      </c>
      <c r="LSF94" s="497" t="s">
        <v>5</v>
      </c>
      <c r="LSG94" s="497" t="s">
        <v>6</v>
      </c>
      <c r="LSH94" s="497" t="s">
        <v>7</v>
      </c>
      <c r="LSI94" s="497" t="s">
        <v>11</v>
      </c>
      <c r="LSJ94" s="503"/>
      <c r="LSK94" s="497" t="s">
        <v>2</v>
      </c>
      <c r="LSL94" s="497" t="s">
        <v>3</v>
      </c>
      <c r="LSM94" s="497" t="s">
        <v>4</v>
      </c>
      <c r="LSN94" s="497" t="s">
        <v>5</v>
      </c>
      <c r="LSO94" s="497" t="s">
        <v>6</v>
      </c>
      <c r="LSP94" s="497" t="s">
        <v>7</v>
      </c>
      <c r="LSQ94" s="497" t="s">
        <v>11</v>
      </c>
      <c r="LSR94" s="503"/>
      <c r="LSS94" s="497" t="s">
        <v>2</v>
      </c>
      <c r="LST94" s="497" t="s">
        <v>3</v>
      </c>
      <c r="LSU94" s="497" t="s">
        <v>4</v>
      </c>
      <c r="LSV94" s="497" t="s">
        <v>5</v>
      </c>
      <c r="LSW94" s="497" t="s">
        <v>6</v>
      </c>
      <c r="LSX94" s="497" t="s">
        <v>7</v>
      </c>
      <c r="LSY94" s="497" t="s">
        <v>11</v>
      </c>
      <c r="LSZ94" s="503"/>
      <c r="LTA94" s="497" t="s">
        <v>2</v>
      </c>
      <c r="LTB94" s="497" t="s">
        <v>3</v>
      </c>
      <c r="LTC94" s="497" t="s">
        <v>4</v>
      </c>
      <c r="LTD94" s="497" t="s">
        <v>5</v>
      </c>
      <c r="LTE94" s="497" t="s">
        <v>6</v>
      </c>
      <c r="LTF94" s="497" t="s">
        <v>7</v>
      </c>
      <c r="LTG94" s="497" t="s">
        <v>11</v>
      </c>
      <c r="LTH94" s="503"/>
      <c r="LTI94" s="497" t="s">
        <v>2</v>
      </c>
      <c r="LTJ94" s="497" t="s">
        <v>3</v>
      </c>
      <c r="LTK94" s="497" t="s">
        <v>4</v>
      </c>
      <c r="LTL94" s="497" t="s">
        <v>5</v>
      </c>
      <c r="LTM94" s="497" t="s">
        <v>6</v>
      </c>
      <c r="LTN94" s="497" t="s">
        <v>7</v>
      </c>
      <c r="LTO94" s="497" t="s">
        <v>11</v>
      </c>
      <c r="LTP94" s="503"/>
      <c r="LTQ94" s="497" t="s">
        <v>2</v>
      </c>
      <c r="LTR94" s="497" t="s">
        <v>3</v>
      </c>
      <c r="LTS94" s="497" t="s">
        <v>4</v>
      </c>
      <c r="LTT94" s="497" t="s">
        <v>5</v>
      </c>
      <c r="LTU94" s="497" t="s">
        <v>6</v>
      </c>
      <c r="LTV94" s="497" t="s">
        <v>7</v>
      </c>
      <c r="LTW94" s="497" t="s">
        <v>11</v>
      </c>
      <c r="LTX94" s="503"/>
      <c r="LTY94" s="497" t="s">
        <v>2</v>
      </c>
      <c r="LTZ94" s="497" t="s">
        <v>3</v>
      </c>
      <c r="LUA94" s="497" t="s">
        <v>4</v>
      </c>
      <c r="LUB94" s="497" t="s">
        <v>5</v>
      </c>
      <c r="LUC94" s="497" t="s">
        <v>6</v>
      </c>
      <c r="LUD94" s="497" t="s">
        <v>7</v>
      </c>
      <c r="LUE94" s="497" t="s">
        <v>11</v>
      </c>
      <c r="LUF94" s="503"/>
      <c r="LUG94" s="497" t="s">
        <v>2</v>
      </c>
      <c r="LUH94" s="497" t="s">
        <v>3</v>
      </c>
      <c r="LUI94" s="497" t="s">
        <v>4</v>
      </c>
      <c r="LUJ94" s="497" t="s">
        <v>5</v>
      </c>
      <c r="LUK94" s="497" t="s">
        <v>6</v>
      </c>
      <c r="LUL94" s="497" t="s">
        <v>7</v>
      </c>
      <c r="LUM94" s="497" t="s">
        <v>11</v>
      </c>
      <c r="LUN94" s="503"/>
      <c r="LUO94" s="497" t="s">
        <v>2</v>
      </c>
      <c r="LUP94" s="497" t="s">
        <v>3</v>
      </c>
      <c r="LUQ94" s="497" t="s">
        <v>4</v>
      </c>
      <c r="LUR94" s="497" t="s">
        <v>5</v>
      </c>
      <c r="LUS94" s="497" t="s">
        <v>6</v>
      </c>
      <c r="LUT94" s="497" t="s">
        <v>7</v>
      </c>
      <c r="LUU94" s="497" t="s">
        <v>11</v>
      </c>
      <c r="LUV94" s="503"/>
      <c r="LUW94" s="497" t="s">
        <v>2</v>
      </c>
      <c r="LUX94" s="497" t="s">
        <v>3</v>
      </c>
      <c r="LUY94" s="497" t="s">
        <v>4</v>
      </c>
      <c r="LUZ94" s="497" t="s">
        <v>5</v>
      </c>
      <c r="LVA94" s="497" t="s">
        <v>6</v>
      </c>
      <c r="LVB94" s="497" t="s">
        <v>7</v>
      </c>
      <c r="LVC94" s="497" t="s">
        <v>11</v>
      </c>
      <c r="LVD94" s="503"/>
      <c r="LVE94" s="497" t="s">
        <v>2</v>
      </c>
      <c r="LVF94" s="497" t="s">
        <v>3</v>
      </c>
      <c r="LVG94" s="497" t="s">
        <v>4</v>
      </c>
      <c r="LVH94" s="497" t="s">
        <v>5</v>
      </c>
      <c r="LVI94" s="497" t="s">
        <v>6</v>
      </c>
      <c r="LVJ94" s="497" t="s">
        <v>7</v>
      </c>
      <c r="LVK94" s="497" t="s">
        <v>11</v>
      </c>
      <c r="LVL94" s="503"/>
      <c r="LVM94" s="497" t="s">
        <v>2</v>
      </c>
      <c r="LVN94" s="497" t="s">
        <v>3</v>
      </c>
      <c r="LVO94" s="497" t="s">
        <v>4</v>
      </c>
      <c r="LVP94" s="497" t="s">
        <v>5</v>
      </c>
      <c r="LVQ94" s="497" t="s">
        <v>6</v>
      </c>
      <c r="LVR94" s="497" t="s">
        <v>7</v>
      </c>
      <c r="LVS94" s="497" t="s">
        <v>11</v>
      </c>
      <c r="LVT94" s="503"/>
      <c r="LVU94" s="497" t="s">
        <v>2</v>
      </c>
      <c r="LVV94" s="497" t="s">
        <v>3</v>
      </c>
      <c r="LVW94" s="497" t="s">
        <v>4</v>
      </c>
      <c r="LVX94" s="497" t="s">
        <v>5</v>
      </c>
      <c r="LVY94" s="497" t="s">
        <v>6</v>
      </c>
      <c r="LVZ94" s="497" t="s">
        <v>7</v>
      </c>
      <c r="LWA94" s="497" t="s">
        <v>11</v>
      </c>
      <c r="LWB94" s="503"/>
      <c r="LWC94" s="497" t="s">
        <v>2</v>
      </c>
      <c r="LWD94" s="497" t="s">
        <v>3</v>
      </c>
      <c r="LWE94" s="497" t="s">
        <v>4</v>
      </c>
      <c r="LWF94" s="497" t="s">
        <v>5</v>
      </c>
      <c r="LWG94" s="497" t="s">
        <v>6</v>
      </c>
      <c r="LWH94" s="497" t="s">
        <v>7</v>
      </c>
      <c r="LWI94" s="497" t="s">
        <v>11</v>
      </c>
      <c r="LWJ94" s="503"/>
      <c r="LWK94" s="497" t="s">
        <v>2</v>
      </c>
      <c r="LWL94" s="497" t="s">
        <v>3</v>
      </c>
      <c r="LWM94" s="497" t="s">
        <v>4</v>
      </c>
      <c r="LWN94" s="497" t="s">
        <v>5</v>
      </c>
      <c r="LWO94" s="497" t="s">
        <v>6</v>
      </c>
      <c r="LWP94" s="497" t="s">
        <v>7</v>
      </c>
      <c r="LWQ94" s="497" t="s">
        <v>11</v>
      </c>
      <c r="LWR94" s="503"/>
      <c r="LWS94" s="497" t="s">
        <v>2</v>
      </c>
      <c r="LWT94" s="497" t="s">
        <v>3</v>
      </c>
      <c r="LWU94" s="497" t="s">
        <v>4</v>
      </c>
      <c r="LWV94" s="497" t="s">
        <v>5</v>
      </c>
      <c r="LWW94" s="497" t="s">
        <v>6</v>
      </c>
      <c r="LWX94" s="497" t="s">
        <v>7</v>
      </c>
      <c r="LWY94" s="497" t="s">
        <v>11</v>
      </c>
      <c r="LWZ94" s="503"/>
      <c r="LXA94" s="497" t="s">
        <v>2</v>
      </c>
      <c r="LXB94" s="497" t="s">
        <v>3</v>
      </c>
      <c r="LXC94" s="497" t="s">
        <v>4</v>
      </c>
      <c r="LXD94" s="497" t="s">
        <v>5</v>
      </c>
      <c r="LXE94" s="497" t="s">
        <v>6</v>
      </c>
      <c r="LXF94" s="497" t="s">
        <v>7</v>
      </c>
      <c r="LXG94" s="497" t="s">
        <v>11</v>
      </c>
      <c r="LXH94" s="503"/>
      <c r="LXI94" s="497" t="s">
        <v>2</v>
      </c>
      <c r="LXJ94" s="497" t="s">
        <v>3</v>
      </c>
      <c r="LXK94" s="497" t="s">
        <v>4</v>
      </c>
      <c r="LXL94" s="497" t="s">
        <v>5</v>
      </c>
      <c r="LXM94" s="497" t="s">
        <v>6</v>
      </c>
      <c r="LXN94" s="497" t="s">
        <v>7</v>
      </c>
      <c r="LXO94" s="497" t="s">
        <v>11</v>
      </c>
      <c r="LXP94" s="503"/>
      <c r="LXQ94" s="497" t="s">
        <v>2</v>
      </c>
      <c r="LXR94" s="497" t="s">
        <v>3</v>
      </c>
      <c r="LXS94" s="497" t="s">
        <v>4</v>
      </c>
      <c r="LXT94" s="497" t="s">
        <v>5</v>
      </c>
      <c r="LXU94" s="497" t="s">
        <v>6</v>
      </c>
      <c r="LXV94" s="497" t="s">
        <v>7</v>
      </c>
      <c r="LXW94" s="497" t="s">
        <v>11</v>
      </c>
      <c r="LXX94" s="503"/>
      <c r="LXY94" s="497" t="s">
        <v>2</v>
      </c>
      <c r="LXZ94" s="497" t="s">
        <v>3</v>
      </c>
      <c r="LYA94" s="497" t="s">
        <v>4</v>
      </c>
      <c r="LYB94" s="497" t="s">
        <v>5</v>
      </c>
      <c r="LYC94" s="497" t="s">
        <v>6</v>
      </c>
      <c r="LYD94" s="497" t="s">
        <v>7</v>
      </c>
      <c r="LYE94" s="497" t="s">
        <v>11</v>
      </c>
      <c r="LYF94" s="503"/>
      <c r="LYG94" s="497" t="s">
        <v>2</v>
      </c>
      <c r="LYH94" s="497" t="s">
        <v>3</v>
      </c>
      <c r="LYI94" s="497" t="s">
        <v>4</v>
      </c>
      <c r="LYJ94" s="497" t="s">
        <v>5</v>
      </c>
      <c r="LYK94" s="497" t="s">
        <v>6</v>
      </c>
      <c r="LYL94" s="497" t="s">
        <v>7</v>
      </c>
      <c r="LYM94" s="497" t="s">
        <v>11</v>
      </c>
      <c r="LYN94" s="503"/>
      <c r="LYO94" s="497" t="s">
        <v>2</v>
      </c>
      <c r="LYP94" s="497" t="s">
        <v>3</v>
      </c>
      <c r="LYQ94" s="497" t="s">
        <v>4</v>
      </c>
      <c r="LYR94" s="497" t="s">
        <v>5</v>
      </c>
      <c r="LYS94" s="497" t="s">
        <v>6</v>
      </c>
      <c r="LYT94" s="497" t="s">
        <v>7</v>
      </c>
      <c r="LYU94" s="497" t="s">
        <v>11</v>
      </c>
      <c r="LYV94" s="503"/>
      <c r="LYW94" s="497" t="s">
        <v>2</v>
      </c>
      <c r="LYX94" s="497" t="s">
        <v>3</v>
      </c>
      <c r="LYY94" s="497" t="s">
        <v>4</v>
      </c>
      <c r="LYZ94" s="497" t="s">
        <v>5</v>
      </c>
      <c r="LZA94" s="497" t="s">
        <v>6</v>
      </c>
      <c r="LZB94" s="497" t="s">
        <v>7</v>
      </c>
      <c r="LZC94" s="497" t="s">
        <v>11</v>
      </c>
      <c r="LZD94" s="503"/>
      <c r="LZE94" s="497" t="s">
        <v>2</v>
      </c>
      <c r="LZF94" s="497" t="s">
        <v>3</v>
      </c>
      <c r="LZG94" s="497" t="s">
        <v>4</v>
      </c>
      <c r="LZH94" s="497" t="s">
        <v>5</v>
      </c>
      <c r="LZI94" s="497" t="s">
        <v>6</v>
      </c>
      <c r="LZJ94" s="497" t="s">
        <v>7</v>
      </c>
      <c r="LZK94" s="497" t="s">
        <v>11</v>
      </c>
      <c r="LZL94" s="503"/>
      <c r="LZM94" s="497" t="s">
        <v>2</v>
      </c>
      <c r="LZN94" s="497" t="s">
        <v>3</v>
      </c>
      <c r="LZO94" s="497" t="s">
        <v>4</v>
      </c>
      <c r="LZP94" s="497" t="s">
        <v>5</v>
      </c>
      <c r="LZQ94" s="497" t="s">
        <v>6</v>
      </c>
      <c r="LZR94" s="497" t="s">
        <v>7</v>
      </c>
      <c r="LZS94" s="497" t="s">
        <v>11</v>
      </c>
      <c r="LZT94" s="503"/>
      <c r="LZU94" s="497" t="s">
        <v>2</v>
      </c>
      <c r="LZV94" s="497" t="s">
        <v>3</v>
      </c>
      <c r="LZW94" s="497" t="s">
        <v>4</v>
      </c>
      <c r="LZX94" s="497" t="s">
        <v>5</v>
      </c>
      <c r="LZY94" s="497" t="s">
        <v>6</v>
      </c>
      <c r="LZZ94" s="497" t="s">
        <v>7</v>
      </c>
      <c r="MAA94" s="497" t="s">
        <v>11</v>
      </c>
      <c r="MAB94" s="503"/>
      <c r="MAC94" s="497" t="s">
        <v>2</v>
      </c>
      <c r="MAD94" s="497" t="s">
        <v>3</v>
      </c>
      <c r="MAE94" s="497" t="s">
        <v>4</v>
      </c>
      <c r="MAF94" s="497" t="s">
        <v>5</v>
      </c>
      <c r="MAG94" s="497" t="s">
        <v>6</v>
      </c>
      <c r="MAH94" s="497" t="s">
        <v>7</v>
      </c>
      <c r="MAI94" s="497" t="s">
        <v>11</v>
      </c>
      <c r="MAJ94" s="503"/>
      <c r="MAK94" s="497" t="s">
        <v>2</v>
      </c>
      <c r="MAL94" s="497" t="s">
        <v>3</v>
      </c>
      <c r="MAM94" s="497" t="s">
        <v>4</v>
      </c>
      <c r="MAN94" s="497" t="s">
        <v>5</v>
      </c>
      <c r="MAO94" s="497" t="s">
        <v>6</v>
      </c>
      <c r="MAP94" s="497" t="s">
        <v>7</v>
      </c>
      <c r="MAQ94" s="497" t="s">
        <v>11</v>
      </c>
      <c r="MAR94" s="503"/>
      <c r="MAS94" s="497" t="s">
        <v>2</v>
      </c>
      <c r="MAT94" s="497" t="s">
        <v>3</v>
      </c>
      <c r="MAU94" s="497" t="s">
        <v>4</v>
      </c>
      <c r="MAV94" s="497" t="s">
        <v>5</v>
      </c>
      <c r="MAW94" s="497" t="s">
        <v>6</v>
      </c>
      <c r="MAX94" s="497" t="s">
        <v>7</v>
      </c>
      <c r="MAY94" s="497" t="s">
        <v>11</v>
      </c>
      <c r="MAZ94" s="503"/>
      <c r="MBA94" s="497" t="s">
        <v>2</v>
      </c>
      <c r="MBB94" s="497" t="s">
        <v>3</v>
      </c>
      <c r="MBC94" s="497" t="s">
        <v>4</v>
      </c>
      <c r="MBD94" s="497" t="s">
        <v>5</v>
      </c>
      <c r="MBE94" s="497" t="s">
        <v>6</v>
      </c>
      <c r="MBF94" s="497" t="s">
        <v>7</v>
      </c>
      <c r="MBG94" s="497" t="s">
        <v>11</v>
      </c>
      <c r="MBH94" s="503"/>
      <c r="MBI94" s="497" t="s">
        <v>2</v>
      </c>
      <c r="MBJ94" s="497" t="s">
        <v>3</v>
      </c>
      <c r="MBK94" s="497" t="s">
        <v>4</v>
      </c>
      <c r="MBL94" s="497" t="s">
        <v>5</v>
      </c>
      <c r="MBM94" s="497" t="s">
        <v>6</v>
      </c>
      <c r="MBN94" s="497" t="s">
        <v>7</v>
      </c>
      <c r="MBO94" s="497" t="s">
        <v>11</v>
      </c>
      <c r="MBP94" s="503"/>
      <c r="MBQ94" s="497" t="s">
        <v>2</v>
      </c>
      <c r="MBR94" s="497" t="s">
        <v>3</v>
      </c>
      <c r="MBS94" s="497" t="s">
        <v>4</v>
      </c>
      <c r="MBT94" s="497" t="s">
        <v>5</v>
      </c>
      <c r="MBU94" s="497" t="s">
        <v>6</v>
      </c>
      <c r="MBV94" s="497" t="s">
        <v>7</v>
      </c>
      <c r="MBW94" s="497" t="s">
        <v>11</v>
      </c>
      <c r="MBX94" s="503"/>
      <c r="MBY94" s="497" t="s">
        <v>2</v>
      </c>
      <c r="MBZ94" s="497" t="s">
        <v>3</v>
      </c>
      <c r="MCA94" s="497" t="s">
        <v>4</v>
      </c>
      <c r="MCB94" s="497" t="s">
        <v>5</v>
      </c>
      <c r="MCC94" s="497" t="s">
        <v>6</v>
      </c>
      <c r="MCD94" s="497" t="s">
        <v>7</v>
      </c>
      <c r="MCE94" s="497" t="s">
        <v>11</v>
      </c>
      <c r="MCF94" s="503"/>
      <c r="MCG94" s="497" t="s">
        <v>2</v>
      </c>
      <c r="MCH94" s="497" t="s">
        <v>3</v>
      </c>
      <c r="MCI94" s="497" t="s">
        <v>4</v>
      </c>
      <c r="MCJ94" s="497" t="s">
        <v>5</v>
      </c>
      <c r="MCK94" s="497" t="s">
        <v>6</v>
      </c>
      <c r="MCL94" s="497" t="s">
        <v>7</v>
      </c>
      <c r="MCM94" s="497" t="s">
        <v>11</v>
      </c>
      <c r="MCN94" s="503"/>
      <c r="MCO94" s="497" t="s">
        <v>2</v>
      </c>
      <c r="MCP94" s="497" t="s">
        <v>3</v>
      </c>
      <c r="MCQ94" s="497" t="s">
        <v>4</v>
      </c>
      <c r="MCR94" s="497" t="s">
        <v>5</v>
      </c>
      <c r="MCS94" s="497" t="s">
        <v>6</v>
      </c>
      <c r="MCT94" s="497" t="s">
        <v>7</v>
      </c>
      <c r="MCU94" s="497" t="s">
        <v>11</v>
      </c>
      <c r="MCV94" s="503"/>
      <c r="MCW94" s="497" t="s">
        <v>2</v>
      </c>
      <c r="MCX94" s="497" t="s">
        <v>3</v>
      </c>
      <c r="MCY94" s="497" t="s">
        <v>4</v>
      </c>
      <c r="MCZ94" s="497" t="s">
        <v>5</v>
      </c>
      <c r="MDA94" s="497" t="s">
        <v>6</v>
      </c>
      <c r="MDB94" s="497" t="s">
        <v>7</v>
      </c>
      <c r="MDC94" s="497" t="s">
        <v>11</v>
      </c>
      <c r="MDD94" s="503"/>
      <c r="MDE94" s="497" t="s">
        <v>2</v>
      </c>
      <c r="MDF94" s="497" t="s">
        <v>3</v>
      </c>
      <c r="MDG94" s="497" t="s">
        <v>4</v>
      </c>
      <c r="MDH94" s="497" t="s">
        <v>5</v>
      </c>
      <c r="MDI94" s="497" t="s">
        <v>6</v>
      </c>
      <c r="MDJ94" s="497" t="s">
        <v>7</v>
      </c>
      <c r="MDK94" s="497" t="s">
        <v>11</v>
      </c>
      <c r="MDL94" s="503"/>
      <c r="MDM94" s="497" t="s">
        <v>2</v>
      </c>
      <c r="MDN94" s="497" t="s">
        <v>3</v>
      </c>
      <c r="MDO94" s="497" t="s">
        <v>4</v>
      </c>
      <c r="MDP94" s="497" t="s">
        <v>5</v>
      </c>
      <c r="MDQ94" s="497" t="s">
        <v>6</v>
      </c>
      <c r="MDR94" s="497" t="s">
        <v>7</v>
      </c>
      <c r="MDS94" s="497" t="s">
        <v>11</v>
      </c>
      <c r="MDT94" s="503"/>
      <c r="MDU94" s="497" t="s">
        <v>2</v>
      </c>
      <c r="MDV94" s="497" t="s">
        <v>3</v>
      </c>
      <c r="MDW94" s="497" t="s">
        <v>4</v>
      </c>
      <c r="MDX94" s="497" t="s">
        <v>5</v>
      </c>
      <c r="MDY94" s="497" t="s">
        <v>6</v>
      </c>
      <c r="MDZ94" s="497" t="s">
        <v>7</v>
      </c>
      <c r="MEA94" s="497" t="s">
        <v>11</v>
      </c>
      <c r="MEB94" s="503"/>
      <c r="MEC94" s="497" t="s">
        <v>2</v>
      </c>
      <c r="MED94" s="497" t="s">
        <v>3</v>
      </c>
      <c r="MEE94" s="497" t="s">
        <v>4</v>
      </c>
      <c r="MEF94" s="497" t="s">
        <v>5</v>
      </c>
      <c r="MEG94" s="497" t="s">
        <v>6</v>
      </c>
      <c r="MEH94" s="497" t="s">
        <v>7</v>
      </c>
      <c r="MEI94" s="497" t="s">
        <v>11</v>
      </c>
      <c r="MEJ94" s="503"/>
      <c r="MEK94" s="497" t="s">
        <v>2</v>
      </c>
      <c r="MEL94" s="497" t="s">
        <v>3</v>
      </c>
      <c r="MEM94" s="497" t="s">
        <v>4</v>
      </c>
      <c r="MEN94" s="497" t="s">
        <v>5</v>
      </c>
      <c r="MEO94" s="497" t="s">
        <v>6</v>
      </c>
      <c r="MEP94" s="497" t="s">
        <v>7</v>
      </c>
      <c r="MEQ94" s="497" t="s">
        <v>11</v>
      </c>
      <c r="MER94" s="503"/>
      <c r="MES94" s="497" t="s">
        <v>2</v>
      </c>
      <c r="MET94" s="497" t="s">
        <v>3</v>
      </c>
      <c r="MEU94" s="497" t="s">
        <v>4</v>
      </c>
      <c r="MEV94" s="497" t="s">
        <v>5</v>
      </c>
      <c r="MEW94" s="497" t="s">
        <v>6</v>
      </c>
      <c r="MEX94" s="497" t="s">
        <v>7</v>
      </c>
      <c r="MEY94" s="497" t="s">
        <v>11</v>
      </c>
      <c r="MEZ94" s="503"/>
      <c r="MFA94" s="497" t="s">
        <v>2</v>
      </c>
      <c r="MFB94" s="497" t="s">
        <v>3</v>
      </c>
      <c r="MFC94" s="497" t="s">
        <v>4</v>
      </c>
      <c r="MFD94" s="497" t="s">
        <v>5</v>
      </c>
      <c r="MFE94" s="497" t="s">
        <v>6</v>
      </c>
      <c r="MFF94" s="497" t="s">
        <v>7</v>
      </c>
      <c r="MFG94" s="497" t="s">
        <v>11</v>
      </c>
      <c r="MFH94" s="503"/>
      <c r="MFI94" s="497" t="s">
        <v>2</v>
      </c>
      <c r="MFJ94" s="497" t="s">
        <v>3</v>
      </c>
      <c r="MFK94" s="497" t="s">
        <v>4</v>
      </c>
      <c r="MFL94" s="497" t="s">
        <v>5</v>
      </c>
      <c r="MFM94" s="497" t="s">
        <v>6</v>
      </c>
      <c r="MFN94" s="497" t="s">
        <v>7</v>
      </c>
      <c r="MFO94" s="497" t="s">
        <v>11</v>
      </c>
      <c r="MFP94" s="503"/>
      <c r="MFQ94" s="497" t="s">
        <v>2</v>
      </c>
      <c r="MFR94" s="497" t="s">
        <v>3</v>
      </c>
      <c r="MFS94" s="497" t="s">
        <v>4</v>
      </c>
      <c r="MFT94" s="497" t="s">
        <v>5</v>
      </c>
      <c r="MFU94" s="497" t="s">
        <v>6</v>
      </c>
      <c r="MFV94" s="497" t="s">
        <v>7</v>
      </c>
      <c r="MFW94" s="497" t="s">
        <v>11</v>
      </c>
      <c r="MFX94" s="503"/>
      <c r="MFY94" s="497" t="s">
        <v>2</v>
      </c>
      <c r="MFZ94" s="497" t="s">
        <v>3</v>
      </c>
      <c r="MGA94" s="497" t="s">
        <v>4</v>
      </c>
      <c r="MGB94" s="497" t="s">
        <v>5</v>
      </c>
      <c r="MGC94" s="497" t="s">
        <v>6</v>
      </c>
      <c r="MGD94" s="497" t="s">
        <v>7</v>
      </c>
      <c r="MGE94" s="497" t="s">
        <v>11</v>
      </c>
      <c r="MGF94" s="503"/>
      <c r="MGG94" s="497" t="s">
        <v>2</v>
      </c>
      <c r="MGH94" s="497" t="s">
        <v>3</v>
      </c>
      <c r="MGI94" s="497" t="s">
        <v>4</v>
      </c>
      <c r="MGJ94" s="497" t="s">
        <v>5</v>
      </c>
      <c r="MGK94" s="497" t="s">
        <v>6</v>
      </c>
      <c r="MGL94" s="497" t="s">
        <v>7</v>
      </c>
      <c r="MGM94" s="497" t="s">
        <v>11</v>
      </c>
      <c r="MGN94" s="503"/>
      <c r="MGO94" s="497" t="s">
        <v>2</v>
      </c>
      <c r="MGP94" s="497" t="s">
        <v>3</v>
      </c>
      <c r="MGQ94" s="497" t="s">
        <v>4</v>
      </c>
      <c r="MGR94" s="497" t="s">
        <v>5</v>
      </c>
      <c r="MGS94" s="497" t="s">
        <v>6</v>
      </c>
      <c r="MGT94" s="497" t="s">
        <v>7</v>
      </c>
      <c r="MGU94" s="497" t="s">
        <v>11</v>
      </c>
      <c r="MGV94" s="503"/>
      <c r="MGW94" s="497" t="s">
        <v>2</v>
      </c>
      <c r="MGX94" s="497" t="s">
        <v>3</v>
      </c>
      <c r="MGY94" s="497" t="s">
        <v>4</v>
      </c>
      <c r="MGZ94" s="497" t="s">
        <v>5</v>
      </c>
      <c r="MHA94" s="497" t="s">
        <v>6</v>
      </c>
      <c r="MHB94" s="497" t="s">
        <v>7</v>
      </c>
      <c r="MHC94" s="497" t="s">
        <v>11</v>
      </c>
      <c r="MHD94" s="503"/>
      <c r="MHE94" s="497" t="s">
        <v>2</v>
      </c>
      <c r="MHF94" s="497" t="s">
        <v>3</v>
      </c>
      <c r="MHG94" s="497" t="s">
        <v>4</v>
      </c>
      <c r="MHH94" s="497" t="s">
        <v>5</v>
      </c>
      <c r="MHI94" s="497" t="s">
        <v>6</v>
      </c>
      <c r="MHJ94" s="497" t="s">
        <v>7</v>
      </c>
      <c r="MHK94" s="497" t="s">
        <v>11</v>
      </c>
      <c r="MHL94" s="503"/>
      <c r="MHM94" s="497" t="s">
        <v>2</v>
      </c>
      <c r="MHN94" s="497" t="s">
        <v>3</v>
      </c>
      <c r="MHO94" s="497" t="s">
        <v>4</v>
      </c>
      <c r="MHP94" s="497" t="s">
        <v>5</v>
      </c>
      <c r="MHQ94" s="497" t="s">
        <v>6</v>
      </c>
      <c r="MHR94" s="497" t="s">
        <v>7</v>
      </c>
      <c r="MHS94" s="497" t="s">
        <v>11</v>
      </c>
      <c r="MHT94" s="503"/>
      <c r="MHU94" s="497" t="s">
        <v>2</v>
      </c>
      <c r="MHV94" s="497" t="s">
        <v>3</v>
      </c>
      <c r="MHW94" s="497" t="s">
        <v>4</v>
      </c>
      <c r="MHX94" s="497" t="s">
        <v>5</v>
      </c>
      <c r="MHY94" s="497" t="s">
        <v>6</v>
      </c>
      <c r="MHZ94" s="497" t="s">
        <v>7</v>
      </c>
      <c r="MIA94" s="497" t="s">
        <v>11</v>
      </c>
      <c r="MIB94" s="503"/>
      <c r="MIC94" s="497" t="s">
        <v>2</v>
      </c>
      <c r="MID94" s="497" t="s">
        <v>3</v>
      </c>
      <c r="MIE94" s="497" t="s">
        <v>4</v>
      </c>
      <c r="MIF94" s="497" t="s">
        <v>5</v>
      </c>
      <c r="MIG94" s="497" t="s">
        <v>6</v>
      </c>
      <c r="MIH94" s="497" t="s">
        <v>7</v>
      </c>
      <c r="MII94" s="497" t="s">
        <v>11</v>
      </c>
      <c r="MIJ94" s="503"/>
      <c r="MIK94" s="497" t="s">
        <v>2</v>
      </c>
      <c r="MIL94" s="497" t="s">
        <v>3</v>
      </c>
      <c r="MIM94" s="497" t="s">
        <v>4</v>
      </c>
      <c r="MIN94" s="497" t="s">
        <v>5</v>
      </c>
      <c r="MIO94" s="497" t="s">
        <v>6</v>
      </c>
      <c r="MIP94" s="497" t="s">
        <v>7</v>
      </c>
      <c r="MIQ94" s="497" t="s">
        <v>11</v>
      </c>
      <c r="MIR94" s="503"/>
      <c r="MIS94" s="497" t="s">
        <v>2</v>
      </c>
      <c r="MIT94" s="497" t="s">
        <v>3</v>
      </c>
      <c r="MIU94" s="497" t="s">
        <v>4</v>
      </c>
      <c r="MIV94" s="497" t="s">
        <v>5</v>
      </c>
      <c r="MIW94" s="497" t="s">
        <v>6</v>
      </c>
      <c r="MIX94" s="497" t="s">
        <v>7</v>
      </c>
      <c r="MIY94" s="497" t="s">
        <v>11</v>
      </c>
      <c r="MIZ94" s="503"/>
      <c r="MJA94" s="497" t="s">
        <v>2</v>
      </c>
      <c r="MJB94" s="497" t="s">
        <v>3</v>
      </c>
      <c r="MJC94" s="497" t="s">
        <v>4</v>
      </c>
      <c r="MJD94" s="497" t="s">
        <v>5</v>
      </c>
      <c r="MJE94" s="497" t="s">
        <v>6</v>
      </c>
      <c r="MJF94" s="497" t="s">
        <v>7</v>
      </c>
      <c r="MJG94" s="497" t="s">
        <v>11</v>
      </c>
      <c r="MJH94" s="503"/>
      <c r="MJI94" s="497" t="s">
        <v>2</v>
      </c>
      <c r="MJJ94" s="497" t="s">
        <v>3</v>
      </c>
      <c r="MJK94" s="497" t="s">
        <v>4</v>
      </c>
      <c r="MJL94" s="497" t="s">
        <v>5</v>
      </c>
      <c r="MJM94" s="497" t="s">
        <v>6</v>
      </c>
      <c r="MJN94" s="497" t="s">
        <v>7</v>
      </c>
      <c r="MJO94" s="497" t="s">
        <v>11</v>
      </c>
      <c r="MJP94" s="503"/>
      <c r="MJQ94" s="497" t="s">
        <v>2</v>
      </c>
      <c r="MJR94" s="497" t="s">
        <v>3</v>
      </c>
      <c r="MJS94" s="497" t="s">
        <v>4</v>
      </c>
      <c r="MJT94" s="497" t="s">
        <v>5</v>
      </c>
      <c r="MJU94" s="497" t="s">
        <v>6</v>
      </c>
      <c r="MJV94" s="497" t="s">
        <v>7</v>
      </c>
      <c r="MJW94" s="497" t="s">
        <v>11</v>
      </c>
      <c r="MJX94" s="503"/>
      <c r="MJY94" s="497" t="s">
        <v>2</v>
      </c>
      <c r="MJZ94" s="497" t="s">
        <v>3</v>
      </c>
      <c r="MKA94" s="497" t="s">
        <v>4</v>
      </c>
      <c r="MKB94" s="497" t="s">
        <v>5</v>
      </c>
      <c r="MKC94" s="497" t="s">
        <v>6</v>
      </c>
      <c r="MKD94" s="497" t="s">
        <v>7</v>
      </c>
      <c r="MKE94" s="497" t="s">
        <v>11</v>
      </c>
      <c r="MKF94" s="503"/>
      <c r="MKG94" s="497" t="s">
        <v>2</v>
      </c>
      <c r="MKH94" s="497" t="s">
        <v>3</v>
      </c>
      <c r="MKI94" s="497" t="s">
        <v>4</v>
      </c>
      <c r="MKJ94" s="497" t="s">
        <v>5</v>
      </c>
      <c r="MKK94" s="497" t="s">
        <v>6</v>
      </c>
      <c r="MKL94" s="497" t="s">
        <v>7</v>
      </c>
      <c r="MKM94" s="497" t="s">
        <v>11</v>
      </c>
      <c r="MKN94" s="503"/>
      <c r="MKO94" s="497" t="s">
        <v>2</v>
      </c>
      <c r="MKP94" s="497" t="s">
        <v>3</v>
      </c>
      <c r="MKQ94" s="497" t="s">
        <v>4</v>
      </c>
      <c r="MKR94" s="497" t="s">
        <v>5</v>
      </c>
      <c r="MKS94" s="497" t="s">
        <v>6</v>
      </c>
      <c r="MKT94" s="497" t="s">
        <v>7</v>
      </c>
      <c r="MKU94" s="497" t="s">
        <v>11</v>
      </c>
      <c r="MKV94" s="503"/>
      <c r="MKW94" s="497" t="s">
        <v>2</v>
      </c>
      <c r="MKX94" s="497" t="s">
        <v>3</v>
      </c>
      <c r="MKY94" s="497" t="s">
        <v>4</v>
      </c>
      <c r="MKZ94" s="497" t="s">
        <v>5</v>
      </c>
      <c r="MLA94" s="497" t="s">
        <v>6</v>
      </c>
      <c r="MLB94" s="497" t="s">
        <v>7</v>
      </c>
      <c r="MLC94" s="497" t="s">
        <v>11</v>
      </c>
      <c r="MLD94" s="503"/>
      <c r="MLE94" s="497" t="s">
        <v>2</v>
      </c>
      <c r="MLF94" s="497" t="s">
        <v>3</v>
      </c>
      <c r="MLG94" s="497" t="s">
        <v>4</v>
      </c>
      <c r="MLH94" s="497" t="s">
        <v>5</v>
      </c>
      <c r="MLI94" s="497" t="s">
        <v>6</v>
      </c>
      <c r="MLJ94" s="497" t="s">
        <v>7</v>
      </c>
      <c r="MLK94" s="497" t="s">
        <v>11</v>
      </c>
      <c r="MLL94" s="503"/>
      <c r="MLM94" s="497" t="s">
        <v>2</v>
      </c>
      <c r="MLN94" s="497" t="s">
        <v>3</v>
      </c>
      <c r="MLO94" s="497" t="s">
        <v>4</v>
      </c>
      <c r="MLP94" s="497" t="s">
        <v>5</v>
      </c>
      <c r="MLQ94" s="497" t="s">
        <v>6</v>
      </c>
      <c r="MLR94" s="497" t="s">
        <v>7</v>
      </c>
      <c r="MLS94" s="497" t="s">
        <v>11</v>
      </c>
      <c r="MLT94" s="503"/>
      <c r="MLU94" s="497" t="s">
        <v>2</v>
      </c>
      <c r="MLV94" s="497" t="s">
        <v>3</v>
      </c>
      <c r="MLW94" s="497" t="s">
        <v>4</v>
      </c>
      <c r="MLX94" s="497" t="s">
        <v>5</v>
      </c>
      <c r="MLY94" s="497" t="s">
        <v>6</v>
      </c>
      <c r="MLZ94" s="497" t="s">
        <v>7</v>
      </c>
      <c r="MMA94" s="497" t="s">
        <v>11</v>
      </c>
      <c r="MMB94" s="503"/>
      <c r="MMC94" s="497" t="s">
        <v>2</v>
      </c>
      <c r="MMD94" s="497" t="s">
        <v>3</v>
      </c>
      <c r="MME94" s="497" t="s">
        <v>4</v>
      </c>
      <c r="MMF94" s="497" t="s">
        <v>5</v>
      </c>
      <c r="MMG94" s="497" t="s">
        <v>6</v>
      </c>
      <c r="MMH94" s="497" t="s">
        <v>7</v>
      </c>
      <c r="MMI94" s="497" t="s">
        <v>11</v>
      </c>
      <c r="MMJ94" s="503"/>
      <c r="MMK94" s="497" t="s">
        <v>2</v>
      </c>
      <c r="MML94" s="497" t="s">
        <v>3</v>
      </c>
      <c r="MMM94" s="497" t="s">
        <v>4</v>
      </c>
      <c r="MMN94" s="497" t="s">
        <v>5</v>
      </c>
      <c r="MMO94" s="497" t="s">
        <v>6</v>
      </c>
      <c r="MMP94" s="497" t="s">
        <v>7</v>
      </c>
      <c r="MMQ94" s="497" t="s">
        <v>11</v>
      </c>
      <c r="MMR94" s="503"/>
      <c r="MMS94" s="497" t="s">
        <v>2</v>
      </c>
      <c r="MMT94" s="497" t="s">
        <v>3</v>
      </c>
      <c r="MMU94" s="497" t="s">
        <v>4</v>
      </c>
      <c r="MMV94" s="497" t="s">
        <v>5</v>
      </c>
      <c r="MMW94" s="497" t="s">
        <v>6</v>
      </c>
      <c r="MMX94" s="497" t="s">
        <v>7</v>
      </c>
      <c r="MMY94" s="497" t="s">
        <v>11</v>
      </c>
      <c r="MMZ94" s="503"/>
      <c r="MNA94" s="497" t="s">
        <v>2</v>
      </c>
      <c r="MNB94" s="497" t="s">
        <v>3</v>
      </c>
      <c r="MNC94" s="497" t="s">
        <v>4</v>
      </c>
      <c r="MND94" s="497" t="s">
        <v>5</v>
      </c>
      <c r="MNE94" s="497" t="s">
        <v>6</v>
      </c>
      <c r="MNF94" s="497" t="s">
        <v>7</v>
      </c>
      <c r="MNG94" s="497" t="s">
        <v>11</v>
      </c>
      <c r="MNH94" s="503"/>
      <c r="MNI94" s="497" t="s">
        <v>2</v>
      </c>
      <c r="MNJ94" s="497" t="s">
        <v>3</v>
      </c>
      <c r="MNK94" s="497" t="s">
        <v>4</v>
      </c>
      <c r="MNL94" s="497" t="s">
        <v>5</v>
      </c>
      <c r="MNM94" s="497" t="s">
        <v>6</v>
      </c>
      <c r="MNN94" s="497" t="s">
        <v>7</v>
      </c>
      <c r="MNO94" s="497" t="s">
        <v>11</v>
      </c>
      <c r="MNP94" s="503"/>
      <c r="MNQ94" s="497" t="s">
        <v>2</v>
      </c>
      <c r="MNR94" s="497" t="s">
        <v>3</v>
      </c>
      <c r="MNS94" s="497" t="s">
        <v>4</v>
      </c>
      <c r="MNT94" s="497" t="s">
        <v>5</v>
      </c>
      <c r="MNU94" s="497" t="s">
        <v>6</v>
      </c>
      <c r="MNV94" s="497" t="s">
        <v>7</v>
      </c>
      <c r="MNW94" s="497" t="s">
        <v>11</v>
      </c>
      <c r="MNX94" s="503"/>
      <c r="MNY94" s="497" t="s">
        <v>2</v>
      </c>
      <c r="MNZ94" s="497" t="s">
        <v>3</v>
      </c>
      <c r="MOA94" s="497" t="s">
        <v>4</v>
      </c>
      <c r="MOB94" s="497" t="s">
        <v>5</v>
      </c>
      <c r="MOC94" s="497" t="s">
        <v>6</v>
      </c>
      <c r="MOD94" s="497" t="s">
        <v>7</v>
      </c>
      <c r="MOE94" s="497" t="s">
        <v>11</v>
      </c>
      <c r="MOF94" s="503"/>
      <c r="MOG94" s="497" t="s">
        <v>2</v>
      </c>
      <c r="MOH94" s="497" t="s">
        <v>3</v>
      </c>
      <c r="MOI94" s="497" t="s">
        <v>4</v>
      </c>
      <c r="MOJ94" s="497" t="s">
        <v>5</v>
      </c>
      <c r="MOK94" s="497" t="s">
        <v>6</v>
      </c>
      <c r="MOL94" s="497" t="s">
        <v>7</v>
      </c>
      <c r="MOM94" s="497" t="s">
        <v>11</v>
      </c>
      <c r="MON94" s="503"/>
      <c r="MOO94" s="497" t="s">
        <v>2</v>
      </c>
      <c r="MOP94" s="497" t="s">
        <v>3</v>
      </c>
      <c r="MOQ94" s="497" t="s">
        <v>4</v>
      </c>
      <c r="MOR94" s="497" t="s">
        <v>5</v>
      </c>
      <c r="MOS94" s="497" t="s">
        <v>6</v>
      </c>
      <c r="MOT94" s="497" t="s">
        <v>7</v>
      </c>
      <c r="MOU94" s="497" t="s">
        <v>11</v>
      </c>
      <c r="MOV94" s="503"/>
      <c r="MOW94" s="497" t="s">
        <v>2</v>
      </c>
      <c r="MOX94" s="497" t="s">
        <v>3</v>
      </c>
      <c r="MOY94" s="497" t="s">
        <v>4</v>
      </c>
      <c r="MOZ94" s="497" t="s">
        <v>5</v>
      </c>
      <c r="MPA94" s="497" t="s">
        <v>6</v>
      </c>
      <c r="MPB94" s="497" t="s">
        <v>7</v>
      </c>
      <c r="MPC94" s="497" t="s">
        <v>11</v>
      </c>
      <c r="MPD94" s="503"/>
      <c r="MPE94" s="497" t="s">
        <v>2</v>
      </c>
      <c r="MPF94" s="497" t="s">
        <v>3</v>
      </c>
      <c r="MPG94" s="497" t="s">
        <v>4</v>
      </c>
      <c r="MPH94" s="497" t="s">
        <v>5</v>
      </c>
      <c r="MPI94" s="497" t="s">
        <v>6</v>
      </c>
      <c r="MPJ94" s="497" t="s">
        <v>7</v>
      </c>
      <c r="MPK94" s="497" t="s">
        <v>11</v>
      </c>
      <c r="MPL94" s="503"/>
      <c r="MPM94" s="497" t="s">
        <v>2</v>
      </c>
      <c r="MPN94" s="497" t="s">
        <v>3</v>
      </c>
      <c r="MPO94" s="497" t="s">
        <v>4</v>
      </c>
      <c r="MPP94" s="497" t="s">
        <v>5</v>
      </c>
      <c r="MPQ94" s="497" t="s">
        <v>6</v>
      </c>
      <c r="MPR94" s="497" t="s">
        <v>7</v>
      </c>
      <c r="MPS94" s="497" t="s">
        <v>11</v>
      </c>
      <c r="MPT94" s="503"/>
      <c r="MPU94" s="497" t="s">
        <v>2</v>
      </c>
      <c r="MPV94" s="497" t="s">
        <v>3</v>
      </c>
      <c r="MPW94" s="497" t="s">
        <v>4</v>
      </c>
      <c r="MPX94" s="497" t="s">
        <v>5</v>
      </c>
      <c r="MPY94" s="497" t="s">
        <v>6</v>
      </c>
      <c r="MPZ94" s="497" t="s">
        <v>7</v>
      </c>
      <c r="MQA94" s="497" t="s">
        <v>11</v>
      </c>
      <c r="MQB94" s="503"/>
      <c r="MQC94" s="497" t="s">
        <v>2</v>
      </c>
      <c r="MQD94" s="497" t="s">
        <v>3</v>
      </c>
      <c r="MQE94" s="497" t="s">
        <v>4</v>
      </c>
      <c r="MQF94" s="497" t="s">
        <v>5</v>
      </c>
      <c r="MQG94" s="497" t="s">
        <v>6</v>
      </c>
      <c r="MQH94" s="497" t="s">
        <v>7</v>
      </c>
      <c r="MQI94" s="497" t="s">
        <v>11</v>
      </c>
      <c r="MQJ94" s="503"/>
      <c r="MQK94" s="497" t="s">
        <v>2</v>
      </c>
      <c r="MQL94" s="497" t="s">
        <v>3</v>
      </c>
      <c r="MQM94" s="497" t="s">
        <v>4</v>
      </c>
      <c r="MQN94" s="497" t="s">
        <v>5</v>
      </c>
      <c r="MQO94" s="497" t="s">
        <v>6</v>
      </c>
      <c r="MQP94" s="497" t="s">
        <v>7</v>
      </c>
      <c r="MQQ94" s="497" t="s">
        <v>11</v>
      </c>
      <c r="MQR94" s="503"/>
      <c r="MQS94" s="497" t="s">
        <v>2</v>
      </c>
      <c r="MQT94" s="497" t="s">
        <v>3</v>
      </c>
      <c r="MQU94" s="497" t="s">
        <v>4</v>
      </c>
      <c r="MQV94" s="497" t="s">
        <v>5</v>
      </c>
      <c r="MQW94" s="497" t="s">
        <v>6</v>
      </c>
      <c r="MQX94" s="497" t="s">
        <v>7</v>
      </c>
      <c r="MQY94" s="497" t="s">
        <v>11</v>
      </c>
      <c r="MQZ94" s="503"/>
      <c r="MRA94" s="497" t="s">
        <v>2</v>
      </c>
      <c r="MRB94" s="497" t="s">
        <v>3</v>
      </c>
      <c r="MRC94" s="497" t="s">
        <v>4</v>
      </c>
      <c r="MRD94" s="497" t="s">
        <v>5</v>
      </c>
      <c r="MRE94" s="497" t="s">
        <v>6</v>
      </c>
      <c r="MRF94" s="497" t="s">
        <v>7</v>
      </c>
      <c r="MRG94" s="497" t="s">
        <v>11</v>
      </c>
      <c r="MRH94" s="503"/>
      <c r="MRI94" s="497" t="s">
        <v>2</v>
      </c>
      <c r="MRJ94" s="497" t="s">
        <v>3</v>
      </c>
      <c r="MRK94" s="497" t="s">
        <v>4</v>
      </c>
      <c r="MRL94" s="497" t="s">
        <v>5</v>
      </c>
      <c r="MRM94" s="497" t="s">
        <v>6</v>
      </c>
      <c r="MRN94" s="497" t="s">
        <v>7</v>
      </c>
      <c r="MRO94" s="497" t="s">
        <v>11</v>
      </c>
      <c r="MRP94" s="503"/>
      <c r="MRQ94" s="497" t="s">
        <v>2</v>
      </c>
      <c r="MRR94" s="497" t="s">
        <v>3</v>
      </c>
      <c r="MRS94" s="497" t="s">
        <v>4</v>
      </c>
      <c r="MRT94" s="497" t="s">
        <v>5</v>
      </c>
      <c r="MRU94" s="497" t="s">
        <v>6</v>
      </c>
      <c r="MRV94" s="497" t="s">
        <v>7</v>
      </c>
      <c r="MRW94" s="497" t="s">
        <v>11</v>
      </c>
      <c r="MRX94" s="503"/>
      <c r="MRY94" s="497" t="s">
        <v>2</v>
      </c>
      <c r="MRZ94" s="497" t="s">
        <v>3</v>
      </c>
      <c r="MSA94" s="497" t="s">
        <v>4</v>
      </c>
      <c r="MSB94" s="497" t="s">
        <v>5</v>
      </c>
      <c r="MSC94" s="497" t="s">
        <v>6</v>
      </c>
      <c r="MSD94" s="497" t="s">
        <v>7</v>
      </c>
      <c r="MSE94" s="497" t="s">
        <v>11</v>
      </c>
      <c r="MSF94" s="503"/>
      <c r="MSG94" s="497" t="s">
        <v>2</v>
      </c>
      <c r="MSH94" s="497" t="s">
        <v>3</v>
      </c>
      <c r="MSI94" s="497" t="s">
        <v>4</v>
      </c>
      <c r="MSJ94" s="497" t="s">
        <v>5</v>
      </c>
      <c r="MSK94" s="497" t="s">
        <v>6</v>
      </c>
      <c r="MSL94" s="497" t="s">
        <v>7</v>
      </c>
      <c r="MSM94" s="497" t="s">
        <v>11</v>
      </c>
      <c r="MSN94" s="503"/>
      <c r="MSO94" s="497" t="s">
        <v>2</v>
      </c>
      <c r="MSP94" s="497" t="s">
        <v>3</v>
      </c>
      <c r="MSQ94" s="497" t="s">
        <v>4</v>
      </c>
      <c r="MSR94" s="497" t="s">
        <v>5</v>
      </c>
      <c r="MSS94" s="497" t="s">
        <v>6</v>
      </c>
      <c r="MST94" s="497" t="s">
        <v>7</v>
      </c>
      <c r="MSU94" s="497" t="s">
        <v>11</v>
      </c>
      <c r="MSV94" s="503"/>
      <c r="MSW94" s="497" t="s">
        <v>2</v>
      </c>
      <c r="MSX94" s="497" t="s">
        <v>3</v>
      </c>
      <c r="MSY94" s="497" t="s">
        <v>4</v>
      </c>
      <c r="MSZ94" s="497" t="s">
        <v>5</v>
      </c>
      <c r="MTA94" s="497" t="s">
        <v>6</v>
      </c>
      <c r="MTB94" s="497" t="s">
        <v>7</v>
      </c>
      <c r="MTC94" s="497" t="s">
        <v>11</v>
      </c>
      <c r="MTD94" s="503"/>
      <c r="MTE94" s="497" t="s">
        <v>2</v>
      </c>
      <c r="MTF94" s="497" t="s">
        <v>3</v>
      </c>
      <c r="MTG94" s="497" t="s">
        <v>4</v>
      </c>
      <c r="MTH94" s="497" t="s">
        <v>5</v>
      </c>
      <c r="MTI94" s="497" t="s">
        <v>6</v>
      </c>
      <c r="MTJ94" s="497" t="s">
        <v>7</v>
      </c>
      <c r="MTK94" s="497" t="s">
        <v>11</v>
      </c>
      <c r="MTL94" s="503"/>
      <c r="MTM94" s="497" t="s">
        <v>2</v>
      </c>
      <c r="MTN94" s="497" t="s">
        <v>3</v>
      </c>
      <c r="MTO94" s="497" t="s">
        <v>4</v>
      </c>
      <c r="MTP94" s="497" t="s">
        <v>5</v>
      </c>
      <c r="MTQ94" s="497" t="s">
        <v>6</v>
      </c>
      <c r="MTR94" s="497" t="s">
        <v>7</v>
      </c>
      <c r="MTS94" s="497" t="s">
        <v>11</v>
      </c>
      <c r="MTT94" s="503"/>
      <c r="MTU94" s="497" t="s">
        <v>2</v>
      </c>
      <c r="MTV94" s="497" t="s">
        <v>3</v>
      </c>
      <c r="MTW94" s="497" t="s">
        <v>4</v>
      </c>
      <c r="MTX94" s="497" t="s">
        <v>5</v>
      </c>
      <c r="MTY94" s="497" t="s">
        <v>6</v>
      </c>
      <c r="MTZ94" s="497" t="s">
        <v>7</v>
      </c>
      <c r="MUA94" s="497" t="s">
        <v>11</v>
      </c>
      <c r="MUB94" s="503"/>
      <c r="MUC94" s="497" t="s">
        <v>2</v>
      </c>
      <c r="MUD94" s="497" t="s">
        <v>3</v>
      </c>
      <c r="MUE94" s="497" t="s">
        <v>4</v>
      </c>
      <c r="MUF94" s="497" t="s">
        <v>5</v>
      </c>
      <c r="MUG94" s="497" t="s">
        <v>6</v>
      </c>
      <c r="MUH94" s="497" t="s">
        <v>7</v>
      </c>
      <c r="MUI94" s="497" t="s">
        <v>11</v>
      </c>
      <c r="MUJ94" s="503"/>
      <c r="MUK94" s="497" t="s">
        <v>2</v>
      </c>
      <c r="MUL94" s="497" t="s">
        <v>3</v>
      </c>
      <c r="MUM94" s="497" t="s">
        <v>4</v>
      </c>
      <c r="MUN94" s="497" t="s">
        <v>5</v>
      </c>
      <c r="MUO94" s="497" t="s">
        <v>6</v>
      </c>
      <c r="MUP94" s="497" t="s">
        <v>7</v>
      </c>
      <c r="MUQ94" s="497" t="s">
        <v>11</v>
      </c>
      <c r="MUR94" s="503"/>
      <c r="MUS94" s="497" t="s">
        <v>2</v>
      </c>
      <c r="MUT94" s="497" t="s">
        <v>3</v>
      </c>
      <c r="MUU94" s="497" t="s">
        <v>4</v>
      </c>
      <c r="MUV94" s="497" t="s">
        <v>5</v>
      </c>
      <c r="MUW94" s="497" t="s">
        <v>6</v>
      </c>
      <c r="MUX94" s="497" t="s">
        <v>7</v>
      </c>
      <c r="MUY94" s="497" t="s">
        <v>11</v>
      </c>
      <c r="MUZ94" s="503"/>
      <c r="MVA94" s="497" t="s">
        <v>2</v>
      </c>
      <c r="MVB94" s="497" t="s">
        <v>3</v>
      </c>
      <c r="MVC94" s="497" t="s">
        <v>4</v>
      </c>
      <c r="MVD94" s="497" t="s">
        <v>5</v>
      </c>
      <c r="MVE94" s="497" t="s">
        <v>6</v>
      </c>
      <c r="MVF94" s="497" t="s">
        <v>7</v>
      </c>
      <c r="MVG94" s="497" t="s">
        <v>11</v>
      </c>
      <c r="MVH94" s="503"/>
      <c r="MVI94" s="497" t="s">
        <v>2</v>
      </c>
      <c r="MVJ94" s="497" t="s">
        <v>3</v>
      </c>
      <c r="MVK94" s="497" t="s">
        <v>4</v>
      </c>
      <c r="MVL94" s="497" t="s">
        <v>5</v>
      </c>
      <c r="MVM94" s="497" t="s">
        <v>6</v>
      </c>
      <c r="MVN94" s="497" t="s">
        <v>7</v>
      </c>
      <c r="MVO94" s="497" t="s">
        <v>11</v>
      </c>
      <c r="MVP94" s="503"/>
      <c r="MVQ94" s="497" t="s">
        <v>2</v>
      </c>
      <c r="MVR94" s="497" t="s">
        <v>3</v>
      </c>
      <c r="MVS94" s="497" t="s">
        <v>4</v>
      </c>
      <c r="MVT94" s="497" t="s">
        <v>5</v>
      </c>
      <c r="MVU94" s="497" t="s">
        <v>6</v>
      </c>
      <c r="MVV94" s="497" t="s">
        <v>7</v>
      </c>
      <c r="MVW94" s="497" t="s">
        <v>11</v>
      </c>
      <c r="MVX94" s="503"/>
      <c r="MVY94" s="497" t="s">
        <v>2</v>
      </c>
      <c r="MVZ94" s="497" t="s">
        <v>3</v>
      </c>
      <c r="MWA94" s="497" t="s">
        <v>4</v>
      </c>
      <c r="MWB94" s="497" t="s">
        <v>5</v>
      </c>
      <c r="MWC94" s="497" t="s">
        <v>6</v>
      </c>
      <c r="MWD94" s="497" t="s">
        <v>7</v>
      </c>
      <c r="MWE94" s="497" t="s">
        <v>11</v>
      </c>
      <c r="MWF94" s="503"/>
      <c r="MWG94" s="497" t="s">
        <v>2</v>
      </c>
      <c r="MWH94" s="497" t="s">
        <v>3</v>
      </c>
      <c r="MWI94" s="497" t="s">
        <v>4</v>
      </c>
      <c r="MWJ94" s="497" t="s">
        <v>5</v>
      </c>
      <c r="MWK94" s="497" t="s">
        <v>6</v>
      </c>
      <c r="MWL94" s="497" t="s">
        <v>7</v>
      </c>
      <c r="MWM94" s="497" t="s">
        <v>11</v>
      </c>
      <c r="MWN94" s="503"/>
      <c r="MWO94" s="497" t="s">
        <v>2</v>
      </c>
      <c r="MWP94" s="497" t="s">
        <v>3</v>
      </c>
      <c r="MWQ94" s="497" t="s">
        <v>4</v>
      </c>
      <c r="MWR94" s="497" t="s">
        <v>5</v>
      </c>
      <c r="MWS94" s="497" t="s">
        <v>6</v>
      </c>
      <c r="MWT94" s="497" t="s">
        <v>7</v>
      </c>
      <c r="MWU94" s="497" t="s">
        <v>11</v>
      </c>
      <c r="MWV94" s="503"/>
      <c r="MWW94" s="497" t="s">
        <v>2</v>
      </c>
      <c r="MWX94" s="497" t="s">
        <v>3</v>
      </c>
      <c r="MWY94" s="497" t="s">
        <v>4</v>
      </c>
      <c r="MWZ94" s="497" t="s">
        <v>5</v>
      </c>
      <c r="MXA94" s="497" t="s">
        <v>6</v>
      </c>
      <c r="MXB94" s="497" t="s">
        <v>7</v>
      </c>
      <c r="MXC94" s="497" t="s">
        <v>11</v>
      </c>
      <c r="MXD94" s="503"/>
      <c r="MXE94" s="497" t="s">
        <v>2</v>
      </c>
      <c r="MXF94" s="497" t="s">
        <v>3</v>
      </c>
      <c r="MXG94" s="497" t="s">
        <v>4</v>
      </c>
      <c r="MXH94" s="497" t="s">
        <v>5</v>
      </c>
      <c r="MXI94" s="497" t="s">
        <v>6</v>
      </c>
      <c r="MXJ94" s="497" t="s">
        <v>7</v>
      </c>
      <c r="MXK94" s="497" t="s">
        <v>11</v>
      </c>
      <c r="MXL94" s="503"/>
      <c r="MXM94" s="497" t="s">
        <v>2</v>
      </c>
      <c r="MXN94" s="497" t="s">
        <v>3</v>
      </c>
      <c r="MXO94" s="497" t="s">
        <v>4</v>
      </c>
      <c r="MXP94" s="497" t="s">
        <v>5</v>
      </c>
      <c r="MXQ94" s="497" t="s">
        <v>6</v>
      </c>
      <c r="MXR94" s="497" t="s">
        <v>7</v>
      </c>
      <c r="MXS94" s="497" t="s">
        <v>11</v>
      </c>
      <c r="MXT94" s="503"/>
      <c r="MXU94" s="497" t="s">
        <v>2</v>
      </c>
      <c r="MXV94" s="497" t="s">
        <v>3</v>
      </c>
      <c r="MXW94" s="497" t="s">
        <v>4</v>
      </c>
      <c r="MXX94" s="497" t="s">
        <v>5</v>
      </c>
      <c r="MXY94" s="497" t="s">
        <v>6</v>
      </c>
      <c r="MXZ94" s="497" t="s">
        <v>7</v>
      </c>
      <c r="MYA94" s="497" t="s">
        <v>11</v>
      </c>
      <c r="MYB94" s="503"/>
      <c r="MYC94" s="497" t="s">
        <v>2</v>
      </c>
      <c r="MYD94" s="497" t="s">
        <v>3</v>
      </c>
      <c r="MYE94" s="497" t="s">
        <v>4</v>
      </c>
      <c r="MYF94" s="497" t="s">
        <v>5</v>
      </c>
      <c r="MYG94" s="497" t="s">
        <v>6</v>
      </c>
      <c r="MYH94" s="497" t="s">
        <v>7</v>
      </c>
      <c r="MYI94" s="497" t="s">
        <v>11</v>
      </c>
      <c r="MYJ94" s="503"/>
      <c r="MYK94" s="497" t="s">
        <v>2</v>
      </c>
      <c r="MYL94" s="497" t="s">
        <v>3</v>
      </c>
      <c r="MYM94" s="497" t="s">
        <v>4</v>
      </c>
      <c r="MYN94" s="497" t="s">
        <v>5</v>
      </c>
      <c r="MYO94" s="497" t="s">
        <v>6</v>
      </c>
      <c r="MYP94" s="497" t="s">
        <v>7</v>
      </c>
      <c r="MYQ94" s="497" t="s">
        <v>11</v>
      </c>
      <c r="MYR94" s="503"/>
      <c r="MYS94" s="497" t="s">
        <v>2</v>
      </c>
      <c r="MYT94" s="497" t="s">
        <v>3</v>
      </c>
      <c r="MYU94" s="497" t="s">
        <v>4</v>
      </c>
      <c r="MYV94" s="497" t="s">
        <v>5</v>
      </c>
      <c r="MYW94" s="497" t="s">
        <v>6</v>
      </c>
      <c r="MYX94" s="497" t="s">
        <v>7</v>
      </c>
      <c r="MYY94" s="497" t="s">
        <v>11</v>
      </c>
      <c r="MYZ94" s="503"/>
      <c r="MZA94" s="497" t="s">
        <v>2</v>
      </c>
      <c r="MZB94" s="497" t="s">
        <v>3</v>
      </c>
      <c r="MZC94" s="497" t="s">
        <v>4</v>
      </c>
      <c r="MZD94" s="497" t="s">
        <v>5</v>
      </c>
      <c r="MZE94" s="497" t="s">
        <v>6</v>
      </c>
      <c r="MZF94" s="497" t="s">
        <v>7</v>
      </c>
      <c r="MZG94" s="497" t="s">
        <v>11</v>
      </c>
      <c r="MZH94" s="503"/>
      <c r="MZI94" s="497" t="s">
        <v>2</v>
      </c>
      <c r="MZJ94" s="497" t="s">
        <v>3</v>
      </c>
      <c r="MZK94" s="497" t="s">
        <v>4</v>
      </c>
      <c r="MZL94" s="497" t="s">
        <v>5</v>
      </c>
      <c r="MZM94" s="497" t="s">
        <v>6</v>
      </c>
      <c r="MZN94" s="497" t="s">
        <v>7</v>
      </c>
      <c r="MZO94" s="497" t="s">
        <v>11</v>
      </c>
      <c r="MZP94" s="503"/>
      <c r="MZQ94" s="497" t="s">
        <v>2</v>
      </c>
      <c r="MZR94" s="497" t="s">
        <v>3</v>
      </c>
      <c r="MZS94" s="497" t="s">
        <v>4</v>
      </c>
      <c r="MZT94" s="497" t="s">
        <v>5</v>
      </c>
      <c r="MZU94" s="497" t="s">
        <v>6</v>
      </c>
      <c r="MZV94" s="497" t="s">
        <v>7</v>
      </c>
      <c r="MZW94" s="497" t="s">
        <v>11</v>
      </c>
      <c r="MZX94" s="503"/>
      <c r="MZY94" s="497" t="s">
        <v>2</v>
      </c>
      <c r="MZZ94" s="497" t="s">
        <v>3</v>
      </c>
      <c r="NAA94" s="497" t="s">
        <v>4</v>
      </c>
      <c r="NAB94" s="497" t="s">
        <v>5</v>
      </c>
      <c r="NAC94" s="497" t="s">
        <v>6</v>
      </c>
      <c r="NAD94" s="497" t="s">
        <v>7</v>
      </c>
      <c r="NAE94" s="497" t="s">
        <v>11</v>
      </c>
      <c r="NAF94" s="503"/>
      <c r="NAG94" s="497" t="s">
        <v>2</v>
      </c>
      <c r="NAH94" s="497" t="s">
        <v>3</v>
      </c>
      <c r="NAI94" s="497" t="s">
        <v>4</v>
      </c>
      <c r="NAJ94" s="497" t="s">
        <v>5</v>
      </c>
      <c r="NAK94" s="497" t="s">
        <v>6</v>
      </c>
      <c r="NAL94" s="497" t="s">
        <v>7</v>
      </c>
      <c r="NAM94" s="497" t="s">
        <v>11</v>
      </c>
      <c r="NAN94" s="503"/>
      <c r="NAO94" s="497" t="s">
        <v>2</v>
      </c>
      <c r="NAP94" s="497" t="s">
        <v>3</v>
      </c>
      <c r="NAQ94" s="497" t="s">
        <v>4</v>
      </c>
      <c r="NAR94" s="497" t="s">
        <v>5</v>
      </c>
      <c r="NAS94" s="497" t="s">
        <v>6</v>
      </c>
      <c r="NAT94" s="497" t="s">
        <v>7</v>
      </c>
      <c r="NAU94" s="497" t="s">
        <v>11</v>
      </c>
      <c r="NAV94" s="503"/>
      <c r="NAW94" s="497" t="s">
        <v>2</v>
      </c>
      <c r="NAX94" s="497" t="s">
        <v>3</v>
      </c>
      <c r="NAY94" s="497" t="s">
        <v>4</v>
      </c>
      <c r="NAZ94" s="497" t="s">
        <v>5</v>
      </c>
      <c r="NBA94" s="497" t="s">
        <v>6</v>
      </c>
      <c r="NBB94" s="497" t="s">
        <v>7</v>
      </c>
      <c r="NBC94" s="497" t="s">
        <v>11</v>
      </c>
      <c r="NBD94" s="503"/>
      <c r="NBE94" s="497" t="s">
        <v>2</v>
      </c>
      <c r="NBF94" s="497" t="s">
        <v>3</v>
      </c>
      <c r="NBG94" s="497" t="s">
        <v>4</v>
      </c>
      <c r="NBH94" s="497" t="s">
        <v>5</v>
      </c>
      <c r="NBI94" s="497" t="s">
        <v>6</v>
      </c>
      <c r="NBJ94" s="497" t="s">
        <v>7</v>
      </c>
      <c r="NBK94" s="497" t="s">
        <v>11</v>
      </c>
      <c r="NBL94" s="503"/>
      <c r="NBM94" s="497" t="s">
        <v>2</v>
      </c>
      <c r="NBN94" s="497" t="s">
        <v>3</v>
      </c>
      <c r="NBO94" s="497" t="s">
        <v>4</v>
      </c>
      <c r="NBP94" s="497" t="s">
        <v>5</v>
      </c>
      <c r="NBQ94" s="497" t="s">
        <v>6</v>
      </c>
      <c r="NBR94" s="497" t="s">
        <v>7</v>
      </c>
      <c r="NBS94" s="497" t="s">
        <v>11</v>
      </c>
      <c r="NBT94" s="503"/>
      <c r="NBU94" s="497" t="s">
        <v>2</v>
      </c>
      <c r="NBV94" s="497" t="s">
        <v>3</v>
      </c>
      <c r="NBW94" s="497" t="s">
        <v>4</v>
      </c>
      <c r="NBX94" s="497" t="s">
        <v>5</v>
      </c>
      <c r="NBY94" s="497" t="s">
        <v>6</v>
      </c>
      <c r="NBZ94" s="497" t="s">
        <v>7</v>
      </c>
      <c r="NCA94" s="497" t="s">
        <v>11</v>
      </c>
      <c r="NCB94" s="503"/>
      <c r="NCC94" s="497" t="s">
        <v>2</v>
      </c>
      <c r="NCD94" s="497" t="s">
        <v>3</v>
      </c>
      <c r="NCE94" s="497" t="s">
        <v>4</v>
      </c>
      <c r="NCF94" s="497" t="s">
        <v>5</v>
      </c>
      <c r="NCG94" s="497" t="s">
        <v>6</v>
      </c>
      <c r="NCH94" s="497" t="s">
        <v>7</v>
      </c>
      <c r="NCI94" s="497" t="s">
        <v>11</v>
      </c>
      <c r="NCJ94" s="503"/>
      <c r="NCK94" s="497" t="s">
        <v>2</v>
      </c>
      <c r="NCL94" s="497" t="s">
        <v>3</v>
      </c>
      <c r="NCM94" s="497" t="s">
        <v>4</v>
      </c>
      <c r="NCN94" s="497" t="s">
        <v>5</v>
      </c>
      <c r="NCO94" s="497" t="s">
        <v>6</v>
      </c>
      <c r="NCP94" s="497" t="s">
        <v>7</v>
      </c>
      <c r="NCQ94" s="497" t="s">
        <v>11</v>
      </c>
      <c r="NCR94" s="503"/>
      <c r="NCS94" s="497" t="s">
        <v>2</v>
      </c>
      <c r="NCT94" s="497" t="s">
        <v>3</v>
      </c>
      <c r="NCU94" s="497" t="s">
        <v>4</v>
      </c>
      <c r="NCV94" s="497" t="s">
        <v>5</v>
      </c>
      <c r="NCW94" s="497" t="s">
        <v>6</v>
      </c>
      <c r="NCX94" s="497" t="s">
        <v>7</v>
      </c>
      <c r="NCY94" s="497" t="s">
        <v>11</v>
      </c>
      <c r="NCZ94" s="503"/>
      <c r="NDA94" s="497" t="s">
        <v>2</v>
      </c>
      <c r="NDB94" s="497" t="s">
        <v>3</v>
      </c>
      <c r="NDC94" s="497" t="s">
        <v>4</v>
      </c>
      <c r="NDD94" s="497" t="s">
        <v>5</v>
      </c>
      <c r="NDE94" s="497" t="s">
        <v>6</v>
      </c>
      <c r="NDF94" s="497" t="s">
        <v>7</v>
      </c>
      <c r="NDG94" s="497" t="s">
        <v>11</v>
      </c>
      <c r="NDH94" s="503"/>
      <c r="NDI94" s="497" t="s">
        <v>2</v>
      </c>
      <c r="NDJ94" s="497" t="s">
        <v>3</v>
      </c>
      <c r="NDK94" s="497" t="s">
        <v>4</v>
      </c>
      <c r="NDL94" s="497" t="s">
        <v>5</v>
      </c>
      <c r="NDM94" s="497" t="s">
        <v>6</v>
      </c>
      <c r="NDN94" s="497" t="s">
        <v>7</v>
      </c>
      <c r="NDO94" s="497" t="s">
        <v>11</v>
      </c>
      <c r="NDP94" s="503"/>
      <c r="NDQ94" s="497" t="s">
        <v>2</v>
      </c>
      <c r="NDR94" s="497" t="s">
        <v>3</v>
      </c>
      <c r="NDS94" s="497" t="s">
        <v>4</v>
      </c>
      <c r="NDT94" s="497" t="s">
        <v>5</v>
      </c>
      <c r="NDU94" s="497" t="s">
        <v>6</v>
      </c>
      <c r="NDV94" s="497" t="s">
        <v>7</v>
      </c>
      <c r="NDW94" s="497" t="s">
        <v>11</v>
      </c>
      <c r="NDX94" s="503"/>
      <c r="NDY94" s="497" t="s">
        <v>2</v>
      </c>
      <c r="NDZ94" s="497" t="s">
        <v>3</v>
      </c>
      <c r="NEA94" s="497" t="s">
        <v>4</v>
      </c>
      <c r="NEB94" s="497" t="s">
        <v>5</v>
      </c>
      <c r="NEC94" s="497" t="s">
        <v>6</v>
      </c>
      <c r="NED94" s="497" t="s">
        <v>7</v>
      </c>
      <c r="NEE94" s="497" t="s">
        <v>11</v>
      </c>
      <c r="NEF94" s="503"/>
      <c r="NEG94" s="497" t="s">
        <v>2</v>
      </c>
      <c r="NEH94" s="497" t="s">
        <v>3</v>
      </c>
      <c r="NEI94" s="497" t="s">
        <v>4</v>
      </c>
      <c r="NEJ94" s="497" t="s">
        <v>5</v>
      </c>
      <c r="NEK94" s="497" t="s">
        <v>6</v>
      </c>
      <c r="NEL94" s="497" t="s">
        <v>7</v>
      </c>
      <c r="NEM94" s="497" t="s">
        <v>11</v>
      </c>
      <c r="NEN94" s="503"/>
      <c r="NEO94" s="497" t="s">
        <v>2</v>
      </c>
      <c r="NEP94" s="497" t="s">
        <v>3</v>
      </c>
      <c r="NEQ94" s="497" t="s">
        <v>4</v>
      </c>
      <c r="NER94" s="497" t="s">
        <v>5</v>
      </c>
      <c r="NES94" s="497" t="s">
        <v>6</v>
      </c>
      <c r="NET94" s="497" t="s">
        <v>7</v>
      </c>
      <c r="NEU94" s="497" t="s">
        <v>11</v>
      </c>
      <c r="NEV94" s="503"/>
      <c r="NEW94" s="497" t="s">
        <v>2</v>
      </c>
      <c r="NEX94" s="497" t="s">
        <v>3</v>
      </c>
      <c r="NEY94" s="497" t="s">
        <v>4</v>
      </c>
      <c r="NEZ94" s="497" t="s">
        <v>5</v>
      </c>
      <c r="NFA94" s="497" t="s">
        <v>6</v>
      </c>
      <c r="NFB94" s="497" t="s">
        <v>7</v>
      </c>
      <c r="NFC94" s="497" t="s">
        <v>11</v>
      </c>
      <c r="NFD94" s="503"/>
      <c r="NFE94" s="497" t="s">
        <v>2</v>
      </c>
      <c r="NFF94" s="497" t="s">
        <v>3</v>
      </c>
      <c r="NFG94" s="497" t="s">
        <v>4</v>
      </c>
      <c r="NFH94" s="497" t="s">
        <v>5</v>
      </c>
      <c r="NFI94" s="497" t="s">
        <v>6</v>
      </c>
      <c r="NFJ94" s="497" t="s">
        <v>7</v>
      </c>
      <c r="NFK94" s="497" t="s">
        <v>11</v>
      </c>
      <c r="NFL94" s="503"/>
      <c r="NFM94" s="497" t="s">
        <v>2</v>
      </c>
      <c r="NFN94" s="497" t="s">
        <v>3</v>
      </c>
      <c r="NFO94" s="497" t="s">
        <v>4</v>
      </c>
      <c r="NFP94" s="497" t="s">
        <v>5</v>
      </c>
      <c r="NFQ94" s="497" t="s">
        <v>6</v>
      </c>
      <c r="NFR94" s="497" t="s">
        <v>7</v>
      </c>
      <c r="NFS94" s="497" t="s">
        <v>11</v>
      </c>
      <c r="NFT94" s="503"/>
      <c r="NFU94" s="497" t="s">
        <v>2</v>
      </c>
      <c r="NFV94" s="497" t="s">
        <v>3</v>
      </c>
      <c r="NFW94" s="497" t="s">
        <v>4</v>
      </c>
      <c r="NFX94" s="497" t="s">
        <v>5</v>
      </c>
      <c r="NFY94" s="497" t="s">
        <v>6</v>
      </c>
      <c r="NFZ94" s="497" t="s">
        <v>7</v>
      </c>
      <c r="NGA94" s="497" t="s">
        <v>11</v>
      </c>
      <c r="NGB94" s="503"/>
      <c r="NGC94" s="497" t="s">
        <v>2</v>
      </c>
      <c r="NGD94" s="497" t="s">
        <v>3</v>
      </c>
      <c r="NGE94" s="497" t="s">
        <v>4</v>
      </c>
      <c r="NGF94" s="497" t="s">
        <v>5</v>
      </c>
      <c r="NGG94" s="497" t="s">
        <v>6</v>
      </c>
      <c r="NGH94" s="497" t="s">
        <v>7</v>
      </c>
      <c r="NGI94" s="497" t="s">
        <v>11</v>
      </c>
      <c r="NGJ94" s="503"/>
      <c r="NGK94" s="497" t="s">
        <v>2</v>
      </c>
      <c r="NGL94" s="497" t="s">
        <v>3</v>
      </c>
      <c r="NGM94" s="497" t="s">
        <v>4</v>
      </c>
      <c r="NGN94" s="497" t="s">
        <v>5</v>
      </c>
      <c r="NGO94" s="497" t="s">
        <v>6</v>
      </c>
      <c r="NGP94" s="497" t="s">
        <v>7</v>
      </c>
      <c r="NGQ94" s="497" t="s">
        <v>11</v>
      </c>
      <c r="NGR94" s="503"/>
      <c r="NGS94" s="497" t="s">
        <v>2</v>
      </c>
      <c r="NGT94" s="497" t="s">
        <v>3</v>
      </c>
      <c r="NGU94" s="497" t="s">
        <v>4</v>
      </c>
      <c r="NGV94" s="497" t="s">
        <v>5</v>
      </c>
      <c r="NGW94" s="497" t="s">
        <v>6</v>
      </c>
      <c r="NGX94" s="497" t="s">
        <v>7</v>
      </c>
      <c r="NGY94" s="497" t="s">
        <v>11</v>
      </c>
      <c r="NGZ94" s="503"/>
      <c r="NHA94" s="497" t="s">
        <v>2</v>
      </c>
      <c r="NHB94" s="497" t="s">
        <v>3</v>
      </c>
      <c r="NHC94" s="497" t="s">
        <v>4</v>
      </c>
      <c r="NHD94" s="497" t="s">
        <v>5</v>
      </c>
      <c r="NHE94" s="497" t="s">
        <v>6</v>
      </c>
      <c r="NHF94" s="497" t="s">
        <v>7</v>
      </c>
      <c r="NHG94" s="497" t="s">
        <v>11</v>
      </c>
      <c r="NHH94" s="503"/>
      <c r="NHI94" s="497" t="s">
        <v>2</v>
      </c>
      <c r="NHJ94" s="497" t="s">
        <v>3</v>
      </c>
      <c r="NHK94" s="497" t="s">
        <v>4</v>
      </c>
      <c r="NHL94" s="497" t="s">
        <v>5</v>
      </c>
      <c r="NHM94" s="497" t="s">
        <v>6</v>
      </c>
      <c r="NHN94" s="497" t="s">
        <v>7</v>
      </c>
      <c r="NHO94" s="497" t="s">
        <v>11</v>
      </c>
      <c r="NHP94" s="503"/>
      <c r="NHQ94" s="497" t="s">
        <v>2</v>
      </c>
      <c r="NHR94" s="497" t="s">
        <v>3</v>
      </c>
      <c r="NHS94" s="497" t="s">
        <v>4</v>
      </c>
      <c r="NHT94" s="497" t="s">
        <v>5</v>
      </c>
      <c r="NHU94" s="497" t="s">
        <v>6</v>
      </c>
      <c r="NHV94" s="497" t="s">
        <v>7</v>
      </c>
      <c r="NHW94" s="497" t="s">
        <v>11</v>
      </c>
      <c r="NHX94" s="503"/>
      <c r="NHY94" s="497" t="s">
        <v>2</v>
      </c>
      <c r="NHZ94" s="497" t="s">
        <v>3</v>
      </c>
      <c r="NIA94" s="497" t="s">
        <v>4</v>
      </c>
      <c r="NIB94" s="497" t="s">
        <v>5</v>
      </c>
      <c r="NIC94" s="497" t="s">
        <v>6</v>
      </c>
      <c r="NID94" s="497" t="s">
        <v>7</v>
      </c>
      <c r="NIE94" s="497" t="s">
        <v>11</v>
      </c>
      <c r="NIF94" s="503"/>
      <c r="NIG94" s="497" t="s">
        <v>2</v>
      </c>
      <c r="NIH94" s="497" t="s">
        <v>3</v>
      </c>
      <c r="NII94" s="497" t="s">
        <v>4</v>
      </c>
      <c r="NIJ94" s="497" t="s">
        <v>5</v>
      </c>
      <c r="NIK94" s="497" t="s">
        <v>6</v>
      </c>
      <c r="NIL94" s="497" t="s">
        <v>7</v>
      </c>
      <c r="NIM94" s="497" t="s">
        <v>11</v>
      </c>
      <c r="NIN94" s="503"/>
      <c r="NIO94" s="497" t="s">
        <v>2</v>
      </c>
      <c r="NIP94" s="497" t="s">
        <v>3</v>
      </c>
      <c r="NIQ94" s="497" t="s">
        <v>4</v>
      </c>
      <c r="NIR94" s="497" t="s">
        <v>5</v>
      </c>
      <c r="NIS94" s="497" t="s">
        <v>6</v>
      </c>
      <c r="NIT94" s="497" t="s">
        <v>7</v>
      </c>
      <c r="NIU94" s="497" t="s">
        <v>11</v>
      </c>
      <c r="NIV94" s="503"/>
      <c r="NIW94" s="497" t="s">
        <v>2</v>
      </c>
      <c r="NIX94" s="497" t="s">
        <v>3</v>
      </c>
      <c r="NIY94" s="497" t="s">
        <v>4</v>
      </c>
      <c r="NIZ94" s="497" t="s">
        <v>5</v>
      </c>
      <c r="NJA94" s="497" t="s">
        <v>6</v>
      </c>
      <c r="NJB94" s="497" t="s">
        <v>7</v>
      </c>
      <c r="NJC94" s="497" t="s">
        <v>11</v>
      </c>
      <c r="NJD94" s="503"/>
      <c r="NJE94" s="497" t="s">
        <v>2</v>
      </c>
      <c r="NJF94" s="497" t="s">
        <v>3</v>
      </c>
      <c r="NJG94" s="497" t="s">
        <v>4</v>
      </c>
      <c r="NJH94" s="497" t="s">
        <v>5</v>
      </c>
      <c r="NJI94" s="497" t="s">
        <v>6</v>
      </c>
      <c r="NJJ94" s="497" t="s">
        <v>7</v>
      </c>
      <c r="NJK94" s="497" t="s">
        <v>11</v>
      </c>
      <c r="NJL94" s="503"/>
      <c r="NJM94" s="497" t="s">
        <v>2</v>
      </c>
      <c r="NJN94" s="497" t="s">
        <v>3</v>
      </c>
      <c r="NJO94" s="497" t="s">
        <v>4</v>
      </c>
      <c r="NJP94" s="497" t="s">
        <v>5</v>
      </c>
      <c r="NJQ94" s="497" t="s">
        <v>6</v>
      </c>
      <c r="NJR94" s="497" t="s">
        <v>7</v>
      </c>
      <c r="NJS94" s="497" t="s">
        <v>11</v>
      </c>
      <c r="NJT94" s="503"/>
      <c r="NJU94" s="497" t="s">
        <v>2</v>
      </c>
      <c r="NJV94" s="497" t="s">
        <v>3</v>
      </c>
      <c r="NJW94" s="497" t="s">
        <v>4</v>
      </c>
      <c r="NJX94" s="497" t="s">
        <v>5</v>
      </c>
      <c r="NJY94" s="497" t="s">
        <v>6</v>
      </c>
      <c r="NJZ94" s="497" t="s">
        <v>7</v>
      </c>
      <c r="NKA94" s="497" t="s">
        <v>11</v>
      </c>
      <c r="NKB94" s="503"/>
      <c r="NKC94" s="497" t="s">
        <v>2</v>
      </c>
      <c r="NKD94" s="497" t="s">
        <v>3</v>
      </c>
      <c r="NKE94" s="497" t="s">
        <v>4</v>
      </c>
      <c r="NKF94" s="497" t="s">
        <v>5</v>
      </c>
      <c r="NKG94" s="497" t="s">
        <v>6</v>
      </c>
      <c r="NKH94" s="497" t="s">
        <v>7</v>
      </c>
      <c r="NKI94" s="497" t="s">
        <v>11</v>
      </c>
      <c r="NKJ94" s="503"/>
      <c r="NKK94" s="497" t="s">
        <v>2</v>
      </c>
      <c r="NKL94" s="497" t="s">
        <v>3</v>
      </c>
      <c r="NKM94" s="497" t="s">
        <v>4</v>
      </c>
      <c r="NKN94" s="497" t="s">
        <v>5</v>
      </c>
      <c r="NKO94" s="497" t="s">
        <v>6</v>
      </c>
      <c r="NKP94" s="497" t="s">
        <v>7</v>
      </c>
      <c r="NKQ94" s="497" t="s">
        <v>11</v>
      </c>
      <c r="NKR94" s="503"/>
      <c r="NKS94" s="497" t="s">
        <v>2</v>
      </c>
      <c r="NKT94" s="497" t="s">
        <v>3</v>
      </c>
      <c r="NKU94" s="497" t="s">
        <v>4</v>
      </c>
      <c r="NKV94" s="497" t="s">
        <v>5</v>
      </c>
      <c r="NKW94" s="497" t="s">
        <v>6</v>
      </c>
      <c r="NKX94" s="497" t="s">
        <v>7</v>
      </c>
      <c r="NKY94" s="497" t="s">
        <v>11</v>
      </c>
      <c r="NKZ94" s="503"/>
      <c r="NLA94" s="497" t="s">
        <v>2</v>
      </c>
      <c r="NLB94" s="497" t="s">
        <v>3</v>
      </c>
      <c r="NLC94" s="497" t="s">
        <v>4</v>
      </c>
      <c r="NLD94" s="497" t="s">
        <v>5</v>
      </c>
      <c r="NLE94" s="497" t="s">
        <v>6</v>
      </c>
      <c r="NLF94" s="497" t="s">
        <v>7</v>
      </c>
      <c r="NLG94" s="497" t="s">
        <v>11</v>
      </c>
      <c r="NLH94" s="503"/>
      <c r="NLI94" s="497" t="s">
        <v>2</v>
      </c>
      <c r="NLJ94" s="497" t="s">
        <v>3</v>
      </c>
      <c r="NLK94" s="497" t="s">
        <v>4</v>
      </c>
      <c r="NLL94" s="497" t="s">
        <v>5</v>
      </c>
      <c r="NLM94" s="497" t="s">
        <v>6</v>
      </c>
      <c r="NLN94" s="497" t="s">
        <v>7</v>
      </c>
      <c r="NLO94" s="497" t="s">
        <v>11</v>
      </c>
      <c r="NLP94" s="503"/>
      <c r="NLQ94" s="497" t="s">
        <v>2</v>
      </c>
      <c r="NLR94" s="497" t="s">
        <v>3</v>
      </c>
      <c r="NLS94" s="497" t="s">
        <v>4</v>
      </c>
      <c r="NLT94" s="497" t="s">
        <v>5</v>
      </c>
      <c r="NLU94" s="497" t="s">
        <v>6</v>
      </c>
      <c r="NLV94" s="497" t="s">
        <v>7</v>
      </c>
      <c r="NLW94" s="497" t="s">
        <v>11</v>
      </c>
      <c r="NLX94" s="503"/>
      <c r="NLY94" s="497" t="s">
        <v>2</v>
      </c>
      <c r="NLZ94" s="497" t="s">
        <v>3</v>
      </c>
      <c r="NMA94" s="497" t="s">
        <v>4</v>
      </c>
      <c r="NMB94" s="497" t="s">
        <v>5</v>
      </c>
      <c r="NMC94" s="497" t="s">
        <v>6</v>
      </c>
      <c r="NMD94" s="497" t="s">
        <v>7</v>
      </c>
      <c r="NME94" s="497" t="s">
        <v>11</v>
      </c>
      <c r="NMF94" s="503"/>
      <c r="NMG94" s="497" t="s">
        <v>2</v>
      </c>
      <c r="NMH94" s="497" t="s">
        <v>3</v>
      </c>
      <c r="NMI94" s="497" t="s">
        <v>4</v>
      </c>
      <c r="NMJ94" s="497" t="s">
        <v>5</v>
      </c>
      <c r="NMK94" s="497" t="s">
        <v>6</v>
      </c>
      <c r="NML94" s="497" t="s">
        <v>7</v>
      </c>
      <c r="NMM94" s="497" t="s">
        <v>11</v>
      </c>
      <c r="NMN94" s="503"/>
      <c r="NMO94" s="497" t="s">
        <v>2</v>
      </c>
      <c r="NMP94" s="497" t="s">
        <v>3</v>
      </c>
      <c r="NMQ94" s="497" t="s">
        <v>4</v>
      </c>
      <c r="NMR94" s="497" t="s">
        <v>5</v>
      </c>
      <c r="NMS94" s="497" t="s">
        <v>6</v>
      </c>
      <c r="NMT94" s="497" t="s">
        <v>7</v>
      </c>
      <c r="NMU94" s="497" t="s">
        <v>11</v>
      </c>
      <c r="NMV94" s="503"/>
      <c r="NMW94" s="497" t="s">
        <v>2</v>
      </c>
      <c r="NMX94" s="497" t="s">
        <v>3</v>
      </c>
      <c r="NMY94" s="497" t="s">
        <v>4</v>
      </c>
      <c r="NMZ94" s="497" t="s">
        <v>5</v>
      </c>
      <c r="NNA94" s="497" t="s">
        <v>6</v>
      </c>
      <c r="NNB94" s="497" t="s">
        <v>7</v>
      </c>
      <c r="NNC94" s="497" t="s">
        <v>11</v>
      </c>
      <c r="NND94" s="503"/>
      <c r="NNE94" s="497" t="s">
        <v>2</v>
      </c>
      <c r="NNF94" s="497" t="s">
        <v>3</v>
      </c>
      <c r="NNG94" s="497" t="s">
        <v>4</v>
      </c>
      <c r="NNH94" s="497" t="s">
        <v>5</v>
      </c>
      <c r="NNI94" s="497" t="s">
        <v>6</v>
      </c>
      <c r="NNJ94" s="497" t="s">
        <v>7</v>
      </c>
      <c r="NNK94" s="497" t="s">
        <v>11</v>
      </c>
      <c r="NNL94" s="503"/>
      <c r="NNM94" s="497" t="s">
        <v>2</v>
      </c>
      <c r="NNN94" s="497" t="s">
        <v>3</v>
      </c>
      <c r="NNO94" s="497" t="s">
        <v>4</v>
      </c>
      <c r="NNP94" s="497" t="s">
        <v>5</v>
      </c>
      <c r="NNQ94" s="497" t="s">
        <v>6</v>
      </c>
      <c r="NNR94" s="497" t="s">
        <v>7</v>
      </c>
      <c r="NNS94" s="497" t="s">
        <v>11</v>
      </c>
      <c r="NNT94" s="503"/>
      <c r="NNU94" s="497" t="s">
        <v>2</v>
      </c>
      <c r="NNV94" s="497" t="s">
        <v>3</v>
      </c>
      <c r="NNW94" s="497" t="s">
        <v>4</v>
      </c>
      <c r="NNX94" s="497" t="s">
        <v>5</v>
      </c>
      <c r="NNY94" s="497" t="s">
        <v>6</v>
      </c>
      <c r="NNZ94" s="497" t="s">
        <v>7</v>
      </c>
      <c r="NOA94" s="497" t="s">
        <v>11</v>
      </c>
      <c r="NOB94" s="503"/>
      <c r="NOC94" s="497" t="s">
        <v>2</v>
      </c>
      <c r="NOD94" s="497" t="s">
        <v>3</v>
      </c>
      <c r="NOE94" s="497" t="s">
        <v>4</v>
      </c>
      <c r="NOF94" s="497" t="s">
        <v>5</v>
      </c>
      <c r="NOG94" s="497" t="s">
        <v>6</v>
      </c>
      <c r="NOH94" s="497" t="s">
        <v>7</v>
      </c>
      <c r="NOI94" s="497" t="s">
        <v>11</v>
      </c>
      <c r="NOJ94" s="503"/>
      <c r="NOK94" s="497" t="s">
        <v>2</v>
      </c>
      <c r="NOL94" s="497" t="s">
        <v>3</v>
      </c>
      <c r="NOM94" s="497" t="s">
        <v>4</v>
      </c>
      <c r="NON94" s="497" t="s">
        <v>5</v>
      </c>
      <c r="NOO94" s="497" t="s">
        <v>6</v>
      </c>
      <c r="NOP94" s="497" t="s">
        <v>7</v>
      </c>
      <c r="NOQ94" s="497" t="s">
        <v>11</v>
      </c>
      <c r="NOR94" s="503"/>
      <c r="NOS94" s="497" t="s">
        <v>2</v>
      </c>
      <c r="NOT94" s="497" t="s">
        <v>3</v>
      </c>
      <c r="NOU94" s="497" t="s">
        <v>4</v>
      </c>
      <c r="NOV94" s="497" t="s">
        <v>5</v>
      </c>
      <c r="NOW94" s="497" t="s">
        <v>6</v>
      </c>
      <c r="NOX94" s="497" t="s">
        <v>7</v>
      </c>
      <c r="NOY94" s="497" t="s">
        <v>11</v>
      </c>
      <c r="NOZ94" s="503"/>
      <c r="NPA94" s="497" t="s">
        <v>2</v>
      </c>
      <c r="NPB94" s="497" t="s">
        <v>3</v>
      </c>
      <c r="NPC94" s="497" t="s">
        <v>4</v>
      </c>
      <c r="NPD94" s="497" t="s">
        <v>5</v>
      </c>
      <c r="NPE94" s="497" t="s">
        <v>6</v>
      </c>
      <c r="NPF94" s="497" t="s">
        <v>7</v>
      </c>
      <c r="NPG94" s="497" t="s">
        <v>11</v>
      </c>
      <c r="NPH94" s="503"/>
      <c r="NPI94" s="497" t="s">
        <v>2</v>
      </c>
      <c r="NPJ94" s="497" t="s">
        <v>3</v>
      </c>
      <c r="NPK94" s="497" t="s">
        <v>4</v>
      </c>
      <c r="NPL94" s="497" t="s">
        <v>5</v>
      </c>
      <c r="NPM94" s="497" t="s">
        <v>6</v>
      </c>
      <c r="NPN94" s="497" t="s">
        <v>7</v>
      </c>
      <c r="NPO94" s="497" t="s">
        <v>11</v>
      </c>
      <c r="NPP94" s="503"/>
      <c r="NPQ94" s="497" t="s">
        <v>2</v>
      </c>
      <c r="NPR94" s="497" t="s">
        <v>3</v>
      </c>
      <c r="NPS94" s="497" t="s">
        <v>4</v>
      </c>
      <c r="NPT94" s="497" t="s">
        <v>5</v>
      </c>
      <c r="NPU94" s="497" t="s">
        <v>6</v>
      </c>
      <c r="NPV94" s="497" t="s">
        <v>7</v>
      </c>
      <c r="NPW94" s="497" t="s">
        <v>11</v>
      </c>
      <c r="NPX94" s="503"/>
      <c r="NPY94" s="497" t="s">
        <v>2</v>
      </c>
      <c r="NPZ94" s="497" t="s">
        <v>3</v>
      </c>
      <c r="NQA94" s="497" t="s">
        <v>4</v>
      </c>
      <c r="NQB94" s="497" t="s">
        <v>5</v>
      </c>
      <c r="NQC94" s="497" t="s">
        <v>6</v>
      </c>
      <c r="NQD94" s="497" t="s">
        <v>7</v>
      </c>
      <c r="NQE94" s="497" t="s">
        <v>11</v>
      </c>
      <c r="NQF94" s="503"/>
      <c r="NQG94" s="497" t="s">
        <v>2</v>
      </c>
      <c r="NQH94" s="497" t="s">
        <v>3</v>
      </c>
      <c r="NQI94" s="497" t="s">
        <v>4</v>
      </c>
      <c r="NQJ94" s="497" t="s">
        <v>5</v>
      </c>
      <c r="NQK94" s="497" t="s">
        <v>6</v>
      </c>
      <c r="NQL94" s="497" t="s">
        <v>7</v>
      </c>
      <c r="NQM94" s="497" t="s">
        <v>11</v>
      </c>
      <c r="NQN94" s="503"/>
      <c r="NQO94" s="497" t="s">
        <v>2</v>
      </c>
      <c r="NQP94" s="497" t="s">
        <v>3</v>
      </c>
      <c r="NQQ94" s="497" t="s">
        <v>4</v>
      </c>
      <c r="NQR94" s="497" t="s">
        <v>5</v>
      </c>
      <c r="NQS94" s="497" t="s">
        <v>6</v>
      </c>
      <c r="NQT94" s="497" t="s">
        <v>7</v>
      </c>
      <c r="NQU94" s="497" t="s">
        <v>11</v>
      </c>
      <c r="NQV94" s="503"/>
      <c r="NQW94" s="497" t="s">
        <v>2</v>
      </c>
      <c r="NQX94" s="497" t="s">
        <v>3</v>
      </c>
      <c r="NQY94" s="497" t="s">
        <v>4</v>
      </c>
      <c r="NQZ94" s="497" t="s">
        <v>5</v>
      </c>
      <c r="NRA94" s="497" t="s">
        <v>6</v>
      </c>
      <c r="NRB94" s="497" t="s">
        <v>7</v>
      </c>
      <c r="NRC94" s="497" t="s">
        <v>11</v>
      </c>
      <c r="NRD94" s="503"/>
      <c r="NRE94" s="497" t="s">
        <v>2</v>
      </c>
      <c r="NRF94" s="497" t="s">
        <v>3</v>
      </c>
      <c r="NRG94" s="497" t="s">
        <v>4</v>
      </c>
      <c r="NRH94" s="497" t="s">
        <v>5</v>
      </c>
      <c r="NRI94" s="497" t="s">
        <v>6</v>
      </c>
      <c r="NRJ94" s="497" t="s">
        <v>7</v>
      </c>
      <c r="NRK94" s="497" t="s">
        <v>11</v>
      </c>
      <c r="NRL94" s="503"/>
      <c r="NRM94" s="497" t="s">
        <v>2</v>
      </c>
      <c r="NRN94" s="497" t="s">
        <v>3</v>
      </c>
      <c r="NRO94" s="497" t="s">
        <v>4</v>
      </c>
      <c r="NRP94" s="497" t="s">
        <v>5</v>
      </c>
      <c r="NRQ94" s="497" t="s">
        <v>6</v>
      </c>
      <c r="NRR94" s="497" t="s">
        <v>7</v>
      </c>
      <c r="NRS94" s="497" t="s">
        <v>11</v>
      </c>
      <c r="NRT94" s="503"/>
      <c r="NRU94" s="497" t="s">
        <v>2</v>
      </c>
      <c r="NRV94" s="497" t="s">
        <v>3</v>
      </c>
      <c r="NRW94" s="497" t="s">
        <v>4</v>
      </c>
      <c r="NRX94" s="497" t="s">
        <v>5</v>
      </c>
      <c r="NRY94" s="497" t="s">
        <v>6</v>
      </c>
      <c r="NRZ94" s="497" t="s">
        <v>7</v>
      </c>
      <c r="NSA94" s="497" t="s">
        <v>11</v>
      </c>
      <c r="NSB94" s="503"/>
      <c r="NSC94" s="497" t="s">
        <v>2</v>
      </c>
      <c r="NSD94" s="497" t="s">
        <v>3</v>
      </c>
      <c r="NSE94" s="497" t="s">
        <v>4</v>
      </c>
      <c r="NSF94" s="497" t="s">
        <v>5</v>
      </c>
      <c r="NSG94" s="497" t="s">
        <v>6</v>
      </c>
      <c r="NSH94" s="497" t="s">
        <v>7</v>
      </c>
      <c r="NSI94" s="497" t="s">
        <v>11</v>
      </c>
      <c r="NSJ94" s="503"/>
      <c r="NSK94" s="497" t="s">
        <v>2</v>
      </c>
      <c r="NSL94" s="497" t="s">
        <v>3</v>
      </c>
      <c r="NSM94" s="497" t="s">
        <v>4</v>
      </c>
      <c r="NSN94" s="497" t="s">
        <v>5</v>
      </c>
      <c r="NSO94" s="497" t="s">
        <v>6</v>
      </c>
      <c r="NSP94" s="497" t="s">
        <v>7</v>
      </c>
      <c r="NSQ94" s="497" t="s">
        <v>11</v>
      </c>
      <c r="NSR94" s="503"/>
      <c r="NSS94" s="497" t="s">
        <v>2</v>
      </c>
      <c r="NST94" s="497" t="s">
        <v>3</v>
      </c>
      <c r="NSU94" s="497" t="s">
        <v>4</v>
      </c>
      <c r="NSV94" s="497" t="s">
        <v>5</v>
      </c>
      <c r="NSW94" s="497" t="s">
        <v>6</v>
      </c>
      <c r="NSX94" s="497" t="s">
        <v>7</v>
      </c>
      <c r="NSY94" s="497" t="s">
        <v>11</v>
      </c>
      <c r="NSZ94" s="503"/>
      <c r="NTA94" s="497" t="s">
        <v>2</v>
      </c>
      <c r="NTB94" s="497" t="s">
        <v>3</v>
      </c>
      <c r="NTC94" s="497" t="s">
        <v>4</v>
      </c>
      <c r="NTD94" s="497" t="s">
        <v>5</v>
      </c>
      <c r="NTE94" s="497" t="s">
        <v>6</v>
      </c>
      <c r="NTF94" s="497" t="s">
        <v>7</v>
      </c>
      <c r="NTG94" s="497" t="s">
        <v>11</v>
      </c>
      <c r="NTH94" s="503"/>
      <c r="NTI94" s="497" t="s">
        <v>2</v>
      </c>
      <c r="NTJ94" s="497" t="s">
        <v>3</v>
      </c>
      <c r="NTK94" s="497" t="s">
        <v>4</v>
      </c>
      <c r="NTL94" s="497" t="s">
        <v>5</v>
      </c>
      <c r="NTM94" s="497" t="s">
        <v>6</v>
      </c>
      <c r="NTN94" s="497" t="s">
        <v>7</v>
      </c>
      <c r="NTO94" s="497" t="s">
        <v>11</v>
      </c>
      <c r="NTP94" s="503"/>
      <c r="NTQ94" s="497" t="s">
        <v>2</v>
      </c>
      <c r="NTR94" s="497" t="s">
        <v>3</v>
      </c>
      <c r="NTS94" s="497" t="s">
        <v>4</v>
      </c>
      <c r="NTT94" s="497" t="s">
        <v>5</v>
      </c>
      <c r="NTU94" s="497" t="s">
        <v>6</v>
      </c>
      <c r="NTV94" s="497" t="s">
        <v>7</v>
      </c>
      <c r="NTW94" s="497" t="s">
        <v>11</v>
      </c>
      <c r="NTX94" s="503"/>
      <c r="NTY94" s="497" t="s">
        <v>2</v>
      </c>
      <c r="NTZ94" s="497" t="s">
        <v>3</v>
      </c>
      <c r="NUA94" s="497" t="s">
        <v>4</v>
      </c>
      <c r="NUB94" s="497" t="s">
        <v>5</v>
      </c>
      <c r="NUC94" s="497" t="s">
        <v>6</v>
      </c>
      <c r="NUD94" s="497" t="s">
        <v>7</v>
      </c>
      <c r="NUE94" s="497" t="s">
        <v>11</v>
      </c>
      <c r="NUF94" s="503"/>
      <c r="NUG94" s="497" t="s">
        <v>2</v>
      </c>
      <c r="NUH94" s="497" t="s">
        <v>3</v>
      </c>
      <c r="NUI94" s="497" t="s">
        <v>4</v>
      </c>
      <c r="NUJ94" s="497" t="s">
        <v>5</v>
      </c>
      <c r="NUK94" s="497" t="s">
        <v>6</v>
      </c>
      <c r="NUL94" s="497" t="s">
        <v>7</v>
      </c>
      <c r="NUM94" s="497" t="s">
        <v>11</v>
      </c>
      <c r="NUN94" s="503"/>
      <c r="NUO94" s="497" t="s">
        <v>2</v>
      </c>
      <c r="NUP94" s="497" t="s">
        <v>3</v>
      </c>
      <c r="NUQ94" s="497" t="s">
        <v>4</v>
      </c>
      <c r="NUR94" s="497" t="s">
        <v>5</v>
      </c>
      <c r="NUS94" s="497" t="s">
        <v>6</v>
      </c>
      <c r="NUT94" s="497" t="s">
        <v>7</v>
      </c>
      <c r="NUU94" s="497" t="s">
        <v>11</v>
      </c>
      <c r="NUV94" s="503"/>
      <c r="NUW94" s="497" t="s">
        <v>2</v>
      </c>
      <c r="NUX94" s="497" t="s">
        <v>3</v>
      </c>
      <c r="NUY94" s="497" t="s">
        <v>4</v>
      </c>
      <c r="NUZ94" s="497" t="s">
        <v>5</v>
      </c>
      <c r="NVA94" s="497" t="s">
        <v>6</v>
      </c>
      <c r="NVB94" s="497" t="s">
        <v>7</v>
      </c>
      <c r="NVC94" s="497" t="s">
        <v>11</v>
      </c>
      <c r="NVD94" s="503"/>
      <c r="NVE94" s="497" t="s">
        <v>2</v>
      </c>
      <c r="NVF94" s="497" t="s">
        <v>3</v>
      </c>
      <c r="NVG94" s="497" t="s">
        <v>4</v>
      </c>
      <c r="NVH94" s="497" t="s">
        <v>5</v>
      </c>
      <c r="NVI94" s="497" t="s">
        <v>6</v>
      </c>
      <c r="NVJ94" s="497" t="s">
        <v>7</v>
      </c>
      <c r="NVK94" s="497" t="s">
        <v>11</v>
      </c>
      <c r="NVL94" s="503"/>
      <c r="NVM94" s="497" t="s">
        <v>2</v>
      </c>
      <c r="NVN94" s="497" t="s">
        <v>3</v>
      </c>
      <c r="NVO94" s="497" t="s">
        <v>4</v>
      </c>
      <c r="NVP94" s="497" t="s">
        <v>5</v>
      </c>
      <c r="NVQ94" s="497" t="s">
        <v>6</v>
      </c>
      <c r="NVR94" s="497" t="s">
        <v>7</v>
      </c>
      <c r="NVS94" s="497" t="s">
        <v>11</v>
      </c>
      <c r="NVT94" s="503"/>
      <c r="NVU94" s="497" t="s">
        <v>2</v>
      </c>
      <c r="NVV94" s="497" t="s">
        <v>3</v>
      </c>
      <c r="NVW94" s="497" t="s">
        <v>4</v>
      </c>
      <c r="NVX94" s="497" t="s">
        <v>5</v>
      </c>
      <c r="NVY94" s="497" t="s">
        <v>6</v>
      </c>
      <c r="NVZ94" s="497" t="s">
        <v>7</v>
      </c>
      <c r="NWA94" s="497" t="s">
        <v>11</v>
      </c>
      <c r="NWB94" s="503"/>
      <c r="NWC94" s="497" t="s">
        <v>2</v>
      </c>
      <c r="NWD94" s="497" t="s">
        <v>3</v>
      </c>
      <c r="NWE94" s="497" t="s">
        <v>4</v>
      </c>
      <c r="NWF94" s="497" t="s">
        <v>5</v>
      </c>
      <c r="NWG94" s="497" t="s">
        <v>6</v>
      </c>
      <c r="NWH94" s="497" t="s">
        <v>7</v>
      </c>
      <c r="NWI94" s="497" t="s">
        <v>11</v>
      </c>
      <c r="NWJ94" s="503"/>
      <c r="NWK94" s="497" t="s">
        <v>2</v>
      </c>
      <c r="NWL94" s="497" t="s">
        <v>3</v>
      </c>
      <c r="NWM94" s="497" t="s">
        <v>4</v>
      </c>
      <c r="NWN94" s="497" t="s">
        <v>5</v>
      </c>
      <c r="NWO94" s="497" t="s">
        <v>6</v>
      </c>
      <c r="NWP94" s="497" t="s">
        <v>7</v>
      </c>
      <c r="NWQ94" s="497" t="s">
        <v>11</v>
      </c>
      <c r="NWR94" s="503"/>
      <c r="NWS94" s="497" t="s">
        <v>2</v>
      </c>
      <c r="NWT94" s="497" t="s">
        <v>3</v>
      </c>
      <c r="NWU94" s="497" t="s">
        <v>4</v>
      </c>
      <c r="NWV94" s="497" t="s">
        <v>5</v>
      </c>
      <c r="NWW94" s="497" t="s">
        <v>6</v>
      </c>
      <c r="NWX94" s="497" t="s">
        <v>7</v>
      </c>
      <c r="NWY94" s="497" t="s">
        <v>11</v>
      </c>
      <c r="NWZ94" s="503"/>
      <c r="NXA94" s="497" t="s">
        <v>2</v>
      </c>
      <c r="NXB94" s="497" t="s">
        <v>3</v>
      </c>
      <c r="NXC94" s="497" t="s">
        <v>4</v>
      </c>
      <c r="NXD94" s="497" t="s">
        <v>5</v>
      </c>
      <c r="NXE94" s="497" t="s">
        <v>6</v>
      </c>
      <c r="NXF94" s="497" t="s">
        <v>7</v>
      </c>
      <c r="NXG94" s="497" t="s">
        <v>11</v>
      </c>
      <c r="NXH94" s="503"/>
      <c r="NXI94" s="497" t="s">
        <v>2</v>
      </c>
      <c r="NXJ94" s="497" t="s">
        <v>3</v>
      </c>
      <c r="NXK94" s="497" t="s">
        <v>4</v>
      </c>
      <c r="NXL94" s="497" t="s">
        <v>5</v>
      </c>
      <c r="NXM94" s="497" t="s">
        <v>6</v>
      </c>
      <c r="NXN94" s="497" t="s">
        <v>7</v>
      </c>
      <c r="NXO94" s="497" t="s">
        <v>11</v>
      </c>
      <c r="NXP94" s="503"/>
      <c r="NXQ94" s="497" t="s">
        <v>2</v>
      </c>
      <c r="NXR94" s="497" t="s">
        <v>3</v>
      </c>
      <c r="NXS94" s="497" t="s">
        <v>4</v>
      </c>
      <c r="NXT94" s="497" t="s">
        <v>5</v>
      </c>
      <c r="NXU94" s="497" t="s">
        <v>6</v>
      </c>
      <c r="NXV94" s="497" t="s">
        <v>7</v>
      </c>
      <c r="NXW94" s="497" t="s">
        <v>11</v>
      </c>
      <c r="NXX94" s="503"/>
      <c r="NXY94" s="497" t="s">
        <v>2</v>
      </c>
      <c r="NXZ94" s="497" t="s">
        <v>3</v>
      </c>
      <c r="NYA94" s="497" t="s">
        <v>4</v>
      </c>
      <c r="NYB94" s="497" t="s">
        <v>5</v>
      </c>
      <c r="NYC94" s="497" t="s">
        <v>6</v>
      </c>
      <c r="NYD94" s="497" t="s">
        <v>7</v>
      </c>
      <c r="NYE94" s="497" t="s">
        <v>11</v>
      </c>
      <c r="NYF94" s="503"/>
      <c r="NYG94" s="497" t="s">
        <v>2</v>
      </c>
      <c r="NYH94" s="497" t="s">
        <v>3</v>
      </c>
      <c r="NYI94" s="497" t="s">
        <v>4</v>
      </c>
      <c r="NYJ94" s="497" t="s">
        <v>5</v>
      </c>
      <c r="NYK94" s="497" t="s">
        <v>6</v>
      </c>
      <c r="NYL94" s="497" t="s">
        <v>7</v>
      </c>
      <c r="NYM94" s="497" t="s">
        <v>11</v>
      </c>
      <c r="NYN94" s="503"/>
      <c r="NYO94" s="497" t="s">
        <v>2</v>
      </c>
      <c r="NYP94" s="497" t="s">
        <v>3</v>
      </c>
      <c r="NYQ94" s="497" t="s">
        <v>4</v>
      </c>
      <c r="NYR94" s="497" t="s">
        <v>5</v>
      </c>
      <c r="NYS94" s="497" t="s">
        <v>6</v>
      </c>
      <c r="NYT94" s="497" t="s">
        <v>7</v>
      </c>
      <c r="NYU94" s="497" t="s">
        <v>11</v>
      </c>
      <c r="NYV94" s="503"/>
      <c r="NYW94" s="497" t="s">
        <v>2</v>
      </c>
      <c r="NYX94" s="497" t="s">
        <v>3</v>
      </c>
      <c r="NYY94" s="497" t="s">
        <v>4</v>
      </c>
      <c r="NYZ94" s="497" t="s">
        <v>5</v>
      </c>
      <c r="NZA94" s="497" t="s">
        <v>6</v>
      </c>
      <c r="NZB94" s="497" t="s">
        <v>7</v>
      </c>
      <c r="NZC94" s="497" t="s">
        <v>11</v>
      </c>
      <c r="NZD94" s="503"/>
      <c r="NZE94" s="497" t="s">
        <v>2</v>
      </c>
      <c r="NZF94" s="497" t="s">
        <v>3</v>
      </c>
      <c r="NZG94" s="497" t="s">
        <v>4</v>
      </c>
      <c r="NZH94" s="497" t="s">
        <v>5</v>
      </c>
      <c r="NZI94" s="497" t="s">
        <v>6</v>
      </c>
      <c r="NZJ94" s="497" t="s">
        <v>7</v>
      </c>
      <c r="NZK94" s="497" t="s">
        <v>11</v>
      </c>
      <c r="NZL94" s="503"/>
      <c r="NZM94" s="497" t="s">
        <v>2</v>
      </c>
      <c r="NZN94" s="497" t="s">
        <v>3</v>
      </c>
      <c r="NZO94" s="497" t="s">
        <v>4</v>
      </c>
      <c r="NZP94" s="497" t="s">
        <v>5</v>
      </c>
      <c r="NZQ94" s="497" t="s">
        <v>6</v>
      </c>
      <c r="NZR94" s="497" t="s">
        <v>7</v>
      </c>
      <c r="NZS94" s="497" t="s">
        <v>11</v>
      </c>
      <c r="NZT94" s="503"/>
      <c r="NZU94" s="497" t="s">
        <v>2</v>
      </c>
      <c r="NZV94" s="497" t="s">
        <v>3</v>
      </c>
      <c r="NZW94" s="497" t="s">
        <v>4</v>
      </c>
      <c r="NZX94" s="497" t="s">
        <v>5</v>
      </c>
      <c r="NZY94" s="497" t="s">
        <v>6</v>
      </c>
      <c r="NZZ94" s="497" t="s">
        <v>7</v>
      </c>
      <c r="OAA94" s="497" t="s">
        <v>11</v>
      </c>
      <c r="OAB94" s="503"/>
      <c r="OAC94" s="497" t="s">
        <v>2</v>
      </c>
      <c r="OAD94" s="497" t="s">
        <v>3</v>
      </c>
      <c r="OAE94" s="497" t="s">
        <v>4</v>
      </c>
      <c r="OAF94" s="497" t="s">
        <v>5</v>
      </c>
      <c r="OAG94" s="497" t="s">
        <v>6</v>
      </c>
      <c r="OAH94" s="497" t="s">
        <v>7</v>
      </c>
      <c r="OAI94" s="497" t="s">
        <v>11</v>
      </c>
      <c r="OAJ94" s="503"/>
      <c r="OAK94" s="497" t="s">
        <v>2</v>
      </c>
      <c r="OAL94" s="497" t="s">
        <v>3</v>
      </c>
      <c r="OAM94" s="497" t="s">
        <v>4</v>
      </c>
      <c r="OAN94" s="497" t="s">
        <v>5</v>
      </c>
      <c r="OAO94" s="497" t="s">
        <v>6</v>
      </c>
      <c r="OAP94" s="497" t="s">
        <v>7</v>
      </c>
      <c r="OAQ94" s="497" t="s">
        <v>11</v>
      </c>
      <c r="OAR94" s="503"/>
      <c r="OAS94" s="497" t="s">
        <v>2</v>
      </c>
      <c r="OAT94" s="497" t="s">
        <v>3</v>
      </c>
      <c r="OAU94" s="497" t="s">
        <v>4</v>
      </c>
      <c r="OAV94" s="497" t="s">
        <v>5</v>
      </c>
      <c r="OAW94" s="497" t="s">
        <v>6</v>
      </c>
      <c r="OAX94" s="497" t="s">
        <v>7</v>
      </c>
      <c r="OAY94" s="497" t="s">
        <v>11</v>
      </c>
      <c r="OAZ94" s="503"/>
      <c r="OBA94" s="497" t="s">
        <v>2</v>
      </c>
      <c r="OBB94" s="497" t="s">
        <v>3</v>
      </c>
      <c r="OBC94" s="497" t="s">
        <v>4</v>
      </c>
      <c r="OBD94" s="497" t="s">
        <v>5</v>
      </c>
      <c r="OBE94" s="497" t="s">
        <v>6</v>
      </c>
      <c r="OBF94" s="497" t="s">
        <v>7</v>
      </c>
      <c r="OBG94" s="497" t="s">
        <v>11</v>
      </c>
      <c r="OBH94" s="503"/>
      <c r="OBI94" s="497" t="s">
        <v>2</v>
      </c>
      <c r="OBJ94" s="497" t="s">
        <v>3</v>
      </c>
      <c r="OBK94" s="497" t="s">
        <v>4</v>
      </c>
      <c r="OBL94" s="497" t="s">
        <v>5</v>
      </c>
      <c r="OBM94" s="497" t="s">
        <v>6</v>
      </c>
      <c r="OBN94" s="497" t="s">
        <v>7</v>
      </c>
      <c r="OBO94" s="497" t="s">
        <v>11</v>
      </c>
      <c r="OBP94" s="503"/>
      <c r="OBQ94" s="497" t="s">
        <v>2</v>
      </c>
      <c r="OBR94" s="497" t="s">
        <v>3</v>
      </c>
      <c r="OBS94" s="497" t="s">
        <v>4</v>
      </c>
      <c r="OBT94" s="497" t="s">
        <v>5</v>
      </c>
      <c r="OBU94" s="497" t="s">
        <v>6</v>
      </c>
      <c r="OBV94" s="497" t="s">
        <v>7</v>
      </c>
      <c r="OBW94" s="497" t="s">
        <v>11</v>
      </c>
      <c r="OBX94" s="503"/>
      <c r="OBY94" s="497" t="s">
        <v>2</v>
      </c>
      <c r="OBZ94" s="497" t="s">
        <v>3</v>
      </c>
      <c r="OCA94" s="497" t="s">
        <v>4</v>
      </c>
      <c r="OCB94" s="497" t="s">
        <v>5</v>
      </c>
      <c r="OCC94" s="497" t="s">
        <v>6</v>
      </c>
      <c r="OCD94" s="497" t="s">
        <v>7</v>
      </c>
      <c r="OCE94" s="497" t="s">
        <v>11</v>
      </c>
      <c r="OCF94" s="503"/>
      <c r="OCG94" s="497" t="s">
        <v>2</v>
      </c>
      <c r="OCH94" s="497" t="s">
        <v>3</v>
      </c>
      <c r="OCI94" s="497" t="s">
        <v>4</v>
      </c>
      <c r="OCJ94" s="497" t="s">
        <v>5</v>
      </c>
      <c r="OCK94" s="497" t="s">
        <v>6</v>
      </c>
      <c r="OCL94" s="497" t="s">
        <v>7</v>
      </c>
      <c r="OCM94" s="497" t="s">
        <v>11</v>
      </c>
      <c r="OCN94" s="503"/>
      <c r="OCO94" s="497" t="s">
        <v>2</v>
      </c>
      <c r="OCP94" s="497" t="s">
        <v>3</v>
      </c>
      <c r="OCQ94" s="497" t="s">
        <v>4</v>
      </c>
      <c r="OCR94" s="497" t="s">
        <v>5</v>
      </c>
      <c r="OCS94" s="497" t="s">
        <v>6</v>
      </c>
      <c r="OCT94" s="497" t="s">
        <v>7</v>
      </c>
      <c r="OCU94" s="497" t="s">
        <v>11</v>
      </c>
      <c r="OCV94" s="503"/>
      <c r="OCW94" s="497" t="s">
        <v>2</v>
      </c>
      <c r="OCX94" s="497" t="s">
        <v>3</v>
      </c>
      <c r="OCY94" s="497" t="s">
        <v>4</v>
      </c>
      <c r="OCZ94" s="497" t="s">
        <v>5</v>
      </c>
      <c r="ODA94" s="497" t="s">
        <v>6</v>
      </c>
      <c r="ODB94" s="497" t="s">
        <v>7</v>
      </c>
      <c r="ODC94" s="497" t="s">
        <v>11</v>
      </c>
      <c r="ODD94" s="503"/>
      <c r="ODE94" s="497" t="s">
        <v>2</v>
      </c>
      <c r="ODF94" s="497" t="s">
        <v>3</v>
      </c>
      <c r="ODG94" s="497" t="s">
        <v>4</v>
      </c>
      <c r="ODH94" s="497" t="s">
        <v>5</v>
      </c>
      <c r="ODI94" s="497" t="s">
        <v>6</v>
      </c>
      <c r="ODJ94" s="497" t="s">
        <v>7</v>
      </c>
      <c r="ODK94" s="497" t="s">
        <v>11</v>
      </c>
      <c r="ODL94" s="503"/>
      <c r="ODM94" s="497" t="s">
        <v>2</v>
      </c>
      <c r="ODN94" s="497" t="s">
        <v>3</v>
      </c>
      <c r="ODO94" s="497" t="s">
        <v>4</v>
      </c>
      <c r="ODP94" s="497" t="s">
        <v>5</v>
      </c>
      <c r="ODQ94" s="497" t="s">
        <v>6</v>
      </c>
      <c r="ODR94" s="497" t="s">
        <v>7</v>
      </c>
      <c r="ODS94" s="497" t="s">
        <v>11</v>
      </c>
      <c r="ODT94" s="503"/>
      <c r="ODU94" s="497" t="s">
        <v>2</v>
      </c>
      <c r="ODV94" s="497" t="s">
        <v>3</v>
      </c>
      <c r="ODW94" s="497" t="s">
        <v>4</v>
      </c>
      <c r="ODX94" s="497" t="s">
        <v>5</v>
      </c>
      <c r="ODY94" s="497" t="s">
        <v>6</v>
      </c>
      <c r="ODZ94" s="497" t="s">
        <v>7</v>
      </c>
      <c r="OEA94" s="497" t="s">
        <v>11</v>
      </c>
      <c r="OEB94" s="503"/>
      <c r="OEC94" s="497" t="s">
        <v>2</v>
      </c>
      <c r="OED94" s="497" t="s">
        <v>3</v>
      </c>
      <c r="OEE94" s="497" t="s">
        <v>4</v>
      </c>
      <c r="OEF94" s="497" t="s">
        <v>5</v>
      </c>
      <c r="OEG94" s="497" t="s">
        <v>6</v>
      </c>
      <c r="OEH94" s="497" t="s">
        <v>7</v>
      </c>
      <c r="OEI94" s="497" t="s">
        <v>11</v>
      </c>
      <c r="OEJ94" s="503"/>
      <c r="OEK94" s="497" t="s">
        <v>2</v>
      </c>
      <c r="OEL94" s="497" t="s">
        <v>3</v>
      </c>
      <c r="OEM94" s="497" t="s">
        <v>4</v>
      </c>
      <c r="OEN94" s="497" t="s">
        <v>5</v>
      </c>
      <c r="OEO94" s="497" t="s">
        <v>6</v>
      </c>
      <c r="OEP94" s="497" t="s">
        <v>7</v>
      </c>
      <c r="OEQ94" s="497" t="s">
        <v>11</v>
      </c>
      <c r="OER94" s="503"/>
      <c r="OES94" s="497" t="s">
        <v>2</v>
      </c>
      <c r="OET94" s="497" t="s">
        <v>3</v>
      </c>
      <c r="OEU94" s="497" t="s">
        <v>4</v>
      </c>
      <c r="OEV94" s="497" t="s">
        <v>5</v>
      </c>
      <c r="OEW94" s="497" t="s">
        <v>6</v>
      </c>
      <c r="OEX94" s="497" t="s">
        <v>7</v>
      </c>
      <c r="OEY94" s="497" t="s">
        <v>11</v>
      </c>
      <c r="OEZ94" s="503"/>
      <c r="OFA94" s="497" t="s">
        <v>2</v>
      </c>
      <c r="OFB94" s="497" t="s">
        <v>3</v>
      </c>
      <c r="OFC94" s="497" t="s">
        <v>4</v>
      </c>
      <c r="OFD94" s="497" t="s">
        <v>5</v>
      </c>
      <c r="OFE94" s="497" t="s">
        <v>6</v>
      </c>
      <c r="OFF94" s="497" t="s">
        <v>7</v>
      </c>
      <c r="OFG94" s="497" t="s">
        <v>11</v>
      </c>
      <c r="OFH94" s="503"/>
      <c r="OFI94" s="497" t="s">
        <v>2</v>
      </c>
      <c r="OFJ94" s="497" t="s">
        <v>3</v>
      </c>
      <c r="OFK94" s="497" t="s">
        <v>4</v>
      </c>
      <c r="OFL94" s="497" t="s">
        <v>5</v>
      </c>
      <c r="OFM94" s="497" t="s">
        <v>6</v>
      </c>
      <c r="OFN94" s="497" t="s">
        <v>7</v>
      </c>
      <c r="OFO94" s="497" t="s">
        <v>11</v>
      </c>
      <c r="OFP94" s="503"/>
      <c r="OFQ94" s="497" t="s">
        <v>2</v>
      </c>
      <c r="OFR94" s="497" t="s">
        <v>3</v>
      </c>
      <c r="OFS94" s="497" t="s">
        <v>4</v>
      </c>
      <c r="OFT94" s="497" t="s">
        <v>5</v>
      </c>
      <c r="OFU94" s="497" t="s">
        <v>6</v>
      </c>
      <c r="OFV94" s="497" t="s">
        <v>7</v>
      </c>
      <c r="OFW94" s="497" t="s">
        <v>11</v>
      </c>
      <c r="OFX94" s="503"/>
      <c r="OFY94" s="497" t="s">
        <v>2</v>
      </c>
      <c r="OFZ94" s="497" t="s">
        <v>3</v>
      </c>
      <c r="OGA94" s="497" t="s">
        <v>4</v>
      </c>
      <c r="OGB94" s="497" t="s">
        <v>5</v>
      </c>
      <c r="OGC94" s="497" t="s">
        <v>6</v>
      </c>
      <c r="OGD94" s="497" t="s">
        <v>7</v>
      </c>
      <c r="OGE94" s="497" t="s">
        <v>11</v>
      </c>
      <c r="OGF94" s="503"/>
      <c r="OGG94" s="497" t="s">
        <v>2</v>
      </c>
      <c r="OGH94" s="497" t="s">
        <v>3</v>
      </c>
      <c r="OGI94" s="497" t="s">
        <v>4</v>
      </c>
      <c r="OGJ94" s="497" t="s">
        <v>5</v>
      </c>
      <c r="OGK94" s="497" t="s">
        <v>6</v>
      </c>
      <c r="OGL94" s="497" t="s">
        <v>7</v>
      </c>
      <c r="OGM94" s="497" t="s">
        <v>11</v>
      </c>
      <c r="OGN94" s="503"/>
      <c r="OGO94" s="497" t="s">
        <v>2</v>
      </c>
      <c r="OGP94" s="497" t="s">
        <v>3</v>
      </c>
      <c r="OGQ94" s="497" t="s">
        <v>4</v>
      </c>
      <c r="OGR94" s="497" t="s">
        <v>5</v>
      </c>
      <c r="OGS94" s="497" t="s">
        <v>6</v>
      </c>
      <c r="OGT94" s="497" t="s">
        <v>7</v>
      </c>
      <c r="OGU94" s="497" t="s">
        <v>11</v>
      </c>
      <c r="OGV94" s="503"/>
      <c r="OGW94" s="497" t="s">
        <v>2</v>
      </c>
      <c r="OGX94" s="497" t="s">
        <v>3</v>
      </c>
      <c r="OGY94" s="497" t="s">
        <v>4</v>
      </c>
      <c r="OGZ94" s="497" t="s">
        <v>5</v>
      </c>
      <c r="OHA94" s="497" t="s">
        <v>6</v>
      </c>
      <c r="OHB94" s="497" t="s">
        <v>7</v>
      </c>
      <c r="OHC94" s="497" t="s">
        <v>11</v>
      </c>
      <c r="OHD94" s="503"/>
      <c r="OHE94" s="497" t="s">
        <v>2</v>
      </c>
      <c r="OHF94" s="497" t="s">
        <v>3</v>
      </c>
      <c r="OHG94" s="497" t="s">
        <v>4</v>
      </c>
      <c r="OHH94" s="497" t="s">
        <v>5</v>
      </c>
      <c r="OHI94" s="497" t="s">
        <v>6</v>
      </c>
      <c r="OHJ94" s="497" t="s">
        <v>7</v>
      </c>
      <c r="OHK94" s="497" t="s">
        <v>11</v>
      </c>
      <c r="OHL94" s="503"/>
      <c r="OHM94" s="497" t="s">
        <v>2</v>
      </c>
      <c r="OHN94" s="497" t="s">
        <v>3</v>
      </c>
      <c r="OHO94" s="497" t="s">
        <v>4</v>
      </c>
      <c r="OHP94" s="497" t="s">
        <v>5</v>
      </c>
      <c r="OHQ94" s="497" t="s">
        <v>6</v>
      </c>
      <c r="OHR94" s="497" t="s">
        <v>7</v>
      </c>
      <c r="OHS94" s="497" t="s">
        <v>11</v>
      </c>
      <c r="OHT94" s="503"/>
      <c r="OHU94" s="497" t="s">
        <v>2</v>
      </c>
      <c r="OHV94" s="497" t="s">
        <v>3</v>
      </c>
      <c r="OHW94" s="497" t="s">
        <v>4</v>
      </c>
      <c r="OHX94" s="497" t="s">
        <v>5</v>
      </c>
      <c r="OHY94" s="497" t="s">
        <v>6</v>
      </c>
      <c r="OHZ94" s="497" t="s">
        <v>7</v>
      </c>
      <c r="OIA94" s="497" t="s">
        <v>11</v>
      </c>
      <c r="OIB94" s="503"/>
      <c r="OIC94" s="497" t="s">
        <v>2</v>
      </c>
      <c r="OID94" s="497" t="s">
        <v>3</v>
      </c>
      <c r="OIE94" s="497" t="s">
        <v>4</v>
      </c>
      <c r="OIF94" s="497" t="s">
        <v>5</v>
      </c>
      <c r="OIG94" s="497" t="s">
        <v>6</v>
      </c>
      <c r="OIH94" s="497" t="s">
        <v>7</v>
      </c>
      <c r="OII94" s="497" t="s">
        <v>11</v>
      </c>
      <c r="OIJ94" s="503"/>
      <c r="OIK94" s="497" t="s">
        <v>2</v>
      </c>
      <c r="OIL94" s="497" t="s">
        <v>3</v>
      </c>
      <c r="OIM94" s="497" t="s">
        <v>4</v>
      </c>
      <c r="OIN94" s="497" t="s">
        <v>5</v>
      </c>
      <c r="OIO94" s="497" t="s">
        <v>6</v>
      </c>
      <c r="OIP94" s="497" t="s">
        <v>7</v>
      </c>
      <c r="OIQ94" s="497" t="s">
        <v>11</v>
      </c>
      <c r="OIR94" s="503"/>
      <c r="OIS94" s="497" t="s">
        <v>2</v>
      </c>
      <c r="OIT94" s="497" t="s">
        <v>3</v>
      </c>
      <c r="OIU94" s="497" t="s">
        <v>4</v>
      </c>
      <c r="OIV94" s="497" t="s">
        <v>5</v>
      </c>
      <c r="OIW94" s="497" t="s">
        <v>6</v>
      </c>
      <c r="OIX94" s="497" t="s">
        <v>7</v>
      </c>
      <c r="OIY94" s="497" t="s">
        <v>11</v>
      </c>
      <c r="OIZ94" s="503"/>
      <c r="OJA94" s="497" t="s">
        <v>2</v>
      </c>
      <c r="OJB94" s="497" t="s">
        <v>3</v>
      </c>
      <c r="OJC94" s="497" t="s">
        <v>4</v>
      </c>
      <c r="OJD94" s="497" t="s">
        <v>5</v>
      </c>
      <c r="OJE94" s="497" t="s">
        <v>6</v>
      </c>
      <c r="OJF94" s="497" t="s">
        <v>7</v>
      </c>
      <c r="OJG94" s="497" t="s">
        <v>11</v>
      </c>
      <c r="OJH94" s="503"/>
      <c r="OJI94" s="497" t="s">
        <v>2</v>
      </c>
      <c r="OJJ94" s="497" t="s">
        <v>3</v>
      </c>
      <c r="OJK94" s="497" t="s">
        <v>4</v>
      </c>
      <c r="OJL94" s="497" t="s">
        <v>5</v>
      </c>
      <c r="OJM94" s="497" t="s">
        <v>6</v>
      </c>
      <c r="OJN94" s="497" t="s">
        <v>7</v>
      </c>
      <c r="OJO94" s="497" t="s">
        <v>11</v>
      </c>
      <c r="OJP94" s="503"/>
      <c r="OJQ94" s="497" t="s">
        <v>2</v>
      </c>
      <c r="OJR94" s="497" t="s">
        <v>3</v>
      </c>
      <c r="OJS94" s="497" t="s">
        <v>4</v>
      </c>
      <c r="OJT94" s="497" t="s">
        <v>5</v>
      </c>
      <c r="OJU94" s="497" t="s">
        <v>6</v>
      </c>
      <c r="OJV94" s="497" t="s">
        <v>7</v>
      </c>
      <c r="OJW94" s="497" t="s">
        <v>11</v>
      </c>
      <c r="OJX94" s="503"/>
      <c r="OJY94" s="497" t="s">
        <v>2</v>
      </c>
      <c r="OJZ94" s="497" t="s">
        <v>3</v>
      </c>
      <c r="OKA94" s="497" t="s">
        <v>4</v>
      </c>
      <c r="OKB94" s="497" t="s">
        <v>5</v>
      </c>
      <c r="OKC94" s="497" t="s">
        <v>6</v>
      </c>
      <c r="OKD94" s="497" t="s">
        <v>7</v>
      </c>
      <c r="OKE94" s="497" t="s">
        <v>11</v>
      </c>
      <c r="OKF94" s="503"/>
      <c r="OKG94" s="497" t="s">
        <v>2</v>
      </c>
      <c r="OKH94" s="497" t="s">
        <v>3</v>
      </c>
      <c r="OKI94" s="497" t="s">
        <v>4</v>
      </c>
      <c r="OKJ94" s="497" t="s">
        <v>5</v>
      </c>
      <c r="OKK94" s="497" t="s">
        <v>6</v>
      </c>
      <c r="OKL94" s="497" t="s">
        <v>7</v>
      </c>
      <c r="OKM94" s="497" t="s">
        <v>11</v>
      </c>
      <c r="OKN94" s="503"/>
      <c r="OKO94" s="497" t="s">
        <v>2</v>
      </c>
      <c r="OKP94" s="497" t="s">
        <v>3</v>
      </c>
      <c r="OKQ94" s="497" t="s">
        <v>4</v>
      </c>
      <c r="OKR94" s="497" t="s">
        <v>5</v>
      </c>
      <c r="OKS94" s="497" t="s">
        <v>6</v>
      </c>
      <c r="OKT94" s="497" t="s">
        <v>7</v>
      </c>
      <c r="OKU94" s="497" t="s">
        <v>11</v>
      </c>
      <c r="OKV94" s="503"/>
      <c r="OKW94" s="497" t="s">
        <v>2</v>
      </c>
      <c r="OKX94" s="497" t="s">
        <v>3</v>
      </c>
      <c r="OKY94" s="497" t="s">
        <v>4</v>
      </c>
      <c r="OKZ94" s="497" t="s">
        <v>5</v>
      </c>
      <c r="OLA94" s="497" t="s">
        <v>6</v>
      </c>
      <c r="OLB94" s="497" t="s">
        <v>7</v>
      </c>
      <c r="OLC94" s="497" t="s">
        <v>11</v>
      </c>
      <c r="OLD94" s="503"/>
      <c r="OLE94" s="497" t="s">
        <v>2</v>
      </c>
      <c r="OLF94" s="497" t="s">
        <v>3</v>
      </c>
      <c r="OLG94" s="497" t="s">
        <v>4</v>
      </c>
      <c r="OLH94" s="497" t="s">
        <v>5</v>
      </c>
      <c r="OLI94" s="497" t="s">
        <v>6</v>
      </c>
      <c r="OLJ94" s="497" t="s">
        <v>7</v>
      </c>
      <c r="OLK94" s="497" t="s">
        <v>11</v>
      </c>
      <c r="OLL94" s="503"/>
      <c r="OLM94" s="497" t="s">
        <v>2</v>
      </c>
      <c r="OLN94" s="497" t="s">
        <v>3</v>
      </c>
      <c r="OLO94" s="497" t="s">
        <v>4</v>
      </c>
      <c r="OLP94" s="497" t="s">
        <v>5</v>
      </c>
      <c r="OLQ94" s="497" t="s">
        <v>6</v>
      </c>
      <c r="OLR94" s="497" t="s">
        <v>7</v>
      </c>
      <c r="OLS94" s="497" t="s">
        <v>11</v>
      </c>
      <c r="OLT94" s="503"/>
      <c r="OLU94" s="497" t="s">
        <v>2</v>
      </c>
      <c r="OLV94" s="497" t="s">
        <v>3</v>
      </c>
      <c r="OLW94" s="497" t="s">
        <v>4</v>
      </c>
      <c r="OLX94" s="497" t="s">
        <v>5</v>
      </c>
      <c r="OLY94" s="497" t="s">
        <v>6</v>
      </c>
      <c r="OLZ94" s="497" t="s">
        <v>7</v>
      </c>
      <c r="OMA94" s="497" t="s">
        <v>11</v>
      </c>
      <c r="OMB94" s="503"/>
      <c r="OMC94" s="497" t="s">
        <v>2</v>
      </c>
      <c r="OMD94" s="497" t="s">
        <v>3</v>
      </c>
      <c r="OME94" s="497" t="s">
        <v>4</v>
      </c>
      <c r="OMF94" s="497" t="s">
        <v>5</v>
      </c>
      <c r="OMG94" s="497" t="s">
        <v>6</v>
      </c>
      <c r="OMH94" s="497" t="s">
        <v>7</v>
      </c>
      <c r="OMI94" s="497" t="s">
        <v>11</v>
      </c>
      <c r="OMJ94" s="503"/>
      <c r="OMK94" s="497" t="s">
        <v>2</v>
      </c>
      <c r="OML94" s="497" t="s">
        <v>3</v>
      </c>
      <c r="OMM94" s="497" t="s">
        <v>4</v>
      </c>
      <c r="OMN94" s="497" t="s">
        <v>5</v>
      </c>
      <c r="OMO94" s="497" t="s">
        <v>6</v>
      </c>
      <c r="OMP94" s="497" t="s">
        <v>7</v>
      </c>
      <c r="OMQ94" s="497" t="s">
        <v>11</v>
      </c>
      <c r="OMR94" s="503"/>
      <c r="OMS94" s="497" t="s">
        <v>2</v>
      </c>
      <c r="OMT94" s="497" t="s">
        <v>3</v>
      </c>
      <c r="OMU94" s="497" t="s">
        <v>4</v>
      </c>
      <c r="OMV94" s="497" t="s">
        <v>5</v>
      </c>
      <c r="OMW94" s="497" t="s">
        <v>6</v>
      </c>
      <c r="OMX94" s="497" t="s">
        <v>7</v>
      </c>
      <c r="OMY94" s="497" t="s">
        <v>11</v>
      </c>
      <c r="OMZ94" s="503"/>
      <c r="ONA94" s="497" t="s">
        <v>2</v>
      </c>
      <c r="ONB94" s="497" t="s">
        <v>3</v>
      </c>
      <c r="ONC94" s="497" t="s">
        <v>4</v>
      </c>
      <c r="OND94" s="497" t="s">
        <v>5</v>
      </c>
      <c r="ONE94" s="497" t="s">
        <v>6</v>
      </c>
      <c r="ONF94" s="497" t="s">
        <v>7</v>
      </c>
      <c r="ONG94" s="497" t="s">
        <v>11</v>
      </c>
      <c r="ONH94" s="503"/>
      <c r="ONI94" s="497" t="s">
        <v>2</v>
      </c>
      <c r="ONJ94" s="497" t="s">
        <v>3</v>
      </c>
      <c r="ONK94" s="497" t="s">
        <v>4</v>
      </c>
      <c r="ONL94" s="497" t="s">
        <v>5</v>
      </c>
      <c r="ONM94" s="497" t="s">
        <v>6</v>
      </c>
      <c r="ONN94" s="497" t="s">
        <v>7</v>
      </c>
      <c r="ONO94" s="497" t="s">
        <v>11</v>
      </c>
      <c r="ONP94" s="503"/>
      <c r="ONQ94" s="497" t="s">
        <v>2</v>
      </c>
      <c r="ONR94" s="497" t="s">
        <v>3</v>
      </c>
      <c r="ONS94" s="497" t="s">
        <v>4</v>
      </c>
      <c r="ONT94" s="497" t="s">
        <v>5</v>
      </c>
      <c r="ONU94" s="497" t="s">
        <v>6</v>
      </c>
      <c r="ONV94" s="497" t="s">
        <v>7</v>
      </c>
      <c r="ONW94" s="497" t="s">
        <v>11</v>
      </c>
      <c r="ONX94" s="503"/>
      <c r="ONY94" s="497" t="s">
        <v>2</v>
      </c>
      <c r="ONZ94" s="497" t="s">
        <v>3</v>
      </c>
      <c r="OOA94" s="497" t="s">
        <v>4</v>
      </c>
      <c r="OOB94" s="497" t="s">
        <v>5</v>
      </c>
      <c r="OOC94" s="497" t="s">
        <v>6</v>
      </c>
      <c r="OOD94" s="497" t="s">
        <v>7</v>
      </c>
      <c r="OOE94" s="497" t="s">
        <v>11</v>
      </c>
      <c r="OOF94" s="503"/>
      <c r="OOG94" s="497" t="s">
        <v>2</v>
      </c>
      <c r="OOH94" s="497" t="s">
        <v>3</v>
      </c>
      <c r="OOI94" s="497" t="s">
        <v>4</v>
      </c>
      <c r="OOJ94" s="497" t="s">
        <v>5</v>
      </c>
      <c r="OOK94" s="497" t="s">
        <v>6</v>
      </c>
      <c r="OOL94" s="497" t="s">
        <v>7</v>
      </c>
      <c r="OOM94" s="497" t="s">
        <v>11</v>
      </c>
      <c r="OON94" s="503"/>
      <c r="OOO94" s="497" t="s">
        <v>2</v>
      </c>
      <c r="OOP94" s="497" t="s">
        <v>3</v>
      </c>
      <c r="OOQ94" s="497" t="s">
        <v>4</v>
      </c>
      <c r="OOR94" s="497" t="s">
        <v>5</v>
      </c>
      <c r="OOS94" s="497" t="s">
        <v>6</v>
      </c>
      <c r="OOT94" s="497" t="s">
        <v>7</v>
      </c>
      <c r="OOU94" s="497" t="s">
        <v>11</v>
      </c>
      <c r="OOV94" s="503"/>
      <c r="OOW94" s="497" t="s">
        <v>2</v>
      </c>
      <c r="OOX94" s="497" t="s">
        <v>3</v>
      </c>
      <c r="OOY94" s="497" t="s">
        <v>4</v>
      </c>
      <c r="OOZ94" s="497" t="s">
        <v>5</v>
      </c>
      <c r="OPA94" s="497" t="s">
        <v>6</v>
      </c>
      <c r="OPB94" s="497" t="s">
        <v>7</v>
      </c>
      <c r="OPC94" s="497" t="s">
        <v>11</v>
      </c>
      <c r="OPD94" s="503"/>
      <c r="OPE94" s="497" t="s">
        <v>2</v>
      </c>
      <c r="OPF94" s="497" t="s">
        <v>3</v>
      </c>
      <c r="OPG94" s="497" t="s">
        <v>4</v>
      </c>
      <c r="OPH94" s="497" t="s">
        <v>5</v>
      </c>
      <c r="OPI94" s="497" t="s">
        <v>6</v>
      </c>
      <c r="OPJ94" s="497" t="s">
        <v>7</v>
      </c>
      <c r="OPK94" s="497" t="s">
        <v>11</v>
      </c>
      <c r="OPL94" s="503"/>
      <c r="OPM94" s="497" t="s">
        <v>2</v>
      </c>
      <c r="OPN94" s="497" t="s">
        <v>3</v>
      </c>
      <c r="OPO94" s="497" t="s">
        <v>4</v>
      </c>
      <c r="OPP94" s="497" t="s">
        <v>5</v>
      </c>
      <c r="OPQ94" s="497" t="s">
        <v>6</v>
      </c>
      <c r="OPR94" s="497" t="s">
        <v>7</v>
      </c>
      <c r="OPS94" s="497" t="s">
        <v>11</v>
      </c>
      <c r="OPT94" s="503"/>
      <c r="OPU94" s="497" t="s">
        <v>2</v>
      </c>
      <c r="OPV94" s="497" t="s">
        <v>3</v>
      </c>
      <c r="OPW94" s="497" t="s">
        <v>4</v>
      </c>
      <c r="OPX94" s="497" t="s">
        <v>5</v>
      </c>
      <c r="OPY94" s="497" t="s">
        <v>6</v>
      </c>
      <c r="OPZ94" s="497" t="s">
        <v>7</v>
      </c>
      <c r="OQA94" s="497" t="s">
        <v>11</v>
      </c>
      <c r="OQB94" s="503"/>
      <c r="OQC94" s="497" t="s">
        <v>2</v>
      </c>
      <c r="OQD94" s="497" t="s">
        <v>3</v>
      </c>
      <c r="OQE94" s="497" t="s">
        <v>4</v>
      </c>
      <c r="OQF94" s="497" t="s">
        <v>5</v>
      </c>
      <c r="OQG94" s="497" t="s">
        <v>6</v>
      </c>
      <c r="OQH94" s="497" t="s">
        <v>7</v>
      </c>
      <c r="OQI94" s="497" t="s">
        <v>11</v>
      </c>
      <c r="OQJ94" s="503"/>
      <c r="OQK94" s="497" t="s">
        <v>2</v>
      </c>
      <c r="OQL94" s="497" t="s">
        <v>3</v>
      </c>
      <c r="OQM94" s="497" t="s">
        <v>4</v>
      </c>
      <c r="OQN94" s="497" t="s">
        <v>5</v>
      </c>
      <c r="OQO94" s="497" t="s">
        <v>6</v>
      </c>
      <c r="OQP94" s="497" t="s">
        <v>7</v>
      </c>
      <c r="OQQ94" s="497" t="s">
        <v>11</v>
      </c>
      <c r="OQR94" s="503"/>
      <c r="OQS94" s="497" t="s">
        <v>2</v>
      </c>
      <c r="OQT94" s="497" t="s">
        <v>3</v>
      </c>
      <c r="OQU94" s="497" t="s">
        <v>4</v>
      </c>
      <c r="OQV94" s="497" t="s">
        <v>5</v>
      </c>
      <c r="OQW94" s="497" t="s">
        <v>6</v>
      </c>
      <c r="OQX94" s="497" t="s">
        <v>7</v>
      </c>
      <c r="OQY94" s="497" t="s">
        <v>11</v>
      </c>
      <c r="OQZ94" s="503"/>
      <c r="ORA94" s="497" t="s">
        <v>2</v>
      </c>
      <c r="ORB94" s="497" t="s">
        <v>3</v>
      </c>
      <c r="ORC94" s="497" t="s">
        <v>4</v>
      </c>
      <c r="ORD94" s="497" t="s">
        <v>5</v>
      </c>
      <c r="ORE94" s="497" t="s">
        <v>6</v>
      </c>
      <c r="ORF94" s="497" t="s">
        <v>7</v>
      </c>
      <c r="ORG94" s="497" t="s">
        <v>11</v>
      </c>
      <c r="ORH94" s="503"/>
      <c r="ORI94" s="497" t="s">
        <v>2</v>
      </c>
      <c r="ORJ94" s="497" t="s">
        <v>3</v>
      </c>
      <c r="ORK94" s="497" t="s">
        <v>4</v>
      </c>
      <c r="ORL94" s="497" t="s">
        <v>5</v>
      </c>
      <c r="ORM94" s="497" t="s">
        <v>6</v>
      </c>
      <c r="ORN94" s="497" t="s">
        <v>7</v>
      </c>
      <c r="ORO94" s="497" t="s">
        <v>11</v>
      </c>
      <c r="ORP94" s="503"/>
      <c r="ORQ94" s="497" t="s">
        <v>2</v>
      </c>
      <c r="ORR94" s="497" t="s">
        <v>3</v>
      </c>
      <c r="ORS94" s="497" t="s">
        <v>4</v>
      </c>
      <c r="ORT94" s="497" t="s">
        <v>5</v>
      </c>
      <c r="ORU94" s="497" t="s">
        <v>6</v>
      </c>
      <c r="ORV94" s="497" t="s">
        <v>7</v>
      </c>
      <c r="ORW94" s="497" t="s">
        <v>11</v>
      </c>
      <c r="ORX94" s="503"/>
      <c r="ORY94" s="497" t="s">
        <v>2</v>
      </c>
      <c r="ORZ94" s="497" t="s">
        <v>3</v>
      </c>
      <c r="OSA94" s="497" t="s">
        <v>4</v>
      </c>
      <c r="OSB94" s="497" t="s">
        <v>5</v>
      </c>
      <c r="OSC94" s="497" t="s">
        <v>6</v>
      </c>
      <c r="OSD94" s="497" t="s">
        <v>7</v>
      </c>
      <c r="OSE94" s="497" t="s">
        <v>11</v>
      </c>
      <c r="OSF94" s="503"/>
      <c r="OSG94" s="497" t="s">
        <v>2</v>
      </c>
      <c r="OSH94" s="497" t="s">
        <v>3</v>
      </c>
      <c r="OSI94" s="497" t="s">
        <v>4</v>
      </c>
      <c r="OSJ94" s="497" t="s">
        <v>5</v>
      </c>
      <c r="OSK94" s="497" t="s">
        <v>6</v>
      </c>
      <c r="OSL94" s="497" t="s">
        <v>7</v>
      </c>
      <c r="OSM94" s="497" t="s">
        <v>11</v>
      </c>
      <c r="OSN94" s="503"/>
      <c r="OSO94" s="497" t="s">
        <v>2</v>
      </c>
      <c r="OSP94" s="497" t="s">
        <v>3</v>
      </c>
      <c r="OSQ94" s="497" t="s">
        <v>4</v>
      </c>
      <c r="OSR94" s="497" t="s">
        <v>5</v>
      </c>
      <c r="OSS94" s="497" t="s">
        <v>6</v>
      </c>
      <c r="OST94" s="497" t="s">
        <v>7</v>
      </c>
      <c r="OSU94" s="497" t="s">
        <v>11</v>
      </c>
      <c r="OSV94" s="503"/>
      <c r="OSW94" s="497" t="s">
        <v>2</v>
      </c>
      <c r="OSX94" s="497" t="s">
        <v>3</v>
      </c>
      <c r="OSY94" s="497" t="s">
        <v>4</v>
      </c>
      <c r="OSZ94" s="497" t="s">
        <v>5</v>
      </c>
      <c r="OTA94" s="497" t="s">
        <v>6</v>
      </c>
      <c r="OTB94" s="497" t="s">
        <v>7</v>
      </c>
      <c r="OTC94" s="497" t="s">
        <v>11</v>
      </c>
      <c r="OTD94" s="503"/>
      <c r="OTE94" s="497" t="s">
        <v>2</v>
      </c>
      <c r="OTF94" s="497" t="s">
        <v>3</v>
      </c>
      <c r="OTG94" s="497" t="s">
        <v>4</v>
      </c>
      <c r="OTH94" s="497" t="s">
        <v>5</v>
      </c>
      <c r="OTI94" s="497" t="s">
        <v>6</v>
      </c>
      <c r="OTJ94" s="497" t="s">
        <v>7</v>
      </c>
      <c r="OTK94" s="497" t="s">
        <v>11</v>
      </c>
      <c r="OTL94" s="503"/>
      <c r="OTM94" s="497" t="s">
        <v>2</v>
      </c>
      <c r="OTN94" s="497" t="s">
        <v>3</v>
      </c>
      <c r="OTO94" s="497" t="s">
        <v>4</v>
      </c>
      <c r="OTP94" s="497" t="s">
        <v>5</v>
      </c>
      <c r="OTQ94" s="497" t="s">
        <v>6</v>
      </c>
      <c r="OTR94" s="497" t="s">
        <v>7</v>
      </c>
      <c r="OTS94" s="497" t="s">
        <v>11</v>
      </c>
      <c r="OTT94" s="503"/>
      <c r="OTU94" s="497" t="s">
        <v>2</v>
      </c>
      <c r="OTV94" s="497" t="s">
        <v>3</v>
      </c>
      <c r="OTW94" s="497" t="s">
        <v>4</v>
      </c>
      <c r="OTX94" s="497" t="s">
        <v>5</v>
      </c>
      <c r="OTY94" s="497" t="s">
        <v>6</v>
      </c>
      <c r="OTZ94" s="497" t="s">
        <v>7</v>
      </c>
      <c r="OUA94" s="497" t="s">
        <v>11</v>
      </c>
      <c r="OUB94" s="503"/>
      <c r="OUC94" s="497" t="s">
        <v>2</v>
      </c>
      <c r="OUD94" s="497" t="s">
        <v>3</v>
      </c>
      <c r="OUE94" s="497" t="s">
        <v>4</v>
      </c>
      <c r="OUF94" s="497" t="s">
        <v>5</v>
      </c>
      <c r="OUG94" s="497" t="s">
        <v>6</v>
      </c>
      <c r="OUH94" s="497" t="s">
        <v>7</v>
      </c>
      <c r="OUI94" s="497" t="s">
        <v>11</v>
      </c>
      <c r="OUJ94" s="503"/>
      <c r="OUK94" s="497" t="s">
        <v>2</v>
      </c>
      <c r="OUL94" s="497" t="s">
        <v>3</v>
      </c>
      <c r="OUM94" s="497" t="s">
        <v>4</v>
      </c>
      <c r="OUN94" s="497" t="s">
        <v>5</v>
      </c>
      <c r="OUO94" s="497" t="s">
        <v>6</v>
      </c>
      <c r="OUP94" s="497" t="s">
        <v>7</v>
      </c>
      <c r="OUQ94" s="497" t="s">
        <v>11</v>
      </c>
      <c r="OUR94" s="503"/>
      <c r="OUS94" s="497" t="s">
        <v>2</v>
      </c>
      <c r="OUT94" s="497" t="s">
        <v>3</v>
      </c>
      <c r="OUU94" s="497" t="s">
        <v>4</v>
      </c>
      <c r="OUV94" s="497" t="s">
        <v>5</v>
      </c>
      <c r="OUW94" s="497" t="s">
        <v>6</v>
      </c>
      <c r="OUX94" s="497" t="s">
        <v>7</v>
      </c>
      <c r="OUY94" s="497" t="s">
        <v>11</v>
      </c>
      <c r="OUZ94" s="503"/>
      <c r="OVA94" s="497" t="s">
        <v>2</v>
      </c>
      <c r="OVB94" s="497" t="s">
        <v>3</v>
      </c>
      <c r="OVC94" s="497" t="s">
        <v>4</v>
      </c>
      <c r="OVD94" s="497" t="s">
        <v>5</v>
      </c>
      <c r="OVE94" s="497" t="s">
        <v>6</v>
      </c>
      <c r="OVF94" s="497" t="s">
        <v>7</v>
      </c>
      <c r="OVG94" s="497" t="s">
        <v>11</v>
      </c>
      <c r="OVH94" s="503"/>
      <c r="OVI94" s="497" t="s">
        <v>2</v>
      </c>
      <c r="OVJ94" s="497" t="s">
        <v>3</v>
      </c>
      <c r="OVK94" s="497" t="s">
        <v>4</v>
      </c>
      <c r="OVL94" s="497" t="s">
        <v>5</v>
      </c>
      <c r="OVM94" s="497" t="s">
        <v>6</v>
      </c>
      <c r="OVN94" s="497" t="s">
        <v>7</v>
      </c>
      <c r="OVO94" s="497" t="s">
        <v>11</v>
      </c>
      <c r="OVP94" s="503"/>
      <c r="OVQ94" s="497" t="s">
        <v>2</v>
      </c>
      <c r="OVR94" s="497" t="s">
        <v>3</v>
      </c>
      <c r="OVS94" s="497" t="s">
        <v>4</v>
      </c>
      <c r="OVT94" s="497" t="s">
        <v>5</v>
      </c>
      <c r="OVU94" s="497" t="s">
        <v>6</v>
      </c>
      <c r="OVV94" s="497" t="s">
        <v>7</v>
      </c>
      <c r="OVW94" s="497" t="s">
        <v>11</v>
      </c>
      <c r="OVX94" s="503"/>
      <c r="OVY94" s="497" t="s">
        <v>2</v>
      </c>
      <c r="OVZ94" s="497" t="s">
        <v>3</v>
      </c>
      <c r="OWA94" s="497" t="s">
        <v>4</v>
      </c>
      <c r="OWB94" s="497" t="s">
        <v>5</v>
      </c>
      <c r="OWC94" s="497" t="s">
        <v>6</v>
      </c>
      <c r="OWD94" s="497" t="s">
        <v>7</v>
      </c>
      <c r="OWE94" s="497" t="s">
        <v>11</v>
      </c>
      <c r="OWF94" s="503"/>
      <c r="OWG94" s="497" t="s">
        <v>2</v>
      </c>
      <c r="OWH94" s="497" t="s">
        <v>3</v>
      </c>
      <c r="OWI94" s="497" t="s">
        <v>4</v>
      </c>
      <c r="OWJ94" s="497" t="s">
        <v>5</v>
      </c>
      <c r="OWK94" s="497" t="s">
        <v>6</v>
      </c>
      <c r="OWL94" s="497" t="s">
        <v>7</v>
      </c>
      <c r="OWM94" s="497" t="s">
        <v>11</v>
      </c>
      <c r="OWN94" s="503"/>
      <c r="OWO94" s="497" t="s">
        <v>2</v>
      </c>
      <c r="OWP94" s="497" t="s">
        <v>3</v>
      </c>
      <c r="OWQ94" s="497" t="s">
        <v>4</v>
      </c>
      <c r="OWR94" s="497" t="s">
        <v>5</v>
      </c>
      <c r="OWS94" s="497" t="s">
        <v>6</v>
      </c>
      <c r="OWT94" s="497" t="s">
        <v>7</v>
      </c>
      <c r="OWU94" s="497" t="s">
        <v>11</v>
      </c>
      <c r="OWV94" s="503"/>
      <c r="OWW94" s="497" t="s">
        <v>2</v>
      </c>
      <c r="OWX94" s="497" t="s">
        <v>3</v>
      </c>
      <c r="OWY94" s="497" t="s">
        <v>4</v>
      </c>
      <c r="OWZ94" s="497" t="s">
        <v>5</v>
      </c>
      <c r="OXA94" s="497" t="s">
        <v>6</v>
      </c>
      <c r="OXB94" s="497" t="s">
        <v>7</v>
      </c>
      <c r="OXC94" s="497" t="s">
        <v>11</v>
      </c>
      <c r="OXD94" s="503"/>
      <c r="OXE94" s="497" t="s">
        <v>2</v>
      </c>
      <c r="OXF94" s="497" t="s">
        <v>3</v>
      </c>
      <c r="OXG94" s="497" t="s">
        <v>4</v>
      </c>
      <c r="OXH94" s="497" t="s">
        <v>5</v>
      </c>
      <c r="OXI94" s="497" t="s">
        <v>6</v>
      </c>
      <c r="OXJ94" s="497" t="s">
        <v>7</v>
      </c>
      <c r="OXK94" s="497" t="s">
        <v>11</v>
      </c>
      <c r="OXL94" s="503"/>
      <c r="OXM94" s="497" t="s">
        <v>2</v>
      </c>
      <c r="OXN94" s="497" t="s">
        <v>3</v>
      </c>
      <c r="OXO94" s="497" t="s">
        <v>4</v>
      </c>
      <c r="OXP94" s="497" t="s">
        <v>5</v>
      </c>
      <c r="OXQ94" s="497" t="s">
        <v>6</v>
      </c>
      <c r="OXR94" s="497" t="s">
        <v>7</v>
      </c>
      <c r="OXS94" s="497" t="s">
        <v>11</v>
      </c>
      <c r="OXT94" s="503"/>
      <c r="OXU94" s="497" t="s">
        <v>2</v>
      </c>
      <c r="OXV94" s="497" t="s">
        <v>3</v>
      </c>
      <c r="OXW94" s="497" t="s">
        <v>4</v>
      </c>
      <c r="OXX94" s="497" t="s">
        <v>5</v>
      </c>
      <c r="OXY94" s="497" t="s">
        <v>6</v>
      </c>
      <c r="OXZ94" s="497" t="s">
        <v>7</v>
      </c>
      <c r="OYA94" s="497" t="s">
        <v>11</v>
      </c>
      <c r="OYB94" s="503"/>
      <c r="OYC94" s="497" t="s">
        <v>2</v>
      </c>
      <c r="OYD94" s="497" t="s">
        <v>3</v>
      </c>
      <c r="OYE94" s="497" t="s">
        <v>4</v>
      </c>
      <c r="OYF94" s="497" t="s">
        <v>5</v>
      </c>
      <c r="OYG94" s="497" t="s">
        <v>6</v>
      </c>
      <c r="OYH94" s="497" t="s">
        <v>7</v>
      </c>
      <c r="OYI94" s="497" t="s">
        <v>11</v>
      </c>
      <c r="OYJ94" s="503"/>
      <c r="OYK94" s="497" t="s">
        <v>2</v>
      </c>
      <c r="OYL94" s="497" t="s">
        <v>3</v>
      </c>
      <c r="OYM94" s="497" t="s">
        <v>4</v>
      </c>
      <c r="OYN94" s="497" t="s">
        <v>5</v>
      </c>
      <c r="OYO94" s="497" t="s">
        <v>6</v>
      </c>
      <c r="OYP94" s="497" t="s">
        <v>7</v>
      </c>
      <c r="OYQ94" s="497" t="s">
        <v>11</v>
      </c>
      <c r="OYR94" s="503"/>
      <c r="OYS94" s="497" t="s">
        <v>2</v>
      </c>
      <c r="OYT94" s="497" t="s">
        <v>3</v>
      </c>
      <c r="OYU94" s="497" t="s">
        <v>4</v>
      </c>
      <c r="OYV94" s="497" t="s">
        <v>5</v>
      </c>
      <c r="OYW94" s="497" t="s">
        <v>6</v>
      </c>
      <c r="OYX94" s="497" t="s">
        <v>7</v>
      </c>
      <c r="OYY94" s="497" t="s">
        <v>11</v>
      </c>
      <c r="OYZ94" s="503"/>
      <c r="OZA94" s="497" t="s">
        <v>2</v>
      </c>
      <c r="OZB94" s="497" t="s">
        <v>3</v>
      </c>
      <c r="OZC94" s="497" t="s">
        <v>4</v>
      </c>
      <c r="OZD94" s="497" t="s">
        <v>5</v>
      </c>
      <c r="OZE94" s="497" t="s">
        <v>6</v>
      </c>
      <c r="OZF94" s="497" t="s">
        <v>7</v>
      </c>
      <c r="OZG94" s="497" t="s">
        <v>11</v>
      </c>
      <c r="OZH94" s="503"/>
      <c r="OZI94" s="497" t="s">
        <v>2</v>
      </c>
      <c r="OZJ94" s="497" t="s">
        <v>3</v>
      </c>
      <c r="OZK94" s="497" t="s">
        <v>4</v>
      </c>
      <c r="OZL94" s="497" t="s">
        <v>5</v>
      </c>
      <c r="OZM94" s="497" t="s">
        <v>6</v>
      </c>
      <c r="OZN94" s="497" t="s">
        <v>7</v>
      </c>
      <c r="OZO94" s="497" t="s">
        <v>11</v>
      </c>
      <c r="OZP94" s="503"/>
      <c r="OZQ94" s="497" t="s">
        <v>2</v>
      </c>
      <c r="OZR94" s="497" t="s">
        <v>3</v>
      </c>
      <c r="OZS94" s="497" t="s">
        <v>4</v>
      </c>
      <c r="OZT94" s="497" t="s">
        <v>5</v>
      </c>
      <c r="OZU94" s="497" t="s">
        <v>6</v>
      </c>
      <c r="OZV94" s="497" t="s">
        <v>7</v>
      </c>
      <c r="OZW94" s="497" t="s">
        <v>11</v>
      </c>
      <c r="OZX94" s="503"/>
      <c r="OZY94" s="497" t="s">
        <v>2</v>
      </c>
      <c r="OZZ94" s="497" t="s">
        <v>3</v>
      </c>
      <c r="PAA94" s="497" t="s">
        <v>4</v>
      </c>
      <c r="PAB94" s="497" t="s">
        <v>5</v>
      </c>
      <c r="PAC94" s="497" t="s">
        <v>6</v>
      </c>
      <c r="PAD94" s="497" t="s">
        <v>7</v>
      </c>
      <c r="PAE94" s="497" t="s">
        <v>11</v>
      </c>
      <c r="PAF94" s="503"/>
      <c r="PAG94" s="497" t="s">
        <v>2</v>
      </c>
      <c r="PAH94" s="497" t="s">
        <v>3</v>
      </c>
      <c r="PAI94" s="497" t="s">
        <v>4</v>
      </c>
      <c r="PAJ94" s="497" t="s">
        <v>5</v>
      </c>
      <c r="PAK94" s="497" t="s">
        <v>6</v>
      </c>
      <c r="PAL94" s="497" t="s">
        <v>7</v>
      </c>
      <c r="PAM94" s="497" t="s">
        <v>11</v>
      </c>
      <c r="PAN94" s="503"/>
      <c r="PAO94" s="497" t="s">
        <v>2</v>
      </c>
      <c r="PAP94" s="497" t="s">
        <v>3</v>
      </c>
      <c r="PAQ94" s="497" t="s">
        <v>4</v>
      </c>
      <c r="PAR94" s="497" t="s">
        <v>5</v>
      </c>
      <c r="PAS94" s="497" t="s">
        <v>6</v>
      </c>
      <c r="PAT94" s="497" t="s">
        <v>7</v>
      </c>
      <c r="PAU94" s="497" t="s">
        <v>11</v>
      </c>
      <c r="PAV94" s="503"/>
      <c r="PAW94" s="497" t="s">
        <v>2</v>
      </c>
      <c r="PAX94" s="497" t="s">
        <v>3</v>
      </c>
      <c r="PAY94" s="497" t="s">
        <v>4</v>
      </c>
      <c r="PAZ94" s="497" t="s">
        <v>5</v>
      </c>
      <c r="PBA94" s="497" t="s">
        <v>6</v>
      </c>
      <c r="PBB94" s="497" t="s">
        <v>7</v>
      </c>
      <c r="PBC94" s="497" t="s">
        <v>11</v>
      </c>
      <c r="PBD94" s="503"/>
      <c r="PBE94" s="497" t="s">
        <v>2</v>
      </c>
      <c r="PBF94" s="497" t="s">
        <v>3</v>
      </c>
      <c r="PBG94" s="497" t="s">
        <v>4</v>
      </c>
      <c r="PBH94" s="497" t="s">
        <v>5</v>
      </c>
      <c r="PBI94" s="497" t="s">
        <v>6</v>
      </c>
      <c r="PBJ94" s="497" t="s">
        <v>7</v>
      </c>
      <c r="PBK94" s="497" t="s">
        <v>11</v>
      </c>
      <c r="PBL94" s="503"/>
      <c r="PBM94" s="497" t="s">
        <v>2</v>
      </c>
      <c r="PBN94" s="497" t="s">
        <v>3</v>
      </c>
      <c r="PBO94" s="497" t="s">
        <v>4</v>
      </c>
      <c r="PBP94" s="497" t="s">
        <v>5</v>
      </c>
      <c r="PBQ94" s="497" t="s">
        <v>6</v>
      </c>
      <c r="PBR94" s="497" t="s">
        <v>7</v>
      </c>
      <c r="PBS94" s="497" t="s">
        <v>11</v>
      </c>
      <c r="PBT94" s="503"/>
      <c r="PBU94" s="497" t="s">
        <v>2</v>
      </c>
      <c r="PBV94" s="497" t="s">
        <v>3</v>
      </c>
      <c r="PBW94" s="497" t="s">
        <v>4</v>
      </c>
      <c r="PBX94" s="497" t="s">
        <v>5</v>
      </c>
      <c r="PBY94" s="497" t="s">
        <v>6</v>
      </c>
      <c r="PBZ94" s="497" t="s">
        <v>7</v>
      </c>
      <c r="PCA94" s="497" t="s">
        <v>11</v>
      </c>
      <c r="PCB94" s="503"/>
      <c r="PCC94" s="497" t="s">
        <v>2</v>
      </c>
      <c r="PCD94" s="497" t="s">
        <v>3</v>
      </c>
      <c r="PCE94" s="497" t="s">
        <v>4</v>
      </c>
      <c r="PCF94" s="497" t="s">
        <v>5</v>
      </c>
      <c r="PCG94" s="497" t="s">
        <v>6</v>
      </c>
      <c r="PCH94" s="497" t="s">
        <v>7</v>
      </c>
      <c r="PCI94" s="497" t="s">
        <v>11</v>
      </c>
      <c r="PCJ94" s="503"/>
      <c r="PCK94" s="497" t="s">
        <v>2</v>
      </c>
      <c r="PCL94" s="497" t="s">
        <v>3</v>
      </c>
      <c r="PCM94" s="497" t="s">
        <v>4</v>
      </c>
      <c r="PCN94" s="497" t="s">
        <v>5</v>
      </c>
      <c r="PCO94" s="497" t="s">
        <v>6</v>
      </c>
      <c r="PCP94" s="497" t="s">
        <v>7</v>
      </c>
      <c r="PCQ94" s="497" t="s">
        <v>11</v>
      </c>
      <c r="PCR94" s="503"/>
      <c r="PCS94" s="497" t="s">
        <v>2</v>
      </c>
      <c r="PCT94" s="497" t="s">
        <v>3</v>
      </c>
      <c r="PCU94" s="497" t="s">
        <v>4</v>
      </c>
      <c r="PCV94" s="497" t="s">
        <v>5</v>
      </c>
      <c r="PCW94" s="497" t="s">
        <v>6</v>
      </c>
      <c r="PCX94" s="497" t="s">
        <v>7</v>
      </c>
      <c r="PCY94" s="497" t="s">
        <v>11</v>
      </c>
      <c r="PCZ94" s="503"/>
      <c r="PDA94" s="497" t="s">
        <v>2</v>
      </c>
      <c r="PDB94" s="497" t="s">
        <v>3</v>
      </c>
      <c r="PDC94" s="497" t="s">
        <v>4</v>
      </c>
      <c r="PDD94" s="497" t="s">
        <v>5</v>
      </c>
      <c r="PDE94" s="497" t="s">
        <v>6</v>
      </c>
      <c r="PDF94" s="497" t="s">
        <v>7</v>
      </c>
      <c r="PDG94" s="497" t="s">
        <v>11</v>
      </c>
      <c r="PDH94" s="503"/>
      <c r="PDI94" s="497" t="s">
        <v>2</v>
      </c>
      <c r="PDJ94" s="497" t="s">
        <v>3</v>
      </c>
      <c r="PDK94" s="497" t="s">
        <v>4</v>
      </c>
      <c r="PDL94" s="497" t="s">
        <v>5</v>
      </c>
      <c r="PDM94" s="497" t="s">
        <v>6</v>
      </c>
      <c r="PDN94" s="497" t="s">
        <v>7</v>
      </c>
      <c r="PDO94" s="497" t="s">
        <v>11</v>
      </c>
      <c r="PDP94" s="503"/>
      <c r="PDQ94" s="497" t="s">
        <v>2</v>
      </c>
      <c r="PDR94" s="497" t="s">
        <v>3</v>
      </c>
      <c r="PDS94" s="497" t="s">
        <v>4</v>
      </c>
      <c r="PDT94" s="497" t="s">
        <v>5</v>
      </c>
      <c r="PDU94" s="497" t="s">
        <v>6</v>
      </c>
      <c r="PDV94" s="497" t="s">
        <v>7</v>
      </c>
      <c r="PDW94" s="497" t="s">
        <v>11</v>
      </c>
      <c r="PDX94" s="503"/>
      <c r="PDY94" s="497" t="s">
        <v>2</v>
      </c>
      <c r="PDZ94" s="497" t="s">
        <v>3</v>
      </c>
      <c r="PEA94" s="497" t="s">
        <v>4</v>
      </c>
      <c r="PEB94" s="497" t="s">
        <v>5</v>
      </c>
      <c r="PEC94" s="497" t="s">
        <v>6</v>
      </c>
      <c r="PED94" s="497" t="s">
        <v>7</v>
      </c>
      <c r="PEE94" s="497" t="s">
        <v>11</v>
      </c>
      <c r="PEF94" s="503"/>
      <c r="PEG94" s="497" t="s">
        <v>2</v>
      </c>
      <c r="PEH94" s="497" t="s">
        <v>3</v>
      </c>
      <c r="PEI94" s="497" t="s">
        <v>4</v>
      </c>
      <c r="PEJ94" s="497" t="s">
        <v>5</v>
      </c>
      <c r="PEK94" s="497" t="s">
        <v>6</v>
      </c>
      <c r="PEL94" s="497" t="s">
        <v>7</v>
      </c>
      <c r="PEM94" s="497" t="s">
        <v>11</v>
      </c>
      <c r="PEN94" s="503"/>
      <c r="PEO94" s="497" t="s">
        <v>2</v>
      </c>
      <c r="PEP94" s="497" t="s">
        <v>3</v>
      </c>
      <c r="PEQ94" s="497" t="s">
        <v>4</v>
      </c>
      <c r="PER94" s="497" t="s">
        <v>5</v>
      </c>
      <c r="PES94" s="497" t="s">
        <v>6</v>
      </c>
      <c r="PET94" s="497" t="s">
        <v>7</v>
      </c>
      <c r="PEU94" s="497" t="s">
        <v>11</v>
      </c>
      <c r="PEV94" s="503"/>
      <c r="PEW94" s="497" t="s">
        <v>2</v>
      </c>
      <c r="PEX94" s="497" t="s">
        <v>3</v>
      </c>
      <c r="PEY94" s="497" t="s">
        <v>4</v>
      </c>
      <c r="PEZ94" s="497" t="s">
        <v>5</v>
      </c>
      <c r="PFA94" s="497" t="s">
        <v>6</v>
      </c>
      <c r="PFB94" s="497" t="s">
        <v>7</v>
      </c>
      <c r="PFC94" s="497" t="s">
        <v>11</v>
      </c>
      <c r="PFD94" s="503"/>
      <c r="PFE94" s="497" t="s">
        <v>2</v>
      </c>
      <c r="PFF94" s="497" t="s">
        <v>3</v>
      </c>
      <c r="PFG94" s="497" t="s">
        <v>4</v>
      </c>
      <c r="PFH94" s="497" t="s">
        <v>5</v>
      </c>
      <c r="PFI94" s="497" t="s">
        <v>6</v>
      </c>
      <c r="PFJ94" s="497" t="s">
        <v>7</v>
      </c>
      <c r="PFK94" s="497" t="s">
        <v>11</v>
      </c>
      <c r="PFL94" s="503"/>
      <c r="PFM94" s="497" t="s">
        <v>2</v>
      </c>
      <c r="PFN94" s="497" t="s">
        <v>3</v>
      </c>
      <c r="PFO94" s="497" t="s">
        <v>4</v>
      </c>
      <c r="PFP94" s="497" t="s">
        <v>5</v>
      </c>
      <c r="PFQ94" s="497" t="s">
        <v>6</v>
      </c>
      <c r="PFR94" s="497" t="s">
        <v>7</v>
      </c>
      <c r="PFS94" s="497" t="s">
        <v>11</v>
      </c>
      <c r="PFT94" s="503"/>
      <c r="PFU94" s="497" t="s">
        <v>2</v>
      </c>
      <c r="PFV94" s="497" t="s">
        <v>3</v>
      </c>
      <c r="PFW94" s="497" t="s">
        <v>4</v>
      </c>
      <c r="PFX94" s="497" t="s">
        <v>5</v>
      </c>
      <c r="PFY94" s="497" t="s">
        <v>6</v>
      </c>
      <c r="PFZ94" s="497" t="s">
        <v>7</v>
      </c>
      <c r="PGA94" s="497" t="s">
        <v>11</v>
      </c>
      <c r="PGB94" s="503"/>
      <c r="PGC94" s="497" t="s">
        <v>2</v>
      </c>
      <c r="PGD94" s="497" t="s">
        <v>3</v>
      </c>
      <c r="PGE94" s="497" t="s">
        <v>4</v>
      </c>
      <c r="PGF94" s="497" t="s">
        <v>5</v>
      </c>
      <c r="PGG94" s="497" t="s">
        <v>6</v>
      </c>
      <c r="PGH94" s="497" t="s">
        <v>7</v>
      </c>
      <c r="PGI94" s="497" t="s">
        <v>11</v>
      </c>
      <c r="PGJ94" s="503"/>
      <c r="PGK94" s="497" t="s">
        <v>2</v>
      </c>
      <c r="PGL94" s="497" t="s">
        <v>3</v>
      </c>
      <c r="PGM94" s="497" t="s">
        <v>4</v>
      </c>
      <c r="PGN94" s="497" t="s">
        <v>5</v>
      </c>
      <c r="PGO94" s="497" t="s">
        <v>6</v>
      </c>
      <c r="PGP94" s="497" t="s">
        <v>7</v>
      </c>
      <c r="PGQ94" s="497" t="s">
        <v>11</v>
      </c>
      <c r="PGR94" s="503"/>
      <c r="PGS94" s="497" t="s">
        <v>2</v>
      </c>
      <c r="PGT94" s="497" t="s">
        <v>3</v>
      </c>
      <c r="PGU94" s="497" t="s">
        <v>4</v>
      </c>
      <c r="PGV94" s="497" t="s">
        <v>5</v>
      </c>
      <c r="PGW94" s="497" t="s">
        <v>6</v>
      </c>
      <c r="PGX94" s="497" t="s">
        <v>7</v>
      </c>
      <c r="PGY94" s="497" t="s">
        <v>11</v>
      </c>
      <c r="PGZ94" s="503"/>
      <c r="PHA94" s="497" t="s">
        <v>2</v>
      </c>
      <c r="PHB94" s="497" t="s">
        <v>3</v>
      </c>
      <c r="PHC94" s="497" t="s">
        <v>4</v>
      </c>
      <c r="PHD94" s="497" t="s">
        <v>5</v>
      </c>
      <c r="PHE94" s="497" t="s">
        <v>6</v>
      </c>
      <c r="PHF94" s="497" t="s">
        <v>7</v>
      </c>
      <c r="PHG94" s="497" t="s">
        <v>11</v>
      </c>
      <c r="PHH94" s="503"/>
      <c r="PHI94" s="497" t="s">
        <v>2</v>
      </c>
      <c r="PHJ94" s="497" t="s">
        <v>3</v>
      </c>
      <c r="PHK94" s="497" t="s">
        <v>4</v>
      </c>
      <c r="PHL94" s="497" t="s">
        <v>5</v>
      </c>
      <c r="PHM94" s="497" t="s">
        <v>6</v>
      </c>
      <c r="PHN94" s="497" t="s">
        <v>7</v>
      </c>
      <c r="PHO94" s="497" t="s">
        <v>11</v>
      </c>
      <c r="PHP94" s="503"/>
      <c r="PHQ94" s="497" t="s">
        <v>2</v>
      </c>
      <c r="PHR94" s="497" t="s">
        <v>3</v>
      </c>
      <c r="PHS94" s="497" t="s">
        <v>4</v>
      </c>
      <c r="PHT94" s="497" t="s">
        <v>5</v>
      </c>
      <c r="PHU94" s="497" t="s">
        <v>6</v>
      </c>
      <c r="PHV94" s="497" t="s">
        <v>7</v>
      </c>
      <c r="PHW94" s="497" t="s">
        <v>11</v>
      </c>
      <c r="PHX94" s="503"/>
      <c r="PHY94" s="497" t="s">
        <v>2</v>
      </c>
      <c r="PHZ94" s="497" t="s">
        <v>3</v>
      </c>
      <c r="PIA94" s="497" t="s">
        <v>4</v>
      </c>
      <c r="PIB94" s="497" t="s">
        <v>5</v>
      </c>
      <c r="PIC94" s="497" t="s">
        <v>6</v>
      </c>
      <c r="PID94" s="497" t="s">
        <v>7</v>
      </c>
      <c r="PIE94" s="497" t="s">
        <v>11</v>
      </c>
      <c r="PIF94" s="503"/>
      <c r="PIG94" s="497" t="s">
        <v>2</v>
      </c>
      <c r="PIH94" s="497" t="s">
        <v>3</v>
      </c>
      <c r="PII94" s="497" t="s">
        <v>4</v>
      </c>
      <c r="PIJ94" s="497" t="s">
        <v>5</v>
      </c>
      <c r="PIK94" s="497" t="s">
        <v>6</v>
      </c>
      <c r="PIL94" s="497" t="s">
        <v>7</v>
      </c>
      <c r="PIM94" s="497" t="s">
        <v>11</v>
      </c>
      <c r="PIN94" s="503"/>
      <c r="PIO94" s="497" t="s">
        <v>2</v>
      </c>
      <c r="PIP94" s="497" t="s">
        <v>3</v>
      </c>
      <c r="PIQ94" s="497" t="s">
        <v>4</v>
      </c>
      <c r="PIR94" s="497" t="s">
        <v>5</v>
      </c>
      <c r="PIS94" s="497" t="s">
        <v>6</v>
      </c>
      <c r="PIT94" s="497" t="s">
        <v>7</v>
      </c>
      <c r="PIU94" s="497" t="s">
        <v>11</v>
      </c>
      <c r="PIV94" s="503"/>
      <c r="PIW94" s="497" t="s">
        <v>2</v>
      </c>
      <c r="PIX94" s="497" t="s">
        <v>3</v>
      </c>
      <c r="PIY94" s="497" t="s">
        <v>4</v>
      </c>
      <c r="PIZ94" s="497" t="s">
        <v>5</v>
      </c>
      <c r="PJA94" s="497" t="s">
        <v>6</v>
      </c>
      <c r="PJB94" s="497" t="s">
        <v>7</v>
      </c>
      <c r="PJC94" s="497" t="s">
        <v>11</v>
      </c>
      <c r="PJD94" s="503"/>
      <c r="PJE94" s="497" t="s">
        <v>2</v>
      </c>
      <c r="PJF94" s="497" t="s">
        <v>3</v>
      </c>
      <c r="PJG94" s="497" t="s">
        <v>4</v>
      </c>
      <c r="PJH94" s="497" t="s">
        <v>5</v>
      </c>
      <c r="PJI94" s="497" t="s">
        <v>6</v>
      </c>
      <c r="PJJ94" s="497" t="s">
        <v>7</v>
      </c>
      <c r="PJK94" s="497" t="s">
        <v>11</v>
      </c>
      <c r="PJL94" s="503"/>
      <c r="PJM94" s="497" t="s">
        <v>2</v>
      </c>
      <c r="PJN94" s="497" t="s">
        <v>3</v>
      </c>
      <c r="PJO94" s="497" t="s">
        <v>4</v>
      </c>
      <c r="PJP94" s="497" t="s">
        <v>5</v>
      </c>
      <c r="PJQ94" s="497" t="s">
        <v>6</v>
      </c>
      <c r="PJR94" s="497" t="s">
        <v>7</v>
      </c>
      <c r="PJS94" s="497" t="s">
        <v>11</v>
      </c>
      <c r="PJT94" s="503"/>
      <c r="PJU94" s="497" t="s">
        <v>2</v>
      </c>
      <c r="PJV94" s="497" t="s">
        <v>3</v>
      </c>
      <c r="PJW94" s="497" t="s">
        <v>4</v>
      </c>
      <c r="PJX94" s="497" t="s">
        <v>5</v>
      </c>
      <c r="PJY94" s="497" t="s">
        <v>6</v>
      </c>
      <c r="PJZ94" s="497" t="s">
        <v>7</v>
      </c>
      <c r="PKA94" s="497" t="s">
        <v>11</v>
      </c>
      <c r="PKB94" s="503"/>
      <c r="PKC94" s="497" t="s">
        <v>2</v>
      </c>
      <c r="PKD94" s="497" t="s">
        <v>3</v>
      </c>
      <c r="PKE94" s="497" t="s">
        <v>4</v>
      </c>
      <c r="PKF94" s="497" t="s">
        <v>5</v>
      </c>
      <c r="PKG94" s="497" t="s">
        <v>6</v>
      </c>
      <c r="PKH94" s="497" t="s">
        <v>7</v>
      </c>
      <c r="PKI94" s="497" t="s">
        <v>11</v>
      </c>
      <c r="PKJ94" s="503"/>
      <c r="PKK94" s="497" t="s">
        <v>2</v>
      </c>
      <c r="PKL94" s="497" t="s">
        <v>3</v>
      </c>
      <c r="PKM94" s="497" t="s">
        <v>4</v>
      </c>
      <c r="PKN94" s="497" t="s">
        <v>5</v>
      </c>
      <c r="PKO94" s="497" t="s">
        <v>6</v>
      </c>
      <c r="PKP94" s="497" t="s">
        <v>7</v>
      </c>
      <c r="PKQ94" s="497" t="s">
        <v>11</v>
      </c>
      <c r="PKR94" s="503"/>
      <c r="PKS94" s="497" t="s">
        <v>2</v>
      </c>
      <c r="PKT94" s="497" t="s">
        <v>3</v>
      </c>
      <c r="PKU94" s="497" t="s">
        <v>4</v>
      </c>
      <c r="PKV94" s="497" t="s">
        <v>5</v>
      </c>
      <c r="PKW94" s="497" t="s">
        <v>6</v>
      </c>
      <c r="PKX94" s="497" t="s">
        <v>7</v>
      </c>
      <c r="PKY94" s="497" t="s">
        <v>11</v>
      </c>
      <c r="PKZ94" s="503"/>
      <c r="PLA94" s="497" t="s">
        <v>2</v>
      </c>
      <c r="PLB94" s="497" t="s">
        <v>3</v>
      </c>
      <c r="PLC94" s="497" t="s">
        <v>4</v>
      </c>
      <c r="PLD94" s="497" t="s">
        <v>5</v>
      </c>
      <c r="PLE94" s="497" t="s">
        <v>6</v>
      </c>
      <c r="PLF94" s="497" t="s">
        <v>7</v>
      </c>
      <c r="PLG94" s="497" t="s">
        <v>11</v>
      </c>
      <c r="PLH94" s="503"/>
      <c r="PLI94" s="497" t="s">
        <v>2</v>
      </c>
      <c r="PLJ94" s="497" t="s">
        <v>3</v>
      </c>
      <c r="PLK94" s="497" t="s">
        <v>4</v>
      </c>
      <c r="PLL94" s="497" t="s">
        <v>5</v>
      </c>
      <c r="PLM94" s="497" t="s">
        <v>6</v>
      </c>
      <c r="PLN94" s="497" t="s">
        <v>7</v>
      </c>
      <c r="PLO94" s="497" t="s">
        <v>11</v>
      </c>
      <c r="PLP94" s="503"/>
      <c r="PLQ94" s="497" t="s">
        <v>2</v>
      </c>
      <c r="PLR94" s="497" t="s">
        <v>3</v>
      </c>
      <c r="PLS94" s="497" t="s">
        <v>4</v>
      </c>
      <c r="PLT94" s="497" t="s">
        <v>5</v>
      </c>
      <c r="PLU94" s="497" t="s">
        <v>6</v>
      </c>
      <c r="PLV94" s="497" t="s">
        <v>7</v>
      </c>
      <c r="PLW94" s="497" t="s">
        <v>11</v>
      </c>
      <c r="PLX94" s="503"/>
      <c r="PLY94" s="497" t="s">
        <v>2</v>
      </c>
      <c r="PLZ94" s="497" t="s">
        <v>3</v>
      </c>
      <c r="PMA94" s="497" t="s">
        <v>4</v>
      </c>
      <c r="PMB94" s="497" t="s">
        <v>5</v>
      </c>
      <c r="PMC94" s="497" t="s">
        <v>6</v>
      </c>
      <c r="PMD94" s="497" t="s">
        <v>7</v>
      </c>
      <c r="PME94" s="497" t="s">
        <v>11</v>
      </c>
      <c r="PMF94" s="503"/>
      <c r="PMG94" s="497" t="s">
        <v>2</v>
      </c>
      <c r="PMH94" s="497" t="s">
        <v>3</v>
      </c>
      <c r="PMI94" s="497" t="s">
        <v>4</v>
      </c>
      <c r="PMJ94" s="497" t="s">
        <v>5</v>
      </c>
      <c r="PMK94" s="497" t="s">
        <v>6</v>
      </c>
      <c r="PML94" s="497" t="s">
        <v>7</v>
      </c>
      <c r="PMM94" s="497" t="s">
        <v>11</v>
      </c>
      <c r="PMN94" s="503"/>
      <c r="PMO94" s="497" t="s">
        <v>2</v>
      </c>
      <c r="PMP94" s="497" t="s">
        <v>3</v>
      </c>
      <c r="PMQ94" s="497" t="s">
        <v>4</v>
      </c>
      <c r="PMR94" s="497" t="s">
        <v>5</v>
      </c>
      <c r="PMS94" s="497" t="s">
        <v>6</v>
      </c>
      <c r="PMT94" s="497" t="s">
        <v>7</v>
      </c>
      <c r="PMU94" s="497" t="s">
        <v>11</v>
      </c>
      <c r="PMV94" s="503"/>
      <c r="PMW94" s="497" t="s">
        <v>2</v>
      </c>
      <c r="PMX94" s="497" t="s">
        <v>3</v>
      </c>
      <c r="PMY94" s="497" t="s">
        <v>4</v>
      </c>
      <c r="PMZ94" s="497" t="s">
        <v>5</v>
      </c>
      <c r="PNA94" s="497" t="s">
        <v>6</v>
      </c>
      <c r="PNB94" s="497" t="s">
        <v>7</v>
      </c>
      <c r="PNC94" s="497" t="s">
        <v>11</v>
      </c>
      <c r="PND94" s="503"/>
      <c r="PNE94" s="497" t="s">
        <v>2</v>
      </c>
      <c r="PNF94" s="497" t="s">
        <v>3</v>
      </c>
      <c r="PNG94" s="497" t="s">
        <v>4</v>
      </c>
      <c r="PNH94" s="497" t="s">
        <v>5</v>
      </c>
      <c r="PNI94" s="497" t="s">
        <v>6</v>
      </c>
      <c r="PNJ94" s="497" t="s">
        <v>7</v>
      </c>
      <c r="PNK94" s="497" t="s">
        <v>11</v>
      </c>
      <c r="PNL94" s="503"/>
      <c r="PNM94" s="497" t="s">
        <v>2</v>
      </c>
      <c r="PNN94" s="497" t="s">
        <v>3</v>
      </c>
      <c r="PNO94" s="497" t="s">
        <v>4</v>
      </c>
      <c r="PNP94" s="497" t="s">
        <v>5</v>
      </c>
      <c r="PNQ94" s="497" t="s">
        <v>6</v>
      </c>
      <c r="PNR94" s="497" t="s">
        <v>7</v>
      </c>
      <c r="PNS94" s="497" t="s">
        <v>11</v>
      </c>
      <c r="PNT94" s="503"/>
      <c r="PNU94" s="497" t="s">
        <v>2</v>
      </c>
      <c r="PNV94" s="497" t="s">
        <v>3</v>
      </c>
      <c r="PNW94" s="497" t="s">
        <v>4</v>
      </c>
      <c r="PNX94" s="497" t="s">
        <v>5</v>
      </c>
      <c r="PNY94" s="497" t="s">
        <v>6</v>
      </c>
      <c r="PNZ94" s="497" t="s">
        <v>7</v>
      </c>
      <c r="POA94" s="497" t="s">
        <v>11</v>
      </c>
      <c r="POB94" s="503"/>
      <c r="POC94" s="497" t="s">
        <v>2</v>
      </c>
      <c r="POD94" s="497" t="s">
        <v>3</v>
      </c>
      <c r="POE94" s="497" t="s">
        <v>4</v>
      </c>
      <c r="POF94" s="497" t="s">
        <v>5</v>
      </c>
      <c r="POG94" s="497" t="s">
        <v>6</v>
      </c>
      <c r="POH94" s="497" t="s">
        <v>7</v>
      </c>
      <c r="POI94" s="497" t="s">
        <v>11</v>
      </c>
      <c r="POJ94" s="503"/>
      <c r="POK94" s="497" t="s">
        <v>2</v>
      </c>
      <c r="POL94" s="497" t="s">
        <v>3</v>
      </c>
      <c r="POM94" s="497" t="s">
        <v>4</v>
      </c>
      <c r="PON94" s="497" t="s">
        <v>5</v>
      </c>
      <c r="POO94" s="497" t="s">
        <v>6</v>
      </c>
      <c r="POP94" s="497" t="s">
        <v>7</v>
      </c>
      <c r="POQ94" s="497" t="s">
        <v>11</v>
      </c>
      <c r="POR94" s="503"/>
      <c r="POS94" s="497" t="s">
        <v>2</v>
      </c>
      <c r="POT94" s="497" t="s">
        <v>3</v>
      </c>
      <c r="POU94" s="497" t="s">
        <v>4</v>
      </c>
      <c r="POV94" s="497" t="s">
        <v>5</v>
      </c>
      <c r="POW94" s="497" t="s">
        <v>6</v>
      </c>
      <c r="POX94" s="497" t="s">
        <v>7</v>
      </c>
      <c r="POY94" s="497" t="s">
        <v>11</v>
      </c>
      <c r="POZ94" s="503"/>
      <c r="PPA94" s="497" t="s">
        <v>2</v>
      </c>
      <c r="PPB94" s="497" t="s">
        <v>3</v>
      </c>
      <c r="PPC94" s="497" t="s">
        <v>4</v>
      </c>
      <c r="PPD94" s="497" t="s">
        <v>5</v>
      </c>
      <c r="PPE94" s="497" t="s">
        <v>6</v>
      </c>
      <c r="PPF94" s="497" t="s">
        <v>7</v>
      </c>
      <c r="PPG94" s="497" t="s">
        <v>11</v>
      </c>
      <c r="PPH94" s="503"/>
      <c r="PPI94" s="497" t="s">
        <v>2</v>
      </c>
      <c r="PPJ94" s="497" t="s">
        <v>3</v>
      </c>
      <c r="PPK94" s="497" t="s">
        <v>4</v>
      </c>
      <c r="PPL94" s="497" t="s">
        <v>5</v>
      </c>
      <c r="PPM94" s="497" t="s">
        <v>6</v>
      </c>
      <c r="PPN94" s="497" t="s">
        <v>7</v>
      </c>
      <c r="PPO94" s="497" t="s">
        <v>11</v>
      </c>
      <c r="PPP94" s="503"/>
      <c r="PPQ94" s="497" t="s">
        <v>2</v>
      </c>
      <c r="PPR94" s="497" t="s">
        <v>3</v>
      </c>
      <c r="PPS94" s="497" t="s">
        <v>4</v>
      </c>
      <c r="PPT94" s="497" t="s">
        <v>5</v>
      </c>
      <c r="PPU94" s="497" t="s">
        <v>6</v>
      </c>
      <c r="PPV94" s="497" t="s">
        <v>7</v>
      </c>
      <c r="PPW94" s="497" t="s">
        <v>11</v>
      </c>
      <c r="PPX94" s="503"/>
      <c r="PPY94" s="497" t="s">
        <v>2</v>
      </c>
      <c r="PPZ94" s="497" t="s">
        <v>3</v>
      </c>
      <c r="PQA94" s="497" t="s">
        <v>4</v>
      </c>
      <c r="PQB94" s="497" t="s">
        <v>5</v>
      </c>
      <c r="PQC94" s="497" t="s">
        <v>6</v>
      </c>
      <c r="PQD94" s="497" t="s">
        <v>7</v>
      </c>
      <c r="PQE94" s="497" t="s">
        <v>11</v>
      </c>
      <c r="PQF94" s="503"/>
      <c r="PQG94" s="497" t="s">
        <v>2</v>
      </c>
      <c r="PQH94" s="497" t="s">
        <v>3</v>
      </c>
      <c r="PQI94" s="497" t="s">
        <v>4</v>
      </c>
      <c r="PQJ94" s="497" t="s">
        <v>5</v>
      </c>
      <c r="PQK94" s="497" t="s">
        <v>6</v>
      </c>
      <c r="PQL94" s="497" t="s">
        <v>7</v>
      </c>
      <c r="PQM94" s="497" t="s">
        <v>11</v>
      </c>
      <c r="PQN94" s="503"/>
      <c r="PQO94" s="497" t="s">
        <v>2</v>
      </c>
      <c r="PQP94" s="497" t="s">
        <v>3</v>
      </c>
      <c r="PQQ94" s="497" t="s">
        <v>4</v>
      </c>
      <c r="PQR94" s="497" t="s">
        <v>5</v>
      </c>
      <c r="PQS94" s="497" t="s">
        <v>6</v>
      </c>
      <c r="PQT94" s="497" t="s">
        <v>7</v>
      </c>
      <c r="PQU94" s="497" t="s">
        <v>11</v>
      </c>
      <c r="PQV94" s="503"/>
      <c r="PQW94" s="497" t="s">
        <v>2</v>
      </c>
      <c r="PQX94" s="497" t="s">
        <v>3</v>
      </c>
      <c r="PQY94" s="497" t="s">
        <v>4</v>
      </c>
      <c r="PQZ94" s="497" t="s">
        <v>5</v>
      </c>
      <c r="PRA94" s="497" t="s">
        <v>6</v>
      </c>
      <c r="PRB94" s="497" t="s">
        <v>7</v>
      </c>
      <c r="PRC94" s="497" t="s">
        <v>11</v>
      </c>
      <c r="PRD94" s="503"/>
      <c r="PRE94" s="497" t="s">
        <v>2</v>
      </c>
      <c r="PRF94" s="497" t="s">
        <v>3</v>
      </c>
      <c r="PRG94" s="497" t="s">
        <v>4</v>
      </c>
      <c r="PRH94" s="497" t="s">
        <v>5</v>
      </c>
      <c r="PRI94" s="497" t="s">
        <v>6</v>
      </c>
      <c r="PRJ94" s="497" t="s">
        <v>7</v>
      </c>
      <c r="PRK94" s="497" t="s">
        <v>11</v>
      </c>
      <c r="PRL94" s="503"/>
      <c r="PRM94" s="497" t="s">
        <v>2</v>
      </c>
      <c r="PRN94" s="497" t="s">
        <v>3</v>
      </c>
      <c r="PRO94" s="497" t="s">
        <v>4</v>
      </c>
      <c r="PRP94" s="497" t="s">
        <v>5</v>
      </c>
      <c r="PRQ94" s="497" t="s">
        <v>6</v>
      </c>
      <c r="PRR94" s="497" t="s">
        <v>7</v>
      </c>
      <c r="PRS94" s="497" t="s">
        <v>11</v>
      </c>
      <c r="PRT94" s="503"/>
      <c r="PRU94" s="497" t="s">
        <v>2</v>
      </c>
      <c r="PRV94" s="497" t="s">
        <v>3</v>
      </c>
      <c r="PRW94" s="497" t="s">
        <v>4</v>
      </c>
      <c r="PRX94" s="497" t="s">
        <v>5</v>
      </c>
      <c r="PRY94" s="497" t="s">
        <v>6</v>
      </c>
      <c r="PRZ94" s="497" t="s">
        <v>7</v>
      </c>
      <c r="PSA94" s="497" t="s">
        <v>11</v>
      </c>
      <c r="PSB94" s="503"/>
      <c r="PSC94" s="497" t="s">
        <v>2</v>
      </c>
      <c r="PSD94" s="497" t="s">
        <v>3</v>
      </c>
      <c r="PSE94" s="497" t="s">
        <v>4</v>
      </c>
      <c r="PSF94" s="497" t="s">
        <v>5</v>
      </c>
      <c r="PSG94" s="497" t="s">
        <v>6</v>
      </c>
      <c r="PSH94" s="497" t="s">
        <v>7</v>
      </c>
      <c r="PSI94" s="497" t="s">
        <v>11</v>
      </c>
      <c r="PSJ94" s="503"/>
      <c r="PSK94" s="497" t="s">
        <v>2</v>
      </c>
      <c r="PSL94" s="497" t="s">
        <v>3</v>
      </c>
      <c r="PSM94" s="497" t="s">
        <v>4</v>
      </c>
      <c r="PSN94" s="497" t="s">
        <v>5</v>
      </c>
      <c r="PSO94" s="497" t="s">
        <v>6</v>
      </c>
      <c r="PSP94" s="497" t="s">
        <v>7</v>
      </c>
      <c r="PSQ94" s="497" t="s">
        <v>11</v>
      </c>
      <c r="PSR94" s="503"/>
      <c r="PSS94" s="497" t="s">
        <v>2</v>
      </c>
      <c r="PST94" s="497" t="s">
        <v>3</v>
      </c>
      <c r="PSU94" s="497" t="s">
        <v>4</v>
      </c>
      <c r="PSV94" s="497" t="s">
        <v>5</v>
      </c>
      <c r="PSW94" s="497" t="s">
        <v>6</v>
      </c>
      <c r="PSX94" s="497" t="s">
        <v>7</v>
      </c>
      <c r="PSY94" s="497" t="s">
        <v>11</v>
      </c>
      <c r="PSZ94" s="503"/>
      <c r="PTA94" s="497" t="s">
        <v>2</v>
      </c>
      <c r="PTB94" s="497" t="s">
        <v>3</v>
      </c>
      <c r="PTC94" s="497" t="s">
        <v>4</v>
      </c>
      <c r="PTD94" s="497" t="s">
        <v>5</v>
      </c>
      <c r="PTE94" s="497" t="s">
        <v>6</v>
      </c>
      <c r="PTF94" s="497" t="s">
        <v>7</v>
      </c>
      <c r="PTG94" s="497" t="s">
        <v>11</v>
      </c>
      <c r="PTH94" s="503"/>
      <c r="PTI94" s="497" t="s">
        <v>2</v>
      </c>
      <c r="PTJ94" s="497" t="s">
        <v>3</v>
      </c>
      <c r="PTK94" s="497" t="s">
        <v>4</v>
      </c>
      <c r="PTL94" s="497" t="s">
        <v>5</v>
      </c>
      <c r="PTM94" s="497" t="s">
        <v>6</v>
      </c>
      <c r="PTN94" s="497" t="s">
        <v>7</v>
      </c>
      <c r="PTO94" s="497" t="s">
        <v>11</v>
      </c>
      <c r="PTP94" s="503"/>
      <c r="PTQ94" s="497" t="s">
        <v>2</v>
      </c>
      <c r="PTR94" s="497" t="s">
        <v>3</v>
      </c>
      <c r="PTS94" s="497" t="s">
        <v>4</v>
      </c>
      <c r="PTT94" s="497" t="s">
        <v>5</v>
      </c>
      <c r="PTU94" s="497" t="s">
        <v>6</v>
      </c>
      <c r="PTV94" s="497" t="s">
        <v>7</v>
      </c>
      <c r="PTW94" s="497" t="s">
        <v>11</v>
      </c>
      <c r="PTX94" s="503"/>
      <c r="PTY94" s="497" t="s">
        <v>2</v>
      </c>
      <c r="PTZ94" s="497" t="s">
        <v>3</v>
      </c>
      <c r="PUA94" s="497" t="s">
        <v>4</v>
      </c>
      <c r="PUB94" s="497" t="s">
        <v>5</v>
      </c>
      <c r="PUC94" s="497" t="s">
        <v>6</v>
      </c>
      <c r="PUD94" s="497" t="s">
        <v>7</v>
      </c>
      <c r="PUE94" s="497" t="s">
        <v>11</v>
      </c>
      <c r="PUF94" s="503"/>
      <c r="PUG94" s="497" t="s">
        <v>2</v>
      </c>
      <c r="PUH94" s="497" t="s">
        <v>3</v>
      </c>
      <c r="PUI94" s="497" t="s">
        <v>4</v>
      </c>
      <c r="PUJ94" s="497" t="s">
        <v>5</v>
      </c>
      <c r="PUK94" s="497" t="s">
        <v>6</v>
      </c>
      <c r="PUL94" s="497" t="s">
        <v>7</v>
      </c>
      <c r="PUM94" s="497" t="s">
        <v>11</v>
      </c>
      <c r="PUN94" s="503"/>
      <c r="PUO94" s="497" t="s">
        <v>2</v>
      </c>
      <c r="PUP94" s="497" t="s">
        <v>3</v>
      </c>
      <c r="PUQ94" s="497" t="s">
        <v>4</v>
      </c>
      <c r="PUR94" s="497" t="s">
        <v>5</v>
      </c>
      <c r="PUS94" s="497" t="s">
        <v>6</v>
      </c>
      <c r="PUT94" s="497" t="s">
        <v>7</v>
      </c>
      <c r="PUU94" s="497" t="s">
        <v>11</v>
      </c>
      <c r="PUV94" s="503"/>
      <c r="PUW94" s="497" t="s">
        <v>2</v>
      </c>
      <c r="PUX94" s="497" t="s">
        <v>3</v>
      </c>
      <c r="PUY94" s="497" t="s">
        <v>4</v>
      </c>
      <c r="PUZ94" s="497" t="s">
        <v>5</v>
      </c>
      <c r="PVA94" s="497" t="s">
        <v>6</v>
      </c>
      <c r="PVB94" s="497" t="s">
        <v>7</v>
      </c>
      <c r="PVC94" s="497" t="s">
        <v>11</v>
      </c>
      <c r="PVD94" s="503"/>
      <c r="PVE94" s="497" t="s">
        <v>2</v>
      </c>
      <c r="PVF94" s="497" t="s">
        <v>3</v>
      </c>
      <c r="PVG94" s="497" t="s">
        <v>4</v>
      </c>
      <c r="PVH94" s="497" t="s">
        <v>5</v>
      </c>
      <c r="PVI94" s="497" t="s">
        <v>6</v>
      </c>
      <c r="PVJ94" s="497" t="s">
        <v>7</v>
      </c>
      <c r="PVK94" s="497" t="s">
        <v>11</v>
      </c>
      <c r="PVL94" s="503"/>
      <c r="PVM94" s="497" t="s">
        <v>2</v>
      </c>
      <c r="PVN94" s="497" t="s">
        <v>3</v>
      </c>
      <c r="PVO94" s="497" t="s">
        <v>4</v>
      </c>
      <c r="PVP94" s="497" t="s">
        <v>5</v>
      </c>
      <c r="PVQ94" s="497" t="s">
        <v>6</v>
      </c>
      <c r="PVR94" s="497" t="s">
        <v>7</v>
      </c>
      <c r="PVS94" s="497" t="s">
        <v>11</v>
      </c>
      <c r="PVT94" s="503"/>
      <c r="PVU94" s="497" t="s">
        <v>2</v>
      </c>
      <c r="PVV94" s="497" t="s">
        <v>3</v>
      </c>
      <c r="PVW94" s="497" t="s">
        <v>4</v>
      </c>
      <c r="PVX94" s="497" t="s">
        <v>5</v>
      </c>
      <c r="PVY94" s="497" t="s">
        <v>6</v>
      </c>
      <c r="PVZ94" s="497" t="s">
        <v>7</v>
      </c>
      <c r="PWA94" s="497" t="s">
        <v>11</v>
      </c>
      <c r="PWB94" s="503"/>
      <c r="PWC94" s="497" t="s">
        <v>2</v>
      </c>
      <c r="PWD94" s="497" t="s">
        <v>3</v>
      </c>
      <c r="PWE94" s="497" t="s">
        <v>4</v>
      </c>
      <c r="PWF94" s="497" t="s">
        <v>5</v>
      </c>
      <c r="PWG94" s="497" t="s">
        <v>6</v>
      </c>
      <c r="PWH94" s="497" t="s">
        <v>7</v>
      </c>
      <c r="PWI94" s="497" t="s">
        <v>11</v>
      </c>
      <c r="PWJ94" s="503"/>
      <c r="PWK94" s="497" t="s">
        <v>2</v>
      </c>
      <c r="PWL94" s="497" t="s">
        <v>3</v>
      </c>
      <c r="PWM94" s="497" t="s">
        <v>4</v>
      </c>
      <c r="PWN94" s="497" t="s">
        <v>5</v>
      </c>
      <c r="PWO94" s="497" t="s">
        <v>6</v>
      </c>
      <c r="PWP94" s="497" t="s">
        <v>7</v>
      </c>
      <c r="PWQ94" s="497" t="s">
        <v>11</v>
      </c>
      <c r="PWR94" s="503"/>
      <c r="PWS94" s="497" t="s">
        <v>2</v>
      </c>
      <c r="PWT94" s="497" t="s">
        <v>3</v>
      </c>
      <c r="PWU94" s="497" t="s">
        <v>4</v>
      </c>
      <c r="PWV94" s="497" t="s">
        <v>5</v>
      </c>
      <c r="PWW94" s="497" t="s">
        <v>6</v>
      </c>
      <c r="PWX94" s="497" t="s">
        <v>7</v>
      </c>
      <c r="PWY94" s="497" t="s">
        <v>11</v>
      </c>
      <c r="PWZ94" s="503"/>
      <c r="PXA94" s="497" t="s">
        <v>2</v>
      </c>
      <c r="PXB94" s="497" t="s">
        <v>3</v>
      </c>
      <c r="PXC94" s="497" t="s">
        <v>4</v>
      </c>
      <c r="PXD94" s="497" t="s">
        <v>5</v>
      </c>
      <c r="PXE94" s="497" t="s">
        <v>6</v>
      </c>
      <c r="PXF94" s="497" t="s">
        <v>7</v>
      </c>
      <c r="PXG94" s="497" t="s">
        <v>11</v>
      </c>
      <c r="PXH94" s="503"/>
      <c r="PXI94" s="497" t="s">
        <v>2</v>
      </c>
      <c r="PXJ94" s="497" t="s">
        <v>3</v>
      </c>
      <c r="PXK94" s="497" t="s">
        <v>4</v>
      </c>
      <c r="PXL94" s="497" t="s">
        <v>5</v>
      </c>
      <c r="PXM94" s="497" t="s">
        <v>6</v>
      </c>
      <c r="PXN94" s="497" t="s">
        <v>7</v>
      </c>
      <c r="PXO94" s="497" t="s">
        <v>11</v>
      </c>
      <c r="PXP94" s="503"/>
      <c r="PXQ94" s="497" t="s">
        <v>2</v>
      </c>
      <c r="PXR94" s="497" t="s">
        <v>3</v>
      </c>
      <c r="PXS94" s="497" t="s">
        <v>4</v>
      </c>
      <c r="PXT94" s="497" t="s">
        <v>5</v>
      </c>
      <c r="PXU94" s="497" t="s">
        <v>6</v>
      </c>
      <c r="PXV94" s="497" t="s">
        <v>7</v>
      </c>
      <c r="PXW94" s="497" t="s">
        <v>11</v>
      </c>
      <c r="PXX94" s="503"/>
      <c r="PXY94" s="497" t="s">
        <v>2</v>
      </c>
      <c r="PXZ94" s="497" t="s">
        <v>3</v>
      </c>
      <c r="PYA94" s="497" t="s">
        <v>4</v>
      </c>
      <c r="PYB94" s="497" t="s">
        <v>5</v>
      </c>
      <c r="PYC94" s="497" t="s">
        <v>6</v>
      </c>
      <c r="PYD94" s="497" t="s">
        <v>7</v>
      </c>
      <c r="PYE94" s="497" t="s">
        <v>11</v>
      </c>
      <c r="PYF94" s="503"/>
      <c r="PYG94" s="497" t="s">
        <v>2</v>
      </c>
      <c r="PYH94" s="497" t="s">
        <v>3</v>
      </c>
      <c r="PYI94" s="497" t="s">
        <v>4</v>
      </c>
      <c r="PYJ94" s="497" t="s">
        <v>5</v>
      </c>
      <c r="PYK94" s="497" t="s">
        <v>6</v>
      </c>
      <c r="PYL94" s="497" t="s">
        <v>7</v>
      </c>
      <c r="PYM94" s="497" t="s">
        <v>11</v>
      </c>
      <c r="PYN94" s="503"/>
      <c r="PYO94" s="497" t="s">
        <v>2</v>
      </c>
      <c r="PYP94" s="497" t="s">
        <v>3</v>
      </c>
      <c r="PYQ94" s="497" t="s">
        <v>4</v>
      </c>
      <c r="PYR94" s="497" t="s">
        <v>5</v>
      </c>
      <c r="PYS94" s="497" t="s">
        <v>6</v>
      </c>
      <c r="PYT94" s="497" t="s">
        <v>7</v>
      </c>
      <c r="PYU94" s="497" t="s">
        <v>11</v>
      </c>
      <c r="PYV94" s="503"/>
      <c r="PYW94" s="497" t="s">
        <v>2</v>
      </c>
      <c r="PYX94" s="497" t="s">
        <v>3</v>
      </c>
      <c r="PYY94" s="497" t="s">
        <v>4</v>
      </c>
      <c r="PYZ94" s="497" t="s">
        <v>5</v>
      </c>
      <c r="PZA94" s="497" t="s">
        <v>6</v>
      </c>
      <c r="PZB94" s="497" t="s">
        <v>7</v>
      </c>
      <c r="PZC94" s="497" t="s">
        <v>11</v>
      </c>
      <c r="PZD94" s="503"/>
      <c r="PZE94" s="497" t="s">
        <v>2</v>
      </c>
      <c r="PZF94" s="497" t="s">
        <v>3</v>
      </c>
      <c r="PZG94" s="497" t="s">
        <v>4</v>
      </c>
      <c r="PZH94" s="497" t="s">
        <v>5</v>
      </c>
      <c r="PZI94" s="497" t="s">
        <v>6</v>
      </c>
      <c r="PZJ94" s="497" t="s">
        <v>7</v>
      </c>
      <c r="PZK94" s="497" t="s">
        <v>11</v>
      </c>
      <c r="PZL94" s="503"/>
      <c r="PZM94" s="497" t="s">
        <v>2</v>
      </c>
      <c r="PZN94" s="497" t="s">
        <v>3</v>
      </c>
      <c r="PZO94" s="497" t="s">
        <v>4</v>
      </c>
      <c r="PZP94" s="497" t="s">
        <v>5</v>
      </c>
      <c r="PZQ94" s="497" t="s">
        <v>6</v>
      </c>
      <c r="PZR94" s="497" t="s">
        <v>7</v>
      </c>
      <c r="PZS94" s="497" t="s">
        <v>11</v>
      </c>
      <c r="PZT94" s="503"/>
      <c r="PZU94" s="497" t="s">
        <v>2</v>
      </c>
      <c r="PZV94" s="497" t="s">
        <v>3</v>
      </c>
      <c r="PZW94" s="497" t="s">
        <v>4</v>
      </c>
      <c r="PZX94" s="497" t="s">
        <v>5</v>
      </c>
      <c r="PZY94" s="497" t="s">
        <v>6</v>
      </c>
      <c r="PZZ94" s="497" t="s">
        <v>7</v>
      </c>
      <c r="QAA94" s="497" t="s">
        <v>11</v>
      </c>
      <c r="QAB94" s="503"/>
      <c r="QAC94" s="497" t="s">
        <v>2</v>
      </c>
      <c r="QAD94" s="497" t="s">
        <v>3</v>
      </c>
      <c r="QAE94" s="497" t="s">
        <v>4</v>
      </c>
      <c r="QAF94" s="497" t="s">
        <v>5</v>
      </c>
      <c r="QAG94" s="497" t="s">
        <v>6</v>
      </c>
      <c r="QAH94" s="497" t="s">
        <v>7</v>
      </c>
      <c r="QAI94" s="497" t="s">
        <v>11</v>
      </c>
      <c r="QAJ94" s="503"/>
      <c r="QAK94" s="497" t="s">
        <v>2</v>
      </c>
      <c r="QAL94" s="497" t="s">
        <v>3</v>
      </c>
      <c r="QAM94" s="497" t="s">
        <v>4</v>
      </c>
      <c r="QAN94" s="497" t="s">
        <v>5</v>
      </c>
      <c r="QAO94" s="497" t="s">
        <v>6</v>
      </c>
      <c r="QAP94" s="497" t="s">
        <v>7</v>
      </c>
      <c r="QAQ94" s="497" t="s">
        <v>11</v>
      </c>
      <c r="QAR94" s="503"/>
      <c r="QAS94" s="497" t="s">
        <v>2</v>
      </c>
      <c r="QAT94" s="497" t="s">
        <v>3</v>
      </c>
      <c r="QAU94" s="497" t="s">
        <v>4</v>
      </c>
      <c r="QAV94" s="497" t="s">
        <v>5</v>
      </c>
      <c r="QAW94" s="497" t="s">
        <v>6</v>
      </c>
      <c r="QAX94" s="497" t="s">
        <v>7</v>
      </c>
      <c r="QAY94" s="497" t="s">
        <v>11</v>
      </c>
      <c r="QAZ94" s="503"/>
      <c r="QBA94" s="497" t="s">
        <v>2</v>
      </c>
      <c r="QBB94" s="497" t="s">
        <v>3</v>
      </c>
      <c r="QBC94" s="497" t="s">
        <v>4</v>
      </c>
      <c r="QBD94" s="497" t="s">
        <v>5</v>
      </c>
      <c r="QBE94" s="497" t="s">
        <v>6</v>
      </c>
      <c r="QBF94" s="497" t="s">
        <v>7</v>
      </c>
      <c r="QBG94" s="497" t="s">
        <v>11</v>
      </c>
      <c r="QBH94" s="503"/>
      <c r="QBI94" s="497" t="s">
        <v>2</v>
      </c>
      <c r="QBJ94" s="497" t="s">
        <v>3</v>
      </c>
      <c r="QBK94" s="497" t="s">
        <v>4</v>
      </c>
      <c r="QBL94" s="497" t="s">
        <v>5</v>
      </c>
      <c r="QBM94" s="497" t="s">
        <v>6</v>
      </c>
      <c r="QBN94" s="497" t="s">
        <v>7</v>
      </c>
      <c r="QBO94" s="497" t="s">
        <v>11</v>
      </c>
      <c r="QBP94" s="503"/>
      <c r="QBQ94" s="497" t="s">
        <v>2</v>
      </c>
      <c r="QBR94" s="497" t="s">
        <v>3</v>
      </c>
      <c r="QBS94" s="497" t="s">
        <v>4</v>
      </c>
      <c r="QBT94" s="497" t="s">
        <v>5</v>
      </c>
      <c r="QBU94" s="497" t="s">
        <v>6</v>
      </c>
      <c r="QBV94" s="497" t="s">
        <v>7</v>
      </c>
      <c r="QBW94" s="497" t="s">
        <v>11</v>
      </c>
      <c r="QBX94" s="503"/>
      <c r="QBY94" s="497" t="s">
        <v>2</v>
      </c>
      <c r="QBZ94" s="497" t="s">
        <v>3</v>
      </c>
      <c r="QCA94" s="497" t="s">
        <v>4</v>
      </c>
      <c r="QCB94" s="497" t="s">
        <v>5</v>
      </c>
      <c r="QCC94" s="497" t="s">
        <v>6</v>
      </c>
      <c r="QCD94" s="497" t="s">
        <v>7</v>
      </c>
      <c r="QCE94" s="497" t="s">
        <v>11</v>
      </c>
      <c r="QCF94" s="503"/>
      <c r="QCG94" s="497" t="s">
        <v>2</v>
      </c>
      <c r="QCH94" s="497" t="s">
        <v>3</v>
      </c>
      <c r="QCI94" s="497" t="s">
        <v>4</v>
      </c>
      <c r="QCJ94" s="497" t="s">
        <v>5</v>
      </c>
      <c r="QCK94" s="497" t="s">
        <v>6</v>
      </c>
      <c r="QCL94" s="497" t="s">
        <v>7</v>
      </c>
      <c r="QCM94" s="497" t="s">
        <v>11</v>
      </c>
      <c r="QCN94" s="503"/>
      <c r="QCO94" s="497" t="s">
        <v>2</v>
      </c>
      <c r="QCP94" s="497" t="s">
        <v>3</v>
      </c>
      <c r="QCQ94" s="497" t="s">
        <v>4</v>
      </c>
      <c r="QCR94" s="497" t="s">
        <v>5</v>
      </c>
      <c r="QCS94" s="497" t="s">
        <v>6</v>
      </c>
      <c r="QCT94" s="497" t="s">
        <v>7</v>
      </c>
      <c r="QCU94" s="497" t="s">
        <v>11</v>
      </c>
      <c r="QCV94" s="503"/>
      <c r="QCW94" s="497" t="s">
        <v>2</v>
      </c>
      <c r="QCX94" s="497" t="s">
        <v>3</v>
      </c>
      <c r="QCY94" s="497" t="s">
        <v>4</v>
      </c>
      <c r="QCZ94" s="497" t="s">
        <v>5</v>
      </c>
      <c r="QDA94" s="497" t="s">
        <v>6</v>
      </c>
      <c r="QDB94" s="497" t="s">
        <v>7</v>
      </c>
      <c r="QDC94" s="497" t="s">
        <v>11</v>
      </c>
      <c r="QDD94" s="503"/>
      <c r="QDE94" s="497" t="s">
        <v>2</v>
      </c>
      <c r="QDF94" s="497" t="s">
        <v>3</v>
      </c>
      <c r="QDG94" s="497" t="s">
        <v>4</v>
      </c>
      <c r="QDH94" s="497" t="s">
        <v>5</v>
      </c>
      <c r="QDI94" s="497" t="s">
        <v>6</v>
      </c>
      <c r="QDJ94" s="497" t="s">
        <v>7</v>
      </c>
      <c r="QDK94" s="497" t="s">
        <v>11</v>
      </c>
      <c r="QDL94" s="503"/>
      <c r="QDM94" s="497" t="s">
        <v>2</v>
      </c>
      <c r="QDN94" s="497" t="s">
        <v>3</v>
      </c>
      <c r="QDO94" s="497" t="s">
        <v>4</v>
      </c>
      <c r="QDP94" s="497" t="s">
        <v>5</v>
      </c>
      <c r="QDQ94" s="497" t="s">
        <v>6</v>
      </c>
      <c r="QDR94" s="497" t="s">
        <v>7</v>
      </c>
      <c r="QDS94" s="497" t="s">
        <v>11</v>
      </c>
      <c r="QDT94" s="503"/>
      <c r="QDU94" s="497" t="s">
        <v>2</v>
      </c>
      <c r="QDV94" s="497" t="s">
        <v>3</v>
      </c>
      <c r="QDW94" s="497" t="s">
        <v>4</v>
      </c>
      <c r="QDX94" s="497" t="s">
        <v>5</v>
      </c>
      <c r="QDY94" s="497" t="s">
        <v>6</v>
      </c>
      <c r="QDZ94" s="497" t="s">
        <v>7</v>
      </c>
      <c r="QEA94" s="497" t="s">
        <v>11</v>
      </c>
      <c r="QEB94" s="503"/>
      <c r="QEC94" s="497" t="s">
        <v>2</v>
      </c>
      <c r="QED94" s="497" t="s">
        <v>3</v>
      </c>
      <c r="QEE94" s="497" t="s">
        <v>4</v>
      </c>
      <c r="QEF94" s="497" t="s">
        <v>5</v>
      </c>
      <c r="QEG94" s="497" t="s">
        <v>6</v>
      </c>
      <c r="QEH94" s="497" t="s">
        <v>7</v>
      </c>
      <c r="QEI94" s="497" t="s">
        <v>11</v>
      </c>
      <c r="QEJ94" s="503"/>
      <c r="QEK94" s="497" t="s">
        <v>2</v>
      </c>
      <c r="QEL94" s="497" t="s">
        <v>3</v>
      </c>
      <c r="QEM94" s="497" t="s">
        <v>4</v>
      </c>
      <c r="QEN94" s="497" t="s">
        <v>5</v>
      </c>
      <c r="QEO94" s="497" t="s">
        <v>6</v>
      </c>
      <c r="QEP94" s="497" t="s">
        <v>7</v>
      </c>
      <c r="QEQ94" s="497" t="s">
        <v>11</v>
      </c>
      <c r="QER94" s="503"/>
      <c r="QES94" s="497" t="s">
        <v>2</v>
      </c>
      <c r="QET94" s="497" t="s">
        <v>3</v>
      </c>
      <c r="QEU94" s="497" t="s">
        <v>4</v>
      </c>
      <c r="QEV94" s="497" t="s">
        <v>5</v>
      </c>
      <c r="QEW94" s="497" t="s">
        <v>6</v>
      </c>
      <c r="QEX94" s="497" t="s">
        <v>7</v>
      </c>
      <c r="QEY94" s="497" t="s">
        <v>11</v>
      </c>
      <c r="QEZ94" s="503"/>
      <c r="QFA94" s="497" t="s">
        <v>2</v>
      </c>
      <c r="QFB94" s="497" t="s">
        <v>3</v>
      </c>
      <c r="QFC94" s="497" t="s">
        <v>4</v>
      </c>
      <c r="QFD94" s="497" t="s">
        <v>5</v>
      </c>
      <c r="QFE94" s="497" t="s">
        <v>6</v>
      </c>
      <c r="QFF94" s="497" t="s">
        <v>7</v>
      </c>
      <c r="QFG94" s="497" t="s">
        <v>11</v>
      </c>
      <c r="QFH94" s="503"/>
      <c r="QFI94" s="497" t="s">
        <v>2</v>
      </c>
      <c r="QFJ94" s="497" t="s">
        <v>3</v>
      </c>
      <c r="QFK94" s="497" t="s">
        <v>4</v>
      </c>
      <c r="QFL94" s="497" t="s">
        <v>5</v>
      </c>
      <c r="QFM94" s="497" t="s">
        <v>6</v>
      </c>
      <c r="QFN94" s="497" t="s">
        <v>7</v>
      </c>
      <c r="QFO94" s="497" t="s">
        <v>11</v>
      </c>
      <c r="QFP94" s="503"/>
      <c r="QFQ94" s="497" t="s">
        <v>2</v>
      </c>
      <c r="QFR94" s="497" t="s">
        <v>3</v>
      </c>
      <c r="QFS94" s="497" t="s">
        <v>4</v>
      </c>
      <c r="QFT94" s="497" t="s">
        <v>5</v>
      </c>
      <c r="QFU94" s="497" t="s">
        <v>6</v>
      </c>
      <c r="QFV94" s="497" t="s">
        <v>7</v>
      </c>
      <c r="QFW94" s="497" t="s">
        <v>11</v>
      </c>
      <c r="QFX94" s="503"/>
      <c r="QFY94" s="497" t="s">
        <v>2</v>
      </c>
      <c r="QFZ94" s="497" t="s">
        <v>3</v>
      </c>
      <c r="QGA94" s="497" t="s">
        <v>4</v>
      </c>
      <c r="QGB94" s="497" t="s">
        <v>5</v>
      </c>
      <c r="QGC94" s="497" t="s">
        <v>6</v>
      </c>
      <c r="QGD94" s="497" t="s">
        <v>7</v>
      </c>
      <c r="QGE94" s="497" t="s">
        <v>11</v>
      </c>
      <c r="QGF94" s="503"/>
      <c r="QGG94" s="497" t="s">
        <v>2</v>
      </c>
      <c r="QGH94" s="497" t="s">
        <v>3</v>
      </c>
      <c r="QGI94" s="497" t="s">
        <v>4</v>
      </c>
      <c r="QGJ94" s="497" t="s">
        <v>5</v>
      </c>
      <c r="QGK94" s="497" t="s">
        <v>6</v>
      </c>
      <c r="QGL94" s="497" t="s">
        <v>7</v>
      </c>
      <c r="QGM94" s="497" t="s">
        <v>11</v>
      </c>
      <c r="QGN94" s="503"/>
      <c r="QGO94" s="497" t="s">
        <v>2</v>
      </c>
      <c r="QGP94" s="497" t="s">
        <v>3</v>
      </c>
      <c r="QGQ94" s="497" t="s">
        <v>4</v>
      </c>
      <c r="QGR94" s="497" t="s">
        <v>5</v>
      </c>
      <c r="QGS94" s="497" t="s">
        <v>6</v>
      </c>
      <c r="QGT94" s="497" t="s">
        <v>7</v>
      </c>
      <c r="QGU94" s="497" t="s">
        <v>11</v>
      </c>
      <c r="QGV94" s="503"/>
      <c r="QGW94" s="497" t="s">
        <v>2</v>
      </c>
      <c r="QGX94" s="497" t="s">
        <v>3</v>
      </c>
      <c r="QGY94" s="497" t="s">
        <v>4</v>
      </c>
      <c r="QGZ94" s="497" t="s">
        <v>5</v>
      </c>
      <c r="QHA94" s="497" t="s">
        <v>6</v>
      </c>
      <c r="QHB94" s="497" t="s">
        <v>7</v>
      </c>
      <c r="QHC94" s="497" t="s">
        <v>11</v>
      </c>
      <c r="QHD94" s="503"/>
      <c r="QHE94" s="497" t="s">
        <v>2</v>
      </c>
      <c r="QHF94" s="497" t="s">
        <v>3</v>
      </c>
      <c r="QHG94" s="497" t="s">
        <v>4</v>
      </c>
      <c r="QHH94" s="497" t="s">
        <v>5</v>
      </c>
      <c r="QHI94" s="497" t="s">
        <v>6</v>
      </c>
      <c r="QHJ94" s="497" t="s">
        <v>7</v>
      </c>
      <c r="QHK94" s="497" t="s">
        <v>11</v>
      </c>
      <c r="QHL94" s="503"/>
      <c r="QHM94" s="497" t="s">
        <v>2</v>
      </c>
      <c r="QHN94" s="497" t="s">
        <v>3</v>
      </c>
      <c r="QHO94" s="497" t="s">
        <v>4</v>
      </c>
      <c r="QHP94" s="497" t="s">
        <v>5</v>
      </c>
      <c r="QHQ94" s="497" t="s">
        <v>6</v>
      </c>
      <c r="QHR94" s="497" t="s">
        <v>7</v>
      </c>
      <c r="QHS94" s="497" t="s">
        <v>11</v>
      </c>
      <c r="QHT94" s="503"/>
      <c r="QHU94" s="497" t="s">
        <v>2</v>
      </c>
      <c r="QHV94" s="497" t="s">
        <v>3</v>
      </c>
      <c r="QHW94" s="497" t="s">
        <v>4</v>
      </c>
      <c r="QHX94" s="497" t="s">
        <v>5</v>
      </c>
      <c r="QHY94" s="497" t="s">
        <v>6</v>
      </c>
      <c r="QHZ94" s="497" t="s">
        <v>7</v>
      </c>
      <c r="QIA94" s="497" t="s">
        <v>11</v>
      </c>
      <c r="QIB94" s="503"/>
      <c r="QIC94" s="497" t="s">
        <v>2</v>
      </c>
      <c r="QID94" s="497" t="s">
        <v>3</v>
      </c>
      <c r="QIE94" s="497" t="s">
        <v>4</v>
      </c>
      <c r="QIF94" s="497" t="s">
        <v>5</v>
      </c>
      <c r="QIG94" s="497" t="s">
        <v>6</v>
      </c>
      <c r="QIH94" s="497" t="s">
        <v>7</v>
      </c>
      <c r="QII94" s="497" t="s">
        <v>11</v>
      </c>
      <c r="QIJ94" s="503"/>
      <c r="QIK94" s="497" t="s">
        <v>2</v>
      </c>
      <c r="QIL94" s="497" t="s">
        <v>3</v>
      </c>
      <c r="QIM94" s="497" t="s">
        <v>4</v>
      </c>
      <c r="QIN94" s="497" t="s">
        <v>5</v>
      </c>
      <c r="QIO94" s="497" t="s">
        <v>6</v>
      </c>
      <c r="QIP94" s="497" t="s">
        <v>7</v>
      </c>
      <c r="QIQ94" s="497" t="s">
        <v>11</v>
      </c>
      <c r="QIR94" s="503"/>
      <c r="QIS94" s="497" t="s">
        <v>2</v>
      </c>
      <c r="QIT94" s="497" t="s">
        <v>3</v>
      </c>
      <c r="QIU94" s="497" t="s">
        <v>4</v>
      </c>
      <c r="QIV94" s="497" t="s">
        <v>5</v>
      </c>
      <c r="QIW94" s="497" t="s">
        <v>6</v>
      </c>
      <c r="QIX94" s="497" t="s">
        <v>7</v>
      </c>
      <c r="QIY94" s="497" t="s">
        <v>11</v>
      </c>
      <c r="QIZ94" s="503"/>
      <c r="QJA94" s="497" t="s">
        <v>2</v>
      </c>
      <c r="QJB94" s="497" t="s">
        <v>3</v>
      </c>
      <c r="QJC94" s="497" t="s">
        <v>4</v>
      </c>
      <c r="QJD94" s="497" t="s">
        <v>5</v>
      </c>
      <c r="QJE94" s="497" t="s">
        <v>6</v>
      </c>
      <c r="QJF94" s="497" t="s">
        <v>7</v>
      </c>
      <c r="QJG94" s="497" t="s">
        <v>11</v>
      </c>
      <c r="QJH94" s="503"/>
      <c r="QJI94" s="497" t="s">
        <v>2</v>
      </c>
      <c r="QJJ94" s="497" t="s">
        <v>3</v>
      </c>
      <c r="QJK94" s="497" t="s">
        <v>4</v>
      </c>
      <c r="QJL94" s="497" t="s">
        <v>5</v>
      </c>
      <c r="QJM94" s="497" t="s">
        <v>6</v>
      </c>
      <c r="QJN94" s="497" t="s">
        <v>7</v>
      </c>
      <c r="QJO94" s="497" t="s">
        <v>11</v>
      </c>
      <c r="QJP94" s="503"/>
      <c r="QJQ94" s="497" t="s">
        <v>2</v>
      </c>
      <c r="QJR94" s="497" t="s">
        <v>3</v>
      </c>
      <c r="QJS94" s="497" t="s">
        <v>4</v>
      </c>
      <c r="QJT94" s="497" t="s">
        <v>5</v>
      </c>
      <c r="QJU94" s="497" t="s">
        <v>6</v>
      </c>
      <c r="QJV94" s="497" t="s">
        <v>7</v>
      </c>
      <c r="QJW94" s="497" t="s">
        <v>11</v>
      </c>
      <c r="QJX94" s="503"/>
      <c r="QJY94" s="497" t="s">
        <v>2</v>
      </c>
      <c r="QJZ94" s="497" t="s">
        <v>3</v>
      </c>
      <c r="QKA94" s="497" t="s">
        <v>4</v>
      </c>
      <c r="QKB94" s="497" t="s">
        <v>5</v>
      </c>
      <c r="QKC94" s="497" t="s">
        <v>6</v>
      </c>
      <c r="QKD94" s="497" t="s">
        <v>7</v>
      </c>
      <c r="QKE94" s="497" t="s">
        <v>11</v>
      </c>
      <c r="QKF94" s="503"/>
      <c r="QKG94" s="497" t="s">
        <v>2</v>
      </c>
      <c r="QKH94" s="497" t="s">
        <v>3</v>
      </c>
      <c r="QKI94" s="497" t="s">
        <v>4</v>
      </c>
      <c r="QKJ94" s="497" t="s">
        <v>5</v>
      </c>
      <c r="QKK94" s="497" t="s">
        <v>6</v>
      </c>
      <c r="QKL94" s="497" t="s">
        <v>7</v>
      </c>
      <c r="QKM94" s="497" t="s">
        <v>11</v>
      </c>
      <c r="QKN94" s="503"/>
      <c r="QKO94" s="497" t="s">
        <v>2</v>
      </c>
      <c r="QKP94" s="497" t="s">
        <v>3</v>
      </c>
      <c r="QKQ94" s="497" t="s">
        <v>4</v>
      </c>
      <c r="QKR94" s="497" t="s">
        <v>5</v>
      </c>
      <c r="QKS94" s="497" t="s">
        <v>6</v>
      </c>
      <c r="QKT94" s="497" t="s">
        <v>7</v>
      </c>
      <c r="QKU94" s="497" t="s">
        <v>11</v>
      </c>
      <c r="QKV94" s="503"/>
      <c r="QKW94" s="497" t="s">
        <v>2</v>
      </c>
      <c r="QKX94" s="497" t="s">
        <v>3</v>
      </c>
      <c r="QKY94" s="497" t="s">
        <v>4</v>
      </c>
      <c r="QKZ94" s="497" t="s">
        <v>5</v>
      </c>
      <c r="QLA94" s="497" t="s">
        <v>6</v>
      </c>
      <c r="QLB94" s="497" t="s">
        <v>7</v>
      </c>
      <c r="QLC94" s="497" t="s">
        <v>11</v>
      </c>
      <c r="QLD94" s="503"/>
      <c r="QLE94" s="497" t="s">
        <v>2</v>
      </c>
      <c r="QLF94" s="497" t="s">
        <v>3</v>
      </c>
      <c r="QLG94" s="497" t="s">
        <v>4</v>
      </c>
      <c r="QLH94" s="497" t="s">
        <v>5</v>
      </c>
      <c r="QLI94" s="497" t="s">
        <v>6</v>
      </c>
      <c r="QLJ94" s="497" t="s">
        <v>7</v>
      </c>
      <c r="QLK94" s="497" t="s">
        <v>11</v>
      </c>
      <c r="QLL94" s="503"/>
      <c r="QLM94" s="497" t="s">
        <v>2</v>
      </c>
      <c r="QLN94" s="497" t="s">
        <v>3</v>
      </c>
      <c r="QLO94" s="497" t="s">
        <v>4</v>
      </c>
      <c r="QLP94" s="497" t="s">
        <v>5</v>
      </c>
      <c r="QLQ94" s="497" t="s">
        <v>6</v>
      </c>
      <c r="QLR94" s="497" t="s">
        <v>7</v>
      </c>
      <c r="QLS94" s="497" t="s">
        <v>11</v>
      </c>
      <c r="QLT94" s="503"/>
      <c r="QLU94" s="497" t="s">
        <v>2</v>
      </c>
      <c r="QLV94" s="497" t="s">
        <v>3</v>
      </c>
      <c r="QLW94" s="497" t="s">
        <v>4</v>
      </c>
      <c r="QLX94" s="497" t="s">
        <v>5</v>
      </c>
      <c r="QLY94" s="497" t="s">
        <v>6</v>
      </c>
      <c r="QLZ94" s="497" t="s">
        <v>7</v>
      </c>
      <c r="QMA94" s="497" t="s">
        <v>11</v>
      </c>
      <c r="QMB94" s="503"/>
      <c r="QMC94" s="497" t="s">
        <v>2</v>
      </c>
      <c r="QMD94" s="497" t="s">
        <v>3</v>
      </c>
      <c r="QME94" s="497" t="s">
        <v>4</v>
      </c>
      <c r="QMF94" s="497" t="s">
        <v>5</v>
      </c>
      <c r="QMG94" s="497" t="s">
        <v>6</v>
      </c>
      <c r="QMH94" s="497" t="s">
        <v>7</v>
      </c>
      <c r="QMI94" s="497" t="s">
        <v>11</v>
      </c>
      <c r="QMJ94" s="503"/>
      <c r="QMK94" s="497" t="s">
        <v>2</v>
      </c>
      <c r="QML94" s="497" t="s">
        <v>3</v>
      </c>
      <c r="QMM94" s="497" t="s">
        <v>4</v>
      </c>
      <c r="QMN94" s="497" t="s">
        <v>5</v>
      </c>
      <c r="QMO94" s="497" t="s">
        <v>6</v>
      </c>
      <c r="QMP94" s="497" t="s">
        <v>7</v>
      </c>
      <c r="QMQ94" s="497" t="s">
        <v>11</v>
      </c>
      <c r="QMR94" s="503"/>
      <c r="QMS94" s="497" t="s">
        <v>2</v>
      </c>
      <c r="QMT94" s="497" t="s">
        <v>3</v>
      </c>
      <c r="QMU94" s="497" t="s">
        <v>4</v>
      </c>
      <c r="QMV94" s="497" t="s">
        <v>5</v>
      </c>
      <c r="QMW94" s="497" t="s">
        <v>6</v>
      </c>
      <c r="QMX94" s="497" t="s">
        <v>7</v>
      </c>
      <c r="QMY94" s="497" t="s">
        <v>11</v>
      </c>
      <c r="QMZ94" s="503"/>
      <c r="QNA94" s="497" t="s">
        <v>2</v>
      </c>
      <c r="QNB94" s="497" t="s">
        <v>3</v>
      </c>
      <c r="QNC94" s="497" t="s">
        <v>4</v>
      </c>
      <c r="QND94" s="497" t="s">
        <v>5</v>
      </c>
      <c r="QNE94" s="497" t="s">
        <v>6</v>
      </c>
      <c r="QNF94" s="497" t="s">
        <v>7</v>
      </c>
      <c r="QNG94" s="497" t="s">
        <v>11</v>
      </c>
      <c r="QNH94" s="503"/>
      <c r="QNI94" s="497" t="s">
        <v>2</v>
      </c>
      <c r="QNJ94" s="497" t="s">
        <v>3</v>
      </c>
      <c r="QNK94" s="497" t="s">
        <v>4</v>
      </c>
      <c r="QNL94" s="497" t="s">
        <v>5</v>
      </c>
      <c r="QNM94" s="497" t="s">
        <v>6</v>
      </c>
      <c r="QNN94" s="497" t="s">
        <v>7</v>
      </c>
      <c r="QNO94" s="497" t="s">
        <v>11</v>
      </c>
      <c r="QNP94" s="503"/>
      <c r="QNQ94" s="497" t="s">
        <v>2</v>
      </c>
      <c r="QNR94" s="497" t="s">
        <v>3</v>
      </c>
      <c r="QNS94" s="497" t="s">
        <v>4</v>
      </c>
      <c r="QNT94" s="497" t="s">
        <v>5</v>
      </c>
      <c r="QNU94" s="497" t="s">
        <v>6</v>
      </c>
      <c r="QNV94" s="497" t="s">
        <v>7</v>
      </c>
      <c r="QNW94" s="497" t="s">
        <v>11</v>
      </c>
      <c r="QNX94" s="503"/>
      <c r="QNY94" s="497" t="s">
        <v>2</v>
      </c>
      <c r="QNZ94" s="497" t="s">
        <v>3</v>
      </c>
      <c r="QOA94" s="497" t="s">
        <v>4</v>
      </c>
      <c r="QOB94" s="497" t="s">
        <v>5</v>
      </c>
      <c r="QOC94" s="497" t="s">
        <v>6</v>
      </c>
      <c r="QOD94" s="497" t="s">
        <v>7</v>
      </c>
      <c r="QOE94" s="497" t="s">
        <v>11</v>
      </c>
      <c r="QOF94" s="503"/>
      <c r="QOG94" s="497" t="s">
        <v>2</v>
      </c>
      <c r="QOH94" s="497" t="s">
        <v>3</v>
      </c>
      <c r="QOI94" s="497" t="s">
        <v>4</v>
      </c>
      <c r="QOJ94" s="497" t="s">
        <v>5</v>
      </c>
      <c r="QOK94" s="497" t="s">
        <v>6</v>
      </c>
      <c r="QOL94" s="497" t="s">
        <v>7</v>
      </c>
      <c r="QOM94" s="497" t="s">
        <v>11</v>
      </c>
      <c r="QON94" s="503"/>
      <c r="QOO94" s="497" t="s">
        <v>2</v>
      </c>
      <c r="QOP94" s="497" t="s">
        <v>3</v>
      </c>
      <c r="QOQ94" s="497" t="s">
        <v>4</v>
      </c>
      <c r="QOR94" s="497" t="s">
        <v>5</v>
      </c>
      <c r="QOS94" s="497" t="s">
        <v>6</v>
      </c>
      <c r="QOT94" s="497" t="s">
        <v>7</v>
      </c>
      <c r="QOU94" s="497" t="s">
        <v>11</v>
      </c>
      <c r="QOV94" s="503"/>
      <c r="QOW94" s="497" t="s">
        <v>2</v>
      </c>
      <c r="QOX94" s="497" t="s">
        <v>3</v>
      </c>
      <c r="QOY94" s="497" t="s">
        <v>4</v>
      </c>
      <c r="QOZ94" s="497" t="s">
        <v>5</v>
      </c>
      <c r="QPA94" s="497" t="s">
        <v>6</v>
      </c>
      <c r="QPB94" s="497" t="s">
        <v>7</v>
      </c>
      <c r="QPC94" s="497" t="s">
        <v>11</v>
      </c>
      <c r="QPD94" s="503"/>
      <c r="QPE94" s="497" t="s">
        <v>2</v>
      </c>
      <c r="QPF94" s="497" t="s">
        <v>3</v>
      </c>
      <c r="QPG94" s="497" t="s">
        <v>4</v>
      </c>
      <c r="QPH94" s="497" t="s">
        <v>5</v>
      </c>
      <c r="QPI94" s="497" t="s">
        <v>6</v>
      </c>
      <c r="QPJ94" s="497" t="s">
        <v>7</v>
      </c>
      <c r="QPK94" s="497" t="s">
        <v>11</v>
      </c>
      <c r="QPL94" s="503"/>
      <c r="QPM94" s="497" t="s">
        <v>2</v>
      </c>
      <c r="QPN94" s="497" t="s">
        <v>3</v>
      </c>
      <c r="QPO94" s="497" t="s">
        <v>4</v>
      </c>
      <c r="QPP94" s="497" t="s">
        <v>5</v>
      </c>
      <c r="QPQ94" s="497" t="s">
        <v>6</v>
      </c>
      <c r="QPR94" s="497" t="s">
        <v>7</v>
      </c>
      <c r="QPS94" s="497" t="s">
        <v>11</v>
      </c>
      <c r="QPT94" s="503"/>
      <c r="QPU94" s="497" t="s">
        <v>2</v>
      </c>
      <c r="QPV94" s="497" t="s">
        <v>3</v>
      </c>
      <c r="QPW94" s="497" t="s">
        <v>4</v>
      </c>
      <c r="QPX94" s="497" t="s">
        <v>5</v>
      </c>
      <c r="QPY94" s="497" t="s">
        <v>6</v>
      </c>
      <c r="QPZ94" s="497" t="s">
        <v>7</v>
      </c>
      <c r="QQA94" s="497" t="s">
        <v>11</v>
      </c>
      <c r="QQB94" s="503"/>
      <c r="QQC94" s="497" t="s">
        <v>2</v>
      </c>
      <c r="QQD94" s="497" t="s">
        <v>3</v>
      </c>
      <c r="QQE94" s="497" t="s">
        <v>4</v>
      </c>
      <c r="QQF94" s="497" t="s">
        <v>5</v>
      </c>
      <c r="QQG94" s="497" t="s">
        <v>6</v>
      </c>
      <c r="QQH94" s="497" t="s">
        <v>7</v>
      </c>
      <c r="QQI94" s="497" t="s">
        <v>11</v>
      </c>
      <c r="QQJ94" s="503"/>
      <c r="QQK94" s="497" t="s">
        <v>2</v>
      </c>
      <c r="QQL94" s="497" t="s">
        <v>3</v>
      </c>
      <c r="QQM94" s="497" t="s">
        <v>4</v>
      </c>
      <c r="QQN94" s="497" t="s">
        <v>5</v>
      </c>
      <c r="QQO94" s="497" t="s">
        <v>6</v>
      </c>
      <c r="QQP94" s="497" t="s">
        <v>7</v>
      </c>
      <c r="QQQ94" s="497" t="s">
        <v>11</v>
      </c>
      <c r="QQR94" s="503"/>
      <c r="QQS94" s="497" t="s">
        <v>2</v>
      </c>
      <c r="QQT94" s="497" t="s">
        <v>3</v>
      </c>
      <c r="QQU94" s="497" t="s">
        <v>4</v>
      </c>
      <c r="QQV94" s="497" t="s">
        <v>5</v>
      </c>
      <c r="QQW94" s="497" t="s">
        <v>6</v>
      </c>
      <c r="QQX94" s="497" t="s">
        <v>7</v>
      </c>
      <c r="QQY94" s="497" t="s">
        <v>11</v>
      </c>
      <c r="QQZ94" s="503"/>
      <c r="QRA94" s="497" t="s">
        <v>2</v>
      </c>
      <c r="QRB94" s="497" t="s">
        <v>3</v>
      </c>
      <c r="QRC94" s="497" t="s">
        <v>4</v>
      </c>
      <c r="QRD94" s="497" t="s">
        <v>5</v>
      </c>
      <c r="QRE94" s="497" t="s">
        <v>6</v>
      </c>
      <c r="QRF94" s="497" t="s">
        <v>7</v>
      </c>
      <c r="QRG94" s="497" t="s">
        <v>11</v>
      </c>
      <c r="QRH94" s="503"/>
      <c r="QRI94" s="497" t="s">
        <v>2</v>
      </c>
      <c r="QRJ94" s="497" t="s">
        <v>3</v>
      </c>
      <c r="QRK94" s="497" t="s">
        <v>4</v>
      </c>
      <c r="QRL94" s="497" t="s">
        <v>5</v>
      </c>
      <c r="QRM94" s="497" t="s">
        <v>6</v>
      </c>
      <c r="QRN94" s="497" t="s">
        <v>7</v>
      </c>
      <c r="QRO94" s="497" t="s">
        <v>11</v>
      </c>
      <c r="QRP94" s="503"/>
      <c r="QRQ94" s="497" t="s">
        <v>2</v>
      </c>
      <c r="QRR94" s="497" t="s">
        <v>3</v>
      </c>
      <c r="QRS94" s="497" t="s">
        <v>4</v>
      </c>
      <c r="QRT94" s="497" t="s">
        <v>5</v>
      </c>
      <c r="QRU94" s="497" t="s">
        <v>6</v>
      </c>
      <c r="QRV94" s="497" t="s">
        <v>7</v>
      </c>
      <c r="QRW94" s="497" t="s">
        <v>11</v>
      </c>
      <c r="QRX94" s="503"/>
      <c r="QRY94" s="497" t="s">
        <v>2</v>
      </c>
      <c r="QRZ94" s="497" t="s">
        <v>3</v>
      </c>
      <c r="QSA94" s="497" t="s">
        <v>4</v>
      </c>
      <c r="QSB94" s="497" t="s">
        <v>5</v>
      </c>
      <c r="QSC94" s="497" t="s">
        <v>6</v>
      </c>
      <c r="QSD94" s="497" t="s">
        <v>7</v>
      </c>
      <c r="QSE94" s="497" t="s">
        <v>11</v>
      </c>
      <c r="QSF94" s="503"/>
      <c r="QSG94" s="497" t="s">
        <v>2</v>
      </c>
      <c r="QSH94" s="497" t="s">
        <v>3</v>
      </c>
      <c r="QSI94" s="497" t="s">
        <v>4</v>
      </c>
      <c r="QSJ94" s="497" t="s">
        <v>5</v>
      </c>
      <c r="QSK94" s="497" t="s">
        <v>6</v>
      </c>
      <c r="QSL94" s="497" t="s">
        <v>7</v>
      </c>
      <c r="QSM94" s="497" t="s">
        <v>11</v>
      </c>
      <c r="QSN94" s="503"/>
      <c r="QSO94" s="497" t="s">
        <v>2</v>
      </c>
      <c r="QSP94" s="497" t="s">
        <v>3</v>
      </c>
      <c r="QSQ94" s="497" t="s">
        <v>4</v>
      </c>
      <c r="QSR94" s="497" t="s">
        <v>5</v>
      </c>
      <c r="QSS94" s="497" t="s">
        <v>6</v>
      </c>
      <c r="QST94" s="497" t="s">
        <v>7</v>
      </c>
      <c r="QSU94" s="497" t="s">
        <v>11</v>
      </c>
      <c r="QSV94" s="503"/>
      <c r="QSW94" s="497" t="s">
        <v>2</v>
      </c>
      <c r="QSX94" s="497" t="s">
        <v>3</v>
      </c>
      <c r="QSY94" s="497" t="s">
        <v>4</v>
      </c>
      <c r="QSZ94" s="497" t="s">
        <v>5</v>
      </c>
      <c r="QTA94" s="497" t="s">
        <v>6</v>
      </c>
      <c r="QTB94" s="497" t="s">
        <v>7</v>
      </c>
      <c r="QTC94" s="497" t="s">
        <v>11</v>
      </c>
      <c r="QTD94" s="503"/>
      <c r="QTE94" s="497" t="s">
        <v>2</v>
      </c>
      <c r="QTF94" s="497" t="s">
        <v>3</v>
      </c>
      <c r="QTG94" s="497" t="s">
        <v>4</v>
      </c>
      <c r="QTH94" s="497" t="s">
        <v>5</v>
      </c>
      <c r="QTI94" s="497" t="s">
        <v>6</v>
      </c>
      <c r="QTJ94" s="497" t="s">
        <v>7</v>
      </c>
      <c r="QTK94" s="497" t="s">
        <v>11</v>
      </c>
      <c r="QTL94" s="503"/>
      <c r="QTM94" s="497" t="s">
        <v>2</v>
      </c>
      <c r="QTN94" s="497" t="s">
        <v>3</v>
      </c>
      <c r="QTO94" s="497" t="s">
        <v>4</v>
      </c>
      <c r="QTP94" s="497" t="s">
        <v>5</v>
      </c>
      <c r="QTQ94" s="497" t="s">
        <v>6</v>
      </c>
      <c r="QTR94" s="497" t="s">
        <v>7</v>
      </c>
      <c r="QTS94" s="497" t="s">
        <v>11</v>
      </c>
      <c r="QTT94" s="503"/>
      <c r="QTU94" s="497" t="s">
        <v>2</v>
      </c>
      <c r="QTV94" s="497" t="s">
        <v>3</v>
      </c>
      <c r="QTW94" s="497" t="s">
        <v>4</v>
      </c>
      <c r="QTX94" s="497" t="s">
        <v>5</v>
      </c>
      <c r="QTY94" s="497" t="s">
        <v>6</v>
      </c>
      <c r="QTZ94" s="497" t="s">
        <v>7</v>
      </c>
      <c r="QUA94" s="497" t="s">
        <v>11</v>
      </c>
      <c r="QUB94" s="503"/>
      <c r="QUC94" s="497" t="s">
        <v>2</v>
      </c>
      <c r="QUD94" s="497" t="s">
        <v>3</v>
      </c>
      <c r="QUE94" s="497" t="s">
        <v>4</v>
      </c>
      <c r="QUF94" s="497" t="s">
        <v>5</v>
      </c>
      <c r="QUG94" s="497" t="s">
        <v>6</v>
      </c>
      <c r="QUH94" s="497" t="s">
        <v>7</v>
      </c>
      <c r="QUI94" s="497" t="s">
        <v>11</v>
      </c>
      <c r="QUJ94" s="503"/>
      <c r="QUK94" s="497" t="s">
        <v>2</v>
      </c>
      <c r="QUL94" s="497" t="s">
        <v>3</v>
      </c>
      <c r="QUM94" s="497" t="s">
        <v>4</v>
      </c>
      <c r="QUN94" s="497" t="s">
        <v>5</v>
      </c>
      <c r="QUO94" s="497" t="s">
        <v>6</v>
      </c>
      <c r="QUP94" s="497" t="s">
        <v>7</v>
      </c>
      <c r="QUQ94" s="497" t="s">
        <v>11</v>
      </c>
      <c r="QUR94" s="503"/>
      <c r="QUS94" s="497" t="s">
        <v>2</v>
      </c>
      <c r="QUT94" s="497" t="s">
        <v>3</v>
      </c>
      <c r="QUU94" s="497" t="s">
        <v>4</v>
      </c>
      <c r="QUV94" s="497" t="s">
        <v>5</v>
      </c>
      <c r="QUW94" s="497" t="s">
        <v>6</v>
      </c>
      <c r="QUX94" s="497" t="s">
        <v>7</v>
      </c>
      <c r="QUY94" s="497" t="s">
        <v>11</v>
      </c>
      <c r="QUZ94" s="503"/>
      <c r="QVA94" s="497" t="s">
        <v>2</v>
      </c>
      <c r="QVB94" s="497" t="s">
        <v>3</v>
      </c>
      <c r="QVC94" s="497" t="s">
        <v>4</v>
      </c>
      <c r="QVD94" s="497" t="s">
        <v>5</v>
      </c>
      <c r="QVE94" s="497" t="s">
        <v>6</v>
      </c>
      <c r="QVF94" s="497" t="s">
        <v>7</v>
      </c>
      <c r="QVG94" s="497" t="s">
        <v>11</v>
      </c>
      <c r="QVH94" s="503"/>
      <c r="QVI94" s="497" t="s">
        <v>2</v>
      </c>
      <c r="QVJ94" s="497" t="s">
        <v>3</v>
      </c>
      <c r="QVK94" s="497" t="s">
        <v>4</v>
      </c>
      <c r="QVL94" s="497" t="s">
        <v>5</v>
      </c>
      <c r="QVM94" s="497" t="s">
        <v>6</v>
      </c>
      <c r="QVN94" s="497" t="s">
        <v>7</v>
      </c>
      <c r="QVO94" s="497" t="s">
        <v>11</v>
      </c>
      <c r="QVP94" s="503"/>
      <c r="QVQ94" s="497" t="s">
        <v>2</v>
      </c>
      <c r="QVR94" s="497" t="s">
        <v>3</v>
      </c>
      <c r="QVS94" s="497" t="s">
        <v>4</v>
      </c>
      <c r="QVT94" s="497" t="s">
        <v>5</v>
      </c>
      <c r="QVU94" s="497" t="s">
        <v>6</v>
      </c>
      <c r="QVV94" s="497" t="s">
        <v>7</v>
      </c>
      <c r="QVW94" s="497" t="s">
        <v>11</v>
      </c>
      <c r="QVX94" s="503"/>
      <c r="QVY94" s="497" t="s">
        <v>2</v>
      </c>
      <c r="QVZ94" s="497" t="s">
        <v>3</v>
      </c>
      <c r="QWA94" s="497" t="s">
        <v>4</v>
      </c>
      <c r="QWB94" s="497" t="s">
        <v>5</v>
      </c>
      <c r="QWC94" s="497" t="s">
        <v>6</v>
      </c>
      <c r="QWD94" s="497" t="s">
        <v>7</v>
      </c>
      <c r="QWE94" s="497" t="s">
        <v>11</v>
      </c>
      <c r="QWF94" s="503"/>
      <c r="QWG94" s="497" t="s">
        <v>2</v>
      </c>
      <c r="QWH94" s="497" t="s">
        <v>3</v>
      </c>
      <c r="QWI94" s="497" t="s">
        <v>4</v>
      </c>
      <c r="QWJ94" s="497" t="s">
        <v>5</v>
      </c>
      <c r="QWK94" s="497" t="s">
        <v>6</v>
      </c>
      <c r="QWL94" s="497" t="s">
        <v>7</v>
      </c>
      <c r="QWM94" s="497" t="s">
        <v>11</v>
      </c>
      <c r="QWN94" s="503"/>
      <c r="QWO94" s="497" t="s">
        <v>2</v>
      </c>
      <c r="QWP94" s="497" t="s">
        <v>3</v>
      </c>
      <c r="QWQ94" s="497" t="s">
        <v>4</v>
      </c>
      <c r="QWR94" s="497" t="s">
        <v>5</v>
      </c>
      <c r="QWS94" s="497" t="s">
        <v>6</v>
      </c>
      <c r="QWT94" s="497" t="s">
        <v>7</v>
      </c>
      <c r="QWU94" s="497" t="s">
        <v>11</v>
      </c>
      <c r="QWV94" s="503"/>
      <c r="QWW94" s="497" t="s">
        <v>2</v>
      </c>
      <c r="QWX94" s="497" t="s">
        <v>3</v>
      </c>
      <c r="QWY94" s="497" t="s">
        <v>4</v>
      </c>
      <c r="QWZ94" s="497" t="s">
        <v>5</v>
      </c>
      <c r="QXA94" s="497" t="s">
        <v>6</v>
      </c>
      <c r="QXB94" s="497" t="s">
        <v>7</v>
      </c>
      <c r="QXC94" s="497" t="s">
        <v>11</v>
      </c>
      <c r="QXD94" s="503"/>
      <c r="QXE94" s="497" t="s">
        <v>2</v>
      </c>
      <c r="QXF94" s="497" t="s">
        <v>3</v>
      </c>
      <c r="QXG94" s="497" t="s">
        <v>4</v>
      </c>
      <c r="QXH94" s="497" t="s">
        <v>5</v>
      </c>
      <c r="QXI94" s="497" t="s">
        <v>6</v>
      </c>
      <c r="QXJ94" s="497" t="s">
        <v>7</v>
      </c>
      <c r="QXK94" s="497" t="s">
        <v>11</v>
      </c>
      <c r="QXL94" s="503"/>
      <c r="QXM94" s="497" t="s">
        <v>2</v>
      </c>
      <c r="QXN94" s="497" t="s">
        <v>3</v>
      </c>
      <c r="QXO94" s="497" t="s">
        <v>4</v>
      </c>
      <c r="QXP94" s="497" t="s">
        <v>5</v>
      </c>
      <c r="QXQ94" s="497" t="s">
        <v>6</v>
      </c>
      <c r="QXR94" s="497" t="s">
        <v>7</v>
      </c>
      <c r="QXS94" s="497" t="s">
        <v>11</v>
      </c>
      <c r="QXT94" s="503"/>
      <c r="QXU94" s="497" t="s">
        <v>2</v>
      </c>
      <c r="QXV94" s="497" t="s">
        <v>3</v>
      </c>
      <c r="QXW94" s="497" t="s">
        <v>4</v>
      </c>
      <c r="QXX94" s="497" t="s">
        <v>5</v>
      </c>
      <c r="QXY94" s="497" t="s">
        <v>6</v>
      </c>
      <c r="QXZ94" s="497" t="s">
        <v>7</v>
      </c>
      <c r="QYA94" s="497" t="s">
        <v>11</v>
      </c>
      <c r="QYB94" s="503"/>
      <c r="QYC94" s="497" t="s">
        <v>2</v>
      </c>
      <c r="QYD94" s="497" t="s">
        <v>3</v>
      </c>
      <c r="QYE94" s="497" t="s">
        <v>4</v>
      </c>
      <c r="QYF94" s="497" t="s">
        <v>5</v>
      </c>
      <c r="QYG94" s="497" t="s">
        <v>6</v>
      </c>
      <c r="QYH94" s="497" t="s">
        <v>7</v>
      </c>
      <c r="QYI94" s="497" t="s">
        <v>11</v>
      </c>
      <c r="QYJ94" s="503"/>
      <c r="QYK94" s="497" t="s">
        <v>2</v>
      </c>
      <c r="QYL94" s="497" t="s">
        <v>3</v>
      </c>
      <c r="QYM94" s="497" t="s">
        <v>4</v>
      </c>
      <c r="QYN94" s="497" t="s">
        <v>5</v>
      </c>
      <c r="QYO94" s="497" t="s">
        <v>6</v>
      </c>
      <c r="QYP94" s="497" t="s">
        <v>7</v>
      </c>
      <c r="QYQ94" s="497" t="s">
        <v>11</v>
      </c>
      <c r="QYR94" s="503"/>
      <c r="QYS94" s="497" t="s">
        <v>2</v>
      </c>
      <c r="QYT94" s="497" t="s">
        <v>3</v>
      </c>
      <c r="QYU94" s="497" t="s">
        <v>4</v>
      </c>
      <c r="QYV94" s="497" t="s">
        <v>5</v>
      </c>
      <c r="QYW94" s="497" t="s">
        <v>6</v>
      </c>
      <c r="QYX94" s="497" t="s">
        <v>7</v>
      </c>
      <c r="QYY94" s="497" t="s">
        <v>11</v>
      </c>
      <c r="QYZ94" s="503"/>
      <c r="QZA94" s="497" t="s">
        <v>2</v>
      </c>
      <c r="QZB94" s="497" t="s">
        <v>3</v>
      </c>
      <c r="QZC94" s="497" t="s">
        <v>4</v>
      </c>
      <c r="QZD94" s="497" t="s">
        <v>5</v>
      </c>
      <c r="QZE94" s="497" t="s">
        <v>6</v>
      </c>
      <c r="QZF94" s="497" t="s">
        <v>7</v>
      </c>
      <c r="QZG94" s="497" t="s">
        <v>11</v>
      </c>
      <c r="QZH94" s="503"/>
      <c r="QZI94" s="497" t="s">
        <v>2</v>
      </c>
      <c r="QZJ94" s="497" t="s">
        <v>3</v>
      </c>
      <c r="QZK94" s="497" t="s">
        <v>4</v>
      </c>
      <c r="QZL94" s="497" t="s">
        <v>5</v>
      </c>
      <c r="QZM94" s="497" t="s">
        <v>6</v>
      </c>
      <c r="QZN94" s="497" t="s">
        <v>7</v>
      </c>
      <c r="QZO94" s="497" t="s">
        <v>11</v>
      </c>
      <c r="QZP94" s="503"/>
      <c r="QZQ94" s="497" t="s">
        <v>2</v>
      </c>
      <c r="QZR94" s="497" t="s">
        <v>3</v>
      </c>
      <c r="QZS94" s="497" t="s">
        <v>4</v>
      </c>
      <c r="QZT94" s="497" t="s">
        <v>5</v>
      </c>
      <c r="QZU94" s="497" t="s">
        <v>6</v>
      </c>
      <c r="QZV94" s="497" t="s">
        <v>7</v>
      </c>
      <c r="QZW94" s="497" t="s">
        <v>11</v>
      </c>
      <c r="QZX94" s="503"/>
      <c r="QZY94" s="497" t="s">
        <v>2</v>
      </c>
      <c r="QZZ94" s="497" t="s">
        <v>3</v>
      </c>
      <c r="RAA94" s="497" t="s">
        <v>4</v>
      </c>
      <c r="RAB94" s="497" t="s">
        <v>5</v>
      </c>
      <c r="RAC94" s="497" t="s">
        <v>6</v>
      </c>
      <c r="RAD94" s="497" t="s">
        <v>7</v>
      </c>
      <c r="RAE94" s="497" t="s">
        <v>11</v>
      </c>
      <c r="RAF94" s="503"/>
      <c r="RAG94" s="497" t="s">
        <v>2</v>
      </c>
      <c r="RAH94" s="497" t="s">
        <v>3</v>
      </c>
      <c r="RAI94" s="497" t="s">
        <v>4</v>
      </c>
      <c r="RAJ94" s="497" t="s">
        <v>5</v>
      </c>
      <c r="RAK94" s="497" t="s">
        <v>6</v>
      </c>
      <c r="RAL94" s="497" t="s">
        <v>7</v>
      </c>
      <c r="RAM94" s="497" t="s">
        <v>11</v>
      </c>
      <c r="RAN94" s="503"/>
      <c r="RAO94" s="497" t="s">
        <v>2</v>
      </c>
      <c r="RAP94" s="497" t="s">
        <v>3</v>
      </c>
      <c r="RAQ94" s="497" t="s">
        <v>4</v>
      </c>
      <c r="RAR94" s="497" t="s">
        <v>5</v>
      </c>
      <c r="RAS94" s="497" t="s">
        <v>6</v>
      </c>
      <c r="RAT94" s="497" t="s">
        <v>7</v>
      </c>
      <c r="RAU94" s="497" t="s">
        <v>11</v>
      </c>
      <c r="RAV94" s="503"/>
      <c r="RAW94" s="497" t="s">
        <v>2</v>
      </c>
      <c r="RAX94" s="497" t="s">
        <v>3</v>
      </c>
      <c r="RAY94" s="497" t="s">
        <v>4</v>
      </c>
      <c r="RAZ94" s="497" t="s">
        <v>5</v>
      </c>
      <c r="RBA94" s="497" t="s">
        <v>6</v>
      </c>
      <c r="RBB94" s="497" t="s">
        <v>7</v>
      </c>
      <c r="RBC94" s="497" t="s">
        <v>11</v>
      </c>
      <c r="RBD94" s="503"/>
      <c r="RBE94" s="497" t="s">
        <v>2</v>
      </c>
      <c r="RBF94" s="497" t="s">
        <v>3</v>
      </c>
      <c r="RBG94" s="497" t="s">
        <v>4</v>
      </c>
      <c r="RBH94" s="497" t="s">
        <v>5</v>
      </c>
      <c r="RBI94" s="497" t="s">
        <v>6</v>
      </c>
      <c r="RBJ94" s="497" t="s">
        <v>7</v>
      </c>
      <c r="RBK94" s="497" t="s">
        <v>11</v>
      </c>
      <c r="RBL94" s="503"/>
      <c r="RBM94" s="497" t="s">
        <v>2</v>
      </c>
      <c r="RBN94" s="497" t="s">
        <v>3</v>
      </c>
      <c r="RBO94" s="497" t="s">
        <v>4</v>
      </c>
      <c r="RBP94" s="497" t="s">
        <v>5</v>
      </c>
      <c r="RBQ94" s="497" t="s">
        <v>6</v>
      </c>
      <c r="RBR94" s="497" t="s">
        <v>7</v>
      </c>
      <c r="RBS94" s="497" t="s">
        <v>11</v>
      </c>
      <c r="RBT94" s="503"/>
      <c r="RBU94" s="497" t="s">
        <v>2</v>
      </c>
      <c r="RBV94" s="497" t="s">
        <v>3</v>
      </c>
      <c r="RBW94" s="497" t="s">
        <v>4</v>
      </c>
      <c r="RBX94" s="497" t="s">
        <v>5</v>
      </c>
      <c r="RBY94" s="497" t="s">
        <v>6</v>
      </c>
      <c r="RBZ94" s="497" t="s">
        <v>7</v>
      </c>
      <c r="RCA94" s="497" t="s">
        <v>11</v>
      </c>
      <c r="RCB94" s="503"/>
      <c r="RCC94" s="497" t="s">
        <v>2</v>
      </c>
      <c r="RCD94" s="497" t="s">
        <v>3</v>
      </c>
      <c r="RCE94" s="497" t="s">
        <v>4</v>
      </c>
      <c r="RCF94" s="497" t="s">
        <v>5</v>
      </c>
      <c r="RCG94" s="497" t="s">
        <v>6</v>
      </c>
      <c r="RCH94" s="497" t="s">
        <v>7</v>
      </c>
      <c r="RCI94" s="497" t="s">
        <v>11</v>
      </c>
      <c r="RCJ94" s="503"/>
      <c r="RCK94" s="497" t="s">
        <v>2</v>
      </c>
      <c r="RCL94" s="497" t="s">
        <v>3</v>
      </c>
      <c r="RCM94" s="497" t="s">
        <v>4</v>
      </c>
      <c r="RCN94" s="497" t="s">
        <v>5</v>
      </c>
      <c r="RCO94" s="497" t="s">
        <v>6</v>
      </c>
      <c r="RCP94" s="497" t="s">
        <v>7</v>
      </c>
      <c r="RCQ94" s="497" t="s">
        <v>11</v>
      </c>
      <c r="RCR94" s="503"/>
      <c r="RCS94" s="497" t="s">
        <v>2</v>
      </c>
      <c r="RCT94" s="497" t="s">
        <v>3</v>
      </c>
      <c r="RCU94" s="497" t="s">
        <v>4</v>
      </c>
      <c r="RCV94" s="497" t="s">
        <v>5</v>
      </c>
      <c r="RCW94" s="497" t="s">
        <v>6</v>
      </c>
      <c r="RCX94" s="497" t="s">
        <v>7</v>
      </c>
      <c r="RCY94" s="497" t="s">
        <v>11</v>
      </c>
      <c r="RCZ94" s="503"/>
      <c r="RDA94" s="497" t="s">
        <v>2</v>
      </c>
      <c r="RDB94" s="497" t="s">
        <v>3</v>
      </c>
      <c r="RDC94" s="497" t="s">
        <v>4</v>
      </c>
      <c r="RDD94" s="497" t="s">
        <v>5</v>
      </c>
      <c r="RDE94" s="497" t="s">
        <v>6</v>
      </c>
      <c r="RDF94" s="497" t="s">
        <v>7</v>
      </c>
      <c r="RDG94" s="497" t="s">
        <v>11</v>
      </c>
      <c r="RDH94" s="503"/>
      <c r="RDI94" s="497" t="s">
        <v>2</v>
      </c>
      <c r="RDJ94" s="497" t="s">
        <v>3</v>
      </c>
      <c r="RDK94" s="497" t="s">
        <v>4</v>
      </c>
      <c r="RDL94" s="497" t="s">
        <v>5</v>
      </c>
      <c r="RDM94" s="497" t="s">
        <v>6</v>
      </c>
      <c r="RDN94" s="497" t="s">
        <v>7</v>
      </c>
      <c r="RDO94" s="497" t="s">
        <v>11</v>
      </c>
      <c r="RDP94" s="503"/>
      <c r="RDQ94" s="497" t="s">
        <v>2</v>
      </c>
      <c r="RDR94" s="497" t="s">
        <v>3</v>
      </c>
      <c r="RDS94" s="497" t="s">
        <v>4</v>
      </c>
      <c r="RDT94" s="497" t="s">
        <v>5</v>
      </c>
      <c r="RDU94" s="497" t="s">
        <v>6</v>
      </c>
      <c r="RDV94" s="497" t="s">
        <v>7</v>
      </c>
      <c r="RDW94" s="497" t="s">
        <v>11</v>
      </c>
      <c r="RDX94" s="503"/>
      <c r="RDY94" s="497" t="s">
        <v>2</v>
      </c>
      <c r="RDZ94" s="497" t="s">
        <v>3</v>
      </c>
      <c r="REA94" s="497" t="s">
        <v>4</v>
      </c>
      <c r="REB94" s="497" t="s">
        <v>5</v>
      </c>
      <c r="REC94" s="497" t="s">
        <v>6</v>
      </c>
      <c r="RED94" s="497" t="s">
        <v>7</v>
      </c>
      <c r="REE94" s="497" t="s">
        <v>11</v>
      </c>
      <c r="REF94" s="503"/>
      <c r="REG94" s="497" t="s">
        <v>2</v>
      </c>
      <c r="REH94" s="497" t="s">
        <v>3</v>
      </c>
      <c r="REI94" s="497" t="s">
        <v>4</v>
      </c>
      <c r="REJ94" s="497" t="s">
        <v>5</v>
      </c>
      <c r="REK94" s="497" t="s">
        <v>6</v>
      </c>
      <c r="REL94" s="497" t="s">
        <v>7</v>
      </c>
      <c r="REM94" s="497" t="s">
        <v>11</v>
      </c>
      <c r="REN94" s="503"/>
      <c r="REO94" s="497" t="s">
        <v>2</v>
      </c>
      <c r="REP94" s="497" t="s">
        <v>3</v>
      </c>
      <c r="REQ94" s="497" t="s">
        <v>4</v>
      </c>
      <c r="RER94" s="497" t="s">
        <v>5</v>
      </c>
      <c r="RES94" s="497" t="s">
        <v>6</v>
      </c>
      <c r="RET94" s="497" t="s">
        <v>7</v>
      </c>
      <c r="REU94" s="497" t="s">
        <v>11</v>
      </c>
      <c r="REV94" s="503"/>
      <c r="REW94" s="497" t="s">
        <v>2</v>
      </c>
      <c r="REX94" s="497" t="s">
        <v>3</v>
      </c>
      <c r="REY94" s="497" t="s">
        <v>4</v>
      </c>
      <c r="REZ94" s="497" t="s">
        <v>5</v>
      </c>
      <c r="RFA94" s="497" t="s">
        <v>6</v>
      </c>
      <c r="RFB94" s="497" t="s">
        <v>7</v>
      </c>
      <c r="RFC94" s="497" t="s">
        <v>11</v>
      </c>
      <c r="RFD94" s="503"/>
      <c r="RFE94" s="497" t="s">
        <v>2</v>
      </c>
      <c r="RFF94" s="497" t="s">
        <v>3</v>
      </c>
      <c r="RFG94" s="497" t="s">
        <v>4</v>
      </c>
      <c r="RFH94" s="497" t="s">
        <v>5</v>
      </c>
      <c r="RFI94" s="497" t="s">
        <v>6</v>
      </c>
      <c r="RFJ94" s="497" t="s">
        <v>7</v>
      </c>
      <c r="RFK94" s="497" t="s">
        <v>11</v>
      </c>
      <c r="RFL94" s="503"/>
      <c r="RFM94" s="497" t="s">
        <v>2</v>
      </c>
      <c r="RFN94" s="497" t="s">
        <v>3</v>
      </c>
      <c r="RFO94" s="497" t="s">
        <v>4</v>
      </c>
      <c r="RFP94" s="497" t="s">
        <v>5</v>
      </c>
      <c r="RFQ94" s="497" t="s">
        <v>6</v>
      </c>
      <c r="RFR94" s="497" t="s">
        <v>7</v>
      </c>
      <c r="RFS94" s="497" t="s">
        <v>11</v>
      </c>
      <c r="RFT94" s="503"/>
      <c r="RFU94" s="497" t="s">
        <v>2</v>
      </c>
      <c r="RFV94" s="497" t="s">
        <v>3</v>
      </c>
      <c r="RFW94" s="497" t="s">
        <v>4</v>
      </c>
      <c r="RFX94" s="497" t="s">
        <v>5</v>
      </c>
      <c r="RFY94" s="497" t="s">
        <v>6</v>
      </c>
      <c r="RFZ94" s="497" t="s">
        <v>7</v>
      </c>
      <c r="RGA94" s="497" t="s">
        <v>11</v>
      </c>
      <c r="RGB94" s="503"/>
      <c r="RGC94" s="497" t="s">
        <v>2</v>
      </c>
      <c r="RGD94" s="497" t="s">
        <v>3</v>
      </c>
      <c r="RGE94" s="497" t="s">
        <v>4</v>
      </c>
      <c r="RGF94" s="497" t="s">
        <v>5</v>
      </c>
      <c r="RGG94" s="497" t="s">
        <v>6</v>
      </c>
      <c r="RGH94" s="497" t="s">
        <v>7</v>
      </c>
      <c r="RGI94" s="497" t="s">
        <v>11</v>
      </c>
      <c r="RGJ94" s="503"/>
      <c r="RGK94" s="497" t="s">
        <v>2</v>
      </c>
      <c r="RGL94" s="497" t="s">
        <v>3</v>
      </c>
      <c r="RGM94" s="497" t="s">
        <v>4</v>
      </c>
      <c r="RGN94" s="497" t="s">
        <v>5</v>
      </c>
      <c r="RGO94" s="497" t="s">
        <v>6</v>
      </c>
      <c r="RGP94" s="497" t="s">
        <v>7</v>
      </c>
      <c r="RGQ94" s="497" t="s">
        <v>11</v>
      </c>
      <c r="RGR94" s="503"/>
      <c r="RGS94" s="497" t="s">
        <v>2</v>
      </c>
      <c r="RGT94" s="497" t="s">
        <v>3</v>
      </c>
      <c r="RGU94" s="497" t="s">
        <v>4</v>
      </c>
      <c r="RGV94" s="497" t="s">
        <v>5</v>
      </c>
      <c r="RGW94" s="497" t="s">
        <v>6</v>
      </c>
      <c r="RGX94" s="497" t="s">
        <v>7</v>
      </c>
      <c r="RGY94" s="497" t="s">
        <v>11</v>
      </c>
      <c r="RGZ94" s="503"/>
      <c r="RHA94" s="497" t="s">
        <v>2</v>
      </c>
      <c r="RHB94" s="497" t="s">
        <v>3</v>
      </c>
      <c r="RHC94" s="497" t="s">
        <v>4</v>
      </c>
      <c r="RHD94" s="497" t="s">
        <v>5</v>
      </c>
      <c r="RHE94" s="497" t="s">
        <v>6</v>
      </c>
      <c r="RHF94" s="497" t="s">
        <v>7</v>
      </c>
      <c r="RHG94" s="497" t="s">
        <v>11</v>
      </c>
      <c r="RHH94" s="503"/>
      <c r="RHI94" s="497" t="s">
        <v>2</v>
      </c>
      <c r="RHJ94" s="497" t="s">
        <v>3</v>
      </c>
      <c r="RHK94" s="497" t="s">
        <v>4</v>
      </c>
      <c r="RHL94" s="497" t="s">
        <v>5</v>
      </c>
      <c r="RHM94" s="497" t="s">
        <v>6</v>
      </c>
      <c r="RHN94" s="497" t="s">
        <v>7</v>
      </c>
      <c r="RHO94" s="497" t="s">
        <v>11</v>
      </c>
      <c r="RHP94" s="503"/>
      <c r="RHQ94" s="497" t="s">
        <v>2</v>
      </c>
      <c r="RHR94" s="497" t="s">
        <v>3</v>
      </c>
      <c r="RHS94" s="497" t="s">
        <v>4</v>
      </c>
      <c r="RHT94" s="497" t="s">
        <v>5</v>
      </c>
      <c r="RHU94" s="497" t="s">
        <v>6</v>
      </c>
      <c r="RHV94" s="497" t="s">
        <v>7</v>
      </c>
      <c r="RHW94" s="497" t="s">
        <v>11</v>
      </c>
      <c r="RHX94" s="503"/>
      <c r="RHY94" s="497" t="s">
        <v>2</v>
      </c>
      <c r="RHZ94" s="497" t="s">
        <v>3</v>
      </c>
      <c r="RIA94" s="497" t="s">
        <v>4</v>
      </c>
      <c r="RIB94" s="497" t="s">
        <v>5</v>
      </c>
      <c r="RIC94" s="497" t="s">
        <v>6</v>
      </c>
      <c r="RID94" s="497" t="s">
        <v>7</v>
      </c>
      <c r="RIE94" s="497" t="s">
        <v>11</v>
      </c>
      <c r="RIF94" s="503"/>
      <c r="RIG94" s="497" t="s">
        <v>2</v>
      </c>
      <c r="RIH94" s="497" t="s">
        <v>3</v>
      </c>
      <c r="RII94" s="497" t="s">
        <v>4</v>
      </c>
      <c r="RIJ94" s="497" t="s">
        <v>5</v>
      </c>
      <c r="RIK94" s="497" t="s">
        <v>6</v>
      </c>
      <c r="RIL94" s="497" t="s">
        <v>7</v>
      </c>
      <c r="RIM94" s="497" t="s">
        <v>11</v>
      </c>
      <c r="RIN94" s="503"/>
      <c r="RIO94" s="497" t="s">
        <v>2</v>
      </c>
      <c r="RIP94" s="497" t="s">
        <v>3</v>
      </c>
      <c r="RIQ94" s="497" t="s">
        <v>4</v>
      </c>
      <c r="RIR94" s="497" t="s">
        <v>5</v>
      </c>
      <c r="RIS94" s="497" t="s">
        <v>6</v>
      </c>
      <c r="RIT94" s="497" t="s">
        <v>7</v>
      </c>
      <c r="RIU94" s="497" t="s">
        <v>11</v>
      </c>
      <c r="RIV94" s="503"/>
      <c r="RIW94" s="497" t="s">
        <v>2</v>
      </c>
      <c r="RIX94" s="497" t="s">
        <v>3</v>
      </c>
      <c r="RIY94" s="497" t="s">
        <v>4</v>
      </c>
      <c r="RIZ94" s="497" t="s">
        <v>5</v>
      </c>
      <c r="RJA94" s="497" t="s">
        <v>6</v>
      </c>
      <c r="RJB94" s="497" t="s">
        <v>7</v>
      </c>
      <c r="RJC94" s="497" t="s">
        <v>11</v>
      </c>
      <c r="RJD94" s="503"/>
      <c r="RJE94" s="497" t="s">
        <v>2</v>
      </c>
      <c r="RJF94" s="497" t="s">
        <v>3</v>
      </c>
      <c r="RJG94" s="497" t="s">
        <v>4</v>
      </c>
      <c r="RJH94" s="497" t="s">
        <v>5</v>
      </c>
      <c r="RJI94" s="497" t="s">
        <v>6</v>
      </c>
      <c r="RJJ94" s="497" t="s">
        <v>7</v>
      </c>
      <c r="RJK94" s="497" t="s">
        <v>11</v>
      </c>
      <c r="RJL94" s="503"/>
      <c r="RJM94" s="497" t="s">
        <v>2</v>
      </c>
      <c r="RJN94" s="497" t="s">
        <v>3</v>
      </c>
      <c r="RJO94" s="497" t="s">
        <v>4</v>
      </c>
      <c r="RJP94" s="497" t="s">
        <v>5</v>
      </c>
      <c r="RJQ94" s="497" t="s">
        <v>6</v>
      </c>
      <c r="RJR94" s="497" t="s">
        <v>7</v>
      </c>
      <c r="RJS94" s="497" t="s">
        <v>11</v>
      </c>
      <c r="RJT94" s="503"/>
      <c r="RJU94" s="497" t="s">
        <v>2</v>
      </c>
      <c r="RJV94" s="497" t="s">
        <v>3</v>
      </c>
      <c r="RJW94" s="497" t="s">
        <v>4</v>
      </c>
      <c r="RJX94" s="497" t="s">
        <v>5</v>
      </c>
      <c r="RJY94" s="497" t="s">
        <v>6</v>
      </c>
      <c r="RJZ94" s="497" t="s">
        <v>7</v>
      </c>
      <c r="RKA94" s="497" t="s">
        <v>11</v>
      </c>
      <c r="RKB94" s="503"/>
      <c r="RKC94" s="497" t="s">
        <v>2</v>
      </c>
      <c r="RKD94" s="497" t="s">
        <v>3</v>
      </c>
      <c r="RKE94" s="497" t="s">
        <v>4</v>
      </c>
      <c r="RKF94" s="497" t="s">
        <v>5</v>
      </c>
      <c r="RKG94" s="497" t="s">
        <v>6</v>
      </c>
      <c r="RKH94" s="497" t="s">
        <v>7</v>
      </c>
      <c r="RKI94" s="497" t="s">
        <v>11</v>
      </c>
      <c r="RKJ94" s="503"/>
      <c r="RKK94" s="497" t="s">
        <v>2</v>
      </c>
      <c r="RKL94" s="497" t="s">
        <v>3</v>
      </c>
      <c r="RKM94" s="497" t="s">
        <v>4</v>
      </c>
      <c r="RKN94" s="497" t="s">
        <v>5</v>
      </c>
      <c r="RKO94" s="497" t="s">
        <v>6</v>
      </c>
      <c r="RKP94" s="497" t="s">
        <v>7</v>
      </c>
      <c r="RKQ94" s="497" t="s">
        <v>11</v>
      </c>
      <c r="RKR94" s="503"/>
      <c r="RKS94" s="497" t="s">
        <v>2</v>
      </c>
      <c r="RKT94" s="497" t="s">
        <v>3</v>
      </c>
      <c r="RKU94" s="497" t="s">
        <v>4</v>
      </c>
      <c r="RKV94" s="497" t="s">
        <v>5</v>
      </c>
      <c r="RKW94" s="497" t="s">
        <v>6</v>
      </c>
      <c r="RKX94" s="497" t="s">
        <v>7</v>
      </c>
      <c r="RKY94" s="497" t="s">
        <v>11</v>
      </c>
      <c r="RKZ94" s="503"/>
      <c r="RLA94" s="497" t="s">
        <v>2</v>
      </c>
      <c r="RLB94" s="497" t="s">
        <v>3</v>
      </c>
      <c r="RLC94" s="497" t="s">
        <v>4</v>
      </c>
      <c r="RLD94" s="497" t="s">
        <v>5</v>
      </c>
      <c r="RLE94" s="497" t="s">
        <v>6</v>
      </c>
      <c r="RLF94" s="497" t="s">
        <v>7</v>
      </c>
      <c r="RLG94" s="497" t="s">
        <v>11</v>
      </c>
      <c r="RLH94" s="503"/>
      <c r="RLI94" s="497" t="s">
        <v>2</v>
      </c>
      <c r="RLJ94" s="497" t="s">
        <v>3</v>
      </c>
      <c r="RLK94" s="497" t="s">
        <v>4</v>
      </c>
      <c r="RLL94" s="497" t="s">
        <v>5</v>
      </c>
      <c r="RLM94" s="497" t="s">
        <v>6</v>
      </c>
      <c r="RLN94" s="497" t="s">
        <v>7</v>
      </c>
      <c r="RLO94" s="497" t="s">
        <v>11</v>
      </c>
      <c r="RLP94" s="503"/>
      <c r="RLQ94" s="497" t="s">
        <v>2</v>
      </c>
      <c r="RLR94" s="497" t="s">
        <v>3</v>
      </c>
      <c r="RLS94" s="497" t="s">
        <v>4</v>
      </c>
      <c r="RLT94" s="497" t="s">
        <v>5</v>
      </c>
      <c r="RLU94" s="497" t="s">
        <v>6</v>
      </c>
      <c r="RLV94" s="497" t="s">
        <v>7</v>
      </c>
      <c r="RLW94" s="497" t="s">
        <v>11</v>
      </c>
      <c r="RLX94" s="503"/>
      <c r="RLY94" s="497" t="s">
        <v>2</v>
      </c>
      <c r="RLZ94" s="497" t="s">
        <v>3</v>
      </c>
      <c r="RMA94" s="497" t="s">
        <v>4</v>
      </c>
      <c r="RMB94" s="497" t="s">
        <v>5</v>
      </c>
      <c r="RMC94" s="497" t="s">
        <v>6</v>
      </c>
      <c r="RMD94" s="497" t="s">
        <v>7</v>
      </c>
      <c r="RME94" s="497" t="s">
        <v>11</v>
      </c>
      <c r="RMF94" s="503"/>
      <c r="RMG94" s="497" t="s">
        <v>2</v>
      </c>
      <c r="RMH94" s="497" t="s">
        <v>3</v>
      </c>
      <c r="RMI94" s="497" t="s">
        <v>4</v>
      </c>
      <c r="RMJ94" s="497" t="s">
        <v>5</v>
      </c>
      <c r="RMK94" s="497" t="s">
        <v>6</v>
      </c>
      <c r="RML94" s="497" t="s">
        <v>7</v>
      </c>
      <c r="RMM94" s="497" t="s">
        <v>11</v>
      </c>
      <c r="RMN94" s="503"/>
      <c r="RMO94" s="497" t="s">
        <v>2</v>
      </c>
      <c r="RMP94" s="497" t="s">
        <v>3</v>
      </c>
      <c r="RMQ94" s="497" t="s">
        <v>4</v>
      </c>
      <c r="RMR94" s="497" t="s">
        <v>5</v>
      </c>
      <c r="RMS94" s="497" t="s">
        <v>6</v>
      </c>
      <c r="RMT94" s="497" t="s">
        <v>7</v>
      </c>
      <c r="RMU94" s="497" t="s">
        <v>11</v>
      </c>
      <c r="RMV94" s="503"/>
      <c r="RMW94" s="497" t="s">
        <v>2</v>
      </c>
      <c r="RMX94" s="497" t="s">
        <v>3</v>
      </c>
      <c r="RMY94" s="497" t="s">
        <v>4</v>
      </c>
      <c r="RMZ94" s="497" t="s">
        <v>5</v>
      </c>
      <c r="RNA94" s="497" t="s">
        <v>6</v>
      </c>
      <c r="RNB94" s="497" t="s">
        <v>7</v>
      </c>
      <c r="RNC94" s="497" t="s">
        <v>11</v>
      </c>
      <c r="RND94" s="503"/>
      <c r="RNE94" s="497" t="s">
        <v>2</v>
      </c>
      <c r="RNF94" s="497" t="s">
        <v>3</v>
      </c>
      <c r="RNG94" s="497" t="s">
        <v>4</v>
      </c>
      <c r="RNH94" s="497" t="s">
        <v>5</v>
      </c>
      <c r="RNI94" s="497" t="s">
        <v>6</v>
      </c>
      <c r="RNJ94" s="497" t="s">
        <v>7</v>
      </c>
      <c r="RNK94" s="497" t="s">
        <v>11</v>
      </c>
      <c r="RNL94" s="503"/>
      <c r="RNM94" s="497" t="s">
        <v>2</v>
      </c>
      <c r="RNN94" s="497" t="s">
        <v>3</v>
      </c>
      <c r="RNO94" s="497" t="s">
        <v>4</v>
      </c>
      <c r="RNP94" s="497" t="s">
        <v>5</v>
      </c>
      <c r="RNQ94" s="497" t="s">
        <v>6</v>
      </c>
      <c r="RNR94" s="497" t="s">
        <v>7</v>
      </c>
      <c r="RNS94" s="497" t="s">
        <v>11</v>
      </c>
      <c r="RNT94" s="503"/>
      <c r="RNU94" s="497" t="s">
        <v>2</v>
      </c>
      <c r="RNV94" s="497" t="s">
        <v>3</v>
      </c>
      <c r="RNW94" s="497" t="s">
        <v>4</v>
      </c>
      <c r="RNX94" s="497" t="s">
        <v>5</v>
      </c>
      <c r="RNY94" s="497" t="s">
        <v>6</v>
      </c>
      <c r="RNZ94" s="497" t="s">
        <v>7</v>
      </c>
      <c r="ROA94" s="497" t="s">
        <v>11</v>
      </c>
      <c r="ROB94" s="503"/>
      <c r="ROC94" s="497" t="s">
        <v>2</v>
      </c>
      <c r="ROD94" s="497" t="s">
        <v>3</v>
      </c>
      <c r="ROE94" s="497" t="s">
        <v>4</v>
      </c>
      <c r="ROF94" s="497" t="s">
        <v>5</v>
      </c>
      <c r="ROG94" s="497" t="s">
        <v>6</v>
      </c>
      <c r="ROH94" s="497" t="s">
        <v>7</v>
      </c>
      <c r="ROI94" s="497" t="s">
        <v>11</v>
      </c>
      <c r="ROJ94" s="503"/>
      <c r="ROK94" s="497" t="s">
        <v>2</v>
      </c>
      <c r="ROL94" s="497" t="s">
        <v>3</v>
      </c>
      <c r="ROM94" s="497" t="s">
        <v>4</v>
      </c>
      <c r="RON94" s="497" t="s">
        <v>5</v>
      </c>
      <c r="ROO94" s="497" t="s">
        <v>6</v>
      </c>
      <c r="ROP94" s="497" t="s">
        <v>7</v>
      </c>
      <c r="ROQ94" s="497" t="s">
        <v>11</v>
      </c>
      <c r="ROR94" s="503"/>
      <c r="ROS94" s="497" t="s">
        <v>2</v>
      </c>
      <c r="ROT94" s="497" t="s">
        <v>3</v>
      </c>
      <c r="ROU94" s="497" t="s">
        <v>4</v>
      </c>
      <c r="ROV94" s="497" t="s">
        <v>5</v>
      </c>
      <c r="ROW94" s="497" t="s">
        <v>6</v>
      </c>
      <c r="ROX94" s="497" t="s">
        <v>7</v>
      </c>
      <c r="ROY94" s="497" t="s">
        <v>11</v>
      </c>
      <c r="ROZ94" s="503"/>
      <c r="RPA94" s="497" t="s">
        <v>2</v>
      </c>
      <c r="RPB94" s="497" t="s">
        <v>3</v>
      </c>
      <c r="RPC94" s="497" t="s">
        <v>4</v>
      </c>
      <c r="RPD94" s="497" t="s">
        <v>5</v>
      </c>
      <c r="RPE94" s="497" t="s">
        <v>6</v>
      </c>
      <c r="RPF94" s="497" t="s">
        <v>7</v>
      </c>
      <c r="RPG94" s="497" t="s">
        <v>11</v>
      </c>
      <c r="RPH94" s="503"/>
      <c r="RPI94" s="497" t="s">
        <v>2</v>
      </c>
      <c r="RPJ94" s="497" t="s">
        <v>3</v>
      </c>
      <c r="RPK94" s="497" t="s">
        <v>4</v>
      </c>
      <c r="RPL94" s="497" t="s">
        <v>5</v>
      </c>
      <c r="RPM94" s="497" t="s">
        <v>6</v>
      </c>
      <c r="RPN94" s="497" t="s">
        <v>7</v>
      </c>
      <c r="RPO94" s="497" t="s">
        <v>11</v>
      </c>
      <c r="RPP94" s="503"/>
      <c r="RPQ94" s="497" t="s">
        <v>2</v>
      </c>
      <c r="RPR94" s="497" t="s">
        <v>3</v>
      </c>
      <c r="RPS94" s="497" t="s">
        <v>4</v>
      </c>
      <c r="RPT94" s="497" t="s">
        <v>5</v>
      </c>
      <c r="RPU94" s="497" t="s">
        <v>6</v>
      </c>
      <c r="RPV94" s="497" t="s">
        <v>7</v>
      </c>
      <c r="RPW94" s="497" t="s">
        <v>11</v>
      </c>
      <c r="RPX94" s="503"/>
      <c r="RPY94" s="497" t="s">
        <v>2</v>
      </c>
      <c r="RPZ94" s="497" t="s">
        <v>3</v>
      </c>
      <c r="RQA94" s="497" t="s">
        <v>4</v>
      </c>
      <c r="RQB94" s="497" t="s">
        <v>5</v>
      </c>
      <c r="RQC94" s="497" t="s">
        <v>6</v>
      </c>
      <c r="RQD94" s="497" t="s">
        <v>7</v>
      </c>
      <c r="RQE94" s="497" t="s">
        <v>11</v>
      </c>
      <c r="RQF94" s="503"/>
      <c r="RQG94" s="497" t="s">
        <v>2</v>
      </c>
      <c r="RQH94" s="497" t="s">
        <v>3</v>
      </c>
      <c r="RQI94" s="497" t="s">
        <v>4</v>
      </c>
      <c r="RQJ94" s="497" t="s">
        <v>5</v>
      </c>
      <c r="RQK94" s="497" t="s">
        <v>6</v>
      </c>
      <c r="RQL94" s="497" t="s">
        <v>7</v>
      </c>
      <c r="RQM94" s="497" t="s">
        <v>11</v>
      </c>
      <c r="RQN94" s="503"/>
      <c r="RQO94" s="497" t="s">
        <v>2</v>
      </c>
      <c r="RQP94" s="497" t="s">
        <v>3</v>
      </c>
      <c r="RQQ94" s="497" t="s">
        <v>4</v>
      </c>
      <c r="RQR94" s="497" t="s">
        <v>5</v>
      </c>
      <c r="RQS94" s="497" t="s">
        <v>6</v>
      </c>
      <c r="RQT94" s="497" t="s">
        <v>7</v>
      </c>
      <c r="RQU94" s="497" t="s">
        <v>11</v>
      </c>
      <c r="RQV94" s="503"/>
      <c r="RQW94" s="497" t="s">
        <v>2</v>
      </c>
      <c r="RQX94" s="497" t="s">
        <v>3</v>
      </c>
      <c r="RQY94" s="497" t="s">
        <v>4</v>
      </c>
      <c r="RQZ94" s="497" t="s">
        <v>5</v>
      </c>
      <c r="RRA94" s="497" t="s">
        <v>6</v>
      </c>
      <c r="RRB94" s="497" t="s">
        <v>7</v>
      </c>
      <c r="RRC94" s="497" t="s">
        <v>11</v>
      </c>
      <c r="RRD94" s="503"/>
      <c r="RRE94" s="497" t="s">
        <v>2</v>
      </c>
      <c r="RRF94" s="497" t="s">
        <v>3</v>
      </c>
      <c r="RRG94" s="497" t="s">
        <v>4</v>
      </c>
      <c r="RRH94" s="497" t="s">
        <v>5</v>
      </c>
      <c r="RRI94" s="497" t="s">
        <v>6</v>
      </c>
      <c r="RRJ94" s="497" t="s">
        <v>7</v>
      </c>
      <c r="RRK94" s="497" t="s">
        <v>11</v>
      </c>
      <c r="RRL94" s="503"/>
      <c r="RRM94" s="497" t="s">
        <v>2</v>
      </c>
      <c r="RRN94" s="497" t="s">
        <v>3</v>
      </c>
      <c r="RRO94" s="497" t="s">
        <v>4</v>
      </c>
      <c r="RRP94" s="497" t="s">
        <v>5</v>
      </c>
      <c r="RRQ94" s="497" t="s">
        <v>6</v>
      </c>
      <c r="RRR94" s="497" t="s">
        <v>7</v>
      </c>
      <c r="RRS94" s="497" t="s">
        <v>11</v>
      </c>
      <c r="RRT94" s="503"/>
      <c r="RRU94" s="497" t="s">
        <v>2</v>
      </c>
      <c r="RRV94" s="497" t="s">
        <v>3</v>
      </c>
      <c r="RRW94" s="497" t="s">
        <v>4</v>
      </c>
      <c r="RRX94" s="497" t="s">
        <v>5</v>
      </c>
      <c r="RRY94" s="497" t="s">
        <v>6</v>
      </c>
      <c r="RRZ94" s="497" t="s">
        <v>7</v>
      </c>
      <c r="RSA94" s="497" t="s">
        <v>11</v>
      </c>
      <c r="RSB94" s="503"/>
      <c r="RSC94" s="497" t="s">
        <v>2</v>
      </c>
      <c r="RSD94" s="497" t="s">
        <v>3</v>
      </c>
      <c r="RSE94" s="497" t="s">
        <v>4</v>
      </c>
      <c r="RSF94" s="497" t="s">
        <v>5</v>
      </c>
      <c r="RSG94" s="497" t="s">
        <v>6</v>
      </c>
      <c r="RSH94" s="497" t="s">
        <v>7</v>
      </c>
      <c r="RSI94" s="497" t="s">
        <v>11</v>
      </c>
      <c r="RSJ94" s="503"/>
      <c r="RSK94" s="497" t="s">
        <v>2</v>
      </c>
      <c r="RSL94" s="497" t="s">
        <v>3</v>
      </c>
      <c r="RSM94" s="497" t="s">
        <v>4</v>
      </c>
      <c r="RSN94" s="497" t="s">
        <v>5</v>
      </c>
      <c r="RSO94" s="497" t="s">
        <v>6</v>
      </c>
      <c r="RSP94" s="497" t="s">
        <v>7</v>
      </c>
      <c r="RSQ94" s="497" t="s">
        <v>11</v>
      </c>
      <c r="RSR94" s="503"/>
      <c r="RSS94" s="497" t="s">
        <v>2</v>
      </c>
      <c r="RST94" s="497" t="s">
        <v>3</v>
      </c>
      <c r="RSU94" s="497" t="s">
        <v>4</v>
      </c>
      <c r="RSV94" s="497" t="s">
        <v>5</v>
      </c>
      <c r="RSW94" s="497" t="s">
        <v>6</v>
      </c>
      <c r="RSX94" s="497" t="s">
        <v>7</v>
      </c>
      <c r="RSY94" s="497" t="s">
        <v>11</v>
      </c>
      <c r="RSZ94" s="503"/>
      <c r="RTA94" s="497" t="s">
        <v>2</v>
      </c>
      <c r="RTB94" s="497" t="s">
        <v>3</v>
      </c>
      <c r="RTC94" s="497" t="s">
        <v>4</v>
      </c>
      <c r="RTD94" s="497" t="s">
        <v>5</v>
      </c>
      <c r="RTE94" s="497" t="s">
        <v>6</v>
      </c>
      <c r="RTF94" s="497" t="s">
        <v>7</v>
      </c>
      <c r="RTG94" s="497" t="s">
        <v>11</v>
      </c>
      <c r="RTH94" s="503"/>
      <c r="RTI94" s="497" t="s">
        <v>2</v>
      </c>
      <c r="RTJ94" s="497" t="s">
        <v>3</v>
      </c>
      <c r="RTK94" s="497" t="s">
        <v>4</v>
      </c>
      <c r="RTL94" s="497" t="s">
        <v>5</v>
      </c>
      <c r="RTM94" s="497" t="s">
        <v>6</v>
      </c>
      <c r="RTN94" s="497" t="s">
        <v>7</v>
      </c>
      <c r="RTO94" s="497" t="s">
        <v>11</v>
      </c>
      <c r="RTP94" s="503"/>
      <c r="RTQ94" s="497" t="s">
        <v>2</v>
      </c>
      <c r="RTR94" s="497" t="s">
        <v>3</v>
      </c>
      <c r="RTS94" s="497" t="s">
        <v>4</v>
      </c>
      <c r="RTT94" s="497" t="s">
        <v>5</v>
      </c>
      <c r="RTU94" s="497" t="s">
        <v>6</v>
      </c>
      <c r="RTV94" s="497" t="s">
        <v>7</v>
      </c>
      <c r="RTW94" s="497" t="s">
        <v>11</v>
      </c>
      <c r="RTX94" s="503"/>
      <c r="RTY94" s="497" t="s">
        <v>2</v>
      </c>
      <c r="RTZ94" s="497" t="s">
        <v>3</v>
      </c>
      <c r="RUA94" s="497" t="s">
        <v>4</v>
      </c>
      <c r="RUB94" s="497" t="s">
        <v>5</v>
      </c>
      <c r="RUC94" s="497" t="s">
        <v>6</v>
      </c>
      <c r="RUD94" s="497" t="s">
        <v>7</v>
      </c>
      <c r="RUE94" s="497" t="s">
        <v>11</v>
      </c>
      <c r="RUF94" s="503"/>
      <c r="RUG94" s="497" t="s">
        <v>2</v>
      </c>
      <c r="RUH94" s="497" t="s">
        <v>3</v>
      </c>
      <c r="RUI94" s="497" t="s">
        <v>4</v>
      </c>
      <c r="RUJ94" s="497" t="s">
        <v>5</v>
      </c>
      <c r="RUK94" s="497" t="s">
        <v>6</v>
      </c>
      <c r="RUL94" s="497" t="s">
        <v>7</v>
      </c>
      <c r="RUM94" s="497" t="s">
        <v>11</v>
      </c>
      <c r="RUN94" s="503"/>
      <c r="RUO94" s="497" t="s">
        <v>2</v>
      </c>
      <c r="RUP94" s="497" t="s">
        <v>3</v>
      </c>
      <c r="RUQ94" s="497" t="s">
        <v>4</v>
      </c>
      <c r="RUR94" s="497" t="s">
        <v>5</v>
      </c>
      <c r="RUS94" s="497" t="s">
        <v>6</v>
      </c>
      <c r="RUT94" s="497" t="s">
        <v>7</v>
      </c>
      <c r="RUU94" s="497" t="s">
        <v>11</v>
      </c>
      <c r="RUV94" s="503"/>
      <c r="RUW94" s="497" t="s">
        <v>2</v>
      </c>
      <c r="RUX94" s="497" t="s">
        <v>3</v>
      </c>
      <c r="RUY94" s="497" t="s">
        <v>4</v>
      </c>
      <c r="RUZ94" s="497" t="s">
        <v>5</v>
      </c>
      <c r="RVA94" s="497" t="s">
        <v>6</v>
      </c>
      <c r="RVB94" s="497" t="s">
        <v>7</v>
      </c>
      <c r="RVC94" s="497" t="s">
        <v>11</v>
      </c>
      <c r="RVD94" s="503"/>
      <c r="RVE94" s="497" t="s">
        <v>2</v>
      </c>
      <c r="RVF94" s="497" t="s">
        <v>3</v>
      </c>
      <c r="RVG94" s="497" t="s">
        <v>4</v>
      </c>
      <c r="RVH94" s="497" t="s">
        <v>5</v>
      </c>
      <c r="RVI94" s="497" t="s">
        <v>6</v>
      </c>
      <c r="RVJ94" s="497" t="s">
        <v>7</v>
      </c>
      <c r="RVK94" s="497" t="s">
        <v>11</v>
      </c>
      <c r="RVL94" s="503"/>
      <c r="RVM94" s="497" t="s">
        <v>2</v>
      </c>
      <c r="RVN94" s="497" t="s">
        <v>3</v>
      </c>
      <c r="RVO94" s="497" t="s">
        <v>4</v>
      </c>
      <c r="RVP94" s="497" t="s">
        <v>5</v>
      </c>
      <c r="RVQ94" s="497" t="s">
        <v>6</v>
      </c>
      <c r="RVR94" s="497" t="s">
        <v>7</v>
      </c>
      <c r="RVS94" s="497" t="s">
        <v>11</v>
      </c>
      <c r="RVT94" s="503"/>
      <c r="RVU94" s="497" t="s">
        <v>2</v>
      </c>
      <c r="RVV94" s="497" t="s">
        <v>3</v>
      </c>
      <c r="RVW94" s="497" t="s">
        <v>4</v>
      </c>
      <c r="RVX94" s="497" t="s">
        <v>5</v>
      </c>
      <c r="RVY94" s="497" t="s">
        <v>6</v>
      </c>
      <c r="RVZ94" s="497" t="s">
        <v>7</v>
      </c>
      <c r="RWA94" s="497" t="s">
        <v>11</v>
      </c>
      <c r="RWB94" s="503"/>
      <c r="RWC94" s="497" t="s">
        <v>2</v>
      </c>
      <c r="RWD94" s="497" t="s">
        <v>3</v>
      </c>
      <c r="RWE94" s="497" t="s">
        <v>4</v>
      </c>
      <c r="RWF94" s="497" t="s">
        <v>5</v>
      </c>
      <c r="RWG94" s="497" t="s">
        <v>6</v>
      </c>
      <c r="RWH94" s="497" t="s">
        <v>7</v>
      </c>
      <c r="RWI94" s="497" t="s">
        <v>11</v>
      </c>
      <c r="RWJ94" s="503"/>
      <c r="RWK94" s="497" t="s">
        <v>2</v>
      </c>
      <c r="RWL94" s="497" t="s">
        <v>3</v>
      </c>
      <c r="RWM94" s="497" t="s">
        <v>4</v>
      </c>
      <c r="RWN94" s="497" t="s">
        <v>5</v>
      </c>
      <c r="RWO94" s="497" t="s">
        <v>6</v>
      </c>
      <c r="RWP94" s="497" t="s">
        <v>7</v>
      </c>
      <c r="RWQ94" s="497" t="s">
        <v>11</v>
      </c>
      <c r="RWR94" s="503"/>
      <c r="RWS94" s="497" t="s">
        <v>2</v>
      </c>
      <c r="RWT94" s="497" t="s">
        <v>3</v>
      </c>
      <c r="RWU94" s="497" t="s">
        <v>4</v>
      </c>
      <c r="RWV94" s="497" t="s">
        <v>5</v>
      </c>
      <c r="RWW94" s="497" t="s">
        <v>6</v>
      </c>
      <c r="RWX94" s="497" t="s">
        <v>7</v>
      </c>
      <c r="RWY94" s="497" t="s">
        <v>11</v>
      </c>
      <c r="RWZ94" s="503"/>
      <c r="RXA94" s="497" t="s">
        <v>2</v>
      </c>
      <c r="RXB94" s="497" t="s">
        <v>3</v>
      </c>
      <c r="RXC94" s="497" t="s">
        <v>4</v>
      </c>
      <c r="RXD94" s="497" t="s">
        <v>5</v>
      </c>
      <c r="RXE94" s="497" t="s">
        <v>6</v>
      </c>
      <c r="RXF94" s="497" t="s">
        <v>7</v>
      </c>
      <c r="RXG94" s="497" t="s">
        <v>11</v>
      </c>
      <c r="RXH94" s="503"/>
      <c r="RXI94" s="497" t="s">
        <v>2</v>
      </c>
      <c r="RXJ94" s="497" t="s">
        <v>3</v>
      </c>
      <c r="RXK94" s="497" t="s">
        <v>4</v>
      </c>
      <c r="RXL94" s="497" t="s">
        <v>5</v>
      </c>
      <c r="RXM94" s="497" t="s">
        <v>6</v>
      </c>
      <c r="RXN94" s="497" t="s">
        <v>7</v>
      </c>
      <c r="RXO94" s="497" t="s">
        <v>11</v>
      </c>
      <c r="RXP94" s="503"/>
      <c r="RXQ94" s="497" t="s">
        <v>2</v>
      </c>
      <c r="RXR94" s="497" t="s">
        <v>3</v>
      </c>
      <c r="RXS94" s="497" t="s">
        <v>4</v>
      </c>
      <c r="RXT94" s="497" t="s">
        <v>5</v>
      </c>
      <c r="RXU94" s="497" t="s">
        <v>6</v>
      </c>
      <c r="RXV94" s="497" t="s">
        <v>7</v>
      </c>
      <c r="RXW94" s="497" t="s">
        <v>11</v>
      </c>
      <c r="RXX94" s="503"/>
      <c r="RXY94" s="497" t="s">
        <v>2</v>
      </c>
      <c r="RXZ94" s="497" t="s">
        <v>3</v>
      </c>
      <c r="RYA94" s="497" t="s">
        <v>4</v>
      </c>
      <c r="RYB94" s="497" t="s">
        <v>5</v>
      </c>
      <c r="RYC94" s="497" t="s">
        <v>6</v>
      </c>
      <c r="RYD94" s="497" t="s">
        <v>7</v>
      </c>
      <c r="RYE94" s="497" t="s">
        <v>11</v>
      </c>
      <c r="RYF94" s="503"/>
      <c r="RYG94" s="497" t="s">
        <v>2</v>
      </c>
      <c r="RYH94" s="497" t="s">
        <v>3</v>
      </c>
      <c r="RYI94" s="497" t="s">
        <v>4</v>
      </c>
      <c r="RYJ94" s="497" t="s">
        <v>5</v>
      </c>
      <c r="RYK94" s="497" t="s">
        <v>6</v>
      </c>
      <c r="RYL94" s="497" t="s">
        <v>7</v>
      </c>
      <c r="RYM94" s="497" t="s">
        <v>11</v>
      </c>
      <c r="RYN94" s="503"/>
      <c r="RYO94" s="497" t="s">
        <v>2</v>
      </c>
      <c r="RYP94" s="497" t="s">
        <v>3</v>
      </c>
      <c r="RYQ94" s="497" t="s">
        <v>4</v>
      </c>
      <c r="RYR94" s="497" t="s">
        <v>5</v>
      </c>
      <c r="RYS94" s="497" t="s">
        <v>6</v>
      </c>
      <c r="RYT94" s="497" t="s">
        <v>7</v>
      </c>
      <c r="RYU94" s="497" t="s">
        <v>11</v>
      </c>
      <c r="RYV94" s="503"/>
      <c r="RYW94" s="497" t="s">
        <v>2</v>
      </c>
      <c r="RYX94" s="497" t="s">
        <v>3</v>
      </c>
      <c r="RYY94" s="497" t="s">
        <v>4</v>
      </c>
      <c r="RYZ94" s="497" t="s">
        <v>5</v>
      </c>
      <c r="RZA94" s="497" t="s">
        <v>6</v>
      </c>
      <c r="RZB94" s="497" t="s">
        <v>7</v>
      </c>
      <c r="RZC94" s="497" t="s">
        <v>11</v>
      </c>
      <c r="RZD94" s="503"/>
      <c r="RZE94" s="497" t="s">
        <v>2</v>
      </c>
      <c r="RZF94" s="497" t="s">
        <v>3</v>
      </c>
      <c r="RZG94" s="497" t="s">
        <v>4</v>
      </c>
      <c r="RZH94" s="497" t="s">
        <v>5</v>
      </c>
      <c r="RZI94" s="497" t="s">
        <v>6</v>
      </c>
      <c r="RZJ94" s="497" t="s">
        <v>7</v>
      </c>
      <c r="RZK94" s="497" t="s">
        <v>11</v>
      </c>
      <c r="RZL94" s="503"/>
      <c r="RZM94" s="497" t="s">
        <v>2</v>
      </c>
      <c r="RZN94" s="497" t="s">
        <v>3</v>
      </c>
      <c r="RZO94" s="497" t="s">
        <v>4</v>
      </c>
      <c r="RZP94" s="497" t="s">
        <v>5</v>
      </c>
      <c r="RZQ94" s="497" t="s">
        <v>6</v>
      </c>
      <c r="RZR94" s="497" t="s">
        <v>7</v>
      </c>
      <c r="RZS94" s="497" t="s">
        <v>11</v>
      </c>
      <c r="RZT94" s="503"/>
      <c r="RZU94" s="497" t="s">
        <v>2</v>
      </c>
      <c r="RZV94" s="497" t="s">
        <v>3</v>
      </c>
      <c r="RZW94" s="497" t="s">
        <v>4</v>
      </c>
      <c r="RZX94" s="497" t="s">
        <v>5</v>
      </c>
      <c r="RZY94" s="497" t="s">
        <v>6</v>
      </c>
      <c r="RZZ94" s="497" t="s">
        <v>7</v>
      </c>
      <c r="SAA94" s="497" t="s">
        <v>11</v>
      </c>
      <c r="SAB94" s="503"/>
      <c r="SAC94" s="497" t="s">
        <v>2</v>
      </c>
      <c r="SAD94" s="497" t="s">
        <v>3</v>
      </c>
      <c r="SAE94" s="497" t="s">
        <v>4</v>
      </c>
      <c r="SAF94" s="497" t="s">
        <v>5</v>
      </c>
      <c r="SAG94" s="497" t="s">
        <v>6</v>
      </c>
      <c r="SAH94" s="497" t="s">
        <v>7</v>
      </c>
      <c r="SAI94" s="497" t="s">
        <v>11</v>
      </c>
      <c r="SAJ94" s="503"/>
      <c r="SAK94" s="497" t="s">
        <v>2</v>
      </c>
      <c r="SAL94" s="497" t="s">
        <v>3</v>
      </c>
      <c r="SAM94" s="497" t="s">
        <v>4</v>
      </c>
      <c r="SAN94" s="497" t="s">
        <v>5</v>
      </c>
      <c r="SAO94" s="497" t="s">
        <v>6</v>
      </c>
      <c r="SAP94" s="497" t="s">
        <v>7</v>
      </c>
      <c r="SAQ94" s="497" t="s">
        <v>11</v>
      </c>
      <c r="SAR94" s="503"/>
      <c r="SAS94" s="497" t="s">
        <v>2</v>
      </c>
      <c r="SAT94" s="497" t="s">
        <v>3</v>
      </c>
      <c r="SAU94" s="497" t="s">
        <v>4</v>
      </c>
      <c r="SAV94" s="497" t="s">
        <v>5</v>
      </c>
      <c r="SAW94" s="497" t="s">
        <v>6</v>
      </c>
      <c r="SAX94" s="497" t="s">
        <v>7</v>
      </c>
      <c r="SAY94" s="497" t="s">
        <v>11</v>
      </c>
      <c r="SAZ94" s="503"/>
      <c r="SBA94" s="497" t="s">
        <v>2</v>
      </c>
      <c r="SBB94" s="497" t="s">
        <v>3</v>
      </c>
      <c r="SBC94" s="497" t="s">
        <v>4</v>
      </c>
      <c r="SBD94" s="497" t="s">
        <v>5</v>
      </c>
      <c r="SBE94" s="497" t="s">
        <v>6</v>
      </c>
      <c r="SBF94" s="497" t="s">
        <v>7</v>
      </c>
      <c r="SBG94" s="497" t="s">
        <v>11</v>
      </c>
      <c r="SBH94" s="503"/>
      <c r="SBI94" s="497" t="s">
        <v>2</v>
      </c>
      <c r="SBJ94" s="497" t="s">
        <v>3</v>
      </c>
      <c r="SBK94" s="497" t="s">
        <v>4</v>
      </c>
      <c r="SBL94" s="497" t="s">
        <v>5</v>
      </c>
      <c r="SBM94" s="497" t="s">
        <v>6</v>
      </c>
      <c r="SBN94" s="497" t="s">
        <v>7</v>
      </c>
      <c r="SBO94" s="497" t="s">
        <v>11</v>
      </c>
      <c r="SBP94" s="503"/>
      <c r="SBQ94" s="497" t="s">
        <v>2</v>
      </c>
      <c r="SBR94" s="497" t="s">
        <v>3</v>
      </c>
      <c r="SBS94" s="497" t="s">
        <v>4</v>
      </c>
      <c r="SBT94" s="497" t="s">
        <v>5</v>
      </c>
      <c r="SBU94" s="497" t="s">
        <v>6</v>
      </c>
      <c r="SBV94" s="497" t="s">
        <v>7</v>
      </c>
      <c r="SBW94" s="497" t="s">
        <v>11</v>
      </c>
      <c r="SBX94" s="503"/>
      <c r="SBY94" s="497" t="s">
        <v>2</v>
      </c>
      <c r="SBZ94" s="497" t="s">
        <v>3</v>
      </c>
      <c r="SCA94" s="497" t="s">
        <v>4</v>
      </c>
      <c r="SCB94" s="497" t="s">
        <v>5</v>
      </c>
      <c r="SCC94" s="497" t="s">
        <v>6</v>
      </c>
      <c r="SCD94" s="497" t="s">
        <v>7</v>
      </c>
      <c r="SCE94" s="497" t="s">
        <v>11</v>
      </c>
      <c r="SCF94" s="503"/>
      <c r="SCG94" s="497" t="s">
        <v>2</v>
      </c>
      <c r="SCH94" s="497" t="s">
        <v>3</v>
      </c>
      <c r="SCI94" s="497" t="s">
        <v>4</v>
      </c>
      <c r="SCJ94" s="497" t="s">
        <v>5</v>
      </c>
      <c r="SCK94" s="497" t="s">
        <v>6</v>
      </c>
      <c r="SCL94" s="497" t="s">
        <v>7</v>
      </c>
      <c r="SCM94" s="497" t="s">
        <v>11</v>
      </c>
      <c r="SCN94" s="503"/>
      <c r="SCO94" s="497" t="s">
        <v>2</v>
      </c>
      <c r="SCP94" s="497" t="s">
        <v>3</v>
      </c>
      <c r="SCQ94" s="497" t="s">
        <v>4</v>
      </c>
      <c r="SCR94" s="497" t="s">
        <v>5</v>
      </c>
      <c r="SCS94" s="497" t="s">
        <v>6</v>
      </c>
      <c r="SCT94" s="497" t="s">
        <v>7</v>
      </c>
      <c r="SCU94" s="497" t="s">
        <v>11</v>
      </c>
      <c r="SCV94" s="503"/>
      <c r="SCW94" s="497" t="s">
        <v>2</v>
      </c>
      <c r="SCX94" s="497" t="s">
        <v>3</v>
      </c>
      <c r="SCY94" s="497" t="s">
        <v>4</v>
      </c>
      <c r="SCZ94" s="497" t="s">
        <v>5</v>
      </c>
      <c r="SDA94" s="497" t="s">
        <v>6</v>
      </c>
      <c r="SDB94" s="497" t="s">
        <v>7</v>
      </c>
      <c r="SDC94" s="497" t="s">
        <v>11</v>
      </c>
      <c r="SDD94" s="503"/>
      <c r="SDE94" s="497" t="s">
        <v>2</v>
      </c>
      <c r="SDF94" s="497" t="s">
        <v>3</v>
      </c>
      <c r="SDG94" s="497" t="s">
        <v>4</v>
      </c>
      <c r="SDH94" s="497" t="s">
        <v>5</v>
      </c>
      <c r="SDI94" s="497" t="s">
        <v>6</v>
      </c>
      <c r="SDJ94" s="497" t="s">
        <v>7</v>
      </c>
      <c r="SDK94" s="497" t="s">
        <v>11</v>
      </c>
      <c r="SDL94" s="503"/>
      <c r="SDM94" s="497" t="s">
        <v>2</v>
      </c>
      <c r="SDN94" s="497" t="s">
        <v>3</v>
      </c>
      <c r="SDO94" s="497" t="s">
        <v>4</v>
      </c>
      <c r="SDP94" s="497" t="s">
        <v>5</v>
      </c>
      <c r="SDQ94" s="497" t="s">
        <v>6</v>
      </c>
      <c r="SDR94" s="497" t="s">
        <v>7</v>
      </c>
      <c r="SDS94" s="497" t="s">
        <v>11</v>
      </c>
      <c r="SDT94" s="503"/>
      <c r="SDU94" s="497" t="s">
        <v>2</v>
      </c>
      <c r="SDV94" s="497" t="s">
        <v>3</v>
      </c>
      <c r="SDW94" s="497" t="s">
        <v>4</v>
      </c>
      <c r="SDX94" s="497" t="s">
        <v>5</v>
      </c>
      <c r="SDY94" s="497" t="s">
        <v>6</v>
      </c>
      <c r="SDZ94" s="497" t="s">
        <v>7</v>
      </c>
      <c r="SEA94" s="497" t="s">
        <v>11</v>
      </c>
      <c r="SEB94" s="503"/>
      <c r="SEC94" s="497" t="s">
        <v>2</v>
      </c>
      <c r="SED94" s="497" t="s">
        <v>3</v>
      </c>
      <c r="SEE94" s="497" t="s">
        <v>4</v>
      </c>
      <c r="SEF94" s="497" t="s">
        <v>5</v>
      </c>
      <c r="SEG94" s="497" t="s">
        <v>6</v>
      </c>
      <c r="SEH94" s="497" t="s">
        <v>7</v>
      </c>
      <c r="SEI94" s="497" t="s">
        <v>11</v>
      </c>
      <c r="SEJ94" s="503"/>
      <c r="SEK94" s="497" t="s">
        <v>2</v>
      </c>
      <c r="SEL94" s="497" t="s">
        <v>3</v>
      </c>
      <c r="SEM94" s="497" t="s">
        <v>4</v>
      </c>
      <c r="SEN94" s="497" t="s">
        <v>5</v>
      </c>
      <c r="SEO94" s="497" t="s">
        <v>6</v>
      </c>
      <c r="SEP94" s="497" t="s">
        <v>7</v>
      </c>
      <c r="SEQ94" s="497" t="s">
        <v>11</v>
      </c>
      <c r="SER94" s="503"/>
      <c r="SES94" s="497" t="s">
        <v>2</v>
      </c>
      <c r="SET94" s="497" t="s">
        <v>3</v>
      </c>
      <c r="SEU94" s="497" t="s">
        <v>4</v>
      </c>
      <c r="SEV94" s="497" t="s">
        <v>5</v>
      </c>
      <c r="SEW94" s="497" t="s">
        <v>6</v>
      </c>
      <c r="SEX94" s="497" t="s">
        <v>7</v>
      </c>
      <c r="SEY94" s="497" t="s">
        <v>11</v>
      </c>
      <c r="SEZ94" s="503"/>
      <c r="SFA94" s="497" t="s">
        <v>2</v>
      </c>
      <c r="SFB94" s="497" t="s">
        <v>3</v>
      </c>
      <c r="SFC94" s="497" t="s">
        <v>4</v>
      </c>
      <c r="SFD94" s="497" t="s">
        <v>5</v>
      </c>
      <c r="SFE94" s="497" t="s">
        <v>6</v>
      </c>
      <c r="SFF94" s="497" t="s">
        <v>7</v>
      </c>
      <c r="SFG94" s="497" t="s">
        <v>11</v>
      </c>
      <c r="SFH94" s="503"/>
      <c r="SFI94" s="497" t="s">
        <v>2</v>
      </c>
      <c r="SFJ94" s="497" t="s">
        <v>3</v>
      </c>
      <c r="SFK94" s="497" t="s">
        <v>4</v>
      </c>
      <c r="SFL94" s="497" t="s">
        <v>5</v>
      </c>
      <c r="SFM94" s="497" t="s">
        <v>6</v>
      </c>
      <c r="SFN94" s="497" t="s">
        <v>7</v>
      </c>
      <c r="SFO94" s="497" t="s">
        <v>11</v>
      </c>
      <c r="SFP94" s="503"/>
      <c r="SFQ94" s="497" t="s">
        <v>2</v>
      </c>
      <c r="SFR94" s="497" t="s">
        <v>3</v>
      </c>
      <c r="SFS94" s="497" t="s">
        <v>4</v>
      </c>
      <c r="SFT94" s="497" t="s">
        <v>5</v>
      </c>
      <c r="SFU94" s="497" t="s">
        <v>6</v>
      </c>
      <c r="SFV94" s="497" t="s">
        <v>7</v>
      </c>
      <c r="SFW94" s="497" t="s">
        <v>11</v>
      </c>
      <c r="SFX94" s="503"/>
      <c r="SFY94" s="497" t="s">
        <v>2</v>
      </c>
      <c r="SFZ94" s="497" t="s">
        <v>3</v>
      </c>
      <c r="SGA94" s="497" t="s">
        <v>4</v>
      </c>
      <c r="SGB94" s="497" t="s">
        <v>5</v>
      </c>
      <c r="SGC94" s="497" t="s">
        <v>6</v>
      </c>
      <c r="SGD94" s="497" t="s">
        <v>7</v>
      </c>
      <c r="SGE94" s="497" t="s">
        <v>11</v>
      </c>
      <c r="SGF94" s="503"/>
      <c r="SGG94" s="497" t="s">
        <v>2</v>
      </c>
      <c r="SGH94" s="497" t="s">
        <v>3</v>
      </c>
      <c r="SGI94" s="497" t="s">
        <v>4</v>
      </c>
      <c r="SGJ94" s="497" t="s">
        <v>5</v>
      </c>
      <c r="SGK94" s="497" t="s">
        <v>6</v>
      </c>
      <c r="SGL94" s="497" t="s">
        <v>7</v>
      </c>
      <c r="SGM94" s="497" t="s">
        <v>11</v>
      </c>
      <c r="SGN94" s="503"/>
      <c r="SGO94" s="497" t="s">
        <v>2</v>
      </c>
      <c r="SGP94" s="497" t="s">
        <v>3</v>
      </c>
      <c r="SGQ94" s="497" t="s">
        <v>4</v>
      </c>
      <c r="SGR94" s="497" t="s">
        <v>5</v>
      </c>
      <c r="SGS94" s="497" t="s">
        <v>6</v>
      </c>
      <c r="SGT94" s="497" t="s">
        <v>7</v>
      </c>
      <c r="SGU94" s="497" t="s">
        <v>11</v>
      </c>
      <c r="SGV94" s="503"/>
      <c r="SGW94" s="497" t="s">
        <v>2</v>
      </c>
      <c r="SGX94" s="497" t="s">
        <v>3</v>
      </c>
      <c r="SGY94" s="497" t="s">
        <v>4</v>
      </c>
      <c r="SGZ94" s="497" t="s">
        <v>5</v>
      </c>
      <c r="SHA94" s="497" t="s">
        <v>6</v>
      </c>
      <c r="SHB94" s="497" t="s">
        <v>7</v>
      </c>
      <c r="SHC94" s="497" t="s">
        <v>11</v>
      </c>
      <c r="SHD94" s="503"/>
      <c r="SHE94" s="497" t="s">
        <v>2</v>
      </c>
      <c r="SHF94" s="497" t="s">
        <v>3</v>
      </c>
      <c r="SHG94" s="497" t="s">
        <v>4</v>
      </c>
      <c r="SHH94" s="497" t="s">
        <v>5</v>
      </c>
      <c r="SHI94" s="497" t="s">
        <v>6</v>
      </c>
      <c r="SHJ94" s="497" t="s">
        <v>7</v>
      </c>
      <c r="SHK94" s="497" t="s">
        <v>11</v>
      </c>
      <c r="SHL94" s="503"/>
      <c r="SHM94" s="497" t="s">
        <v>2</v>
      </c>
      <c r="SHN94" s="497" t="s">
        <v>3</v>
      </c>
      <c r="SHO94" s="497" t="s">
        <v>4</v>
      </c>
      <c r="SHP94" s="497" t="s">
        <v>5</v>
      </c>
      <c r="SHQ94" s="497" t="s">
        <v>6</v>
      </c>
      <c r="SHR94" s="497" t="s">
        <v>7</v>
      </c>
      <c r="SHS94" s="497" t="s">
        <v>11</v>
      </c>
      <c r="SHT94" s="503"/>
      <c r="SHU94" s="497" t="s">
        <v>2</v>
      </c>
      <c r="SHV94" s="497" t="s">
        <v>3</v>
      </c>
      <c r="SHW94" s="497" t="s">
        <v>4</v>
      </c>
      <c r="SHX94" s="497" t="s">
        <v>5</v>
      </c>
      <c r="SHY94" s="497" t="s">
        <v>6</v>
      </c>
      <c r="SHZ94" s="497" t="s">
        <v>7</v>
      </c>
      <c r="SIA94" s="497" t="s">
        <v>11</v>
      </c>
      <c r="SIB94" s="503"/>
      <c r="SIC94" s="497" t="s">
        <v>2</v>
      </c>
      <c r="SID94" s="497" t="s">
        <v>3</v>
      </c>
      <c r="SIE94" s="497" t="s">
        <v>4</v>
      </c>
      <c r="SIF94" s="497" t="s">
        <v>5</v>
      </c>
      <c r="SIG94" s="497" t="s">
        <v>6</v>
      </c>
      <c r="SIH94" s="497" t="s">
        <v>7</v>
      </c>
      <c r="SII94" s="497" t="s">
        <v>11</v>
      </c>
      <c r="SIJ94" s="503"/>
      <c r="SIK94" s="497" t="s">
        <v>2</v>
      </c>
      <c r="SIL94" s="497" t="s">
        <v>3</v>
      </c>
      <c r="SIM94" s="497" t="s">
        <v>4</v>
      </c>
      <c r="SIN94" s="497" t="s">
        <v>5</v>
      </c>
      <c r="SIO94" s="497" t="s">
        <v>6</v>
      </c>
      <c r="SIP94" s="497" t="s">
        <v>7</v>
      </c>
      <c r="SIQ94" s="497" t="s">
        <v>11</v>
      </c>
      <c r="SIR94" s="503"/>
      <c r="SIS94" s="497" t="s">
        <v>2</v>
      </c>
      <c r="SIT94" s="497" t="s">
        <v>3</v>
      </c>
      <c r="SIU94" s="497" t="s">
        <v>4</v>
      </c>
      <c r="SIV94" s="497" t="s">
        <v>5</v>
      </c>
      <c r="SIW94" s="497" t="s">
        <v>6</v>
      </c>
      <c r="SIX94" s="497" t="s">
        <v>7</v>
      </c>
      <c r="SIY94" s="497" t="s">
        <v>11</v>
      </c>
      <c r="SIZ94" s="503"/>
      <c r="SJA94" s="497" t="s">
        <v>2</v>
      </c>
      <c r="SJB94" s="497" t="s">
        <v>3</v>
      </c>
      <c r="SJC94" s="497" t="s">
        <v>4</v>
      </c>
      <c r="SJD94" s="497" t="s">
        <v>5</v>
      </c>
      <c r="SJE94" s="497" t="s">
        <v>6</v>
      </c>
      <c r="SJF94" s="497" t="s">
        <v>7</v>
      </c>
      <c r="SJG94" s="497" t="s">
        <v>11</v>
      </c>
      <c r="SJH94" s="503"/>
      <c r="SJI94" s="497" t="s">
        <v>2</v>
      </c>
      <c r="SJJ94" s="497" t="s">
        <v>3</v>
      </c>
      <c r="SJK94" s="497" t="s">
        <v>4</v>
      </c>
      <c r="SJL94" s="497" t="s">
        <v>5</v>
      </c>
      <c r="SJM94" s="497" t="s">
        <v>6</v>
      </c>
      <c r="SJN94" s="497" t="s">
        <v>7</v>
      </c>
      <c r="SJO94" s="497" t="s">
        <v>11</v>
      </c>
      <c r="SJP94" s="503"/>
      <c r="SJQ94" s="497" t="s">
        <v>2</v>
      </c>
      <c r="SJR94" s="497" t="s">
        <v>3</v>
      </c>
      <c r="SJS94" s="497" t="s">
        <v>4</v>
      </c>
      <c r="SJT94" s="497" t="s">
        <v>5</v>
      </c>
      <c r="SJU94" s="497" t="s">
        <v>6</v>
      </c>
      <c r="SJV94" s="497" t="s">
        <v>7</v>
      </c>
      <c r="SJW94" s="497" t="s">
        <v>11</v>
      </c>
      <c r="SJX94" s="503"/>
      <c r="SJY94" s="497" t="s">
        <v>2</v>
      </c>
      <c r="SJZ94" s="497" t="s">
        <v>3</v>
      </c>
      <c r="SKA94" s="497" t="s">
        <v>4</v>
      </c>
      <c r="SKB94" s="497" t="s">
        <v>5</v>
      </c>
      <c r="SKC94" s="497" t="s">
        <v>6</v>
      </c>
      <c r="SKD94" s="497" t="s">
        <v>7</v>
      </c>
      <c r="SKE94" s="497" t="s">
        <v>11</v>
      </c>
      <c r="SKF94" s="503"/>
      <c r="SKG94" s="497" t="s">
        <v>2</v>
      </c>
      <c r="SKH94" s="497" t="s">
        <v>3</v>
      </c>
      <c r="SKI94" s="497" t="s">
        <v>4</v>
      </c>
      <c r="SKJ94" s="497" t="s">
        <v>5</v>
      </c>
      <c r="SKK94" s="497" t="s">
        <v>6</v>
      </c>
      <c r="SKL94" s="497" t="s">
        <v>7</v>
      </c>
      <c r="SKM94" s="497" t="s">
        <v>11</v>
      </c>
      <c r="SKN94" s="503"/>
      <c r="SKO94" s="497" t="s">
        <v>2</v>
      </c>
      <c r="SKP94" s="497" t="s">
        <v>3</v>
      </c>
      <c r="SKQ94" s="497" t="s">
        <v>4</v>
      </c>
      <c r="SKR94" s="497" t="s">
        <v>5</v>
      </c>
      <c r="SKS94" s="497" t="s">
        <v>6</v>
      </c>
      <c r="SKT94" s="497" t="s">
        <v>7</v>
      </c>
      <c r="SKU94" s="497" t="s">
        <v>11</v>
      </c>
      <c r="SKV94" s="503"/>
      <c r="SKW94" s="497" t="s">
        <v>2</v>
      </c>
      <c r="SKX94" s="497" t="s">
        <v>3</v>
      </c>
      <c r="SKY94" s="497" t="s">
        <v>4</v>
      </c>
      <c r="SKZ94" s="497" t="s">
        <v>5</v>
      </c>
      <c r="SLA94" s="497" t="s">
        <v>6</v>
      </c>
      <c r="SLB94" s="497" t="s">
        <v>7</v>
      </c>
      <c r="SLC94" s="497" t="s">
        <v>11</v>
      </c>
      <c r="SLD94" s="503"/>
      <c r="SLE94" s="497" t="s">
        <v>2</v>
      </c>
      <c r="SLF94" s="497" t="s">
        <v>3</v>
      </c>
      <c r="SLG94" s="497" t="s">
        <v>4</v>
      </c>
      <c r="SLH94" s="497" t="s">
        <v>5</v>
      </c>
      <c r="SLI94" s="497" t="s">
        <v>6</v>
      </c>
      <c r="SLJ94" s="497" t="s">
        <v>7</v>
      </c>
      <c r="SLK94" s="497" t="s">
        <v>11</v>
      </c>
      <c r="SLL94" s="503"/>
      <c r="SLM94" s="497" t="s">
        <v>2</v>
      </c>
      <c r="SLN94" s="497" t="s">
        <v>3</v>
      </c>
      <c r="SLO94" s="497" t="s">
        <v>4</v>
      </c>
      <c r="SLP94" s="497" t="s">
        <v>5</v>
      </c>
      <c r="SLQ94" s="497" t="s">
        <v>6</v>
      </c>
      <c r="SLR94" s="497" t="s">
        <v>7</v>
      </c>
      <c r="SLS94" s="497" t="s">
        <v>11</v>
      </c>
      <c r="SLT94" s="503"/>
      <c r="SLU94" s="497" t="s">
        <v>2</v>
      </c>
      <c r="SLV94" s="497" t="s">
        <v>3</v>
      </c>
      <c r="SLW94" s="497" t="s">
        <v>4</v>
      </c>
      <c r="SLX94" s="497" t="s">
        <v>5</v>
      </c>
      <c r="SLY94" s="497" t="s">
        <v>6</v>
      </c>
      <c r="SLZ94" s="497" t="s">
        <v>7</v>
      </c>
      <c r="SMA94" s="497" t="s">
        <v>11</v>
      </c>
      <c r="SMB94" s="503"/>
      <c r="SMC94" s="497" t="s">
        <v>2</v>
      </c>
      <c r="SMD94" s="497" t="s">
        <v>3</v>
      </c>
      <c r="SME94" s="497" t="s">
        <v>4</v>
      </c>
      <c r="SMF94" s="497" t="s">
        <v>5</v>
      </c>
      <c r="SMG94" s="497" t="s">
        <v>6</v>
      </c>
      <c r="SMH94" s="497" t="s">
        <v>7</v>
      </c>
      <c r="SMI94" s="497" t="s">
        <v>11</v>
      </c>
      <c r="SMJ94" s="503"/>
      <c r="SMK94" s="497" t="s">
        <v>2</v>
      </c>
      <c r="SML94" s="497" t="s">
        <v>3</v>
      </c>
      <c r="SMM94" s="497" t="s">
        <v>4</v>
      </c>
      <c r="SMN94" s="497" t="s">
        <v>5</v>
      </c>
      <c r="SMO94" s="497" t="s">
        <v>6</v>
      </c>
      <c r="SMP94" s="497" t="s">
        <v>7</v>
      </c>
      <c r="SMQ94" s="497" t="s">
        <v>11</v>
      </c>
      <c r="SMR94" s="503"/>
      <c r="SMS94" s="497" t="s">
        <v>2</v>
      </c>
      <c r="SMT94" s="497" t="s">
        <v>3</v>
      </c>
      <c r="SMU94" s="497" t="s">
        <v>4</v>
      </c>
      <c r="SMV94" s="497" t="s">
        <v>5</v>
      </c>
      <c r="SMW94" s="497" t="s">
        <v>6</v>
      </c>
      <c r="SMX94" s="497" t="s">
        <v>7</v>
      </c>
      <c r="SMY94" s="497" t="s">
        <v>11</v>
      </c>
      <c r="SMZ94" s="503"/>
      <c r="SNA94" s="497" t="s">
        <v>2</v>
      </c>
      <c r="SNB94" s="497" t="s">
        <v>3</v>
      </c>
      <c r="SNC94" s="497" t="s">
        <v>4</v>
      </c>
      <c r="SND94" s="497" t="s">
        <v>5</v>
      </c>
      <c r="SNE94" s="497" t="s">
        <v>6</v>
      </c>
      <c r="SNF94" s="497" t="s">
        <v>7</v>
      </c>
      <c r="SNG94" s="497" t="s">
        <v>11</v>
      </c>
      <c r="SNH94" s="503"/>
      <c r="SNI94" s="497" t="s">
        <v>2</v>
      </c>
      <c r="SNJ94" s="497" t="s">
        <v>3</v>
      </c>
      <c r="SNK94" s="497" t="s">
        <v>4</v>
      </c>
      <c r="SNL94" s="497" t="s">
        <v>5</v>
      </c>
      <c r="SNM94" s="497" t="s">
        <v>6</v>
      </c>
      <c r="SNN94" s="497" t="s">
        <v>7</v>
      </c>
      <c r="SNO94" s="497" t="s">
        <v>11</v>
      </c>
      <c r="SNP94" s="503"/>
      <c r="SNQ94" s="497" t="s">
        <v>2</v>
      </c>
      <c r="SNR94" s="497" t="s">
        <v>3</v>
      </c>
      <c r="SNS94" s="497" t="s">
        <v>4</v>
      </c>
      <c r="SNT94" s="497" t="s">
        <v>5</v>
      </c>
      <c r="SNU94" s="497" t="s">
        <v>6</v>
      </c>
      <c r="SNV94" s="497" t="s">
        <v>7</v>
      </c>
      <c r="SNW94" s="497" t="s">
        <v>11</v>
      </c>
      <c r="SNX94" s="503"/>
      <c r="SNY94" s="497" t="s">
        <v>2</v>
      </c>
      <c r="SNZ94" s="497" t="s">
        <v>3</v>
      </c>
      <c r="SOA94" s="497" t="s">
        <v>4</v>
      </c>
      <c r="SOB94" s="497" t="s">
        <v>5</v>
      </c>
      <c r="SOC94" s="497" t="s">
        <v>6</v>
      </c>
      <c r="SOD94" s="497" t="s">
        <v>7</v>
      </c>
      <c r="SOE94" s="497" t="s">
        <v>11</v>
      </c>
      <c r="SOF94" s="503"/>
      <c r="SOG94" s="497" t="s">
        <v>2</v>
      </c>
      <c r="SOH94" s="497" t="s">
        <v>3</v>
      </c>
      <c r="SOI94" s="497" t="s">
        <v>4</v>
      </c>
      <c r="SOJ94" s="497" t="s">
        <v>5</v>
      </c>
      <c r="SOK94" s="497" t="s">
        <v>6</v>
      </c>
      <c r="SOL94" s="497" t="s">
        <v>7</v>
      </c>
      <c r="SOM94" s="497" t="s">
        <v>11</v>
      </c>
      <c r="SON94" s="503"/>
      <c r="SOO94" s="497" t="s">
        <v>2</v>
      </c>
      <c r="SOP94" s="497" t="s">
        <v>3</v>
      </c>
      <c r="SOQ94" s="497" t="s">
        <v>4</v>
      </c>
      <c r="SOR94" s="497" t="s">
        <v>5</v>
      </c>
      <c r="SOS94" s="497" t="s">
        <v>6</v>
      </c>
      <c r="SOT94" s="497" t="s">
        <v>7</v>
      </c>
      <c r="SOU94" s="497" t="s">
        <v>11</v>
      </c>
      <c r="SOV94" s="503"/>
      <c r="SOW94" s="497" t="s">
        <v>2</v>
      </c>
      <c r="SOX94" s="497" t="s">
        <v>3</v>
      </c>
      <c r="SOY94" s="497" t="s">
        <v>4</v>
      </c>
      <c r="SOZ94" s="497" t="s">
        <v>5</v>
      </c>
      <c r="SPA94" s="497" t="s">
        <v>6</v>
      </c>
      <c r="SPB94" s="497" t="s">
        <v>7</v>
      </c>
      <c r="SPC94" s="497" t="s">
        <v>11</v>
      </c>
      <c r="SPD94" s="503"/>
      <c r="SPE94" s="497" t="s">
        <v>2</v>
      </c>
      <c r="SPF94" s="497" t="s">
        <v>3</v>
      </c>
      <c r="SPG94" s="497" t="s">
        <v>4</v>
      </c>
      <c r="SPH94" s="497" t="s">
        <v>5</v>
      </c>
      <c r="SPI94" s="497" t="s">
        <v>6</v>
      </c>
      <c r="SPJ94" s="497" t="s">
        <v>7</v>
      </c>
      <c r="SPK94" s="497" t="s">
        <v>11</v>
      </c>
      <c r="SPL94" s="503"/>
      <c r="SPM94" s="497" t="s">
        <v>2</v>
      </c>
      <c r="SPN94" s="497" t="s">
        <v>3</v>
      </c>
      <c r="SPO94" s="497" t="s">
        <v>4</v>
      </c>
      <c r="SPP94" s="497" t="s">
        <v>5</v>
      </c>
      <c r="SPQ94" s="497" t="s">
        <v>6</v>
      </c>
      <c r="SPR94" s="497" t="s">
        <v>7</v>
      </c>
      <c r="SPS94" s="497" t="s">
        <v>11</v>
      </c>
      <c r="SPT94" s="503"/>
      <c r="SPU94" s="497" t="s">
        <v>2</v>
      </c>
      <c r="SPV94" s="497" t="s">
        <v>3</v>
      </c>
      <c r="SPW94" s="497" t="s">
        <v>4</v>
      </c>
      <c r="SPX94" s="497" t="s">
        <v>5</v>
      </c>
      <c r="SPY94" s="497" t="s">
        <v>6</v>
      </c>
      <c r="SPZ94" s="497" t="s">
        <v>7</v>
      </c>
      <c r="SQA94" s="497" t="s">
        <v>11</v>
      </c>
      <c r="SQB94" s="503"/>
      <c r="SQC94" s="497" t="s">
        <v>2</v>
      </c>
      <c r="SQD94" s="497" t="s">
        <v>3</v>
      </c>
      <c r="SQE94" s="497" t="s">
        <v>4</v>
      </c>
      <c r="SQF94" s="497" t="s">
        <v>5</v>
      </c>
      <c r="SQG94" s="497" t="s">
        <v>6</v>
      </c>
      <c r="SQH94" s="497" t="s">
        <v>7</v>
      </c>
      <c r="SQI94" s="497" t="s">
        <v>11</v>
      </c>
      <c r="SQJ94" s="503"/>
      <c r="SQK94" s="497" t="s">
        <v>2</v>
      </c>
      <c r="SQL94" s="497" t="s">
        <v>3</v>
      </c>
      <c r="SQM94" s="497" t="s">
        <v>4</v>
      </c>
      <c r="SQN94" s="497" t="s">
        <v>5</v>
      </c>
      <c r="SQO94" s="497" t="s">
        <v>6</v>
      </c>
      <c r="SQP94" s="497" t="s">
        <v>7</v>
      </c>
      <c r="SQQ94" s="497" t="s">
        <v>11</v>
      </c>
      <c r="SQR94" s="503"/>
      <c r="SQS94" s="497" t="s">
        <v>2</v>
      </c>
      <c r="SQT94" s="497" t="s">
        <v>3</v>
      </c>
      <c r="SQU94" s="497" t="s">
        <v>4</v>
      </c>
      <c r="SQV94" s="497" t="s">
        <v>5</v>
      </c>
      <c r="SQW94" s="497" t="s">
        <v>6</v>
      </c>
      <c r="SQX94" s="497" t="s">
        <v>7</v>
      </c>
      <c r="SQY94" s="497" t="s">
        <v>11</v>
      </c>
      <c r="SQZ94" s="503"/>
      <c r="SRA94" s="497" t="s">
        <v>2</v>
      </c>
      <c r="SRB94" s="497" t="s">
        <v>3</v>
      </c>
      <c r="SRC94" s="497" t="s">
        <v>4</v>
      </c>
      <c r="SRD94" s="497" t="s">
        <v>5</v>
      </c>
      <c r="SRE94" s="497" t="s">
        <v>6</v>
      </c>
      <c r="SRF94" s="497" t="s">
        <v>7</v>
      </c>
      <c r="SRG94" s="497" t="s">
        <v>11</v>
      </c>
      <c r="SRH94" s="503"/>
      <c r="SRI94" s="497" t="s">
        <v>2</v>
      </c>
      <c r="SRJ94" s="497" t="s">
        <v>3</v>
      </c>
      <c r="SRK94" s="497" t="s">
        <v>4</v>
      </c>
      <c r="SRL94" s="497" t="s">
        <v>5</v>
      </c>
      <c r="SRM94" s="497" t="s">
        <v>6</v>
      </c>
      <c r="SRN94" s="497" t="s">
        <v>7</v>
      </c>
      <c r="SRO94" s="497" t="s">
        <v>11</v>
      </c>
      <c r="SRP94" s="503"/>
      <c r="SRQ94" s="497" t="s">
        <v>2</v>
      </c>
      <c r="SRR94" s="497" t="s">
        <v>3</v>
      </c>
      <c r="SRS94" s="497" t="s">
        <v>4</v>
      </c>
      <c r="SRT94" s="497" t="s">
        <v>5</v>
      </c>
      <c r="SRU94" s="497" t="s">
        <v>6</v>
      </c>
      <c r="SRV94" s="497" t="s">
        <v>7</v>
      </c>
      <c r="SRW94" s="497" t="s">
        <v>11</v>
      </c>
      <c r="SRX94" s="503"/>
      <c r="SRY94" s="497" t="s">
        <v>2</v>
      </c>
      <c r="SRZ94" s="497" t="s">
        <v>3</v>
      </c>
      <c r="SSA94" s="497" t="s">
        <v>4</v>
      </c>
      <c r="SSB94" s="497" t="s">
        <v>5</v>
      </c>
      <c r="SSC94" s="497" t="s">
        <v>6</v>
      </c>
      <c r="SSD94" s="497" t="s">
        <v>7</v>
      </c>
      <c r="SSE94" s="497" t="s">
        <v>11</v>
      </c>
      <c r="SSF94" s="503"/>
      <c r="SSG94" s="497" t="s">
        <v>2</v>
      </c>
      <c r="SSH94" s="497" t="s">
        <v>3</v>
      </c>
      <c r="SSI94" s="497" t="s">
        <v>4</v>
      </c>
      <c r="SSJ94" s="497" t="s">
        <v>5</v>
      </c>
      <c r="SSK94" s="497" t="s">
        <v>6</v>
      </c>
      <c r="SSL94" s="497" t="s">
        <v>7</v>
      </c>
      <c r="SSM94" s="497" t="s">
        <v>11</v>
      </c>
      <c r="SSN94" s="503"/>
      <c r="SSO94" s="497" t="s">
        <v>2</v>
      </c>
      <c r="SSP94" s="497" t="s">
        <v>3</v>
      </c>
      <c r="SSQ94" s="497" t="s">
        <v>4</v>
      </c>
      <c r="SSR94" s="497" t="s">
        <v>5</v>
      </c>
      <c r="SSS94" s="497" t="s">
        <v>6</v>
      </c>
      <c r="SST94" s="497" t="s">
        <v>7</v>
      </c>
      <c r="SSU94" s="497" t="s">
        <v>11</v>
      </c>
      <c r="SSV94" s="503"/>
      <c r="SSW94" s="497" t="s">
        <v>2</v>
      </c>
      <c r="SSX94" s="497" t="s">
        <v>3</v>
      </c>
      <c r="SSY94" s="497" t="s">
        <v>4</v>
      </c>
      <c r="SSZ94" s="497" t="s">
        <v>5</v>
      </c>
      <c r="STA94" s="497" t="s">
        <v>6</v>
      </c>
      <c r="STB94" s="497" t="s">
        <v>7</v>
      </c>
      <c r="STC94" s="497" t="s">
        <v>11</v>
      </c>
      <c r="STD94" s="503"/>
      <c r="STE94" s="497" t="s">
        <v>2</v>
      </c>
      <c r="STF94" s="497" t="s">
        <v>3</v>
      </c>
      <c r="STG94" s="497" t="s">
        <v>4</v>
      </c>
      <c r="STH94" s="497" t="s">
        <v>5</v>
      </c>
      <c r="STI94" s="497" t="s">
        <v>6</v>
      </c>
      <c r="STJ94" s="497" t="s">
        <v>7</v>
      </c>
      <c r="STK94" s="497" t="s">
        <v>11</v>
      </c>
      <c r="STL94" s="503"/>
      <c r="STM94" s="497" t="s">
        <v>2</v>
      </c>
      <c r="STN94" s="497" t="s">
        <v>3</v>
      </c>
      <c r="STO94" s="497" t="s">
        <v>4</v>
      </c>
      <c r="STP94" s="497" t="s">
        <v>5</v>
      </c>
      <c r="STQ94" s="497" t="s">
        <v>6</v>
      </c>
      <c r="STR94" s="497" t="s">
        <v>7</v>
      </c>
      <c r="STS94" s="497" t="s">
        <v>11</v>
      </c>
      <c r="STT94" s="503"/>
      <c r="STU94" s="497" t="s">
        <v>2</v>
      </c>
      <c r="STV94" s="497" t="s">
        <v>3</v>
      </c>
      <c r="STW94" s="497" t="s">
        <v>4</v>
      </c>
      <c r="STX94" s="497" t="s">
        <v>5</v>
      </c>
      <c r="STY94" s="497" t="s">
        <v>6</v>
      </c>
      <c r="STZ94" s="497" t="s">
        <v>7</v>
      </c>
      <c r="SUA94" s="497" t="s">
        <v>11</v>
      </c>
      <c r="SUB94" s="503"/>
      <c r="SUC94" s="497" t="s">
        <v>2</v>
      </c>
      <c r="SUD94" s="497" t="s">
        <v>3</v>
      </c>
      <c r="SUE94" s="497" t="s">
        <v>4</v>
      </c>
      <c r="SUF94" s="497" t="s">
        <v>5</v>
      </c>
      <c r="SUG94" s="497" t="s">
        <v>6</v>
      </c>
      <c r="SUH94" s="497" t="s">
        <v>7</v>
      </c>
      <c r="SUI94" s="497" t="s">
        <v>11</v>
      </c>
      <c r="SUJ94" s="503"/>
      <c r="SUK94" s="497" t="s">
        <v>2</v>
      </c>
      <c r="SUL94" s="497" t="s">
        <v>3</v>
      </c>
      <c r="SUM94" s="497" t="s">
        <v>4</v>
      </c>
      <c r="SUN94" s="497" t="s">
        <v>5</v>
      </c>
      <c r="SUO94" s="497" t="s">
        <v>6</v>
      </c>
      <c r="SUP94" s="497" t="s">
        <v>7</v>
      </c>
      <c r="SUQ94" s="497" t="s">
        <v>11</v>
      </c>
      <c r="SUR94" s="503"/>
      <c r="SUS94" s="497" t="s">
        <v>2</v>
      </c>
      <c r="SUT94" s="497" t="s">
        <v>3</v>
      </c>
      <c r="SUU94" s="497" t="s">
        <v>4</v>
      </c>
      <c r="SUV94" s="497" t="s">
        <v>5</v>
      </c>
      <c r="SUW94" s="497" t="s">
        <v>6</v>
      </c>
      <c r="SUX94" s="497" t="s">
        <v>7</v>
      </c>
      <c r="SUY94" s="497" t="s">
        <v>11</v>
      </c>
      <c r="SUZ94" s="503"/>
      <c r="SVA94" s="497" t="s">
        <v>2</v>
      </c>
      <c r="SVB94" s="497" t="s">
        <v>3</v>
      </c>
      <c r="SVC94" s="497" t="s">
        <v>4</v>
      </c>
      <c r="SVD94" s="497" t="s">
        <v>5</v>
      </c>
      <c r="SVE94" s="497" t="s">
        <v>6</v>
      </c>
      <c r="SVF94" s="497" t="s">
        <v>7</v>
      </c>
      <c r="SVG94" s="497" t="s">
        <v>11</v>
      </c>
      <c r="SVH94" s="503"/>
      <c r="SVI94" s="497" t="s">
        <v>2</v>
      </c>
      <c r="SVJ94" s="497" t="s">
        <v>3</v>
      </c>
      <c r="SVK94" s="497" t="s">
        <v>4</v>
      </c>
      <c r="SVL94" s="497" t="s">
        <v>5</v>
      </c>
      <c r="SVM94" s="497" t="s">
        <v>6</v>
      </c>
      <c r="SVN94" s="497" t="s">
        <v>7</v>
      </c>
      <c r="SVO94" s="497" t="s">
        <v>11</v>
      </c>
      <c r="SVP94" s="503"/>
      <c r="SVQ94" s="497" t="s">
        <v>2</v>
      </c>
      <c r="SVR94" s="497" t="s">
        <v>3</v>
      </c>
      <c r="SVS94" s="497" t="s">
        <v>4</v>
      </c>
      <c r="SVT94" s="497" t="s">
        <v>5</v>
      </c>
      <c r="SVU94" s="497" t="s">
        <v>6</v>
      </c>
      <c r="SVV94" s="497" t="s">
        <v>7</v>
      </c>
      <c r="SVW94" s="497" t="s">
        <v>11</v>
      </c>
      <c r="SVX94" s="503"/>
      <c r="SVY94" s="497" t="s">
        <v>2</v>
      </c>
      <c r="SVZ94" s="497" t="s">
        <v>3</v>
      </c>
      <c r="SWA94" s="497" t="s">
        <v>4</v>
      </c>
      <c r="SWB94" s="497" t="s">
        <v>5</v>
      </c>
      <c r="SWC94" s="497" t="s">
        <v>6</v>
      </c>
      <c r="SWD94" s="497" t="s">
        <v>7</v>
      </c>
      <c r="SWE94" s="497" t="s">
        <v>11</v>
      </c>
      <c r="SWF94" s="503"/>
      <c r="SWG94" s="497" t="s">
        <v>2</v>
      </c>
      <c r="SWH94" s="497" t="s">
        <v>3</v>
      </c>
      <c r="SWI94" s="497" t="s">
        <v>4</v>
      </c>
      <c r="SWJ94" s="497" t="s">
        <v>5</v>
      </c>
      <c r="SWK94" s="497" t="s">
        <v>6</v>
      </c>
      <c r="SWL94" s="497" t="s">
        <v>7</v>
      </c>
      <c r="SWM94" s="497" t="s">
        <v>11</v>
      </c>
      <c r="SWN94" s="503"/>
      <c r="SWO94" s="497" t="s">
        <v>2</v>
      </c>
      <c r="SWP94" s="497" t="s">
        <v>3</v>
      </c>
      <c r="SWQ94" s="497" t="s">
        <v>4</v>
      </c>
      <c r="SWR94" s="497" t="s">
        <v>5</v>
      </c>
      <c r="SWS94" s="497" t="s">
        <v>6</v>
      </c>
      <c r="SWT94" s="497" t="s">
        <v>7</v>
      </c>
      <c r="SWU94" s="497" t="s">
        <v>11</v>
      </c>
      <c r="SWV94" s="503"/>
      <c r="SWW94" s="497" t="s">
        <v>2</v>
      </c>
      <c r="SWX94" s="497" t="s">
        <v>3</v>
      </c>
      <c r="SWY94" s="497" t="s">
        <v>4</v>
      </c>
      <c r="SWZ94" s="497" t="s">
        <v>5</v>
      </c>
      <c r="SXA94" s="497" t="s">
        <v>6</v>
      </c>
      <c r="SXB94" s="497" t="s">
        <v>7</v>
      </c>
      <c r="SXC94" s="497" t="s">
        <v>11</v>
      </c>
      <c r="SXD94" s="503"/>
      <c r="SXE94" s="497" t="s">
        <v>2</v>
      </c>
      <c r="SXF94" s="497" t="s">
        <v>3</v>
      </c>
      <c r="SXG94" s="497" t="s">
        <v>4</v>
      </c>
      <c r="SXH94" s="497" t="s">
        <v>5</v>
      </c>
      <c r="SXI94" s="497" t="s">
        <v>6</v>
      </c>
      <c r="SXJ94" s="497" t="s">
        <v>7</v>
      </c>
      <c r="SXK94" s="497" t="s">
        <v>11</v>
      </c>
      <c r="SXL94" s="503"/>
      <c r="SXM94" s="497" t="s">
        <v>2</v>
      </c>
      <c r="SXN94" s="497" t="s">
        <v>3</v>
      </c>
      <c r="SXO94" s="497" t="s">
        <v>4</v>
      </c>
      <c r="SXP94" s="497" t="s">
        <v>5</v>
      </c>
      <c r="SXQ94" s="497" t="s">
        <v>6</v>
      </c>
      <c r="SXR94" s="497" t="s">
        <v>7</v>
      </c>
      <c r="SXS94" s="497" t="s">
        <v>11</v>
      </c>
      <c r="SXT94" s="503"/>
      <c r="SXU94" s="497" t="s">
        <v>2</v>
      </c>
      <c r="SXV94" s="497" t="s">
        <v>3</v>
      </c>
      <c r="SXW94" s="497" t="s">
        <v>4</v>
      </c>
      <c r="SXX94" s="497" t="s">
        <v>5</v>
      </c>
      <c r="SXY94" s="497" t="s">
        <v>6</v>
      </c>
      <c r="SXZ94" s="497" t="s">
        <v>7</v>
      </c>
      <c r="SYA94" s="497" t="s">
        <v>11</v>
      </c>
      <c r="SYB94" s="503"/>
      <c r="SYC94" s="497" t="s">
        <v>2</v>
      </c>
      <c r="SYD94" s="497" t="s">
        <v>3</v>
      </c>
      <c r="SYE94" s="497" t="s">
        <v>4</v>
      </c>
      <c r="SYF94" s="497" t="s">
        <v>5</v>
      </c>
      <c r="SYG94" s="497" t="s">
        <v>6</v>
      </c>
      <c r="SYH94" s="497" t="s">
        <v>7</v>
      </c>
      <c r="SYI94" s="497" t="s">
        <v>11</v>
      </c>
      <c r="SYJ94" s="503"/>
      <c r="SYK94" s="497" t="s">
        <v>2</v>
      </c>
      <c r="SYL94" s="497" t="s">
        <v>3</v>
      </c>
      <c r="SYM94" s="497" t="s">
        <v>4</v>
      </c>
      <c r="SYN94" s="497" t="s">
        <v>5</v>
      </c>
      <c r="SYO94" s="497" t="s">
        <v>6</v>
      </c>
      <c r="SYP94" s="497" t="s">
        <v>7</v>
      </c>
      <c r="SYQ94" s="497" t="s">
        <v>11</v>
      </c>
      <c r="SYR94" s="503"/>
      <c r="SYS94" s="497" t="s">
        <v>2</v>
      </c>
      <c r="SYT94" s="497" t="s">
        <v>3</v>
      </c>
      <c r="SYU94" s="497" t="s">
        <v>4</v>
      </c>
      <c r="SYV94" s="497" t="s">
        <v>5</v>
      </c>
      <c r="SYW94" s="497" t="s">
        <v>6</v>
      </c>
      <c r="SYX94" s="497" t="s">
        <v>7</v>
      </c>
      <c r="SYY94" s="497" t="s">
        <v>11</v>
      </c>
      <c r="SYZ94" s="503"/>
      <c r="SZA94" s="497" t="s">
        <v>2</v>
      </c>
      <c r="SZB94" s="497" t="s">
        <v>3</v>
      </c>
      <c r="SZC94" s="497" t="s">
        <v>4</v>
      </c>
      <c r="SZD94" s="497" t="s">
        <v>5</v>
      </c>
      <c r="SZE94" s="497" t="s">
        <v>6</v>
      </c>
      <c r="SZF94" s="497" t="s">
        <v>7</v>
      </c>
      <c r="SZG94" s="497" t="s">
        <v>11</v>
      </c>
      <c r="SZH94" s="503"/>
      <c r="SZI94" s="497" t="s">
        <v>2</v>
      </c>
      <c r="SZJ94" s="497" t="s">
        <v>3</v>
      </c>
      <c r="SZK94" s="497" t="s">
        <v>4</v>
      </c>
      <c r="SZL94" s="497" t="s">
        <v>5</v>
      </c>
      <c r="SZM94" s="497" t="s">
        <v>6</v>
      </c>
      <c r="SZN94" s="497" t="s">
        <v>7</v>
      </c>
      <c r="SZO94" s="497" t="s">
        <v>11</v>
      </c>
      <c r="SZP94" s="503"/>
      <c r="SZQ94" s="497" t="s">
        <v>2</v>
      </c>
      <c r="SZR94" s="497" t="s">
        <v>3</v>
      </c>
      <c r="SZS94" s="497" t="s">
        <v>4</v>
      </c>
      <c r="SZT94" s="497" t="s">
        <v>5</v>
      </c>
      <c r="SZU94" s="497" t="s">
        <v>6</v>
      </c>
      <c r="SZV94" s="497" t="s">
        <v>7</v>
      </c>
      <c r="SZW94" s="497" t="s">
        <v>11</v>
      </c>
      <c r="SZX94" s="503"/>
      <c r="SZY94" s="497" t="s">
        <v>2</v>
      </c>
      <c r="SZZ94" s="497" t="s">
        <v>3</v>
      </c>
      <c r="TAA94" s="497" t="s">
        <v>4</v>
      </c>
      <c r="TAB94" s="497" t="s">
        <v>5</v>
      </c>
      <c r="TAC94" s="497" t="s">
        <v>6</v>
      </c>
      <c r="TAD94" s="497" t="s">
        <v>7</v>
      </c>
      <c r="TAE94" s="497" t="s">
        <v>11</v>
      </c>
      <c r="TAF94" s="503"/>
      <c r="TAG94" s="497" t="s">
        <v>2</v>
      </c>
      <c r="TAH94" s="497" t="s">
        <v>3</v>
      </c>
      <c r="TAI94" s="497" t="s">
        <v>4</v>
      </c>
      <c r="TAJ94" s="497" t="s">
        <v>5</v>
      </c>
      <c r="TAK94" s="497" t="s">
        <v>6</v>
      </c>
      <c r="TAL94" s="497" t="s">
        <v>7</v>
      </c>
      <c r="TAM94" s="497" t="s">
        <v>11</v>
      </c>
      <c r="TAN94" s="503"/>
      <c r="TAO94" s="497" t="s">
        <v>2</v>
      </c>
      <c r="TAP94" s="497" t="s">
        <v>3</v>
      </c>
      <c r="TAQ94" s="497" t="s">
        <v>4</v>
      </c>
      <c r="TAR94" s="497" t="s">
        <v>5</v>
      </c>
      <c r="TAS94" s="497" t="s">
        <v>6</v>
      </c>
      <c r="TAT94" s="497" t="s">
        <v>7</v>
      </c>
      <c r="TAU94" s="497" t="s">
        <v>11</v>
      </c>
      <c r="TAV94" s="503"/>
      <c r="TAW94" s="497" t="s">
        <v>2</v>
      </c>
      <c r="TAX94" s="497" t="s">
        <v>3</v>
      </c>
      <c r="TAY94" s="497" t="s">
        <v>4</v>
      </c>
      <c r="TAZ94" s="497" t="s">
        <v>5</v>
      </c>
      <c r="TBA94" s="497" t="s">
        <v>6</v>
      </c>
      <c r="TBB94" s="497" t="s">
        <v>7</v>
      </c>
      <c r="TBC94" s="497" t="s">
        <v>11</v>
      </c>
      <c r="TBD94" s="503"/>
      <c r="TBE94" s="497" t="s">
        <v>2</v>
      </c>
      <c r="TBF94" s="497" t="s">
        <v>3</v>
      </c>
      <c r="TBG94" s="497" t="s">
        <v>4</v>
      </c>
      <c r="TBH94" s="497" t="s">
        <v>5</v>
      </c>
      <c r="TBI94" s="497" t="s">
        <v>6</v>
      </c>
      <c r="TBJ94" s="497" t="s">
        <v>7</v>
      </c>
      <c r="TBK94" s="497" t="s">
        <v>11</v>
      </c>
      <c r="TBL94" s="503"/>
      <c r="TBM94" s="497" t="s">
        <v>2</v>
      </c>
      <c r="TBN94" s="497" t="s">
        <v>3</v>
      </c>
      <c r="TBO94" s="497" t="s">
        <v>4</v>
      </c>
      <c r="TBP94" s="497" t="s">
        <v>5</v>
      </c>
      <c r="TBQ94" s="497" t="s">
        <v>6</v>
      </c>
      <c r="TBR94" s="497" t="s">
        <v>7</v>
      </c>
      <c r="TBS94" s="497" t="s">
        <v>11</v>
      </c>
      <c r="TBT94" s="503"/>
      <c r="TBU94" s="497" t="s">
        <v>2</v>
      </c>
      <c r="TBV94" s="497" t="s">
        <v>3</v>
      </c>
      <c r="TBW94" s="497" t="s">
        <v>4</v>
      </c>
      <c r="TBX94" s="497" t="s">
        <v>5</v>
      </c>
      <c r="TBY94" s="497" t="s">
        <v>6</v>
      </c>
      <c r="TBZ94" s="497" t="s">
        <v>7</v>
      </c>
      <c r="TCA94" s="497" t="s">
        <v>11</v>
      </c>
      <c r="TCB94" s="503"/>
      <c r="TCC94" s="497" t="s">
        <v>2</v>
      </c>
      <c r="TCD94" s="497" t="s">
        <v>3</v>
      </c>
      <c r="TCE94" s="497" t="s">
        <v>4</v>
      </c>
      <c r="TCF94" s="497" t="s">
        <v>5</v>
      </c>
      <c r="TCG94" s="497" t="s">
        <v>6</v>
      </c>
      <c r="TCH94" s="497" t="s">
        <v>7</v>
      </c>
      <c r="TCI94" s="497" t="s">
        <v>11</v>
      </c>
      <c r="TCJ94" s="503"/>
      <c r="TCK94" s="497" t="s">
        <v>2</v>
      </c>
      <c r="TCL94" s="497" t="s">
        <v>3</v>
      </c>
      <c r="TCM94" s="497" t="s">
        <v>4</v>
      </c>
      <c r="TCN94" s="497" t="s">
        <v>5</v>
      </c>
      <c r="TCO94" s="497" t="s">
        <v>6</v>
      </c>
      <c r="TCP94" s="497" t="s">
        <v>7</v>
      </c>
      <c r="TCQ94" s="497" t="s">
        <v>11</v>
      </c>
      <c r="TCR94" s="503"/>
      <c r="TCS94" s="497" t="s">
        <v>2</v>
      </c>
      <c r="TCT94" s="497" t="s">
        <v>3</v>
      </c>
      <c r="TCU94" s="497" t="s">
        <v>4</v>
      </c>
      <c r="TCV94" s="497" t="s">
        <v>5</v>
      </c>
      <c r="TCW94" s="497" t="s">
        <v>6</v>
      </c>
      <c r="TCX94" s="497" t="s">
        <v>7</v>
      </c>
      <c r="TCY94" s="497" t="s">
        <v>11</v>
      </c>
      <c r="TCZ94" s="503"/>
      <c r="TDA94" s="497" t="s">
        <v>2</v>
      </c>
      <c r="TDB94" s="497" t="s">
        <v>3</v>
      </c>
      <c r="TDC94" s="497" t="s">
        <v>4</v>
      </c>
      <c r="TDD94" s="497" t="s">
        <v>5</v>
      </c>
      <c r="TDE94" s="497" t="s">
        <v>6</v>
      </c>
      <c r="TDF94" s="497" t="s">
        <v>7</v>
      </c>
      <c r="TDG94" s="497" t="s">
        <v>11</v>
      </c>
      <c r="TDH94" s="503"/>
      <c r="TDI94" s="497" t="s">
        <v>2</v>
      </c>
      <c r="TDJ94" s="497" t="s">
        <v>3</v>
      </c>
      <c r="TDK94" s="497" t="s">
        <v>4</v>
      </c>
      <c r="TDL94" s="497" t="s">
        <v>5</v>
      </c>
      <c r="TDM94" s="497" t="s">
        <v>6</v>
      </c>
      <c r="TDN94" s="497" t="s">
        <v>7</v>
      </c>
      <c r="TDO94" s="497" t="s">
        <v>11</v>
      </c>
      <c r="TDP94" s="503"/>
      <c r="TDQ94" s="497" t="s">
        <v>2</v>
      </c>
      <c r="TDR94" s="497" t="s">
        <v>3</v>
      </c>
      <c r="TDS94" s="497" t="s">
        <v>4</v>
      </c>
      <c r="TDT94" s="497" t="s">
        <v>5</v>
      </c>
      <c r="TDU94" s="497" t="s">
        <v>6</v>
      </c>
      <c r="TDV94" s="497" t="s">
        <v>7</v>
      </c>
      <c r="TDW94" s="497" t="s">
        <v>11</v>
      </c>
      <c r="TDX94" s="503"/>
      <c r="TDY94" s="497" t="s">
        <v>2</v>
      </c>
      <c r="TDZ94" s="497" t="s">
        <v>3</v>
      </c>
      <c r="TEA94" s="497" t="s">
        <v>4</v>
      </c>
      <c r="TEB94" s="497" t="s">
        <v>5</v>
      </c>
      <c r="TEC94" s="497" t="s">
        <v>6</v>
      </c>
      <c r="TED94" s="497" t="s">
        <v>7</v>
      </c>
      <c r="TEE94" s="497" t="s">
        <v>11</v>
      </c>
      <c r="TEF94" s="503"/>
      <c r="TEG94" s="497" t="s">
        <v>2</v>
      </c>
      <c r="TEH94" s="497" t="s">
        <v>3</v>
      </c>
      <c r="TEI94" s="497" t="s">
        <v>4</v>
      </c>
      <c r="TEJ94" s="497" t="s">
        <v>5</v>
      </c>
      <c r="TEK94" s="497" t="s">
        <v>6</v>
      </c>
      <c r="TEL94" s="497" t="s">
        <v>7</v>
      </c>
      <c r="TEM94" s="497" t="s">
        <v>11</v>
      </c>
      <c r="TEN94" s="503"/>
      <c r="TEO94" s="497" t="s">
        <v>2</v>
      </c>
      <c r="TEP94" s="497" t="s">
        <v>3</v>
      </c>
      <c r="TEQ94" s="497" t="s">
        <v>4</v>
      </c>
      <c r="TER94" s="497" t="s">
        <v>5</v>
      </c>
      <c r="TES94" s="497" t="s">
        <v>6</v>
      </c>
      <c r="TET94" s="497" t="s">
        <v>7</v>
      </c>
      <c r="TEU94" s="497" t="s">
        <v>11</v>
      </c>
      <c r="TEV94" s="503"/>
      <c r="TEW94" s="497" t="s">
        <v>2</v>
      </c>
      <c r="TEX94" s="497" t="s">
        <v>3</v>
      </c>
      <c r="TEY94" s="497" t="s">
        <v>4</v>
      </c>
      <c r="TEZ94" s="497" t="s">
        <v>5</v>
      </c>
      <c r="TFA94" s="497" t="s">
        <v>6</v>
      </c>
      <c r="TFB94" s="497" t="s">
        <v>7</v>
      </c>
      <c r="TFC94" s="497" t="s">
        <v>11</v>
      </c>
      <c r="TFD94" s="503"/>
      <c r="TFE94" s="497" t="s">
        <v>2</v>
      </c>
      <c r="TFF94" s="497" t="s">
        <v>3</v>
      </c>
      <c r="TFG94" s="497" t="s">
        <v>4</v>
      </c>
      <c r="TFH94" s="497" t="s">
        <v>5</v>
      </c>
      <c r="TFI94" s="497" t="s">
        <v>6</v>
      </c>
      <c r="TFJ94" s="497" t="s">
        <v>7</v>
      </c>
      <c r="TFK94" s="497" t="s">
        <v>11</v>
      </c>
      <c r="TFL94" s="503"/>
      <c r="TFM94" s="497" t="s">
        <v>2</v>
      </c>
      <c r="TFN94" s="497" t="s">
        <v>3</v>
      </c>
      <c r="TFO94" s="497" t="s">
        <v>4</v>
      </c>
      <c r="TFP94" s="497" t="s">
        <v>5</v>
      </c>
      <c r="TFQ94" s="497" t="s">
        <v>6</v>
      </c>
      <c r="TFR94" s="497" t="s">
        <v>7</v>
      </c>
      <c r="TFS94" s="497" t="s">
        <v>11</v>
      </c>
      <c r="TFT94" s="503"/>
      <c r="TFU94" s="497" t="s">
        <v>2</v>
      </c>
      <c r="TFV94" s="497" t="s">
        <v>3</v>
      </c>
      <c r="TFW94" s="497" t="s">
        <v>4</v>
      </c>
      <c r="TFX94" s="497" t="s">
        <v>5</v>
      </c>
      <c r="TFY94" s="497" t="s">
        <v>6</v>
      </c>
      <c r="TFZ94" s="497" t="s">
        <v>7</v>
      </c>
      <c r="TGA94" s="497" t="s">
        <v>11</v>
      </c>
      <c r="TGB94" s="503"/>
      <c r="TGC94" s="497" t="s">
        <v>2</v>
      </c>
      <c r="TGD94" s="497" t="s">
        <v>3</v>
      </c>
      <c r="TGE94" s="497" t="s">
        <v>4</v>
      </c>
      <c r="TGF94" s="497" t="s">
        <v>5</v>
      </c>
      <c r="TGG94" s="497" t="s">
        <v>6</v>
      </c>
      <c r="TGH94" s="497" t="s">
        <v>7</v>
      </c>
      <c r="TGI94" s="497" t="s">
        <v>11</v>
      </c>
      <c r="TGJ94" s="503"/>
      <c r="TGK94" s="497" t="s">
        <v>2</v>
      </c>
      <c r="TGL94" s="497" t="s">
        <v>3</v>
      </c>
      <c r="TGM94" s="497" t="s">
        <v>4</v>
      </c>
      <c r="TGN94" s="497" t="s">
        <v>5</v>
      </c>
      <c r="TGO94" s="497" t="s">
        <v>6</v>
      </c>
      <c r="TGP94" s="497" t="s">
        <v>7</v>
      </c>
      <c r="TGQ94" s="497" t="s">
        <v>11</v>
      </c>
      <c r="TGR94" s="503"/>
      <c r="TGS94" s="497" t="s">
        <v>2</v>
      </c>
      <c r="TGT94" s="497" t="s">
        <v>3</v>
      </c>
      <c r="TGU94" s="497" t="s">
        <v>4</v>
      </c>
      <c r="TGV94" s="497" t="s">
        <v>5</v>
      </c>
      <c r="TGW94" s="497" t="s">
        <v>6</v>
      </c>
      <c r="TGX94" s="497" t="s">
        <v>7</v>
      </c>
      <c r="TGY94" s="497" t="s">
        <v>11</v>
      </c>
      <c r="TGZ94" s="503"/>
      <c r="THA94" s="497" t="s">
        <v>2</v>
      </c>
      <c r="THB94" s="497" t="s">
        <v>3</v>
      </c>
      <c r="THC94" s="497" t="s">
        <v>4</v>
      </c>
      <c r="THD94" s="497" t="s">
        <v>5</v>
      </c>
      <c r="THE94" s="497" t="s">
        <v>6</v>
      </c>
      <c r="THF94" s="497" t="s">
        <v>7</v>
      </c>
      <c r="THG94" s="497" t="s">
        <v>11</v>
      </c>
      <c r="THH94" s="503"/>
      <c r="THI94" s="497" t="s">
        <v>2</v>
      </c>
      <c r="THJ94" s="497" t="s">
        <v>3</v>
      </c>
      <c r="THK94" s="497" t="s">
        <v>4</v>
      </c>
      <c r="THL94" s="497" t="s">
        <v>5</v>
      </c>
      <c r="THM94" s="497" t="s">
        <v>6</v>
      </c>
      <c r="THN94" s="497" t="s">
        <v>7</v>
      </c>
      <c r="THO94" s="497" t="s">
        <v>11</v>
      </c>
      <c r="THP94" s="503"/>
      <c r="THQ94" s="497" t="s">
        <v>2</v>
      </c>
      <c r="THR94" s="497" t="s">
        <v>3</v>
      </c>
      <c r="THS94" s="497" t="s">
        <v>4</v>
      </c>
      <c r="THT94" s="497" t="s">
        <v>5</v>
      </c>
      <c r="THU94" s="497" t="s">
        <v>6</v>
      </c>
      <c r="THV94" s="497" t="s">
        <v>7</v>
      </c>
      <c r="THW94" s="497" t="s">
        <v>11</v>
      </c>
      <c r="THX94" s="503"/>
      <c r="THY94" s="497" t="s">
        <v>2</v>
      </c>
      <c r="THZ94" s="497" t="s">
        <v>3</v>
      </c>
      <c r="TIA94" s="497" t="s">
        <v>4</v>
      </c>
      <c r="TIB94" s="497" t="s">
        <v>5</v>
      </c>
      <c r="TIC94" s="497" t="s">
        <v>6</v>
      </c>
      <c r="TID94" s="497" t="s">
        <v>7</v>
      </c>
      <c r="TIE94" s="497" t="s">
        <v>11</v>
      </c>
      <c r="TIF94" s="503"/>
      <c r="TIG94" s="497" t="s">
        <v>2</v>
      </c>
      <c r="TIH94" s="497" t="s">
        <v>3</v>
      </c>
      <c r="TII94" s="497" t="s">
        <v>4</v>
      </c>
      <c r="TIJ94" s="497" t="s">
        <v>5</v>
      </c>
      <c r="TIK94" s="497" t="s">
        <v>6</v>
      </c>
      <c r="TIL94" s="497" t="s">
        <v>7</v>
      </c>
      <c r="TIM94" s="497" t="s">
        <v>11</v>
      </c>
      <c r="TIN94" s="503"/>
      <c r="TIO94" s="497" t="s">
        <v>2</v>
      </c>
      <c r="TIP94" s="497" t="s">
        <v>3</v>
      </c>
      <c r="TIQ94" s="497" t="s">
        <v>4</v>
      </c>
      <c r="TIR94" s="497" t="s">
        <v>5</v>
      </c>
      <c r="TIS94" s="497" t="s">
        <v>6</v>
      </c>
      <c r="TIT94" s="497" t="s">
        <v>7</v>
      </c>
      <c r="TIU94" s="497" t="s">
        <v>11</v>
      </c>
      <c r="TIV94" s="503"/>
      <c r="TIW94" s="497" t="s">
        <v>2</v>
      </c>
      <c r="TIX94" s="497" t="s">
        <v>3</v>
      </c>
      <c r="TIY94" s="497" t="s">
        <v>4</v>
      </c>
      <c r="TIZ94" s="497" t="s">
        <v>5</v>
      </c>
      <c r="TJA94" s="497" t="s">
        <v>6</v>
      </c>
      <c r="TJB94" s="497" t="s">
        <v>7</v>
      </c>
      <c r="TJC94" s="497" t="s">
        <v>11</v>
      </c>
      <c r="TJD94" s="503"/>
      <c r="TJE94" s="497" t="s">
        <v>2</v>
      </c>
      <c r="TJF94" s="497" t="s">
        <v>3</v>
      </c>
      <c r="TJG94" s="497" t="s">
        <v>4</v>
      </c>
      <c r="TJH94" s="497" t="s">
        <v>5</v>
      </c>
      <c r="TJI94" s="497" t="s">
        <v>6</v>
      </c>
      <c r="TJJ94" s="497" t="s">
        <v>7</v>
      </c>
      <c r="TJK94" s="497" t="s">
        <v>11</v>
      </c>
      <c r="TJL94" s="503"/>
      <c r="TJM94" s="497" t="s">
        <v>2</v>
      </c>
      <c r="TJN94" s="497" t="s">
        <v>3</v>
      </c>
      <c r="TJO94" s="497" t="s">
        <v>4</v>
      </c>
      <c r="TJP94" s="497" t="s">
        <v>5</v>
      </c>
      <c r="TJQ94" s="497" t="s">
        <v>6</v>
      </c>
      <c r="TJR94" s="497" t="s">
        <v>7</v>
      </c>
      <c r="TJS94" s="497" t="s">
        <v>11</v>
      </c>
      <c r="TJT94" s="503"/>
      <c r="TJU94" s="497" t="s">
        <v>2</v>
      </c>
      <c r="TJV94" s="497" t="s">
        <v>3</v>
      </c>
      <c r="TJW94" s="497" t="s">
        <v>4</v>
      </c>
      <c r="TJX94" s="497" t="s">
        <v>5</v>
      </c>
      <c r="TJY94" s="497" t="s">
        <v>6</v>
      </c>
      <c r="TJZ94" s="497" t="s">
        <v>7</v>
      </c>
      <c r="TKA94" s="497" t="s">
        <v>11</v>
      </c>
      <c r="TKB94" s="503"/>
      <c r="TKC94" s="497" t="s">
        <v>2</v>
      </c>
      <c r="TKD94" s="497" t="s">
        <v>3</v>
      </c>
      <c r="TKE94" s="497" t="s">
        <v>4</v>
      </c>
      <c r="TKF94" s="497" t="s">
        <v>5</v>
      </c>
      <c r="TKG94" s="497" t="s">
        <v>6</v>
      </c>
      <c r="TKH94" s="497" t="s">
        <v>7</v>
      </c>
      <c r="TKI94" s="497" t="s">
        <v>11</v>
      </c>
      <c r="TKJ94" s="503"/>
      <c r="TKK94" s="497" t="s">
        <v>2</v>
      </c>
      <c r="TKL94" s="497" t="s">
        <v>3</v>
      </c>
      <c r="TKM94" s="497" t="s">
        <v>4</v>
      </c>
      <c r="TKN94" s="497" t="s">
        <v>5</v>
      </c>
      <c r="TKO94" s="497" t="s">
        <v>6</v>
      </c>
      <c r="TKP94" s="497" t="s">
        <v>7</v>
      </c>
      <c r="TKQ94" s="497" t="s">
        <v>11</v>
      </c>
      <c r="TKR94" s="503"/>
      <c r="TKS94" s="497" t="s">
        <v>2</v>
      </c>
      <c r="TKT94" s="497" t="s">
        <v>3</v>
      </c>
      <c r="TKU94" s="497" t="s">
        <v>4</v>
      </c>
      <c r="TKV94" s="497" t="s">
        <v>5</v>
      </c>
      <c r="TKW94" s="497" t="s">
        <v>6</v>
      </c>
      <c r="TKX94" s="497" t="s">
        <v>7</v>
      </c>
      <c r="TKY94" s="497" t="s">
        <v>11</v>
      </c>
      <c r="TKZ94" s="503"/>
      <c r="TLA94" s="497" t="s">
        <v>2</v>
      </c>
      <c r="TLB94" s="497" t="s">
        <v>3</v>
      </c>
      <c r="TLC94" s="497" t="s">
        <v>4</v>
      </c>
      <c r="TLD94" s="497" t="s">
        <v>5</v>
      </c>
      <c r="TLE94" s="497" t="s">
        <v>6</v>
      </c>
      <c r="TLF94" s="497" t="s">
        <v>7</v>
      </c>
      <c r="TLG94" s="497" t="s">
        <v>11</v>
      </c>
      <c r="TLH94" s="503"/>
      <c r="TLI94" s="497" t="s">
        <v>2</v>
      </c>
      <c r="TLJ94" s="497" t="s">
        <v>3</v>
      </c>
      <c r="TLK94" s="497" t="s">
        <v>4</v>
      </c>
      <c r="TLL94" s="497" t="s">
        <v>5</v>
      </c>
      <c r="TLM94" s="497" t="s">
        <v>6</v>
      </c>
      <c r="TLN94" s="497" t="s">
        <v>7</v>
      </c>
      <c r="TLO94" s="497" t="s">
        <v>11</v>
      </c>
      <c r="TLP94" s="503"/>
      <c r="TLQ94" s="497" t="s">
        <v>2</v>
      </c>
      <c r="TLR94" s="497" t="s">
        <v>3</v>
      </c>
      <c r="TLS94" s="497" t="s">
        <v>4</v>
      </c>
      <c r="TLT94" s="497" t="s">
        <v>5</v>
      </c>
      <c r="TLU94" s="497" t="s">
        <v>6</v>
      </c>
      <c r="TLV94" s="497" t="s">
        <v>7</v>
      </c>
      <c r="TLW94" s="497" t="s">
        <v>11</v>
      </c>
      <c r="TLX94" s="503"/>
      <c r="TLY94" s="497" t="s">
        <v>2</v>
      </c>
      <c r="TLZ94" s="497" t="s">
        <v>3</v>
      </c>
      <c r="TMA94" s="497" t="s">
        <v>4</v>
      </c>
      <c r="TMB94" s="497" t="s">
        <v>5</v>
      </c>
      <c r="TMC94" s="497" t="s">
        <v>6</v>
      </c>
      <c r="TMD94" s="497" t="s">
        <v>7</v>
      </c>
      <c r="TME94" s="497" t="s">
        <v>11</v>
      </c>
      <c r="TMF94" s="503"/>
      <c r="TMG94" s="497" t="s">
        <v>2</v>
      </c>
      <c r="TMH94" s="497" t="s">
        <v>3</v>
      </c>
      <c r="TMI94" s="497" t="s">
        <v>4</v>
      </c>
      <c r="TMJ94" s="497" t="s">
        <v>5</v>
      </c>
      <c r="TMK94" s="497" t="s">
        <v>6</v>
      </c>
      <c r="TML94" s="497" t="s">
        <v>7</v>
      </c>
      <c r="TMM94" s="497" t="s">
        <v>11</v>
      </c>
      <c r="TMN94" s="503"/>
      <c r="TMO94" s="497" t="s">
        <v>2</v>
      </c>
      <c r="TMP94" s="497" t="s">
        <v>3</v>
      </c>
      <c r="TMQ94" s="497" t="s">
        <v>4</v>
      </c>
      <c r="TMR94" s="497" t="s">
        <v>5</v>
      </c>
      <c r="TMS94" s="497" t="s">
        <v>6</v>
      </c>
      <c r="TMT94" s="497" t="s">
        <v>7</v>
      </c>
      <c r="TMU94" s="497" t="s">
        <v>11</v>
      </c>
      <c r="TMV94" s="503"/>
      <c r="TMW94" s="497" t="s">
        <v>2</v>
      </c>
      <c r="TMX94" s="497" t="s">
        <v>3</v>
      </c>
      <c r="TMY94" s="497" t="s">
        <v>4</v>
      </c>
      <c r="TMZ94" s="497" t="s">
        <v>5</v>
      </c>
      <c r="TNA94" s="497" t="s">
        <v>6</v>
      </c>
      <c r="TNB94" s="497" t="s">
        <v>7</v>
      </c>
      <c r="TNC94" s="497" t="s">
        <v>11</v>
      </c>
      <c r="TND94" s="503"/>
      <c r="TNE94" s="497" t="s">
        <v>2</v>
      </c>
      <c r="TNF94" s="497" t="s">
        <v>3</v>
      </c>
      <c r="TNG94" s="497" t="s">
        <v>4</v>
      </c>
      <c r="TNH94" s="497" t="s">
        <v>5</v>
      </c>
      <c r="TNI94" s="497" t="s">
        <v>6</v>
      </c>
      <c r="TNJ94" s="497" t="s">
        <v>7</v>
      </c>
      <c r="TNK94" s="497" t="s">
        <v>11</v>
      </c>
      <c r="TNL94" s="503"/>
      <c r="TNM94" s="497" t="s">
        <v>2</v>
      </c>
      <c r="TNN94" s="497" t="s">
        <v>3</v>
      </c>
      <c r="TNO94" s="497" t="s">
        <v>4</v>
      </c>
      <c r="TNP94" s="497" t="s">
        <v>5</v>
      </c>
      <c r="TNQ94" s="497" t="s">
        <v>6</v>
      </c>
      <c r="TNR94" s="497" t="s">
        <v>7</v>
      </c>
      <c r="TNS94" s="497" t="s">
        <v>11</v>
      </c>
      <c r="TNT94" s="503"/>
      <c r="TNU94" s="497" t="s">
        <v>2</v>
      </c>
      <c r="TNV94" s="497" t="s">
        <v>3</v>
      </c>
      <c r="TNW94" s="497" t="s">
        <v>4</v>
      </c>
      <c r="TNX94" s="497" t="s">
        <v>5</v>
      </c>
      <c r="TNY94" s="497" t="s">
        <v>6</v>
      </c>
      <c r="TNZ94" s="497" t="s">
        <v>7</v>
      </c>
      <c r="TOA94" s="497" t="s">
        <v>11</v>
      </c>
      <c r="TOB94" s="503"/>
      <c r="TOC94" s="497" t="s">
        <v>2</v>
      </c>
      <c r="TOD94" s="497" t="s">
        <v>3</v>
      </c>
      <c r="TOE94" s="497" t="s">
        <v>4</v>
      </c>
      <c r="TOF94" s="497" t="s">
        <v>5</v>
      </c>
      <c r="TOG94" s="497" t="s">
        <v>6</v>
      </c>
      <c r="TOH94" s="497" t="s">
        <v>7</v>
      </c>
      <c r="TOI94" s="497" t="s">
        <v>11</v>
      </c>
      <c r="TOJ94" s="503"/>
      <c r="TOK94" s="497" t="s">
        <v>2</v>
      </c>
      <c r="TOL94" s="497" t="s">
        <v>3</v>
      </c>
      <c r="TOM94" s="497" t="s">
        <v>4</v>
      </c>
      <c r="TON94" s="497" t="s">
        <v>5</v>
      </c>
      <c r="TOO94" s="497" t="s">
        <v>6</v>
      </c>
      <c r="TOP94" s="497" t="s">
        <v>7</v>
      </c>
      <c r="TOQ94" s="497" t="s">
        <v>11</v>
      </c>
      <c r="TOR94" s="503"/>
      <c r="TOS94" s="497" t="s">
        <v>2</v>
      </c>
      <c r="TOT94" s="497" t="s">
        <v>3</v>
      </c>
      <c r="TOU94" s="497" t="s">
        <v>4</v>
      </c>
      <c r="TOV94" s="497" t="s">
        <v>5</v>
      </c>
      <c r="TOW94" s="497" t="s">
        <v>6</v>
      </c>
      <c r="TOX94" s="497" t="s">
        <v>7</v>
      </c>
      <c r="TOY94" s="497" t="s">
        <v>11</v>
      </c>
      <c r="TOZ94" s="503"/>
      <c r="TPA94" s="497" t="s">
        <v>2</v>
      </c>
      <c r="TPB94" s="497" t="s">
        <v>3</v>
      </c>
      <c r="TPC94" s="497" t="s">
        <v>4</v>
      </c>
      <c r="TPD94" s="497" t="s">
        <v>5</v>
      </c>
      <c r="TPE94" s="497" t="s">
        <v>6</v>
      </c>
      <c r="TPF94" s="497" t="s">
        <v>7</v>
      </c>
      <c r="TPG94" s="497" t="s">
        <v>11</v>
      </c>
      <c r="TPH94" s="503"/>
      <c r="TPI94" s="497" t="s">
        <v>2</v>
      </c>
      <c r="TPJ94" s="497" t="s">
        <v>3</v>
      </c>
      <c r="TPK94" s="497" t="s">
        <v>4</v>
      </c>
      <c r="TPL94" s="497" t="s">
        <v>5</v>
      </c>
      <c r="TPM94" s="497" t="s">
        <v>6</v>
      </c>
      <c r="TPN94" s="497" t="s">
        <v>7</v>
      </c>
      <c r="TPO94" s="497" t="s">
        <v>11</v>
      </c>
      <c r="TPP94" s="503"/>
      <c r="TPQ94" s="497" t="s">
        <v>2</v>
      </c>
      <c r="TPR94" s="497" t="s">
        <v>3</v>
      </c>
      <c r="TPS94" s="497" t="s">
        <v>4</v>
      </c>
      <c r="TPT94" s="497" t="s">
        <v>5</v>
      </c>
      <c r="TPU94" s="497" t="s">
        <v>6</v>
      </c>
      <c r="TPV94" s="497" t="s">
        <v>7</v>
      </c>
      <c r="TPW94" s="497" t="s">
        <v>11</v>
      </c>
      <c r="TPX94" s="503"/>
      <c r="TPY94" s="497" t="s">
        <v>2</v>
      </c>
      <c r="TPZ94" s="497" t="s">
        <v>3</v>
      </c>
      <c r="TQA94" s="497" t="s">
        <v>4</v>
      </c>
      <c r="TQB94" s="497" t="s">
        <v>5</v>
      </c>
      <c r="TQC94" s="497" t="s">
        <v>6</v>
      </c>
      <c r="TQD94" s="497" t="s">
        <v>7</v>
      </c>
      <c r="TQE94" s="497" t="s">
        <v>11</v>
      </c>
      <c r="TQF94" s="503"/>
      <c r="TQG94" s="497" t="s">
        <v>2</v>
      </c>
      <c r="TQH94" s="497" t="s">
        <v>3</v>
      </c>
      <c r="TQI94" s="497" t="s">
        <v>4</v>
      </c>
      <c r="TQJ94" s="497" t="s">
        <v>5</v>
      </c>
      <c r="TQK94" s="497" t="s">
        <v>6</v>
      </c>
      <c r="TQL94" s="497" t="s">
        <v>7</v>
      </c>
      <c r="TQM94" s="497" t="s">
        <v>11</v>
      </c>
      <c r="TQN94" s="503"/>
      <c r="TQO94" s="497" t="s">
        <v>2</v>
      </c>
      <c r="TQP94" s="497" t="s">
        <v>3</v>
      </c>
      <c r="TQQ94" s="497" t="s">
        <v>4</v>
      </c>
      <c r="TQR94" s="497" t="s">
        <v>5</v>
      </c>
      <c r="TQS94" s="497" t="s">
        <v>6</v>
      </c>
      <c r="TQT94" s="497" t="s">
        <v>7</v>
      </c>
      <c r="TQU94" s="497" t="s">
        <v>11</v>
      </c>
      <c r="TQV94" s="503"/>
      <c r="TQW94" s="497" t="s">
        <v>2</v>
      </c>
      <c r="TQX94" s="497" t="s">
        <v>3</v>
      </c>
      <c r="TQY94" s="497" t="s">
        <v>4</v>
      </c>
      <c r="TQZ94" s="497" t="s">
        <v>5</v>
      </c>
      <c r="TRA94" s="497" t="s">
        <v>6</v>
      </c>
      <c r="TRB94" s="497" t="s">
        <v>7</v>
      </c>
      <c r="TRC94" s="497" t="s">
        <v>11</v>
      </c>
      <c r="TRD94" s="503"/>
      <c r="TRE94" s="497" t="s">
        <v>2</v>
      </c>
      <c r="TRF94" s="497" t="s">
        <v>3</v>
      </c>
      <c r="TRG94" s="497" t="s">
        <v>4</v>
      </c>
      <c r="TRH94" s="497" t="s">
        <v>5</v>
      </c>
      <c r="TRI94" s="497" t="s">
        <v>6</v>
      </c>
      <c r="TRJ94" s="497" t="s">
        <v>7</v>
      </c>
      <c r="TRK94" s="497" t="s">
        <v>11</v>
      </c>
      <c r="TRL94" s="503"/>
      <c r="TRM94" s="497" t="s">
        <v>2</v>
      </c>
      <c r="TRN94" s="497" t="s">
        <v>3</v>
      </c>
      <c r="TRO94" s="497" t="s">
        <v>4</v>
      </c>
      <c r="TRP94" s="497" t="s">
        <v>5</v>
      </c>
      <c r="TRQ94" s="497" t="s">
        <v>6</v>
      </c>
      <c r="TRR94" s="497" t="s">
        <v>7</v>
      </c>
      <c r="TRS94" s="497" t="s">
        <v>11</v>
      </c>
      <c r="TRT94" s="503"/>
      <c r="TRU94" s="497" t="s">
        <v>2</v>
      </c>
      <c r="TRV94" s="497" t="s">
        <v>3</v>
      </c>
      <c r="TRW94" s="497" t="s">
        <v>4</v>
      </c>
      <c r="TRX94" s="497" t="s">
        <v>5</v>
      </c>
      <c r="TRY94" s="497" t="s">
        <v>6</v>
      </c>
      <c r="TRZ94" s="497" t="s">
        <v>7</v>
      </c>
      <c r="TSA94" s="497" t="s">
        <v>11</v>
      </c>
      <c r="TSB94" s="503"/>
      <c r="TSC94" s="497" t="s">
        <v>2</v>
      </c>
      <c r="TSD94" s="497" t="s">
        <v>3</v>
      </c>
      <c r="TSE94" s="497" t="s">
        <v>4</v>
      </c>
      <c r="TSF94" s="497" t="s">
        <v>5</v>
      </c>
      <c r="TSG94" s="497" t="s">
        <v>6</v>
      </c>
      <c r="TSH94" s="497" t="s">
        <v>7</v>
      </c>
      <c r="TSI94" s="497" t="s">
        <v>11</v>
      </c>
      <c r="TSJ94" s="503"/>
      <c r="TSK94" s="497" t="s">
        <v>2</v>
      </c>
      <c r="TSL94" s="497" t="s">
        <v>3</v>
      </c>
      <c r="TSM94" s="497" t="s">
        <v>4</v>
      </c>
      <c r="TSN94" s="497" t="s">
        <v>5</v>
      </c>
      <c r="TSO94" s="497" t="s">
        <v>6</v>
      </c>
      <c r="TSP94" s="497" t="s">
        <v>7</v>
      </c>
      <c r="TSQ94" s="497" t="s">
        <v>11</v>
      </c>
      <c r="TSR94" s="503"/>
      <c r="TSS94" s="497" t="s">
        <v>2</v>
      </c>
      <c r="TST94" s="497" t="s">
        <v>3</v>
      </c>
      <c r="TSU94" s="497" t="s">
        <v>4</v>
      </c>
      <c r="TSV94" s="497" t="s">
        <v>5</v>
      </c>
      <c r="TSW94" s="497" t="s">
        <v>6</v>
      </c>
      <c r="TSX94" s="497" t="s">
        <v>7</v>
      </c>
      <c r="TSY94" s="497" t="s">
        <v>11</v>
      </c>
      <c r="TSZ94" s="503"/>
      <c r="TTA94" s="497" t="s">
        <v>2</v>
      </c>
      <c r="TTB94" s="497" t="s">
        <v>3</v>
      </c>
      <c r="TTC94" s="497" t="s">
        <v>4</v>
      </c>
      <c r="TTD94" s="497" t="s">
        <v>5</v>
      </c>
      <c r="TTE94" s="497" t="s">
        <v>6</v>
      </c>
      <c r="TTF94" s="497" t="s">
        <v>7</v>
      </c>
      <c r="TTG94" s="497" t="s">
        <v>11</v>
      </c>
      <c r="TTH94" s="503"/>
      <c r="TTI94" s="497" t="s">
        <v>2</v>
      </c>
      <c r="TTJ94" s="497" t="s">
        <v>3</v>
      </c>
      <c r="TTK94" s="497" t="s">
        <v>4</v>
      </c>
      <c r="TTL94" s="497" t="s">
        <v>5</v>
      </c>
      <c r="TTM94" s="497" t="s">
        <v>6</v>
      </c>
      <c r="TTN94" s="497" t="s">
        <v>7</v>
      </c>
      <c r="TTO94" s="497" t="s">
        <v>11</v>
      </c>
      <c r="TTP94" s="503"/>
      <c r="TTQ94" s="497" t="s">
        <v>2</v>
      </c>
      <c r="TTR94" s="497" t="s">
        <v>3</v>
      </c>
      <c r="TTS94" s="497" t="s">
        <v>4</v>
      </c>
      <c r="TTT94" s="497" t="s">
        <v>5</v>
      </c>
      <c r="TTU94" s="497" t="s">
        <v>6</v>
      </c>
      <c r="TTV94" s="497" t="s">
        <v>7</v>
      </c>
      <c r="TTW94" s="497" t="s">
        <v>11</v>
      </c>
      <c r="TTX94" s="503"/>
      <c r="TTY94" s="497" t="s">
        <v>2</v>
      </c>
      <c r="TTZ94" s="497" t="s">
        <v>3</v>
      </c>
      <c r="TUA94" s="497" t="s">
        <v>4</v>
      </c>
      <c r="TUB94" s="497" t="s">
        <v>5</v>
      </c>
      <c r="TUC94" s="497" t="s">
        <v>6</v>
      </c>
      <c r="TUD94" s="497" t="s">
        <v>7</v>
      </c>
      <c r="TUE94" s="497" t="s">
        <v>11</v>
      </c>
      <c r="TUF94" s="503"/>
      <c r="TUG94" s="497" t="s">
        <v>2</v>
      </c>
      <c r="TUH94" s="497" t="s">
        <v>3</v>
      </c>
      <c r="TUI94" s="497" t="s">
        <v>4</v>
      </c>
      <c r="TUJ94" s="497" t="s">
        <v>5</v>
      </c>
      <c r="TUK94" s="497" t="s">
        <v>6</v>
      </c>
      <c r="TUL94" s="497" t="s">
        <v>7</v>
      </c>
      <c r="TUM94" s="497" t="s">
        <v>11</v>
      </c>
      <c r="TUN94" s="503"/>
      <c r="TUO94" s="497" t="s">
        <v>2</v>
      </c>
      <c r="TUP94" s="497" t="s">
        <v>3</v>
      </c>
      <c r="TUQ94" s="497" t="s">
        <v>4</v>
      </c>
      <c r="TUR94" s="497" t="s">
        <v>5</v>
      </c>
      <c r="TUS94" s="497" t="s">
        <v>6</v>
      </c>
      <c r="TUT94" s="497" t="s">
        <v>7</v>
      </c>
      <c r="TUU94" s="497" t="s">
        <v>11</v>
      </c>
      <c r="TUV94" s="503"/>
      <c r="TUW94" s="497" t="s">
        <v>2</v>
      </c>
      <c r="TUX94" s="497" t="s">
        <v>3</v>
      </c>
      <c r="TUY94" s="497" t="s">
        <v>4</v>
      </c>
      <c r="TUZ94" s="497" t="s">
        <v>5</v>
      </c>
      <c r="TVA94" s="497" t="s">
        <v>6</v>
      </c>
      <c r="TVB94" s="497" t="s">
        <v>7</v>
      </c>
      <c r="TVC94" s="497" t="s">
        <v>11</v>
      </c>
      <c r="TVD94" s="503"/>
      <c r="TVE94" s="497" t="s">
        <v>2</v>
      </c>
      <c r="TVF94" s="497" t="s">
        <v>3</v>
      </c>
      <c r="TVG94" s="497" t="s">
        <v>4</v>
      </c>
      <c r="TVH94" s="497" t="s">
        <v>5</v>
      </c>
      <c r="TVI94" s="497" t="s">
        <v>6</v>
      </c>
      <c r="TVJ94" s="497" t="s">
        <v>7</v>
      </c>
      <c r="TVK94" s="497" t="s">
        <v>11</v>
      </c>
      <c r="TVL94" s="503"/>
      <c r="TVM94" s="497" t="s">
        <v>2</v>
      </c>
      <c r="TVN94" s="497" t="s">
        <v>3</v>
      </c>
      <c r="TVO94" s="497" t="s">
        <v>4</v>
      </c>
      <c r="TVP94" s="497" t="s">
        <v>5</v>
      </c>
      <c r="TVQ94" s="497" t="s">
        <v>6</v>
      </c>
      <c r="TVR94" s="497" t="s">
        <v>7</v>
      </c>
      <c r="TVS94" s="497" t="s">
        <v>11</v>
      </c>
      <c r="TVT94" s="503"/>
      <c r="TVU94" s="497" t="s">
        <v>2</v>
      </c>
      <c r="TVV94" s="497" t="s">
        <v>3</v>
      </c>
      <c r="TVW94" s="497" t="s">
        <v>4</v>
      </c>
      <c r="TVX94" s="497" t="s">
        <v>5</v>
      </c>
      <c r="TVY94" s="497" t="s">
        <v>6</v>
      </c>
      <c r="TVZ94" s="497" t="s">
        <v>7</v>
      </c>
      <c r="TWA94" s="497" t="s">
        <v>11</v>
      </c>
      <c r="TWB94" s="503"/>
      <c r="TWC94" s="497" t="s">
        <v>2</v>
      </c>
      <c r="TWD94" s="497" t="s">
        <v>3</v>
      </c>
      <c r="TWE94" s="497" t="s">
        <v>4</v>
      </c>
      <c r="TWF94" s="497" t="s">
        <v>5</v>
      </c>
      <c r="TWG94" s="497" t="s">
        <v>6</v>
      </c>
      <c r="TWH94" s="497" t="s">
        <v>7</v>
      </c>
      <c r="TWI94" s="497" t="s">
        <v>11</v>
      </c>
      <c r="TWJ94" s="503"/>
      <c r="TWK94" s="497" t="s">
        <v>2</v>
      </c>
      <c r="TWL94" s="497" t="s">
        <v>3</v>
      </c>
      <c r="TWM94" s="497" t="s">
        <v>4</v>
      </c>
      <c r="TWN94" s="497" t="s">
        <v>5</v>
      </c>
      <c r="TWO94" s="497" t="s">
        <v>6</v>
      </c>
      <c r="TWP94" s="497" t="s">
        <v>7</v>
      </c>
      <c r="TWQ94" s="497" t="s">
        <v>11</v>
      </c>
      <c r="TWR94" s="503"/>
      <c r="TWS94" s="497" t="s">
        <v>2</v>
      </c>
      <c r="TWT94" s="497" t="s">
        <v>3</v>
      </c>
      <c r="TWU94" s="497" t="s">
        <v>4</v>
      </c>
      <c r="TWV94" s="497" t="s">
        <v>5</v>
      </c>
      <c r="TWW94" s="497" t="s">
        <v>6</v>
      </c>
      <c r="TWX94" s="497" t="s">
        <v>7</v>
      </c>
      <c r="TWY94" s="497" t="s">
        <v>11</v>
      </c>
      <c r="TWZ94" s="503"/>
      <c r="TXA94" s="497" t="s">
        <v>2</v>
      </c>
      <c r="TXB94" s="497" t="s">
        <v>3</v>
      </c>
      <c r="TXC94" s="497" t="s">
        <v>4</v>
      </c>
      <c r="TXD94" s="497" t="s">
        <v>5</v>
      </c>
      <c r="TXE94" s="497" t="s">
        <v>6</v>
      </c>
      <c r="TXF94" s="497" t="s">
        <v>7</v>
      </c>
      <c r="TXG94" s="497" t="s">
        <v>11</v>
      </c>
      <c r="TXH94" s="503"/>
      <c r="TXI94" s="497" t="s">
        <v>2</v>
      </c>
      <c r="TXJ94" s="497" t="s">
        <v>3</v>
      </c>
      <c r="TXK94" s="497" t="s">
        <v>4</v>
      </c>
      <c r="TXL94" s="497" t="s">
        <v>5</v>
      </c>
      <c r="TXM94" s="497" t="s">
        <v>6</v>
      </c>
      <c r="TXN94" s="497" t="s">
        <v>7</v>
      </c>
      <c r="TXO94" s="497" t="s">
        <v>11</v>
      </c>
      <c r="TXP94" s="503"/>
      <c r="TXQ94" s="497" t="s">
        <v>2</v>
      </c>
      <c r="TXR94" s="497" t="s">
        <v>3</v>
      </c>
      <c r="TXS94" s="497" t="s">
        <v>4</v>
      </c>
      <c r="TXT94" s="497" t="s">
        <v>5</v>
      </c>
      <c r="TXU94" s="497" t="s">
        <v>6</v>
      </c>
      <c r="TXV94" s="497" t="s">
        <v>7</v>
      </c>
      <c r="TXW94" s="497" t="s">
        <v>11</v>
      </c>
      <c r="TXX94" s="503"/>
      <c r="TXY94" s="497" t="s">
        <v>2</v>
      </c>
      <c r="TXZ94" s="497" t="s">
        <v>3</v>
      </c>
      <c r="TYA94" s="497" t="s">
        <v>4</v>
      </c>
      <c r="TYB94" s="497" t="s">
        <v>5</v>
      </c>
      <c r="TYC94" s="497" t="s">
        <v>6</v>
      </c>
      <c r="TYD94" s="497" t="s">
        <v>7</v>
      </c>
      <c r="TYE94" s="497" t="s">
        <v>11</v>
      </c>
      <c r="TYF94" s="503"/>
      <c r="TYG94" s="497" t="s">
        <v>2</v>
      </c>
      <c r="TYH94" s="497" t="s">
        <v>3</v>
      </c>
      <c r="TYI94" s="497" t="s">
        <v>4</v>
      </c>
      <c r="TYJ94" s="497" t="s">
        <v>5</v>
      </c>
      <c r="TYK94" s="497" t="s">
        <v>6</v>
      </c>
      <c r="TYL94" s="497" t="s">
        <v>7</v>
      </c>
      <c r="TYM94" s="497" t="s">
        <v>11</v>
      </c>
      <c r="TYN94" s="503"/>
      <c r="TYO94" s="497" t="s">
        <v>2</v>
      </c>
      <c r="TYP94" s="497" t="s">
        <v>3</v>
      </c>
      <c r="TYQ94" s="497" t="s">
        <v>4</v>
      </c>
      <c r="TYR94" s="497" t="s">
        <v>5</v>
      </c>
      <c r="TYS94" s="497" t="s">
        <v>6</v>
      </c>
      <c r="TYT94" s="497" t="s">
        <v>7</v>
      </c>
      <c r="TYU94" s="497" t="s">
        <v>11</v>
      </c>
      <c r="TYV94" s="503"/>
      <c r="TYW94" s="497" t="s">
        <v>2</v>
      </c>
      <c r="TYX94" s="497" t="s">
        <v>3</v>
      </c>
      <c r="TYY94" s="497" t="s">
        <v>4</v>
      </c>
      <c r="TYZ94" s="497" t="s">
        <v>5</v>
      </c>
      <c r="TZA94" s="497" t="s">
        <v>6</v>
      </c>
      <c r="TZB94" s="497" t="s">
        <v>7</v>
      </c>
      <c r="TZC94" s="497" t="s">
        <v>11</v>
      </c>
      <c r="TZD94" s="503"/>
      <c r="TZE94" s="497" t="s">
        <v>2</v>
      </c>
      <c r="TZF94" s="497" t="s">
        <v>3</v>
      </c>
      <c r="TZG94" s="497" t="s">
        <v>4</v>
      </c>
      <c r="TZH94" s="497" t="s">
        <v>5</v>
      </c>
      <c r="TZI94" s="497" t="s">
        <v>6</v>
      </c>
      <c r="TZJ94" s="497" t="s">
        <v>7</v>
      </c>
      <c r="TZK94" s="497" t="s">
        <v>11</v>
      </c>
      <c r="TZL94" s="503"/>
      <c r="TZM94" s="497" t="s">
        <v>2</v>
      </c>
      <c r="TZN94" s="497" t="s">
        <v>3</v>
      </c>
      <c r="TZO94" s="497" t="s">
        <v>4</v>
      </c>
      <c r="TZP94" s="497" t="s">
        <v>5</v>
      </c>
      <c r="TZQ94" s="497" t="s">
        <v>6</v>
      </c>
      <c r="TZR94" s="497" t="s">
        <v>7</v>
      </c>
      <c r="TZS94" s="497" t="s">
        <v>11</v>
      </c>
      <c r="TZT94" s="503"/>
      <c r="TZU94" s="497" t="s">
        <v>2</v>
      </c>
      <c r="TZV94" s="497" t="s">
        <v>3</v>
      </c>
      <c r="TZW94" s="497" t="s">
        <v>4</v>
      </c>
      <c r="TZX94" s="497" t="s">
        <v>5</v>
      </c>
      <c r="TZY94" s="497" t="s">
        <v>6</v>
      </c>
      <c r="TZZ94" s="497" t="s">
        <v>7</v>
      </c>
      <c r="UAA94" s="497" t="s">
        <v>11</v>
      </c>
      <c r="UAB94" s="503"/>
      <c r="UAC94" s="497" t="s">
        <v>2</v>
      </c>
      <c r="UAD94" s="497" t="s">
        <v>3</v>
      </c>
      <c r="UAE94" s="497" t="s">
        <v>4</v>
      </c>
      <c r="UAF94" s="497" t="s">
        <v>5</v>
      </c>
      <c r="UAG94" s="497" t="s">
        <v>6</v>
      </c>
      <c r="UAH94" s="497" t="s">
        <v>7</v>
      </c>
      <c r="UAI94" s="497" t="s">
        <v>11</v>
      </c>
      <c r="UAJ94" s="503"/>
      <c r="UAK94" s="497" t="s">
        <v>2</v>
      </c>
      <c r="UAL94" s="497" t="s">
        <v>3</v>
      </c>
      <c r="UAM94" s="497" t="s">
        <v>4</v>
      </c>
      <c r="UAN94" s="497" t="s">
        <v>5</v>
      </c>
      <c r="UAO94" s="497" t="s">
        <v>6</v>
      </c>
      <c r="UAP94" s="497" t="s">
        <v>7</v>
      </c>
      <c r="UAQ94" s="497" t="s">
        <v>11</v>
      </c>
      <c r="UAR94" s="503"/>
      <c r="UAS94" s="497" t="s">
        <v>2</v>
      </c>
      <c r="UAT94" s="497" t="s">
        <v>3</v>
      </c>
      <c r="UAU94" s="497" t="s">
        <v>4</v>
      </c>
      <c r="UAV94" s="497" t="s">
        <v>5</v>
      </c>
      <c r="UAW94" s="497" t="s">
        <v>6</v>
      </c>
      <c r="UAX94" s="497" t="s">
        <v>7</v>
      </c>
      <c r="UAY94" s="497" t="s">
        <v>11</v>
      </c>
      <c r="UAZ94" s="503"/>
      <c r="UBA94" s="497" t="s">
        <v>2</v>
      </c>
      <c r="UBB94" s="497" t="s">
        <v>3</v>
      </c>
      <c r="UBC94" s="497" t="s">
        <v>4</v>
      </c>
      <c r="UBD94" s="497" t="s">
        <v>5</v>
      </c>
      <c r="UBE94" s="497" t="s">
        <v>6</v>
      </c>
      <c r="UBF94" s="497" t="s">
        <v>7</v>
      </c>
      <c r="UBG94" s="497" t="s">
        <v>11</v>
      </c>
      <c r="UBH94" s="503"/>
      <c r="UBI94" s="497" t="s">
        <v>2</v>
      </c>
      <c r="UBJ94" s="497" t="s">
        <v>3</v>
      </c>
      <c r="UBK94" s="497" t="s">
        <v>4</v>
      </c>
      <c r="UBL94" s="497" t="s">
        <v>5</v>
      </c>
      <c r="UBM94" s="497" t="s">
        <v>6</v>
      </c>
      <c r="UBN94" s="497" t="s">
        <v>7</v>
      </c>
      <c r="UBO94" s="497" t="s">
        <v>11</v>
      </c>
      <c r="UBP94" s="503"/>
      <c r="UBQ94" s="497" t="s">
        <v>2</v>
      </c>
      <c r="UBR94" s="497" t="s">
        <v>3</v>
      </c>
      <c r="UBS94" s="497" t="s">
        <v>4</v>
      </c>
      <c r="UBT94" s="497" t="s">
        <v>5</v>
      </c>
      <c r="UBU94" s="497" t="s">
        <v>6</v>
      </c>
      <c r="UBV94" s="497" t="s">
        <v>7</v>
      </c>
      <c r="UBW94" s="497" t="s">
        <v>11</v>
      </c>
      <c r="UBX94" s="503"/>
      <c r="UBY94" s="497" t="s">
        <v>2</v>
      </c>
      <c r="UBZ94" s="497" t="s">
        <v>3</v>
      </c>
      <c r="UCA94" s="497" t="s">
        <v>4</v>
      </c>
      <c r="UCB94" s="497" t="s">
        <v>5</v>
      </c>
      <c r="UCC94" s="497" t="s">
        <v>6</v>
      </c>
      <c r="UCD94" s="497" t="s">
        <v>7</v>
      </c>
      <c r="UCE94" s="497" t="s">
        <v>11</v>
      </c>
      <c r="UCF94" s="503"/>
      <c r="UCG94" s="497" t="s">
        <v>2</v>
      </c>
      <c r="UCH94" s="497" t="s">
        <v>3</v>
      </c>
      <c r="UCI94" s="497" t="s">
        <v>4</v>
      </c>
      <c r="UCJ94" s="497" t="s">
        <v>5</v>
      </c>
      <c r="UCK94" s="497" t="s">
        <v>6</v>
      </c>
      <c r="UCL94" s="497" t="s">
        <v>7</v>
      </c>
      <c r="UCM94" s="497" t="s">
        <v>11</v>
      </c>
      <c r="UCN94" s="503"/>
      <c r="UCO94" s="497" t="s">
        <v>2</v>
      </c>
      <c r="UCP94" s="497" t="s">
        <v>3</v>
      </c>
      <c r="UCQ94" s="497" t="s">
        <v>4</v>
      </c>
      <c r="UCR94" s="497" t="s">
        <v>5</v>
      </c>
      <c r="UCS94" s="497" t="s">
        <v>6</v>
      </c>
      <c r="UCT94" s="497" t="s">
        <v>7</v>
      </c>
      <c r="UCU94" s="497" t="s">
        <v>11</v>
      </c>
      <c r="UCV94" s="503"/>
      <c r="UCW94" s="497" t="s">
        <v>2</v>
      </c>
      <c r="UCX94" s="497" t="s">
        <v>3</v>
      </c>
      <c r="UCY94" s="497" t="s">
        <v>4</v>
      </c>
      <c r="UCZ94" s="497" t="s">
        <v>5</v>
      </c>
      <c r="UDA94" s="497" t="s">
        <v>6</v>
      </c>
      <c r="UDB94" s="497" t="s">
        <v>7</v>
      </c>
      <c r="UDC94" s="497" t="s">
        <v>11</v>
      </c>
      <c r="UDD94" s="503"/>
      <c r="UDE94" s="497" t="s">
        <v>2</v>
      </c>
      <c r="UDF94" s="497" t="s">
        <v>3</v>
      </c>
      <c r="UDG94" s="497" t="s">
        <v>4</v>
      </c>
      <c r="UDH94" s="497" t="s">
        <v>5</v>
      </c>
      <c r="UDI94" s="497" t="s">
        <v>6</v>
      </c>
      <c r="UDJ94" s="497" t="s">
        <v>7</v>
      </c>
      <c r="UDK94" s="497" t="s">
        <v>11</v>
      </c>
      <c r="UDL94" s="503"/>
      <c r="UDM94" s="497" t="s">
        <v>2</v>
      </c>
      <c r="UDN94" s="497" t="s">
        <v>3</v>
      </c>
      <c r="UDO94" s="497" t="s">
        <v>4</v>
      </c>
      <c r="UDP94" s="497" t="s">
        <v>5</v>
      </c>
      <c r="UDQ94" s="497" t="s">
        <v>6</v>
      </c>
      <c r="UDR94" s="497" t="s">
        <v>7</v>
      </c>
      <c r="UDS94" s="497" t="s">
        <v>11</v>
      </c>
      <c r="UDT94" s="503"/>
      <c r="UDU94" s="497" t="s">
        <v>2</v>
      </c>
      <c r="UDV94" s="497" t="s">
        <v>3</v>
      </c>
      <c r="UDW94" s="497" t="s">
        <v>4</v>
      </c>
      <c r="UDX94" s="497" t="s">
        <v>5</v>
      </c>
      <c r="UDY94" s="497" t="s">
        <v>6</v>
      </c>
      <c r="UDZ94" s="497" t="s">
        <v>7</v>
      </c>
      <c r="UEA94" s="497" t="s">
        <v>11</v>
      </c>
      <c r="UEB94" s="503"/>
      <c r="UEC94" s="497" t="s">
        <v>2</v>
      </c>
      <c r="UED94" s="497" t="s">
        <v>3</v>
      </c>
      <c r="UEE94" s="497" t="s">
        <v>4</v>
      </c>
      <c r="UEF94" s="497" t="s">
        <v>5</v>
      </c>
      <c r="UEG94" s="497" t="s">
        <v>6</v>
      </c>
      <c r="UEH94" s="497" t="s">
        <v>7</v>
      </c>
      <c r="UEI94" s="497" t="s">
        <v>11</v>
      </c>
      <c r="UEJ94" s="503"/>
      <c r="UEK94" s="497" t="s">
        <v>2</v>
      </c>
      <c r="UEL94" s="497" t="s">
        <v>3</v>
      </c>
      <c r="UEM94" s="497" t="s">
        <v>4</v>
      </c>
      <c r="UEN94" s="497" t="s">
        <v>5</v>
      </c>
      <c r="UEO94" s="497" t="s">
        <v>6</v>
      </c>
      <c r="UEP94" s="497" t="s">
        <v>7</v>
      </c>
      <c r="UEQ94" s="497" t="s">
        <v>11</v>
      </c>
      <c r="UER94" s="503"/>
      <c r="UES94" s="497" t="s">
        <v>2</v>
      </c>
      <c r="UET94" s="497" t="s">
        <v>3</v>
      </c>
      <c r="UEU94" s="497" t="s">
        <v>4</v>
      </c>
      <c r="UEV94" s="497" t="s">
        <v>5</v>
      </c>
      <c r="UEW94" s="497" t="s">
        <v>6</v>
      </c>
      <c r="UEX94" s="497" t="s">
        <v>7</v>
      </c>
      <c r="UEY94" s="497" t="s">
        <v>11</v>
      </c>
      <c r="UEZ94" s="503"/>
      <c r="UFA94" s="497" t="s">
        <v>2</v>
      </c>
      <c r="UFB94" s="497" t="s">
        <v>3</v>
      </c>
      <c r="UFC94" s="497" t="s">
        <v>4</v>
      </c>
      <c r="UFD94" s="497" t="s">
        <v>5</v>
      </c>
      <c r="UFE94" s="497" t="s">
        <v>6</v>
      </c>
      <c r="UFF94" s="497" t="s">
        <v>7</v>
      </c>
      <c r="UFG94" s="497" t="s">
        <v>11</v>
      </c>
      <c r="UFH94" s="503"/>
      <c r="UFI94" s="497" t="s">
        <v>2</v>
      </c>
      <c r="UFJ94" s="497" t="s">
        <v>3</v>
      </c>
      <c r="UFK94" s="497" t="s">
        <v>4</v>
      </c>
      <c r="UFL94" s="497" t="s">
        <v>5</v>
      </c>
      <c r="UFM94" s="497" t="s">
        <v>6</v>
      </c>
      <c r="UFN94" s="497" t="s">
        <v>7</v>
      </c>
      <c r="UFO94" s="497" t="s">
        <v>11</v>
      </c>
      <c r="UFP94" s="503"/>
      <c r="UFQ94" s="497" t="s">
        <v>2</v>
      </c>
      <c r="UFR94" s="497" t="s">
        <v>3</v>
      </c>
      <c r="UFS94" s="497" t="s">
        <v>4</v>
      </c>
      <c r="UFT94" s="497" t="s">
        <v>5</v>
      </c>
      <c r="UFU94" s="497" t="s">
        <v>6</v>
      </c>
      <c r="UFV94" s="497" t="s">
        <v>7</v>
      </c>
      <c r="UFW94" s="497" t="s">
        <v>11</v>
      </c>
      <c r="UFX94" s="503"/>
      <c r="UFY94" s="497" t="s">
        <v>2</v>
      </c>
      <c r="UFZ94" s="497" t="s">
        <v>3</v>
      </c>
      <c r="UGA94" s="497" t="s">
        <v>4</v>
      </c>
      <c r="UGB94" s="497" t="s">
        <v>5</v>
      </c>
      <c r="UGC94" s="497" t="s">
        <v>6</v>
      </c>
      <c r="UGD94" s="497" t="s">
        <v>7</v>
      </c>
      <c r="UGE94" s="497" t="s">
        <v>11</v>
      </c>
      <c r="UGF94" s="503"/>
      <c r="UGG94" s="497" t="s">
        <v>2</v>
      </c>
      <c r="UGH94" s="497" t="s">
        <v>3</v>
      </c>
      <c r="UGI94" s="497" t="s">
        <v>4</v>
      </c>
      <c r="UGJ94" s="497" t="s">
        <v>5</v>
      </c>
      <c r="UGK94" s="497" t="s">
        <v>6</v>
      </c>
      <c r="UGL94" s="497" t="s">
        <v>7</v>
      </c>
      <c r="UGM94" s="497" t="s">
        <v>11</v>
      </c>
      <c r="UGN94" s="503"/>
      <c r="UGO94" s="497" t="s">
        <v>2</v>
      </c>
      <c r="UGP94" s="497" t="s">
        <v>3</v>
      </c>
      <c r="UGQ94" s="497" t="s">
        <v>4</v>
      </c>
      <c r="UGR94" s="497" t="s">
        <v>5</v>
      </c>
      <c r="UGS94" s="497" t="s">
        <v>6</v>
      </c>
      <c r="UGT94" s="497" t="s">
        <v>7</v>
      </c>
      <c r="UGU94" s="497" t="s">
        <v>11</v>
      </c>
      <c r="UGV94" s="503"/>
      <c r="UGW94" s="497" t="s">
        <v>2</v>
      </c>
      <c r="UGX94" s="497" t="s">
        <v>3</v>
      </c>
      <c r="UGY94" s="497" t="s">
        <v>4</v>
      </c>
      <c r="UGZ94" s="497" t="s">
        <v>5</v>
      </c>
      <c r="UHA94" s="497" t="s">
        <v>6</v>
      </c>
      <c r="UHB94" s="497" t="s">
        <v>7</v>
      </c>
      <c r="UHC94" s="497" t="s">
        <v>11</v>
      </c>
      <c r="UHD94" s="503"/>
      <c r="UHE94" s="497" t="s">
        <v>2</v>
      </c>
      <c r="UHF94" s="497" t="s">
        <v>3</v>
      </c>
      <c r="UHG94" s="497" t="s">
        <v>4</v>
      </c>
      <c r="UHH94" s="497" t="s">
        <v>5</v>
      </c>
      <c r="UHI94" s="497" t="s">
        <v>6</v>
      </c>
      <c r="UHJ94" s="497" t="s">
        <v>7</v>
      </c>
      <c r="UHK94" s="497" t="s">
        <v>11</v>
      </c>
      <c r="UHL94" s="503"/>
      <c r="UHM94" s="497" t="s">
        <v>2</v>
      </c>
      <c r="UHN94" s="497" t="s">
        <v>3</v>
      </c>
      <c r="UHO94" s="497" t="s">
        <v>4</v>
      </c>
      <c r="UHP94" s="497" t="s">
        <v>5</v>
      </c>
      <c r="UHQ94" s="497" t="s">
        <v>6</v>
      </c>
      <c r="UHR94" s="497" t="s">
        <v>7</v>
      </c>
      <c r="UHS94" s="497" t="s">
        <v>11</v>
      </c>
      <c r="UHT94" s="503"/>
      <c r="UHU94" s="497" t="s">
        <v>2</v>
      </c>
      <c r="UHV94" s="497" t="s">
        <v>3</v>
      </c>
      <c r="UHW94" s="497" t="s">
        <v>4</v>
      </c>
      <c r="UHX94" s="497" t="s">
        <v>5</v>
      </c>
      <c r="UHY94" s="497" t="s">
        <v>6</v>
      </c>
      <c r="UHZ94" s="497" t="s">
        <v>7</v>
      </c>
      <c r="UIA94" s="497" t="s">
        <v>11</v>
      </c>
      <c r="UIB94" s="503"/>
      <c r="UIC94" s="497" t="s">
        <v>2</v>
      </c>
      <c r="UID94" s="497" t="s">
        <v>3</v>
      </c>
      <c r="UIE94" s="497" t="s">
        <v>4</v>
      </c>
      <c r="UIF94" s="497" t="s">
        <v>5</v>
      </c>
      <c r="UIG94" s="497" t="s">
        <v>6</v>
      </c>
      <c r="UIH94" s="497" t="s">
        <v>7</v>
      </c>
      <c r="UII94" s="497" t="s">
        <v>11</v>
      </c>
      <c r="UIJ94" s="503"/>
      <c r="UIK94" s="497" t="s">
        <v>2</v>
      </c>
      <c r="UIL94" s="497" t="s">
        <v>3</v>
      </c>
      <c r="UIM94" s="497" t="s">
        <v>4</v>
      </c>
      <c r="UIN94" s="497" t="s">
        <v>5</v>
      </c>
      <c r="UIO94" s="497" t="s">
        <v>6</v>
      </c>
      <c r="UIP94" s="497" t="s">
        <v>7</v>
      </c>
      <c r="UIQ94" s="497" t="s">
        <v>11</v>
      </c>
      <c r="UIR94" s="503"/>
      <c r="UIS94" s="497" t="s">
        <v>2</v>
      </c>
      <c r="UIT94" s="497" t="s">
        <v>3</v>
      </c>
      <c r="UIU94" s="497" t="s">
        <v>4</v>
      </c>
      <c r="UIV94" s="497" t="s">
        <v>5</v>
      </c>
      <c r="UIW94" s="497" t="s">
        <v>6</v>
      </c>
      <c r="UIX94" s="497" t="s">
        <v>7</v>
      </c>
      <c r="UIY94" s="497" t="s">
        <v>11</v>
      </c>
      <c r="UIZ94" s="503"/>
      <c r="UJA94" s="497" t="s">
        <v>2</v>
      </c>
      <c r="UJB94" s="497" t="s">
        <v>3</v>
      </c>
      <c r="UJC94" s="497" t="s">
        <v>4</v>
      </c>
      <c r="UJD94" s="497" t="s">
        <v>5</v>
      </c>
      <c r="UJE94" s="497" t="s">
        <v>6</v>
      </c>
      <c r="UJF94" s="497" t="s">
        <v>7</v>
      </c>
      <c r="UJG94" s="497" t="s">
        <v>11</v>
      </c>
      <c r="UJH94" s="503"/>
      <c r="UJI94" s="497" t="s">
        <v>2</v>
      </c>
      <c r="UJJ94" s="497" t="s">
        <v>3</v>
      </c>
      <c r="UJK94" s="497" t="s">
        <v>4</v>
      </c>
      <c r="UJL94" s="497" t="s">
        <v>5</v>
      </c>
      <c r="UJM94" s="497" t="s">
        <v>6</v>
      </c>
      <c r="UJN94" s="497" t="s">
        <v>7</v>
      </c>
      <c r="UJO94" s="497" t="s">
        <v>11</v>
      </c>
      <c r="UJP94" s="503"/>
      <c r="UJQ94" s="497" t="s">
        <v>2</v>
      </c>
      <c r="UJR94" s="497" t="s">
        <v>3</v>
      </c>
      <c r="UJS94" s="497" t="s">
        <v>4</v>
      </c>
      <c r="UJT94" s="497" t="s">
        <v>5</v>
      </c>
      <c r="UJU94" s="497" t="s">
        <v>6</v>
      </c>
      <c r="UJV94" s="497" t="s">
        <v>7</v>
      </c>
      <c r="UJW94" s="497" t="s">
        <v>11</v>
      </c>
      <c r="UJX94" s="503"/>
      <c r="UJY94" s="497" t="s">
        <v>2</v>
      </c>
      <c r="UJZ94" s="497" t="s">
        <v>3</v>
      </c>
      <c r="UKA94" s="497" t="s">
        <v>4</v>
      </c>
      <c r="UKB94" s="497" t="s">
        <v>5</v>
      </c>
      <c r="UKC94" s="497" t="s">
        <v>6</v>
      </c>
      <c r="UKD94" s="497" t="s">
        <v>7</v>
      </c>
      <c r="UKE94" s="497" t="s">
        <v>11</v>
      </c>
      <c r="UKF94" s="503"/>
      <c r="UKG94" s="497" t="s">
        <v>2</v>
      </c>
      <c r="UKH94" s="497" t="s">
        <v>3</v>
      </c>
      <c r="UKI94" s="497" t="s">
        <v>4</v>
      </c>
      <c r="UKJ94" s="497" t="s">
        <v>5</v>
      </c>
      <c r="UKK94" s="497" t="s">
        <v>6</v>
      </c>
      <c r="UKL94" s="497" t="s">
        <v>7</v>
      </c>
      <c r="UKM94" s="497" t="s">
        <v>11</v>
      </c>
      <c r="UKN94" s="503"/>
      <c r="UKO94" s="497" t="s">
        <v>2</v>
      </c>
      <c r="UKP94" s="497" t="s">
        <v>3</v>
      </c>
      <c r="UKQ94" s="497" t="s">
        <v>4</v>
      </c>
      <c r="UKR94" s="497" t="s">
        <v>5</v>
      </c>
      <c r="UKS94" s="497" t="s">
        <v>6</v>
      </c>
      <c r="UKT94" s="497" t="s">
        <v>7</v>
      </c>
      <c r="UKU94" s="497" t="s">
        <v>11</v>
      </c>
      <c r="UKV94" s="503"/>
      <c r="UKW94" s="497" t="s">
        <v>2</v>
      </c>
      <c r="UKX94" s="497" t="s">
        <v>3</v>
      </c>
      <c r="UKY94" s="497" t="s">
        <v>4</v>
      </c>
      <c r="UKZ94" s="497" t="s">
        <v>5</v>
      </c>
      <c r="ULA94" s="497" t="s">
        <v>6</v>
      </c>
      <c r="ULB94" s="497" t="s">
        <v>7</v>
      </c>
      <c r="ULC94" s="497" t="s">
        <v>11</v>
      </c>
      <c r="ULD94" s="503"/>
      <c r="ULE94" s="497" t="s">
        <v>2</v>
      </c>
      <c r="ULF94" s="497" t="s">
        <v>3</v>
      </c>
      <c r="ULG94" s="497" t="s">
        <v>4</v>
      </c>
      <c r="ULH94" s="497" t="s">
        <v>5</v>
      </c>
      <c r="ULI94" s="497" t="s">
        <v>6</v>
      </c>
      <c r="ULJ94" s="497" t="s">
        <v>7</v>
      </c>
      <c r="ULK94" s="497" t="s">
        <v>11</v>
      </c>
      <c r="ULL94" s="503"/>
      <c r="ULM94" s="497" t="s">
        <v>2</v>
      </c>
      <c r="ULN94" s="497" t="s">
        <v>3</v>
      </c>
      <c r="ULO94" s="497" t="s">
        <v>4</v>
      </c>
      <c r="ULP94" s="497" t="s">
        <v>5</v>
      </c>
      <c r="ULQ94" s="497" t="s">
        <v>6</v>
      </c>
      <c r="ULR94" s="497" t="s">
        <v>7</v>
      </c>
      <c r="ULS94" s="497" t="s">
        <v>11</v>
      </c>
      <c r="ULT94" s="503"/>
      <c r="ULU94" s="497" t="s">
        <v>2</v>
      </c>
      <c r="ULV94" s="497" t="s">
        <v>3</v>
      </c>
      <c r="ULW94" s="497" t="s">
        <v>4</v>
      </c>
      <c r="ULX94" s="497" t="s">
        <v>5</v>
      </c>
      <c r="ULY94" s="497" t="s">
        <v>6</v>
      </c>
      <c r="ULZ94" s="497" t="s">
        <v>7</v>
      </c>
      <c r="UMA94" s="497" t="s">
        <v>11</v>
      </c>
      <c r="UMB94" s="503"/>
      <c r="UMC94" s="497" t="s">
        <v>2</v>
      </c>
      <c r="UMD94" s="497" t="s">
        <v>3</v>
      </c>
      <c r="UME94" s="497" t="s">
        <v>4</v>
      </c>
      <c r="UMF94" s="497" t="s">
        <v>5</v>
      </c>
      <c r="UMG94" s="497" t="s">
        <v>6</v>
      </c>
      <c r="UMH94" s="497" t="s">
        <v>7</v>
      </c>
      <c r="UMI94" s="497" t="s">
        <v>11</v>
      </c>
      <c r="UMJ94" s="503"/>
      <c r="UMK94" s="497" t="s">
        <v>2</v>
      </c>
      <c r="UML94" s="497" t="s">
        <v>3</v>
      </c>
      <c r="UMM94" s="497" t="s">
        <v>4</v>
      </c>
      <c r="UMN94" s="497" t="s">
        <v>5</v>
      </c>
      <c r="UMO94" s="497" t="s">
        <v>6</v>
      </c>
      <c r="UMP94" s="497" t="s">
        <v>7</v>
      </c>
      <c r="UMQ94" s="497" t="s">
        <v>11</v>
      </c>
      <c r="UMR94" s="503"/>
      <c r="UMS94" s="497" t="s">
        <v>2</v>
      </c>
      <c r="UMT94" s="497" t="s">
        <v>3</v>
      </c>
      <c r="UMU94" s="497" t="s">
        <v>4</v>
      </c>
      <c r="UMV94" s="497" t="s">
        <v>5</v>
      </c>
      <c r="UMW94" s="497" t="s">
        <v>6</v>
      </c>
      <c r="UMX94" s="497" t="s">
        <v>7</v>
      </c>
      <c r="UMY94" s="497" t="s">
        <v>11</v>
      </c>
      <c r="UMZ94" s="503"/>
      <c r="UNA94" s="497" t="s">
        <v>2</v>
      </c>
      <c r="UNB94" s="497" t="s">
        <v>3</v>
      </c>
      <c r="UNC94" s="497" t="s">
        <v>4</v>
      </c>
      <c r="UND94" s="497" t="s">
        <v>5</v>
      </c>
      <c r="UNE94" s="497" t="s">
        <v>6</v>
      </c>
      <c r="UNF94" s="497" t="s">
        <v>7</v>
      </c>
      <c r="UNG94" s="497" t="s">
        <v>11</v>
      </c>
      <c r="UNH94" s="503"/>
      <c r="UNI94" s="497" t="s">
        <v>2</v>
      </c>
      <c r="UNJ94" s="497" t="s">
        <v>3</v>
      </c>
      <c r="UNK94" s="497" t="s">
        <v>4</v>
      </c>
      <c r="UNL94" s="497" t="s">
        <v>5</v>
      </c>
      <c r="UNM94" s="497" t="s">
        <v>6</v>
      </c>
      <c r="UNN94" s="497" t="s">
        <v>7</v>
      </c>
      <c r="UNO94" s="497" t="s">
        <v>11</v>
      </c>
      <c r="UNP94" s="503"/>
      <c r="UNQ94" s="497" t="s">
        <v>2</v>
      </c>
      <c r="UNR94" s="497" t="s">
        <v>3</v>
      </c>
      <c r="UNS94" s="497" t="s">
        <v>4</v>
      </c>
      <c r="UNT94" s="497" t="s">
        <v>5</v>
      </c>
      <c r="UNU94" s="497" t="s">
        <v>6</v>
      </c>
      <c r="UNV94" s="497" t="s">
        <v>7</v>
      </c>
      <c r="UNW94" s="497" t="s">
        <v>11</v>
      </c>
      <c r="UNX94" s="503"/>
      <c r="UNY94" s="497" t="s">
        <v>2</v>
      </c>
      <c r="UNZ94" s="497" t="s">
        <v>3</v>
      </c>
      <c r="UOA94" s="497" t="s">
        <v>4</v>
      </c>
      <c r="UOB94" s="497" t="s">
        <v>5</v>
      </c>
      <c r="UOC94" s="497" t="s">
        <v>6</v>
      </c>
      <c r="UOD94" s="497" t="s">
        <v>7</v>
      </c>
      <c r="UOE94" s="497" t="s">
        <v>11</v>
      </c>
      <c r="UOF94" s="503"/>
      <c r="UOG94" s="497" t="s">
        <v>2</v>
      </c>
      <c r="UOH94" s="497" t="s">
        <v>3</v>
      </c>
      <c r="UOI94" s="497" t="s">
        <v>4</v>
      </c>
      <c r="UOJ94" s="497" t="s">
        <v>5</v>
      </c>
      <c r="UOK94" s="497" t="s">
        <v>6</v>
      </c>
      <c r="UOL94" s="497" t="s">
        <v>7</v>
      </c>
      <c r="UOM94" s="497" t="s">
        <v>11</v>
      </c>
      <c r="UON94" s="503"/>
      <c r="UOO94" s="497" t="s">
        <v>2</v>
      </c>
      <c r="UOP94" s="497" t="s">
        <v>3</v>
      </c>
      <c r="UOQ94" s="497" t="s">
        <v>4</v>
      </c>
      <c r="UOR94" s="497" t="s">
        <v>5</v>
      </c>
      <c r="UOS94" s="497" t="s">
        <v>6</v>
      </c>
      <c r="UOT94" s="497" t="s">
        <v>7</v>
      </c>
      <c r="UOU94" s="497" t="s">
        <v>11</v>
      </c>
      <c r="UOV94" s="503"/>
      <c r="UOW94" s="497" t="s">
        <v>2</v>
      </c>
      <c r="UOX94" s="497" t="s">
        <v>3</v>
      </c>
      <c r="UOY94" s="497" t="s">
        <v>4</v>
      </c>
      <c r="UOZ94" s="497" t="s">
        <v>5</v>
      </c>
      <c r="UPA94" s="497" t="s">
        <v>6</v>
      </c>
      <c r="UPB94" s="497" t="s">
        <v>7</v>
      </c>
      <c r="UPC94" s="497" t="s">
        <v>11</v>
      </c>
      <c r="UPD94" s="503"/>
      <c r="UPE94" s="497" t="s">
        <v>2</v>
      </c>
      <c r="UPF94" s="497" t="s">
        <v>3</v>
      </c>
      <c r="UPG94" s="497" t="s">
        <v>4</v>
      </c>
      <c r="UPH94" s="497" t="s">
        <v>5</v>
      </c>
      <c r="UPI94" s="497" t="s">
        <v>6</v>
      </c>
      <c r="UPJ94" s="497" t="s">
        <v>7</v>
      </c>
      <c r="UPK94" s="497" t="s">
        <v>11</v>
      </c>
      <c r="UPL94" s="503"/>
      <c r="UPM94" s="497" t="s">
        <v>2</v>
      </c>
      <c r="UPN94" s="497" t="s">
        <v>3</v>
      </c>
      <c r="UPO94" s="497" t="s">
        <v>4</v>
      </c>
      <c r="UPP94" s="497" t="s">
        <v>5</v>
      </c>
      <c r="UPQ94" s="497" t="s">
        <v>6</v>
      </c>
      <c r="UPR94" s="497" t="s">
        <v>7</v>
      </c>
      <c r="UPS94" s="497" t="s">
        <v>11</v>
      </c>
      <c r="UPT94" s="503"/>
      <c r="UPU94" s="497" t="s">
        <v>2</v>
      </c>
      <c r="UPV94" s="497" t="s">
        <v>3</v>
      </c>
      <c r="UPW94" s="497" t="s">
        <v>4</v>
      </c>
      <c r="UPX94" s="497" t="s">
        <v>5</v>
      </c>
      <c r="UPY94" s="497" t="s">
        <v>6</v>
      </c>
      <c r="UPZ94" s="497" t="s">
        <v>7</v>
      </c>
      <c r="UQA94" s="497" t="s">
        <v>11</v>
      </c>
      <c r="UQB94" s="503"/>
      <c r="UQC94" s="497" t="s">
        <v>2</v>
      </c>
      <c r="UQD94" s="497" t="s">
        <v>3</v>
      </c>
      <c r="UQE94" s="497" t="s">
        <v>4</v>
      </c>
      <c r="UQF94" s="497" t="s">
        <v>5</v>
      </c>
      <c r="UQG94" s="497" t="s">
        <v>6</v>
      </c>
      <c r="UQH94" s="497" t="s">
        <v>7</v>
      </c>
      <c r="UQI94" s="497" t="s">
        <v>11</v>
      </c>
      <c r="UQJ94" s="503"/>
      <c r="UQK94" s="497" t="s">
        <v>2</v>
      </c>
      <c r="UQL94" s="497" t="s">
        <v>3</v>
      </c>
      <c r="UQM94" s="497" t="s">
        <v>4</v>
      </c>
      <c r="UQN94" s="497" t="s">
        <v>5</v>
      </c>
      <c r="UQO94" s="497" t="s">
        <v>6</v>
      </c>
      <c r="UQP94" s="497" t="s">
        <v>7</v>
      </c>
      <c r="UQQ94" s="497" t="s">
        <v>11</v>
      </c>
      <c r="UQR94" s="503"/>
      <c r="UQS94" s="497" t="s">
        <v>2</v>
      </c>
      <c r="UQT94" s="497" t="s">
        <v>3</v>
      </c>
      <c r="UQU94" s="497" t="s">
        <v>4</v>
      </c>
      <c r="UQV94" s="497" t="s">
        <v>5</v>
      </c>
      <c r="UQW94" s="497" t="s">
        <v>6</v>
      </c>
      <c r="UQX94" s="497" t="s">
        <v>7</v>
      </c>
      <c r="UQY94" s="497" t="s">
        <v>11</v>
      </c>
      <c r="UQZ94" s="503"/>
      <c r="URA94" s="497" t="s">
        <v>2</v>
      </c>
      <c r="URB94" s="497" t="s">
        <v>3</v>
      </c>
      <c r="URC94" s="497" t="s">
        <v>4</v>
      </c>
      <c r="URD94" s="497" t="s">
        <v>5</v>
      </c>
      <c r="URE94" s="497" t="s">
        <v>6</v>
      </c>
      <c r="URF94" s="497" t="s">
        <v>7</v>
      </c>
      <c r="URG94" s="497" t="s">
        <v>11</v>
      </c>
      <c r="URH94" s="503"/>
      <c r="URI94" s="497" t="s">
        <v>2</v>
      </c>
      <c r="URJ94" s="497" t="s">
        <v>3</v>
      </c>
      <c r="URK94" s="497" t="s">
        <v>4</v>
      </c>
      <c r="URL94" s="497" t="s">
        <v>5</v>
      </c>
      <c r="URM94" s="497" t="s">
        <v>6</v>
      </c>
      <c r="URN94" s="497" t="s">
        <v>7</v>
      </c>
      <c r="URO94" s="497" t="s">
        <v>11</v>
      </c>
      <c r="URP94" s="503"/>
      <c r="URQ94" s="497" t="s">
        <v>2</v>
      </c>
      <c r="URR94" s="497" t="s">
        <v>3</v>
      </c>
      <c r="URS94" s="497" t="s">
        <v>4</v>
      </c>
      <c r="URT94" s="497" t="s">
        <v>5</v>
      </c>
      <c r="URU94" s="497" t="s">
        <v>6</v>
      </c>
      <c r="URV94" s="497" t="s">
        <v>7</v>
      </c>
      <c r="URW94" s="497" t="s">
        <v>11</v>
      </c>
      <c r="URX94" s="503"/>
      <c r="URY94" s="497" t="s">
        <v>2</v>
      </c>
      <c r="URZ94" s="497" t="s">
        <v>3</v>
      </c>
      <c r="USA94" s="497" t="s">
        <v>4</v>
      </c>
      <c r="USB94" s="497" t="s">
        <v>5</v>
      </c>
      <c r="USC94" s="497" t="s">
        <v>6</v>
      </c>
      <c r="USD94" s="497" t="s">
        <v>7</v>
      </c>
      <c r="USE94" s="497" t="s">
        <v>11</v>
      </c>
      <c r="USF94" s="503"/>
      <c r="USG94" s="497" t="s">
        <v>2</v>
      </c>
      <c r="USH94" s="497" t="s">
        <v>3</v>
      </c>
      <c r="USI94" s="497" t="s">
        <v>4</v>
      </c>
      <c r="USJ94" s="497" t="s">
        <v>5</v>
      </c>
      <c r="USK94" s="497" t="s">
        <v>6</v>
      </c>
      <c r="USL94" s="497" t="s">
        <v>7</v>
      </c>
      <c r="USM94" s="497" t="s">
        <v>11</v>
      </c>
      <c r="USN94" s="503"/>
      <c r="USO94" s="497" t="s">
        <v>2</v>
      </c>
      <c r="USP94" s="497" t="s">
        <v>3</v>
      </c>
      <c r="USQ94" s="497" t="s">
        <v>4</v>
      </c>
      <c r="USR94" s="497" t="s">
        <v>5</v>
      </c>
      <c r="USS94" s="497" t="s">
        <v>6</v>
      </c>
      <c r="UST94" s="497" t="s">
        <v>7</v>
      </c>
      <c r="USU94" s="497" t="s">
        <v>11</v>
      </c>
      <c r="USV94" s="503"/>
      <c r="USW94" s="497" t="s">
        <v>2</v>
      </c>
      <c r="USX94" s="497" t="s">
        <v>3</v>
      </c>
      <c r="USY94" s="497" t="s">
        <v>4</v>
      </c>
      <c r="USZ94" s="497" t="s">
        <v>5</v>
      </c>
      <c r="UTA94" s="497" t="s">
        <v>6</v>
      </c>
      <c r="UTB94" s="497" t="s">
        <v>7</v>
      </c>
      <c r="UTC94" s="497" t="s">
        <v>11</v>
      </c>
      <c r="UTD94" s="503"/>
      <c r="UTE94" s="497" t="s">
        <v>2</v>
      </c>
      <c r="UTF94" s="497" t="s">
        <v>3</v>
      </c>
      <c r="UTG94" s="497" t="s">
        <v>4</v>
      </c>
      <c r="UTH94" s="497" t="s">
        <v>5</v>
      </c>
      <c r="UTI94" s="497" t="s">
        <v>6</v>
      </c>
      <c r="UTJ94" s="497" t="s">
        <v>7</v>
      </c>
      <c r="UTK94" s="497" t="s">
        <v>11</v>
      </c>
      <c r="UTL94" s="503"/>
      <c r="UTM94" s="497" t="s">
        <v>2</v>
      </c>
      <c r="UTN94" s="497" t="s">
        <v>3</v>
      </c>
      <c r="UTO94" s="497" t="s">
        <v>4</v>
      </c>
      <c r="UTP94" s="497" t="s">
        <v>5</v>
      </c>
      <c r="UTQ94" s="497" t="s">
        <v>6</v>
      </c>
      <c r="UTR94" s="497" t="s">
        <v>7</v>
      </c>
      <c r="UTS94" s="497" t="s">
        <v>11</v>
      </c>
      <c r="UTT94" s="503"/>
      <c r="UTU94" s="497" t="s">
        <v>2</v>
      </c>
      <c r="UTV94" s="497" t="s">
        <v>3</v>
      </c>
      <c r="UTW94" s="497" t="s">
        <v>4</v>
      </c>
      <c r="UTX94" s="497" t="s">
        <v>5</v>
      </c>
      <c r="UTY94" s="497" t="s">
        <v>6</v>
      </c>
      <c r="UTZ94" s="497" t="s">
        <v>7</v>
      </c>
      <c r="UUA94" s="497" t="s">
        <v>11</v>
      </c>
      <c r="UUB94" s="503"/>
      <c r="UUC94" s="497" t="s">
        <v>2</v>
      </c>
      <c r="UUD94" s="497" t="s">
        <v>3</v>
      </c>
      <c r="UUE94" s="497" t="s">
        <v>4</v>
      </c>
      <c r="UUF94" s="497" t="s">
        <v>5</v>
      </c>
      <c r="UUG94" s="497" t="s">
        <v>6</v>
      </c>
      <c r="UUH94" s="497" t="s">
        <v>7</v>
      </c>
      <c r="UUI94" s="497" t="s">
        <v>11</v>
      </c>
      <c r="UUJ94" s="503"/>
      <c r="UUK94" s="497" t="s">
        <v>2</v>
      </c>
      <c r="UUL94" s="497" t="s">
        <v>3</v>
      </c>
      <c r="UUM94" s="497" t="s">
        <v>4</v>
      </c>
      <c r="UUN94" s="497" t="s">
        <v>5</v>
      </c>
      <c r="UUO94" s="497" t="s">
        <v>6</v>
      </c>
      <c r="UUP94" s="497" t="s">
        <v>7</v>
      </c>
      <c r="UUQ94" s="497" t="s">
        <v>11</v>
      </c>
      <c r="UUR94" s="503"/>
      <c r="UUS94" s="497" t="s">
        <v>2</v>
      </c>
      <c r="UUT94" s="497" t="s">
        <v>3</v>
      </c>
      <c r="UUU94" s="497" t="s">
        <v>4</v>
      </c>
      <c r="UUV94" s="497" t="s">
        <v>5</v>
      </c>
      <c r="UUW94" s="497" t="s">
        <v>6</v>
      </c>
      <c r="UUX94" s="497" t="s">
        <v>7</v>
      </c>
      <c r="UUY94" s="497" t="s">
        <v>11</v>
      </c>
      <c r="UUZ94" s="503"/>
      <c r="UVA94" s="497" t="s">
        <v>2</v>
      </c>
      <c r="UVB94" s="497" t="s">
        <v>3</v>
      </c>
      <c r="UVC94" s="497" t="s">
        <v>4</v>
      </c>
      <c r="UVD94" s="497" t="s">
        <v>5</v>
      </c>
      <c r="UVE94" s="497" t="s">
        <v>6</v>
      </c>
      <c r="UVF94" s="497" t="s">
        <v>7</v>
      </c>
      <c r="UVG94" s="497" t="s">
        <v>11</v>
      </c>
      <c r="UVH94" s="503"/>
      <c r="UVI94" s="497" t="s">
        <v>2</v>
      </c>
      <c r="UVJ94" s="497" t="s">
        <v>3</v>
      </c>
      <c r="UVK94" s="497" t="s">
        <v>4</v>
      </c>
      <c r="UVL94" s="497" t="s">
        <v>5</v>
      </c>
      <c r="UVM94" s="497" t="s">
        <v>6</v>
      </c>
      <c r="UVN94" s="497" t="s">
        <v>7</v>
      </c>
      <c r="UVO94" s="497" t="s">
        <v>11</v>
      </c>
      <c r="UVP94" s="503"/>
      <c r="UVQ94" s="497" t="s">
        <v>2</v>
      </c>
      <c r="UVR94" s="497" t="s">
        <v>3</v>
      </c>
      <c r="UVS94" s="497" t="s">
        <v>4</v>
      </c>
      <c r="UVT94" s="497" t="s">
        <v>5</v>
      </c>
      <c r="UVU94" s="497" t="s">
        <v>6</v>
      </c>
      <c r="UVV94" s="497" t="s">
        <v>7</v>
      </c>
      <c r="UVW94" s="497" t="s">
        <v>11</v>
      </c>
      <c r="UVX94" s="503"/>
      <c r="UVY94" s="497" t="s">
        <v>2</v>
      </c>
      <c r="UVZ94" s="497" t="s">
        <v>3</v>
      </c>
      <c r="UWA94" s="497" t="s">
        <v>4</v>
      </c>
      <c r="UWB94" s="497" t="s">
        <v>5</v>
      </c>
      <c r="UWC94" s="497" t="s">
        <v>6</v>
      </c>
      <c r="UWD94" s="497" t="s">
        <v>7</v>
      </c>
      <c r="UWE94" s="497" t="s">
        <v>11</v>
      </c>
      <c r="UWF94" s="503"/>
      <c r="UWG94" s="497" t="s">
        <v>2</v>
      </c>
      <c r="UWH94" s="497" t="s">
        <v>3</v>
      </c>
      <c r="UWI94" s="497" t="s">
        <v>4</v>
      </c>
      <c r="UWJ94" s="497" t="s">
        <v>5</v>
      </c>
      <c r="UWK94" s="497" t="s">
        <v>6</v>
      </c>
      <c r="UWL94" s="497" t="s">
        <v>7</v>
      </c>
      <c r="UWM94" s="497" t="s">
        <v>11</v>
      </c>
      <c r="UWN94" s="503"/>
      <c r="UWO94" s="497" t="s">
        <v>2</v>
      </c>
      <c r="UWP94" s="497" t="s">
        <v>3</v>
      </c>
      <c r="UWQ94" s="497" t="s">
        <v>4</v>
      </c>
      <c r="UWR94" s="497" t="s">
        <v>5</v>
      </c>
      <c r="UWS94" s="497" t="s">
        <v>6</v>
      </c>
      <c r="UWT94" s="497" t="s">
        <v>7</v>
      </c>
      <c r="UWU94" s="497" t="s">
        <v>11</v>
      </c>
      <c r="UWV94" s="503"/>
      <c r="UWW94" s="497" t="s">
        <v>2</v>
      </c>
      <c r="UWX94" s="497" t="s">
        <v>3</v>
      </c>
      <c r="UWY94" s="497" t="s">
        <v>4</v>
      </c>
      <c r="UWZ94" s="497" t="s">
        <v>5</v>
      </c>
      <c r="UXA94" s="497" t="s">
        <v>6</v>
      </c>
      <c r="UXB94" s="497" t="s">
        <v>7</v>
      </c>
      <c r="UXC94" s="497" t="s">
        <v>11</v>
      </c>
      <c r="UXD94" s="503"/>
      <c r="UXE94" s="497" t="s">
        <v>2</v>
      </c>
      <c r="UXF94" s="497" t="s">
        <v>3</v>
      </c>
      <c r="UXG94" s="497" t="s">
        <v>4</v>
      </c>
      <c r="UXH94" s="497" t="s">
        <v>5</v>
      </c>
      <c r="UXI94" s="497" t="s">
        <v>6</v>
      </c>
      <c r="UXJ94" s="497" t="s">
        <v>7</v>
      </c>
      <c r="UXK94" s="497" t="s">
        <v>11</v>
      </c>
      <c r="UXL94" s="503"/>
      <c r="UXM94" s="497" t="s">
        <v>2</v>
      </c>
      <c r="UXN94" s="497" t="s">
        <v>3</v>
      </c>
      <c r="UXO94" s="497" t="s">
        <v>4</v>
      </c>
      <c r="UXP94" s="497" t="s">
        <v>5</v>
      </c>
      <c r="UXQ94" s="497" t="s">
        <v>6</v>
      </c>
      <c r="UXR94" s="497" t="s">
        <v>7</v>
      </c>
      <c r="UXS94" s="497" t="s">
        <v>11</v>
      </c>
      <c r="UXT94" s="503"/>
      <c r="UXU94" s="497" t="s">
        <v>2</v>
      </c>
      <c r="UXV94" s="497" t="s">
        <v>3</v>
      </c>
      <c r="UXW94" s="497" t="s">
        <v>4</v>
      </c>
      <c r="UXX94" s="497" t="s">
        <v>5</v>
      </c>
      <c r="UXY94" s="497" t="s">
        <v>6</v>
      </c>
      <c r="UXZ94" s="497" t="s">
        <v>7</v>
      </c>
      <c r="UYA94" s="497" t="s">
        <v>11</v>
      </c>
      <c r="UYB94" s="503"/>
      <c r="UYC94" s="497" t="s">
        <v>2</v>
      </c>
      <c r="UYD94" s="497" t="s">
        <v>3</v>
      </c>
      <c r="UYE94" s="497" t="s">
        <v>4</v>
      </c>
      <c r="UYF94" s="497" t="s">
        <v>5</v>
      </c>
      <c r="UYG94" s="497" t="s">
        <v>6</v>
      </c>
      <c r="UYH94" s="497" t="s">
        <v>7</v>
      </c>
      <c r="UYI94" s="497" t="s">
        <v>11</v>
      </c>
      <c r="UYJ94" s="503"/>
      <c r="UYK94" s="497" t="s">
        <v>2</v>
      </c>
      <c r="UYL94" s="497" t="s">
        <v>3</v>
      </c>
      <c r="UYM94" s="497" t="s">
        <v>4</v>
      </c>
      <c r="UYN94" s="497" t="s">
        <v>5</v>
      </c>
      <c r="UYO94" s="497" t="s">
        <v>6</v>
      </c>
      <c r="UYP94" s="497" t="s">
        <v>7</v>
      </c>
      <c r="UYQ94" s="497" t="s">
        <v>11</v>
      </c>
      <c r="UYR94" s="503"/>
      <c r="UYS94" s="497" t="s">
        <v>2</v>
      </c>
      <c r="UYT94" s="497" t="s">
        <v>3</v>
      </c>
      <c r="UYU94" s="497" t="s">
        <v>4</v>
      </c>
      <c r="UYV94" s="497" t="s">
        <v>5</v>
      </c>
      <c r="UYW94" s="497" t="s">
        <v>6</v>
      </c>
      <c r="UYX94" s="497" t="s">
        <v>7</v>
      </c>
      <c r="UYY94" s="497" t="s">
        <v>11</v>
      </c>
      <c r="UYZ94" s="503"/>
      <c r="UZA94" s="497" t="s">
        <v>2</v>
      </c>
      <c r="UZB94" s="497" t="s">
        <v>3</v>
      </c>
      <c r="UZC94" s="497" t="s">
        <v>4</v>
      </c>
      <c r="UZD94" s="497" t="s">
        <v>5</v>
      </c>
      <c r="UZE94" s="497" t="s">
        <v>6</v>
      </c>
      <c r="UZF94" s="497" t="s">
        <v>7</v>
      </c>
      <c r="UZG94" s="497" t="s">
        <v>11</v>
      </c>
      <c r="UZH94" s="503"/>
      <c r="UZI94" s="497" t="s">
        <v>2</v>
      </c>
      <c r="UZJ94" s="497" t="s">
        <v>3</v>
      </c>
      <c r="UZK94" s="497" t="s">
        <v>4</v>
      </c>
      <c r="UZL94" s="497" t="s">
        <v>5</v>
      </c>
      <c r="UZM94" s="497" t="s">
        <v>6</v>
      </c>
      <c r="UZN94" s="497" t="s">
        <v>7</v>
      </c>
      <c r="UZO94" s="497" t="s">
        <v>11</v>
      </c>
      <c r="UZP94" s="503"/>
      <c r="UZQ94" s="497" t="s">
        <v>2</v>
      </c>
      <c r="UZR94" s="497" t="s">
        <v>3</v>
      </c>
      <c r="UZS94" s="497" t="s">
        <v>4</v>
      </c>
      <c r="UZT94" s="497" t="s">
        <v>5</v>
      </c>
      <c r="UZU94" s="497" t="s">
        <v>6</v>
      </c>
      <c r="UZV94" s="497" t="s">
        <v>7</v>
      </c>
      <c r="UZW94" s="497" t="s">
        <v>11</v>
      </c>
      <c r="UZX94" s="503"/>
      <c r="UZY94" s="497" t="s">
        <v>2</v>
      </c>
      <c r="UZZ94" s="497" t="s">
        <v>3</v>
      </c>
      <c r="VAA94" s="497" t="s">
        <v>4</v>
      </c>
      <c r="VAB94" s="497" t="s">
        <v>5</v>
      </c>
      <c r="VAC94" s="497" t="s">
        <v>6</v>
      </c>
      <c r="VAD94" s="497" t="s">
        <v>7</v>
      </c>
      <c r="VAE94" s="497" t="s">
        <v>11</v>
      </c>
      <c r="VAF94" s="503"/>
      <c r="VAG94" s="497" t="s">
        <v>2</v>
      </c>
      <c r="VAH94" s="497" t="s">
        <v>3</v>
      </c>
      <c r="VAI94" s="497" t="s">
        <v>4</v>
      </c>
      <c r="VAJ94" s="497" t="s">
        <v>5</v>
      </c>
      <c r="VAK94" s="497" t="s">
        <v>6</v>
      </c>
      <c r="VAL94" s="497" t="s">
        <v>7</v>
      </c>
      <c r="VAM94" s="497" t="s">
        <v>11</v>
      </c>
      <c r="VAN94" s="503"/>
      <c r="VAO94" s="497" t="s">
        <v>2</v>
      </c>
      <c r="VAP94" s="497" t="s">
        <v>3</v>
      </c>
      <c r="VAQ94" s="497" t="s">
        <v>4</v>
      </c>
      <c r="VAR94" s="497" t="s">
        <v>5</v>
      </c>
      <c r="VAS94" s="497" t="s">
        <v>6</v>
      </c>
      <c r="VAT94" s="497" t="s">
        <v>7</v>
      </c>
      <c r="VAU94" s="497" t="s">
        <v>11</v>
      </c>
      <c r="VAV94" s="503"/>
      <c r="VAW94" s="497" t="s">
        <v>2</v>
      </c>
      <c r="VAX94" s="497" t="s">
        <v>3</v>
      </c>
      <c r="VAY94" s="497" t="s">
        <v>4</v>
      </c>
      <c r="VAZ94" s="497" t="s">
        <v>5</v>
      </c>
      <c r="VBA94" s="497" t="s">
        <v>6</v>
      </c>
      <c r="VBB94" s="497" t="s">
        <v>7</v>
      </c>
      <c r="VBC94" s="497" t="s">
        <v>11</v>
      </c>
      <c r="VBD94" s="503"/>
      <c r="VBE94" s="497" t="s">
        <v>2</v>
      </c>
      <c r="VBF94" s="497" t="s">
        <v>3</v>
      </c>
      <c r="VBG94" s="497" t="s">
        <v>4</v>
      </c>
      <c r="VBH94" s="497" t="s">
        <v>5</v>
      </c>
      <c r="VBI94" s="497" t="s">
        <v>6</v>
      </c>
      <c r="VBJ94" s="497" t="s">
        <v>7</v>
      </c>
      <c r="VBK94" s="497" t="s">
        <v>11</v>
      </c>
      <c r="VBL94" s="503"/>
      <c r="VBM94" s="497" t="s">
        <v>2</v>
      </c>
      <c r="VBN94" s="497" t="s">
        <v>3</v>
      </c>
      <c r="VBO94" s="497" t="s">
        <v>4</v>
      </c>
      <c r="VBP94" s="497" t="s">
        <v>5</v>
      </c>
      <c r="VBQ94" s="497" t="s">
        <v>6</v>
      </c>
      <c r="VBR94" s="497" t="s">
        <v>7</v>
      </c>
      <c r="VBS94" s="497" t="s">
        <v>11</v>
      </c>
      <c r="VBT94" s="503"/>
      <c r="VBU94" s="497" t="s">
        <v>2</v>
      </c>
      <c r="VBV94" s="497" t="s">
        <v>3</v>
      </c>
      <c r="VBW94" s="497" t="s">
        <v>4</v>
      </c>
      <c r="VBX94" s="497" t="s">
        <v>5</v>
      </c>
      <c r="VBY94" s="497" t="s">
        <v>6</v>
      </c>
      <c r="VBZ94" s="497" t="s">
        <v>7</v>
      </c>
      <c r="VCA94" s="497" t="s">
        <v>11</v>
      </c>
      <c r="VCB94" s="503"/>
      <c r="VCC94" s="497" t="s">
        <v>2</v>
      </c>
      <c r="VCD94" s="497" t="s">
        <v>3</v>
      </c>
      <c r="VCE94" s="497" t="s">
        <v>4</v>
      </c>
      <c r="VCF94" s="497" t="s">
        <v>5</v>
      </c>
      <c r="VCG94" s="497" t="s">
        <v>6</v>
      </c>
      <c r="VCH94" s="497" t="s">
        <v>7</v>
      </c>
      <c r="VCI94" s="497" t="s">
        <v>11</v>
      </c>
      <c r="VCJ94" s="503"/>
      <c r="VCK94" s="497" t="s">
        <v>2</v>
      </c>
      <c r="VCL94" s="497" t="s">
        <v>3</v>
      </c>
      <c r="VCM94" s="497" t="s">
        <v>4</v>
      </c>
      <c r="VCN94" s="497" t="s">
        <v>5</v>
      </c>
      <c r="VCO94" s="497" t="s">
        <v>6</v>
      </c>
      <c r="VCP94" s="497" t="s">
        <v>7</v>
      </c>
      <c r="VCQ94" s="497" t="s">
        <v>11</v>
      </c>
      <c r="VCR94" s="503"/>
      <c r="VCS94" s="497" t="s">
        <v>2</v>
      </c>
      <c r="VCT94" s="497" t="s">
        <v>3</v>
      </c>
      <c r="VCU94" s="497" t="s">
        <v>4</v>
      </c>
      <c r="VCV94" s="497" t="s">
        <v>5</v>
      </c>
      <c r="VCW94" s="497" t="s">
        <v>6</v>
      </c>
      <c r="VCX94" s="497" t="s">
        <v>7</v>
      </c>
      <c r="VCY94" s="497" t="s">
        <v>11</v>
      </c>
      <c r="VCZ94" s="503"/>
      <c r="VDA94" s="497" t="s">
        <v>2</v>
      </c>
      <c r="VDB94" s="497" t="s">
        <v>3</v>
      </c>
      <c r="VDC94" s="497" t="s">
        <v>4</v>
      </c>
      <c r="VDD94" s="497" t="s">
        <v>5</v>
      </c>
      <c r="VDE94" s="497" t="s">
        <v>6</v>
      </c>
      <c r="VDF94" s="497" t="s">
        <v>7</v>
      </c>
      <c r="VDG94" s="497" t="s">
        <v>11</v>
      </c>
      <c r="VDH94" s="503"/>
      <c r="VDI94" s="497" t="s">
        <v>2</v>
      </c>
      <c r="VDJ94" s="497" t="s">
        <v>3</v>
      </c>
      <c r="VDK94" s="497" t="s">
        <v>4</v>
      </c>
      <c r="VDL94" s="497" t="s">
        <v>5</v>
      </c>
      <c r="VDM94" s="497" t="s">
        <v>6</v>
      </c>
      <c r="VDN94" s="497" t="s">
        <v>7</v>
      </c>
      <c r="VDO94" s="497" t="s">
        <v>11</v>
      </c>
      <c r="VDP94" s="503"/>
      <c r="VDQ94" s="497" t="s">
        <v>2</v>
      </c>
      <c r="VDR94" s="497" t="s">
        <v>3</v>
      </c>
      <c r="VDS94" s="497" t="s">
        <v>4</v>
      </c>
      <c r="VDT94" s="497" t="s">
        <v>5</v>
      </c>
      <c r="VDU94" s="497" t="s">
        <v>6</v>
      </c>
      <c r="VDV94" s="497" t="s">
        <v>7</v>
      </c>
      <c r="VDW94" s="497" t="s">
        <v>11</v>
      </c>
      <c r="VDX94" s="503"/>
      <c r="VDY94" s="497" t="s">
        <v>2</v>
      </c>
      <c r="VDZ94" s="497" t="s">
        <v>3</v>
      </c>
      <c r="VEA94" s="497" t="s">
        <v>4</v>
      </c>
      <c r="VEB94" s="497" t="s">
        <v>5</v>
      </c>
      <c r="VEC94" s="497" t="s">
        <v>6</v>
      </c>
      <c r="VED94" s="497" t="s">
        <v>7</v>
      </c>
      <c r="VEE94" s="497" t="s">
        <v>11</v>
      </c>
      <c r="VEF94" s="503"/>
      <c r="VEG94" s="497" t="s">
        <v>2</v>
      </c>
      <c r="VEH94" s="497" t="s">
        <v>3</v>
      </c>
      <c r="VEI94" s="497" t="s">
        <v>4</v>
      </c>
      <c r="VEJ94" s="497" t="s">
        <v>5</v>
      </c>
      <c r="VEK94" s="497" t="s">
        <v>6</v>
      </c>
      <c r="VEL94" s="497" t="s">
        <v>7</v>
      </c>
      <c r="VEM94" s="497" t="s">
        <v>11</v>
      </c>
      <c r="VEN94" s="503"/>
      <c r="VEO94" s="497" t="s">
        <v>2</v>
      </c>
      <c r="VEP94" s="497" t="s">
        <v>3</v>
      </c>
      <c r="VEQ94" s="497" t="s">
        <v>4</v>
      </c>
      <c r="VER94" s="497" t="s">
        <v>5</v>
      </c>
      <c r="VES94" s="497" t="s">
        <v>6</v>
      </c>
      <c r="VET94" s="497" t="s">
        <v>7</v>
      </c>
      <c r="VEU94" s="497" t="s">
        <v>11</v>
      </c>
      <c r="VEV94" s="503"/>
      <c r="VEW94" s="497" t="s">
        <v>2</v>
      </c>
      <c r="VEX94" s="497" t="s">
        <v>3</v>
      </c>
      <c r="VEY94" s="497" t="s">
        <v>4</v>
      </c>
      <c r="VEZ94" s="497" t="s">
        <v>5</v>
      </c>
      <c r="VFA94" s="497" t="s">
        <v>6</v>
      </c>
      <c r="VFB94" s="497" t="s">
        <v>7</v>
      </c>
      <c r="VFC94" s="497" t="s">
        <v>11</v>
      </c>
      <c r="VFD94" s="503"/>
      <c r="VFE94" s="497" t="s">
        <v>2</v>
      </c>
      <c r="VFF94" s="497" t="s">
        <v>3</v>
      </c>
      <c r="VFG94" s="497" t="s">
        <v>4</v>
      </c>
      <c r="VFH94" s="497" t="s">
        <v>5</v>
      </c>
      <c r="VFI94" s="497" t="s">
        <v>6</v>
      </c>
      <c r="VFJ94" s="497" t="s">
        <v>7</v>
      </c>
      <c r="VFK94" s="497" t="s">
        <v>11</v>
      </c>
      <c r="VFL94" s="503"/>
      <c r="VFM94" s="497" t="s">
        <v>2</v>
      </c>
      <c r="VFN94" s="497" t="s">
        <v>3</v>
      </c>
      <c r="VFO94" s="497" t="s">
        <v>4</v>
      </c>
      <c r="VFP94" s="497" t="s">
        <v>5</v>
      </c>
      <c r="VFQ94" s="497" t="s">
        <v>6</v>
      </c>
      <c r="VFR94" s="497" t="s">
        <v>7</v>
      </c>
      <c r="VFS94" s="497" t="s">
        <v>11</v>
      </c>
      <c r="VFT94" s="503"/>
      <c r="VFU94" s="497" t="s">
        <v>2</v>
      </c>
      <c r="VFV94" s="497" t="s">
        <v>3</v>
      </c>
      <c r="VFW94" s="497" t="s">
        <v>4</v>
      </c>
      <c r="VFX94" s="497" t="s">
        <v>5</v>
      </c>
      <c r="VFY94" s="497" t="s">
        <v>6</v>
      </c>
      <c r="VFZ94" s="497" t="s">
        <v>7</v>
      </c>
      <c r="VGA94" s="497" t="s">
        <v>11</v>
      </c>
      <c r="VGB94" s="503"/>
      <c r="VGC94" s="497" t="s">
        <v>2</v>
      </c>
      <c r="VGD94" s="497" t="s">
        <v>3</v>
      </c>
      <c r="VGE94" s="497" t="s">
        <v>4</v>
      </c>
      <c r="VGF94" s="497" t="s">
        <v>5</v>
      </c>
      <c r="VGG94" s="497" t="s">
        <v>6</v>
      </c>
      <c r="VGH94" s="497" t="s">
        <v>7</v>
      </c>
      <c r="VGI94" s="497" t="s">
        <v>11</v>
      </c>
      <c r="VGJ94" s="503"/>
      <c r="VGK94" s="497" t="s">
        <v>2</v>
      </c>
      <c r="VGL94" s="497" t="s">
        <v>3</v>
      </c>
      <c r="VGM94" s="497" t="s">
        <v>4</v>
      </c>
      <c r="VGN94" s="497" t="s">
        <v>5</v>
      </c>
      <c r="VGO94" s="497" t="s">
        <v>6</v>
      </c>
      <c r="VGP94" s="497" t="s">
        <v>7</v>
      </c>
      <c r="VGQ94" s="497" t="s">
        <v>11</v>
      </c>
      <c r="VGR94" s="503"/>
      <c r="VGS94" s="497" t="s">
        <v>2</v>
      </c>
      <c r="VGT94" s="497" t="s">
        <v>3</v>
      </c>
      <c r="VGU94" s="497" t="s">
        <v>4</v>
      </c>
      <c r="VGV94" s="497" t="s">
        <v>5</v>
      </c>
      <c r="VGW94" s="497" t="s">
        <v>6</v>
      </c>
      <c r="VGX94" s="497" t="s">
        <v>7</v>
      </c>
      <c r="VGY94" s="497" t="s">
        <v>11</v>
      </c>
      <c r="VGZ94" s="503"/>
      <c r="VHA94" s="497" t="s">
        <v>2</v>
      </c>
      <c r="VHB94" s="497" t="s">
        <v>3</v>
      </c>
      <c r="VHC94" s="497" t="s">
        <v>4</v>
      </c>
      <c r="VHD94" s="497" t="s">
        <v>5</v>
      </c>
      <c r="VHE94" s="497" t="s">
        <v>6</v>
      </c>
      <c r="VHF94" s="497" t="s">
        <v>7</v>
      </c>
      <c r="VHG94" s="497" t="s">
        <v>11</v>
      </c>
      <c r="VHH94" s="503"/>
      <c r="VHI94" s="497" t="s">
        <v>2</v>
      </c>
      <c r="VHJ94" s="497" t="s">
        <v>3</v>
      </c>
      <c r="VHK94" s="497" t="s">
        <v>4</v>
      </c>
      <c r="VHL94" s="497" t="s">
        <v>5</v>
      </c>
      <c r="VHM94" s="497" t="s">
        <v>6</v>
      </c>
      <c r="VHN94" s="497" t="s">
        <v>7</v>
      </c>
      <c r="VHO94" s="497" t="s">
        <v>11</v>
      </c>
      <c r="VHP94" s="503"/>
      <c r="VHQ94" s="497" t="s">
        <v>2</v>
      </c>
      <c r="VHR94" s="497" t="s">
        <v>3</v>
      </c>
      <c r="VHS94" s="497" t="s">
        <v>4</v>
      </c>
      <c r="VHT94" s="497" t="s">
        <v>5</v>
      </c>
      <c r="VHU94" s="497" t="s">
        <v>6</v>
      </c>
      <c r="VHV94" s="497" t="s">
        <v>7</v>
      </c>
      <c r="VHW94" s="497" t="s">
        <v>11</v>
      </c>
      <c r="VHX94" s="503"/>
      <c r="VHY94" s="497" t="s">
        <v>2</v>
      </c>
      <c r="VHZ94" s="497" t="s">
        <v>3</v>
      </c>
      <c r="VIA94" s="497" t="s">
        <v>4</v>
      </c>
      <c r="VIB94" s="497" t="s">
        <v>5</v>
      </c>
      <c r="VIC94" s="497" t="s">
        <v>6</v>
      </c>
      <c r="VID94" s="497" t="s">
        <v>7</v>
      </c>
      <c r="VIE94" s="497" t="s">
        <v>11</v>
      </c>
      <c r="VIF94" s="503"/>
      <c r="VIG94" s="497" t="s">
        <v>2</v>
      </c>
      <c r="VIH94" s="497" t="s">
        <v>3</v>
      </c>
      <c r="VII94" s="497" t="s">
        <v>4</v>
      </c>
      <c r="VIJ94" s="497" t="s">
        <v>5</v>
      </c>
      <c r="VIK94" s="497" t="s">
        <v>6</v>
      </c>
      <c r="VIL94" s="497" t="s">
        <v>7</v>
      </c>
      <c r="VIM94" s="497" t="s">
        <v>11</v>
      </c>
      <c r="VIN94" s="503"/>
      <c r="VIO94" s="497" t="s">
        <v>2</v>
      </c>
      <c r="VIP94" s="497" t="s">
        <v>3</v>
      </c>
      <c r="VIQ94" s="497" t="s">
        <v>4</v>
      </c>
      <c r="VIR94" s="497" t="s">
        <v>5</v>
      </c>
      <c r="VIS94" s="497" t="s">
        <v>6</v>
      </c>
      <c r="VIT94" s="497" t="s">
        <v>7</v>
      </c>
      <c r="VIU94" s="497" t="s">
        <v>11</v>
      </c>
      <c r="VIV94" s="503"/>
      <c r="VIW94" s="497" t="s">
        <v>2</v>
      </c>
      <c r="VIX94" s="497" t="s">
        <v>3</v>
      </c>
      <c r="VIY94" s="497" t="s">
        <v>4</v>
      </c>
      <c r="VIZ94" s="497" t="s">
        <v>5</v>
      </c>
      <c r="VJA94" s="497" t="s">
        <v>6</v>
      </c>
      <c r="VJB94" s="497" t="s">
        <v>7</v>
      </c>
      <c r="VJC94" s="497" t="s">
        <v>11</v>
      </c>
      <c r="VJD94" s="503"/>
      <c r="VJE94" s="497" t="s">
        <v>2</v>
      </c>
      <c r="VJF94" s="497" t="s">
        <v>3</v>
      </c>
      <c r="VJG94" s="497" t="s">
        <v>4</v>
      </c>
      <c r="VJH94" s="497" t="s">
        <v>5</v>
      </c>
      <c r="VJI94" s="497" t="s">
        <v>6</v>
      </c>
      <c r="VJJ94" s="497" t="s">
        <v>7</v>
      </c>
      <c r="VJK94" s="497" t="s">
        <v>11</v>
      </c>
      <c r="VJL94" s="503"/>
      <c r="VJM94" s="497" t="s">
        <v>2</v>
      </c>
      <c r="VJN94" s="497" t="s">
        <v>3</v>
      </c>
      <c r="VJO94" s="497" t="s">
        <v>4</v>
      </c>
      <c r="VJP94" s="497" t="s">
        <v>5</v>
      </c>
      <c r="VJQ94" s="497" t="s">
        <v>6</v>
      </c>
      <c r="VJR94" s="497" t="s">
        <v>7</v>
      </c>
      <c r="VJS94" s="497" t="s">
        <v>11</v>
      </c>
      <c r="VJT94" s="503"/>
      <c r="VJU94" s="497" t="s">
        <v>2</v>
      </c>
      <c r="VJV94" s="497" t="s">
        <v>3</v>
      </c>
      <c r="VJW94" s="497" t="s">
        <v>4</v>
      </c>
      <c r="VJX94" s="497" t="s">
        <v>5</v>
      </c>
      <c r="VJY94" s="497" t="s">
        <v>6</v>
      </c>
      <c r="VJZ94" s="497" t="s">
        <v>7</v>
      </c>
      <c r="VKA94" s="497" t="s">
        <v>11</v>
      </c>
      <c r="VKB94" s="503"/>
      <c r="VKC94" s="497" t="s">
        <v>2</v>
      </c>
      <c r="VKD94" s="497" t="s">
        <v>3</v>
      </c>
      <c r="VKE94" s="497" t="s">
        <v>4</v>
      </c>
      <c r="VKF94" s="497" t="s">
        <v>5</v>
      </c>
      <c r="VKG94" s="497" t="s">
        <v>6</v>
      </c>
      <c r="VKH94" s="497" t="s">
        <v>7</v>
      </c>
      <c r="VKI94" s="497" t="s">
        <v>11</v>
      </c>
      <c r="VKJ94" s="503"/>
      <c r="VKK94" s="497" t="s">
        <v>2</v>
      </c>
      <c r="VKL94" s="497" t="s">
        <v>3</v>
      </c>
      <c r="VKM94" s="497" t="s">
        <v>4</v>
      </c>
      <c r="VKN94" s="497" t="s">
        <v>5</v>
      </c>
      <c r="VKO94" s="497" t="s">
        <v>6</v>
      </c>
      <c r="VKP94" s="497" t="s">
        <v>7</v>
      </c>
      <c r="VKQ94" s="497" t="s">
        <v>11</v>
      </c>
      <c r="VKR94" s="503"/>
      <c r="VKS94" s="497" t="s">
        <v>2</v>
      </c>
      <c r="VKT94" s="497" t="s">
        <v>3</v>
      </c>
      <c r="VKU94" s="497" t="s">
        <v>4</v>
      </c>
      <c r="VKV94" s="497" t="s">
        <v>5</v>
      </c>
      <c r="VKW94" s="497" t="s">
        <v>6</v>
      </c>
      <c r="VKX94" s="497" t="s">
        <v>7</v>
      </c>
      <c r="VKY94" s="497" t="s">
        <v>11</v>
      </c>
      <c r="VKZ94" s="503"/>
      <c r="VLA94" s="497" t="s">
        <v>2</v>
      </c>
      <c r="VLB94" s="497" t="s">
        <v>3</v>
      </c>
      <c r="VLC94" s="497" t="s">
        <v>4</v>
      </c>
      <c r="VLD94" s="497" t="s">
        <v>5</v>
      </c>
      <c r="VLE94" s="497" t="s">
        <v>6</v>
      </c>
      <c r="VLF94" s="497" t="s">
        <v>7</v>
      </c>
      <c r="VLG94" s="497" t="s">
        <v>11</v>
      </c>
      <c r="VLH94" s="503"/>
      <c r="VLI94" s="497" t="s">
        <v>2</v>
      </c>
      <c r="VLJ94" s="497" t="s">
        <v>3</v>
      </c>
      <c r="VLK94" s="497" t="s">
        <v>4</v>
      </c>
      <c r="VLL94" s="497" t="s">
        <v>5</v>
      </c>
      <c r="VLM94" s="497" t="s">
        <v>6</v>
      </c>
      <c r="VLN94" s="497" t="s">
        <v>7</v>
      </c>
      <c r="VLO94" s="497" t="s">
        <v>11</v>
      </c>
      <c r="VLP94" s="503"/>
      <c r="VLQ94" s="497" t="s">
        <v>2</v>
      </c>
      <c r="VLR94" s="497" t="s">
        <v>3</v>
      </c>
      <c r="VLS94" s="497" t="s">
        <v>4</v>
      </c>
      <c r="VLT94" s="497" t="s">
        <v>5</v>
      </c>
      <c r="VLU94" s="497" t="s">
        <v>6</v>
      </c>
      <c r="VLV94" s="497" t="s">
        <v>7</v>
      </c>
      <c r="VLW94" s="497" t="s">
        <v>11</v>
      </c>
      <c r="VLX94" s="503"/>
      <c r="VLY94" s="497" t="s">
        <v>2</v>
      </c>
      <c r="VLZ94" s="497" t="s">
        <v>3</v>
      </c>
      <c r="VMA94" s="497" t="s">
        <v>4</v>
      </c>
      <c r="VMB94" s="497" t="s">
        <v>5</v>
      </c>
      <c r="VMC94" s="497" t="s">
        <v>6</v>
      </c>
      <c r="VMD94" s="497" t="s">
        <v>7</v>
      </c>
      <c r="VME94" s="497" t="s">
        <v>11</v>
      </c>
      <c r="VMF94" s="503"/>
      <c r="VMG94" s="497" t="s">
        <v>2</v>
      </c>
      <c r="VMH94" s="497" t="s">
        <v>3</v>
      </c>
      <c r="VMI94" s="497" t="s">
        <v>4</v>
      </c>
      <c r="VMJ94" s="497" t="s">
        <v>5</v>
      </c>
      <c r="VMK94" s="497" t="s">
        <v>6</v>
      </c>
      <c r="VML94" s="497" t="s">
        <v>7</v>
      </c>
      <c r="VMM94" s="497" t="s">
        <v>11</v>
      </c>
      <c r="VMN94" s="503"/>
      <c r="VMO94" s="497" t="s">
        <v>2</v>
      </c>
      <c r="VMP94" s="497" t="s">
        <v>3</v>
      </c>
      <c r="VMQ94" s="497" t="s">
        <v>4</v>
      </c>
      <c r="VMR94" s="497" t="s">
        <v>5</v>
      </c>
      <c r="VMS94" s="497" t="s">
        <v>6</v>
      </c>
      <c r="VMT94" s="497" t="s">
        <v>7</v>
      </c>
      <c r="VMU94" s="497" t="s">
        <v>11</v>
      </c>
      <c r="VMV94" s="503"/>
      <c r="VMW94" s="497" t="s">
        <v>2</v>
      </c>
      <c r="VMX94" s="497" t="s">
        <v>3</v>
      </c>
      <c r="VMY94" s="497" t="s">
        <v>4</v>
      </c>
      <c r="VMZ94" s="497" t="s">
        <v>5</v>
      </c>
      <c r="VNA94" s="497" t="s">
        <v>6</v>
      </c>
      <c r="VNB94" s="497" t="s">
        <v>7</v>
      </c>
      <c r="VNC94" s="497" t="s">
        <v>11</v>
      </c>
      <c r="VND94" s="503"/>
      <c r="VNE94" s="497" t="s">
        <v>2</v>
      </c>
      <c r="VNF94" s="497" t="s">
        <v>3</v>
      </c>
      <c r="VNG94" s="497" t="s">
        <v>4</v>
      </c>
      <c r="VNH94" s="497" t="s">
        <v>5</v>
      </c>
      <c r="VNI94" s="497" t="s">
        <v>6</v>
      </c>
      <c r="VNJ94" s="497" t="s">
        <v>7</v>
      </c>
      <c r="VNK94" s="497" t="s">
        <v>11</v>
      </c>
      <c r="VNL94" s="503"/>
      <c r="VNM94" s="497" t="s">
        <v>2</v>
      </c>
      <c r="VNN94" s="497" t="s">
        <v>3</v>
      </c>
      <c r="VNO94" s="497" t="s">
        <v>4</v>
      </c>
      <c r="VNP94" s="497" t="s">
        <v>5</v>
      </c>
      <c r="VNQ94" s="497" t="s">
        <v>6</v>
      </c>
      <c r="VNR94" s="497" t="s">
        <v>7</v>
      </c>
      <c r="VNS94" s="497" t="s">
        <v>11</v>
      </c>
      <c r="VNT94" s="503"/>
      <c r="VNU94" s="497" t="s">
        <v>2</v>
      </c>
      <c r="VNV94" s="497" t="s">
        <v>3</v>
      </c>
      <c r="VNW94" s="497" t="s">
        <v>4</v>
      </c>
      <c r="VNX94" s="497" t="s">
        <v>5</v>
      </c>
      <c r="VNY94" s="497" t="s">
        <v>6</v>
      </c>
      <c r="VNZ94" s="497" t="s">
        <v>7</v>
      </c>
      <c r="VOA94" s="497" t="s">
        <v>11</v>
      </c>
      <c r="VOB94" s="503"/>
      <c r="VOC94" s="497" t="s">
        <v>2</v>
      </c>
      <c r="VOD94" s="497" t="s">
        <v>3</v>
      </c>
      <c r="VOE94" s="497" t="s">
        <v>4</v>
      </c>
      <c r="VOF94" s="497" t="s">
        <v>5</v>
      </c>
      <c r="VOG94" s="497" t="s">
        <v>6</v>
      </c>
      <c r="VOH94" s="497" t="s">
        <v>7</v>
      </c>
      <c r="VOI94" s="497" t="s">
        <v>11</v>
      </c>
      <c r="VOJ94" s="503"/>
      <c r="VOK94" s="497" t="s">
        <v>2</v>
      </c>
      <c r="VOL94" s="497" t="s">
        <v>3</v>
      </c>
      <c r="VOM94" s="497" t="s">
        <v>4</v>
      </c>
      <c r="VON94" s="497" t="s">
        <v>5</v>
      </c>
      <c r="VOO94" s="497" t="s">
        <v>6</v>
      </c>
      <c r="VOP94" s="497" t="s">
        <v>7</v>
      </c>
      <c r="VOQ94" s="497" t="s">
        <v>11</v>
      </c>
      <c r="VOR94" s="503"/>
      <c r="VOS94" s="497" t="s">
        <v>2</v>
      </c>
      <c r="VOT94" s="497" t="s">
        <v>3</v>
      </c>
      <c r="VOU94" s="497" t="s">
        <v>4</v>
      </c>
      <c r="VOV94" s="497" t="s">
        <v>5</v>
      </c>
      <c r="VOW94" s="497" t="s">
        <v>6</v>
      </c>
      <c r="VOX94" s="497" t="s">
        <v>7</v>
      </c>
      <c r="VOY94" s="497" t="s">
        <v>11</v>
      </c>
      <c r="VOZ94" s="503"/>
      <c r="VPA94" s="497" t="s">
        <v>2</v>
      </c>
      <c r="VPB94" s="497" t="s">
        <v>3</v>
      </c>
      <c r="VPC94" s="497" t="s">
        <v>4</v>
      </c>
      <c r="VPD94" s="497" t="s">
        <v>5</v>
      </c>
      <c r="VPE94" s="497" t="s">
        <v>6</v>
      </c>
      <c r="VPF94" s="497" t="s">
        <v>7</v>
      </c>
      <c r="VPG94" s="497" t="s">
        <v>11</v>
      </c>
      <c r="VPH94" s="503"/>
      <c r="VPI94" s="497" t="s">
        <v>2</v>
      </c>
      <c r="VPJ94" s="497" t="s">
        <v>3</v>
      </c>
      <c r="VPK94" s="497" t="s">
        <v>4</v>
      </c>
      <c r="VPL94" s="497" t="s">
        <v>5</v>
      </c>
      <c r="VPM94" s="497" t="s">
        <v>6</v>
      </c>
      <c r="VPN94" s="497" t="s">
        <v>7</v>
      </c>
      <c r="VPO94" s="497" t="s">
        <v>11</v>
      </c>
      <c r="VPP94" s="503"/>
      <c r="VPQ94" s="497" t="s">
        <v>2</v>
      </c>
      <c r="VPR94" s="497" t="s">
        <v>3</v>
      </c>
      <c r="VPS94" s="497" t="s">
        <v>4</v>
      </c>
      <c r="VPT94" s="497" t="s">
        <v>5</v>
      </c>
      <c r="VPU94" s="497" t="s">
        <v>6</v>
      </c>
      <c r="VPV94" s="497" t="s">
        <v>7</v>
      </c>
      <c r="VPW94" s="497" t="s">
        <v>11</v>
      </c>
      <c r="VPX94" s="503"/>
      <c r="VPY94" s="497" t="s">
        <v>2</v>
      </c>
      <c r="VPZ94" s="497" t="s">
        <v>3</v>
      </c>
      <c r="VQA94" s="497" t="s">
        <v>4</v>
      </c>
      <c r="VQB94" s="497" t="s">
        <v>5</v>
      </c>
      <c r="VQC94" s="497" t="s">
        <v>6</v>
      </c>
      <c r="VQD94" s="497" t="s">
        <v>7</v>
      </c>
      <c r="VQE94" s="497" t="s">
        <v>11</v>
      </c>
      <c r="VQF94" s="503"/>
      <c r="VQG94" s="497" t="s">
        <v>2</v>
      </c>
      <c r="VQH94" s="497" t="s">
        <v>3</v>
      </c>
      <c r="VQI94" s="497" t="s">
        <v>4</v>
      </c>
      <c r="VQJ94" s="497" t="s">
        <v>5</v>
      </c>
      <c r="VQK94" s="497" t="s">
        <v>6</v>
      </c>
      <c r="VQL94" s="497" t="s">
        <v>7</v>
      </c>
      <c r="VQM94" s="497" t="s">
        <v>11</v>
      </c>
      <c r="VQN94" s="503"/>
      <c r="VQO94" s="497" t="s">
        <v>2</v>
      </c>
      <c r="VQP94" s="497" t="s">
        <v>3</v>
      </c>
      <c r="VQQ94" s="497" t="s">
        <v>4</v>
      </c>
      <c r="VQR94" s="497" t="s">
        <v>5</v>
      </c>
      <c r="VQS94" s="497" t="s">
        <v>6</v>
      </c>
      <c r="VQT94" s="497" t="s">
        <v>7</v>
      </c>
      <c r="VQU94" s="497" t="s">
        <v>11</v>
      </c>
      <c r="VQV94" s="503"/>
      <c r="VQW94" s="497" t="s">
        <v>2</v>
      </c>
      <c r="VQX94" s="497" t="s">
        <v>3</v>
      </c>
      <c r="VQY94" s="497" t="s">
        <v>4</v>
      </c>
      <c r="VQZ94" s="497" t="s">
        <v>5</v>
      </c>
      <c r="VRA94" s="497" t="s">
        <v>6</v>
      </c>
      <c r="VRB94" s="497" t="s">
        <v>7</v>
      </c>
      <c r="VRC94" s="497" t="s">
        <v>11</v>
      </c>
      <c r="VRD94" s="503"/>
      <c r="VRE94" s="497" t="s">
        <v>2</v>
      </c>
      <c r="VRF94" s="497" t="s">
        <v>3</v>
      </c>
      <c r="VRG94" s="497" t="s">
        <v>4</v>
      </c>
      <c r="VRH94" s="497" t="s">
        <v>5</v>
      </c>
      <c r="VRI94" s="497" t="s">
        <v>6</v>
      </c>
      <c r="VRJ94" s="497" t="s">
        <v>7</v>
      </c>
      <c r="VRK94" s="497" t="s">
        <v>11</v>
      </c>
      <c r="VRL94" s="503"/>
      <c r="VRM94" s="497" t="s">
        <v>2</v>
      </c>
      <c r="VRN94" s="497" t="s">
        <v>3</v>
      </c>
      <c r="VRO94" s="497" t="s">
        <v>4</v>
      </c>
      <c r="VRP94" s="497" t="s">
        <v>5</v>
      </c>
      <c r="VRQ94" s="497" t="s">
        <v>6</v>
      </c>
      <c r="VRR94" s="497" t="s">
        <v>7</v>
      </c>
      <c r="VRS94" s="497" t="s">
        <v>11</v>
      </c>
      <c r="VRT94" s="503"/>
      <c r="VRU94" s="497" t="s">
        <v>2</v>
      </c>
      <c r="VRV94" s="497" t="s">
        <v>3</v>
      </c>
      <c r="VRW94" s="497" t="s">
        <v>4</v>
      </c>
      <c r="VRX94" s="497" t="s">
        <v>5</v>
      </c>
      <c r="VRY94" s="497" t="s">
        <v>6</v>
      </c>
      <c r="VRZ94" s="497" t="s">
        <v>7</v>
      </c>
      <c r="VSA94" s="497" t="s">
        <v>11</v>
      </c>
      <c r="VSB94" s="503"/>
      <c r="VSC94" s="497" t="s">
        <v>2</v>
      </c>
      <c r="VSD94" s="497" t="s">
        <v>3</v>
      </c>
      <c r="VSE94" s="497" t="s">
        <v>4</v>
      </c>
      <c r="VSF94" s="497" t="s">
        <v>5</v>
      </c>
      <c r="VSG94" s="497" t="s">
        <v>6</v>
      </c>
      <c r="VSH94" s="497" t="s">
        <v>7</v>
      </c>
      <c r="VSI94" s="497" t="s">
        <v>11</v>
      </c>
      <c r="VSJ94" s="503"/>
      <c r="VSK94" s="497" t="s">
        <v>2</v>
      </c>
      <c r="VSL94" s="497" t="s">
        <v>3</v>
      </c>
      <c r="VSM94" s="497" t="s">
        <v>4</v>
      </c>
      <c r="VSN94" s="497" t="s">
        <v>5</v>
      </c>
      <c r="VSO94" s="497" t="s">
        <v>6</v>
      </c>
      <c r="VSP94" s="497" t="s">
        <v>7</v>
      </c>
      <c r="VSQ94" s="497" t="s">
        <v>11</v>
      </c>
      <c r="VSR94" s="503"/>
      <c r="VSS94" s="497" t="s">
        <v>2</v>
      </c>
      <c r="VST94" s="497" t="s">
        <v>3</v>
      </c>
      <c r="VSU94" s="497" t="s">
        <v>4</v>
      </c>
      <c r="VSV94" s="497" t="s">
        <v>5</v>
      </c>
      <c r="VSW94" s="497" t="s">
        <v>6</v>
      </c>
      <c r="VSX94" s="497" t="s">
        <v>7</v>
      </c>
      <c r="VSY94" s="497" t="s">
        <v>11</v>
      </c>
      <c r="VSZ94" s="503"/>
      <c r="VTA94" s="497" t="s">
        <v>2</v>
      </c>
      <c r="VTB94" s="497" t="s">
        <v>3</v>
      </c>
      <c r="VTC94" s="497" t="s">
        <v>4</v>
      </c>
      <c r="VTD94" s="497" t="s">
        <v>5</v>
      </c>
      <c r="VTE94" s="497" t="s">
        <v>6</v>
      </c>
      <c r="VTF94" s="497" t="s">
        <v>7</v>
      </c>
      <c r="VTG94" s="497" t="s">
        <v>11</v>
      </c>
      <c r="VTH94" s="503"/>
      <c r="VTI94" s="497" t="s">
        <v>2</v>
      </c>
      <c r="VTJ94" s="497" t="s">
        <v>3</v>
      </c>
      <c r="VTK94" s="497" t="s">
        <v>4</v>
      </c>
      <c r="VTL94" s="497" t="s">
        <v>5</v>
      </c>
      <c r="VTM94" s="497" t="s">
        <v>6</v>
      </c>
      <c r="VTN94" s="497" t="s">
        <v>7</v>
      </c>
      <c r="VTO94" s="497" t="s">
        <v>11</v>
      </c>
      <c r="VTP94" s="503"/>
      <c r="VTQ94" s="497" t="s">
        <v>2</v>
      </c>
      <c r="VTR94" s="497" t="s">
        <v>3</v>
      </c>
      <c r="VTS94" s="497" t="s">
        <v>4</v>
      </c>
      <c r="VTT94" s="497" t="s">
        <v>5</v>
      </c>
      <c r="VTU94" s="497" t="s">
        <v>6</v>
      </c>
      <c r="VTV94" s="497" t="s">
        <v>7</v>
      </c>
      <c r="VTW94" s="497" t="s">
        <v>11</v>
      </c>
      <c r="VTX94" s="503"/>
      <c r="VTY94" s="497" t="s">
        <v>2</v>
      </c>
      <c r="VTZ94" s="497" t="s">
        <v>3</v>
      </c>
      <c r="VUA94" s="497" t="s">
        <v>4</v>
      </c>
      <c r="VUB94" s="497" t="s">
        <v>5</v>
      </c>
      <c r="VUC94" s="497" t="s">
        <v>6</v>
      </c>
      <c r="VUD94" s="497" t="s">
        <v>7</v>
      </c>
      <c r="VUE94" s="497" t="s">
        <v>11</v>
      </c>
      <c r="VUF94" s="503"/>
      <c r="VUG94" s="497" t="s">
        <v>2</v>
      </c>
      <c r="VUH94" s="497" t="s">
        <v>3</v>
      </c>
      <c r="VUI94" s="497" t="s">
        <v>4</v>
      </c>
      <c r="VUJ94" s="497" t="s">
        <v>5</v>
      </c>
      <c r="VUK94" s="497" t="s">
        <v>6</v>
      </c>
      <c r="VUL94" s="497" t="s">
        <v>7</v>
      </c>
      <c r="VUM94" s="497" t="s">
        <v>11</v>
      </c>
      <c r="VUN94" s="503"/>
      <c r="VUO94" s="497" t="s">
        <v>2</v>
      </c>
      <c r="VUP94" s="497" t="s">
        <v>3</v>
      </c>
      <c r="VUQ94" s="497" t="s">
        <v>4</v>
      </c>
      <c r="VUR94" s="497" t="s">
        <v>5</v>
      </c>
      <c r="VUS94" s="497" t="s">
        <v>6</v>
      </c>
      <c r="VUT94" s="497" t="s">
        <v>7</v>
      </c>
      <c r="VUU94" s="497" t="s">
        <v>11</v>
      </c>
      <c r="VUV94" s="503"/>
      <c r="VUW94" s="497" t="s">
        <v>2</v>
      </c>
      <c r="VUX94" s="497" t="s">
        <v>3</v>
      </c>
      <c r="VUY94" s="497" t="s">
        <v>4</v>
      </c>
      <c r="VUZ94" s="497" t="s">
        <v>5</v>
      </c>
      <c r="VVA94" s="497" t="s">
        <v>6</v>
      </c>
      <c r="VVB94" s="497" t="s">
        <v>7</v>
      </c>
      <c r="VVC94" s="497" t="s">
        <v>11</v>
      </c>
      <c r="VVD94" s="503"/>
      <c r="VVE94" s="497" t="s">
        <v>2</v>
      </c>
      <c r="VVF94" s="497" t="s">
        <v>3</v>
      </c>
      <c r="VVG94" s="497" t="s">
        <v>4</v>
      </c>
      <c r="VVH94" s="497" t="s">
        <v>5</v>
      </c>
      <c r="VVI94" s="497" t="s">
        <v>6</v>
      </c>
      <c r="VVJ94" s="497" t="s">
        <v>7</v>
      </c>
      <c r="VVK94" s="497" t="s">
        <v>11</v>
      </c>
      <c r="VVL94" s="503"/>
      <c r="VVM94" s="497" t="s">
        <v>2</v>
      </c>
      <c r="VVN94" s="497" t="s">
        <v>3</v>
      </c>
      <c r="VVO94" s="497" t="s">
        <v>4</v>
      </c>
      <c r="VVP94" s="497" t="s">
        <v>5</v>
      </c>
      <c r="VVQ94" s="497" t="s">
        <v>6</v>
      </c>
      <c r="VVR94" s="497" t="s">
        <v>7</v>
      </c>
      <c r="VVS94" s="497" t="s">
        <v>11</v>
      </c>
      <c r="VVT94" s="503"/>
      <c r="VVU94" s="497" t="s">
        <v>2</v>
      </c>
      <c r="VVV94" s="497" t="s">
        <v>3</v>
      </c>
      <c r="VVW94" s="497" t="s">
        <v>4</v>
      </c>
      <c r="VVX94" s="497" t="s">
        <v>5</v>
      </c>
      <c r="VVY94" s="497" t="s">
        <v>6</v>
      </c>
      <c r="VVZ94" s="497" t="s">
        <v>7</v>
      </c>
      <c r="VWA94" s="497" t="s">
        <v>11</v>
      </c>
      <c r="VWB94" s="503"/>
      <c r="VWC94" s="497" t="s">
        <v>2</v>
      </c>
      <c r="VWD94" s="497" t="s">
        <v>3</v>
      </c>
      <c r="VWE94" s="497" t="s">
        <v>4</v>
      </c>
      <c r="VWF94" s="497" t="s">
        <v>5</v>
      </c>
      <c r="VWG94" s="497" t="s">
        <v>6</v>
      </c>
      <c r="VWH94" s="497" t="s">
        <v>7</v>
      </c>
      <c r="VWI94" s="497" t="s">
        <v>11</v>
      </c>
      <c r="VWJ94" s="503"/>
      <c r="VWK94" s="497" t="s">
        <v>2</v>
      </c>
      <c r="VWL94" s="497" t="s">
        <v>3</v>
      </c>
      <c r="VWM94" s="497" t="s">
        <v>4</v>
      </c>
      <c r="VWN94" s="497" t="s">
        <v>5</v>
      </c>
      <c r="VWO94" s="497" t="s">
        <v>6</v>
      </c>
      <c r="VWP94" s="497" t="s">
        <v>7</v>
      </c>
      <c r="VWQ94" s="497" t="s">
        <v>11</v>
      </c>
      <c r="VWR94" s="503"/>
      <c r="VWS94" s="497" t="s">
        <v>2</v>
      </c>
      <c r="VWT94" s="497" t="s">
        <v>3</v>
      </c>
      <c r="VWU94" s="497" t="s">
        <v>4</v>
      </c>
      <c r="VWV94" s="497" t="s">
        <v>5</v>
      </c>
      <c r="VWW94" s="497" t="s">
        <v>6</v>
      </c>
      <c r="VWX94" s="497" t="s">
        <v>7</v>
      </c>
      <c r="VWY94" s="497" t="s">
        <v>11</v>
      </c>
      <c r="VWZ94" s="503"/>
      <c r="VXA94" s="497" t="s">
        <v>2</v>
      </c>
      <c r="VXB94" s="497" t="s">
        <v>3</v>
      </c>
      <c r="VXC94" s="497" t="s">
        <v>4</v>
      </c>
      <c r="VXD94" s="497" t="s">
        <v>5</v>
      </c>
      <c r="VXE94" s="497" t="s">
        <v>6</v>
      </c>
      <c r="VXF94" s="497" t="s">
        <v>7</v>
      </c>
      <c r="VXG94" s="497" t="s">
        <v>11</v>
      </c>
      <c r="VXH94" s="503"/>
      <c r="VXI94" s="497" t="s">
        <v>2</v>
      </c>
      <c r="VXJ94" s="497" t="s">
        <v>3</v>
      </c>
      <c r="VXK94" s="497" t="s">
        <v>4</v>
      </c>
      <c r="VXL94" s="497" t="s">
        <v>5</v>
      </c>
      <c r="VXM94" s="497" t="s">
        <v>6</v>
      </c>
      <c r="VXN94" s="497" t="s">
        <v>7</v>
      </c>
      <c r="VXO94" s="497" t="s">
        <v>11</v>
      </c>
      <c r="VXP94" s="503"/>
      <c r="VXQ94" s="497" t="s">
        <v>2</v>
      </c>
      <c r="VXR94" s="497" t="s">
        <v>3</v>
      </c>
      <c r="VXS94" s="497" t="s">
        <v>4</v>
      </c>
      <c r="VXT94" s="497" t="s">
        <v>5</v>
      </c>
      <c r="VXU94" s="497" t="s">
        <v>6</v>
      </c>
      <c r="VXV94" s="497" t="s">
        <v>7</v>
      </c>
      <c r="VXW94" s="497" t="s">
        <v>11</v>
      </c>
      <c r="VXX94" s="503"/>
      <c r="VXY94" s="497" t="s">
        <v>2</v>
      </c>
      <c r="VXZ94" s="497" t="s">
        <v>3</v>
      </c>
      <c r="VYA94" s="497" t="s">
        <v>4</v>
      </c>
      <c r="VYB94" s="497" t="s">
        <v>5</v>
      </c>
      <c r="VYC94" s="497" t="s">
        <v>6</v>
      </c>
      <c r="VYD94" s="497" t="s">
        <v>7</v>
      </c>
      <c r="VYE94" s="497" t="s">
        <v>11</v>
      </c>
      <c r="VYF94" s="503"/>
      <c r="VYG94" s="497" t="s">
        <v>2</v>
      </c>
      <c r="VYH94" s="497" t="s">
        <v>3</v>
      </c>
      <c r="VYI94" s="497" t="s">
        <v>4</v>
      </c>
      <c r="VYJ94" s="497" t="s">
        <v>5</v>
      </c>
      <c r="VYK94" s="497" t="s">
        <v>6</v>
      </c>
      <c r="VYL94" s="497" t="s">
        <v>7</v>
      </c>
      <c r="VYM94" s="497" t="s">
        <v>11</v>
      </c>
      <c r="VYN94" s="503"/>
      <c r="VYO94" s="497" t="s">
        <v>2</v>
      </c>
      <c r="VYP94" s="497" t="s">
        <v>3</v>
      </c>
      <c r="VYQ94" s="497" t="s">
        <v>4</v>
      </c>
      <c r="VYR94" s="497" t="s">
        <v>5</v>
      </c>
      <c r="VYS94" s="497" t="s">
        <v>6</v>
      </c>
      <c r="VYT94" s="497" t="s">
        <v>7</v>
      </c>
      <c r="VYU94" s="497" t="s">
        <v>11</v>
      </c>
      <c r="VYV94" s="503"/>
      <c r="VYW94" s="497" t="s">
        <v>2</v>
      </c>
      <c r="VYX94" s="497" t="s">
        <v>3</v>
      </c>
      <c r="VYY94" s="497" t="s">
        <v>4</v>
      </c>
      <c r="VYZ94" s="497" t="s">
        <v>5</v>
      </c>
      <c r="VZA94" s="497" t="s">
        <v>6</v>
      </c>
      <c r="VZB94" s="497" t="s">
        <v>7</v>
      </c>
      <c r="VZC94" s="497" t="s">
        <v>11</v>
      </c>
      <c r="VZD94" s="503"/>
      <c r="VZE94" s="497" t="s">
        <v>2</v>
      </c>
      <c r="VZF94" s="497" t="s">
        <v>3</v>
      </c>
      <c r="VZG94" s="497" t="s">
        <v>4</v>
      </c>
      <c r="VZH94" s="497" t="s">
        <v>5</v>
      </c>
      <c r="VZI94" s="497" t="s">
        <v>6</v>
      </c>
      <c r="VZJ94" s="497" t="s">
        <v>7</v>
      </c>
      <c r="VZK94" s="497" t="s">
        <v>11</v>
      </c>
      <c r="VZL94" s="503"/>
      <c r="VZM94" s="497" t="s">
        <v>2</v>
      </c>
      <c r="VZN94" s="497" t="s">
        <v>3</v>
      </c>
      <c r="VZO94" s="497" t="s">
        <v>4</v>
      </c>
      <c r="VZP94" s="497" t="s">
        <v>5</v>
      </c>
      <c r="VZQ94" s="497" t="s">
        <v>6</v>
      </c>
      <c r="VZR94" s="497" t="s">
        <v>7</v>
      </c>
      <c r="VZS94" s="497" t="s">
        <v>11</v>
      </c>
      <c r="VZT94" s="503"/>
      <c r="VZU94" s="497" t="s">
        <v>2</v>
      </c>
      <c r="VZV94" s="497" t="s">
        <v>3</v>
      </c>
      <c r="VZW94" s="497" t="s">
        <v>4</v>
      </c>
      <c r="VZX94" s="497" t="s">
        <v>5</v>
      </c>
      <c r="VZY94" s="497" t="s">
        <v>6</v>
      </c>
      <c r="VZZ94" s="497" t="s">
        <v>7</v>
      </c>
      <c r="WAA94" s="497" t="s">
        <v>11</v>
      </c>
      <c r="WAB94" s="503"/>
      <c r="WAC94" s="497" t="s">
        <v>2</v>
      </c>
      <c r="WAD94" s="497" t="s">
        <v>3</v>
      </c>
      <c r="WAE94" s="497" t="s">
        <v>4</v>
      </c>
      <c r="WAF94" s="497" t="s">
        <v>5</v>
      </c>
      <c r="WAG94" s="497" t="s">
        <v>6</v>
      </c>
      <c r="WAH94" s="497" t="s">
        <v>7</v>
      </c>
      <c r="WAI94" s="497" t="s">
        <v>11</v>
      </c>
      <c r="WAJ94" s="503"/>
      <c r="WAK94" s="497" t="s">
        <v>2</v>
      </c>
      <c r="WAL94" s="497" t="s">
        <v>3</v>
      </c>
      <c r="WAM94" s="497" t="s">
        <v>4</v>
      </c>
      <c r="WAN94" s="497" t="s">
        <v>5</v>
      </c>
      <c r="WAO94" s="497" t="s">
        <v>6</v>
      </c>
      <c r="WAP94" s="497" t="s">
        <v>7</v>
      </c>
      <c r="WAQ94" s="497" t="s">
        <v>11</v>
      </c>
      <c r="WAR94" s="503"/>
      <c r="WAS94" s="497" t="s">
        <v>2</v>
      </c>
      <c r="WAT94" s="497" t="s">
        <v>3</v>
      </c>
      <c r="WAU94" s="497" t="s">
        <v>4</v>
      </c>
      <c r="WAV94" s="497" t="s">
        <v>5</v>
      </c>
      <c r="WAW94" s="497" t="s">
        <v>6</v>
      </c>
      <c r="WAX94" s="497" t="s">
        <v>7</v>
      </c>
      <c r="WAY94" s="497" t="s">
        <v>11</v>
      </c>
      <c r="WAZ94" s="503"/>
      <c r="WBA94" s="497" t="s">
        <v>2</v>
      </c>
      <c r="WBB94" s="497" t="s">
        <v>3</v>
      </c>
      <c r="WBC94" s="497" t="s">
        <v>4</v>
      </c>
      <c r="WBD94" s="497" t="s">
        <v>5</v>
      </c>
      <c r="WBE94" s="497" t="s">
        <v>6</v>
      </c>
      <c r="WBF94" s="497" t="s">
        <v>7</v>
      </c>
      <c r="WBG94" s="497" t="s">
        <v>11</v>
      </c>
      <c r="WBH94" s="503"/>
      <c r="WBI94" s="497" t="s">
        <v>2</v>
      </c>
      <c r="WBJ94" s="497" t="s">
        <v>3</v>
      </c>
      <c r="WBK94" s="497" t="s">
        <v>4</v>
      </c>
      <c r="WBL94" s="497" t="s">
        <v>5</v>
      </c>
      <c r="WBM94" s="497" t="s">
        <v>6</v>
      </c>
      <c r="WBN94" s="497" t="s">
        <v>7</v>
      </c>
      <c r="WBO94" s="497" t="s">
        <v>11</v>
      </c>
      <c r="WBP94" s="503"/>
      <c r="WBQ94" s="497" t="s">
        <v>2</v>
      </c>
      <c r="WBR94" s="497" t="s">
        <v>3</v>
      </c>
      <c r="WBS94" s="497" t="s">
        <v>4</v>
      </c>
      <c r="WBT94" s="497" t="s">
        <v>5</v>
      </c>
      <c r="WBU94" s="497" t="s">
        <v>6</v>
      </c>
      <c r="WBV94" s="497" t="s">
        <v>7</v>
      </c>
      <c r="WBW94" s="497" t="s">
        <v>11</v>
      </c>
      <c r="WBX94" s="503"/>
      <c r="WBY94" s="497" t="s">
        <v>2</v>
      </c>
      <c r="WBZ94" s="497" t="s">
        <v>3</v>
      </c>
      <c r="WCA94" s="497" t="s">
        <v>4</v>
      </c>
      <c r="WCB94" s="497" t="s">
        <v>5</v>
      </c>
      <c r="WCC94" s="497" t="s">
        <v>6</v>
      </c>
      <c r="WCD94" s="497" t="s">
        <v>7</v>
      </c>
      <c r="WCE94" s="497" t="s">
        <v>11</v>
      </c>
      <c r="WCF94" s="503"/>
      <c r="WCG94" s="497" t="s">
        <v>2</v>
      </c>
      <c r="WCH94" s="497" t="s">
        <v>3</v>
      </c>
      <c r="WCI94" s="497" t="s">
        <v>4</v>
      </c>
      <c r="WCJ94" s="497" t="s">
        <v>5</v>
      </c>
      <c r="WCK94" s="497" t="s">
        <v>6</v>
      </c>
      <c r="WCL94" s="497" t="s">
        <v>7</v>
      </c>
      <c r="WCM94" s="497" t="s">
        <v>11</v>
      </c>
      <c r="WCN94" s="503"/>
      <c r="WCO94" s="497" t="s">
        <v>2</v>
      </c>
      <c r="WCP94" s="497" t="s">
        <v>3</v>
      </c>
      <c r="WCQ94" s="497" t="s">
        <v>4</v>
      </c>
      <c r="WCR94" s="497" t="s">
        <v>5</v>
      </c>
      <c r="WCS94" s="497" t="s">
        <v>6</v>
      </c>
      <c r="WCT94" s="497" t="s">
        <v>7</v>
      </c>
      <c r="WCU94" s="497" t="s">
        <v>11</v>
      </c>
      <c r="WCV94" s="503"/>
      <c r="WCW94" s="497" t="s">
        <v>2</v>
      </c>
      <c r="WCX94" s="497" t="s">
        <v>3</v>
      </c>
      <c r="WCY94" s="497" t="s">
        <v>4</v>
      </c>
      <c r="WCZ94" s="497" t="s">
        <v>5</v>
      </c>
      <c r="WDA94" s="497" t="s">
        <v>6</v>
      </c>
      <c r="WDB94" s="497" t="s">
        <v>7</v>
      </c>
      <c r="WDC94" s="497" t="s">
        <v>11</v>
      </c>
      <c r="WDD94" s="503"/>
      <c r="WDE94" s="497" t="s">
        <v>2</v>
      </c>
      <c r="WDF94" s="497" t="s">
        <v>3</v>
      </c>
      <c r="WDG94" s="497" t="s">
        <v>4</v>
      </c>
      <c r="WDH94" s="497" t="s">
        <v>5</v>
      </c>
      <c r="WDI94" s="497" t="s">
        <v>6</v>
      </c>
      <c r="WDJ94" s="497" t="s">
        <v>7</v>
      </c>
      <c r="WDK94" s="497" t="s">
        <v>11</v>
      </c>
      <c r="WDL94" s="503"/>
      <c r="WDM94" s="497" t="s">
        <v>2</v>
      </c>
      <c r="WDN94" s="497" t="s">
        <v>3</v>
      </c>
      <c r="WDO94" s="497" t="s">
        <v>4</v>
      </c>
      <c r="WDP94" s="497" t="s">
        <v>5</v>
      </c>
      <c r="WDQ94" s="497" t="s">
        <v>6</v>
      </c>
      <c r="WDR94" s="497" t="s">
        <v>7</v>
      </c>
      <c r="WDS94" s="497" t="s">
        <v>11</v>
      </c>
      <c r="WDT94" s="503"/>
      <c r="WDU94" s="497" t="s">
        <v>2</v>
      </c>
      <c r="WDV94" s="497" t="s">
        <v>3</v>
      </c>
      <c r="WDW94" s="497" t="s">
        <v>4</v>
      </c>
      <c r="WDX94" s="497" t="s">
        <v>5</v>
      </c>
      <c r="WDY94" s="497" t="s">
        <v>6</v>
      </c>
      <c r="WDZ94" s="497" t="s">
        <v>7</v>
      </c>
      <c r="WEA94" s="497" t="s">
        <v>11</v>
      </c>
      <c r="WEB94" s="503"/>
      <c r="WEC94" s="497" t="s">
        <v>2</v>
      </c>
      <c r="WED94" s="497" t="s">
        <v>3</v>
      </c>
      <c r="WEE94" s="497" t="s">
        <v>4</v>
      </c>
      <c r="WEF94" s="497" t="s">
        <v>5</v>
      </c>
      <c r="WEG94" s="497" t="s">
        <v>6</v>
      </c>
      <c r="WEH94" s="497" t="s">
        <v>7</v>
      </c>
      <c r="WEI94" s="497" t="s">
        <v>11</v>
      </c>
      <c r="WEJ94" s="503"/>
      <c r="WEK94" s="497" t="s">
        <v>2</v>
      </c>
      <c r="WEL94" s="497" t="s">
        <v>3</v>
      </c>
      <c r="WEM94" s="497" t="s">
        <v>4</v>
      </c>
      <c r="WEN94" s="497" t="s">
        <v>5</v>
      </c>
      <c r="WEO94" s="497" t="s">
        <v>6</v>
      </c>
      <c r="WEP94" s="497" t="s">
        <v>7</v>
      </c>
      <c r="WEQ94" s="497" t="s">
        <v>11</v>
      </c>
      <c r="WER94" s="503"/>
      <c r="WES94" s="497" t="s">
        <v>2</v>
      </c>
      <c r="WET94" s="497" t="s">
        <v>3</v>
      </c>
      <c r="WEU94" s="497" t="s">
        <v>4</v>
      </c>
      <c r="WEV94" s="497" t="s">
        <v>5</v>
      </c>
      <c r="WEW94" s="497" t="s">
        <v>6</v>
      </c>
      <c r="WEX94" s="497" t="s">
        <v>7</v>
      </c>
      <c r="WEY94" s="497" t="s">
        <v>11</v>
      </c>
      <c r="WEZ94" s="503"/>
      <c r="WFA94" s="497" t="s">
        <v>2</v>
      </c>
      <c r="WFB94" s="497" t="s">
        <v>3</v>
      </c>
      <c r="WFC94" s="497" t="s">
        <v>4</v>
      </c>
      <c r="WFD94" s="497" t="s">
        <v>5</v>
      </c>
      <c r="WFE94" s="497" t="s">
        <v>6</v>
      </c>
      <c r="WFF94" s="497" t="s">
        <v>7</v>
      </c>
      <c r="WFG94" s="497" t="s">
        <v>11</v>
      </c>
      <c r="WFH94" s="503"/>
      <c r="WFI94" s="497" t="s">
        <v>2</v>
      </c>
      <c r="WFJ94" s="497" t="s">
        <v>3</v>
      </c>
      <c r="WFK94" s="497" t="s">
        <v>4</v>
      </c>
      <c r="WFL94" s="497" t="s">
        <v>5</v>
      </c>
      <c r="WFM94" s="497" t="s">
        <v>6</v>
      </c>
      <c r="WFN94" s="497" t="s">
        <v>7</v>
      </c>
      <c r="WFO94" s="497" t="s">
        <v>11</v>
      </c>
      <c r="WFP94" s="503"/>
      <c r="WFQ94" s="497" t="s">
        <v>2</v>
      </c>
      <c r="WFR94" s="497" t="s">
        <v>3</v>
      </c>
      <c r="WFS94" s="497" t="s">
        <v>4</v>
      </c>
      <c r="WFT94" s="497" t="s">
        <v>5</v>
      </c>
      <c r="WFU94" s="497" t="s">
        <v>6</v>
      </c>
      <c r="WFV94" s="497" t="s">
        <v>7</v>
      </c>
      <c r="WFW94" s="497" t="s">
        <v>11</v>
      </c>
      <c r="WFX94" s="503"/>
      <c r="WFY94" s="497" t="s">
        <v>2</v>
      </c>
      <c r="WFZ94" s="497" t="s">
        <v>3</v>
      </c>
      <c r="WGA94" s="497" t="s">
        <v>4</v>
      </c>
      <c r="WGB94" s="497" t="s">
        <v>5</v>
      </c>
      <c r="WGC94" s="497" t="s">
        <v>6</v>
      </c>
      <c r="WGD94" s="497" t="s">
        <v>7</v>
      </c>
      <c r="WGE94" s="497" t="s">
        <v>11</v>
      </c>
      <c r="WGF94" s="503"/>
      <c r="WGG94" s="497" t="s">
        <v>2</v>
      </c>
      <c r="WGH94" s="497" t="s">
        <v>3</v>
      </c>
      <c r="WGI94" s="497" t="s">
        <v>4</v>
      </c>
      <c r="WGJ94" s="497" t="s">
        <v>5</v>
      </c>
      <c r="WGK94" s="497" t="s">
        <v>6</v>
      </c>
      <c r="WGL94" s="497" t="s">
        <v>7</v>
      </c>
      <c r="WGM94" s="497" t="s">
        <v>11</v>
      </c>
      <c r="WGN94" s="503"/>
      <c r="WGO94" s="497" t="s">
        <v>2</v>
      </c>
      <c r="WGP94" s="497" t="s">
        <v>3</v>
      </c>
      <c r="WGQ94" s="497" t="s">
        <v>4</v>
      </c>
      <c r="WGR94" s="497" t="s">
        <v>5</v>
      </c>
      <c r="WGS94" s="497" t="s">
        <v>6</v>
      </c>
      <c r="WGT94" s="497" t="s">
        <v>7</v>
      </c>
      <c r="WGU94" s="497" t="s">
        <v>11</v>
      </c>
      <c r="WGV94" s="503"/>
      <c r="WGW94" s="497" t="s">
        <v>2</v>
      </c>
      <c r="WGX94" s="497" t="s">
        <v>3</v>
      </c>
      <c r="WGY94" s="497" t="s">
        <v>4</v>
      </c>
      <c r="WGZ94" s="497" t="s">
        <v>5</v>
      </c>
      <c r="WHA94" s="497" t="s">
        <v>6</v>
      </c>
      <c r="WHB94" s="497" t="s">
        <v>7</v>
      </c>
      <c r="WHC94" s="497" t="s">
        <v>11</v>
      </c>
      <c r="WHD94" s="503"/>
      <c r="WHE94" s="497" t="s">
        <v>2</v>
      </c>
      <c r="WHF94" s="497" t="s">
        <v>3</v>
      </c>
      <c r="WHG94" s="497" t="s">
        <v>4</v>
      </c>
      <c r="WHH94" s="497" t="s">
        <v>5</v>
      </c>
      <c r="WHI94" s="497" t="s">
        <v>6</v>
      </c>
      <c r="WHJ94" s="497" t="s">
        <v>7</v>
      </c>
      <c r="WHK94" s="497" t="s">
        <v>11</v>
      </c>
      <c r="WHL94" s="503"/>
      <c r="WHM94" s="497" t="s">
        <v>2</v>
      </c>
      <c r="WHN94" s="497" t="s">
        <v>3</v>
      </c>
      <c r="WHO94" s="497" t="s">
        <v>4</v>
      </c>
      <c r="WHP94" s="497" t="s">
        <v>5</v>
      </c>
      <c r="WHQ94" s="497" t="s">
        <v>6</v>
      </c>
      <c r="WHR94" s="497" t="s">
        <v>7</v>
      </c>
      <c r="WHS94" s="497" t="s">
        <v>11</v>
      </c>
      <c r="WHT94" s="503"/>
      <c r="WHU94" s="497" t="s">
        <v>2</v>
      </c>
      <c r="WHV94" s="497" t="s">
        <v>3</v>
      </c>
      <c r="WHW94" s="497" t="s">
        <v>4</v>
      </c>
      <c r="WHX94" s="497" t="s">
        <v>5</v>
      </c>
      <c r="WHY94" s="497" t="s">
        <v>6</v>
      </c>
      <c r="WHZ94" s="497" t="s">
        <v>7</v>
      </c>
      <c r="WIA94" s="497" t="s">
        <v>11</v>
      </c>
      <c r="WIB94" s="503"/>
      <c r="WIC94" s="497" t="s">
        <v>2</v>
      </c>
      <c r="WID94" s="497" t="s">
        <v>3</v>
      </c>
      <c r="WIE94" s="497" t="s">
        <v>4</v>
      </c>
      <c r="WIF94" s="497" t="s">
        <v>5</v>
      </c>
      <c r="WIG94" s="497" t="s">
        <v>6</v>
      </c>
      <c r="WIH94" s="497" t="s">
        <v>7</v>
      </c>
      <c r="WII94" s="497" t="s">
        <v>11</v>
      </c>
      <c r="WIJ94" s="503"/>
      <c r="WIK94" s="497" t="s">
        <v>2</v>
      </c>
      <c r="WIL94" s="497" t="s">
        <v>3</v>
      </c>
      <c r="WIM94" s="497" t="s">
        <v>4</v>
      </c>
      <c r="WIN94" s="497" t="s">
        <v>5</v>
      </c>
      <c r="WIO94" s="497" t="s">
        <v>6</v>
      </c>
      <c r="WIP94" s="497" t="s">
        <v>7</v>
      </c>
      <c r="WIQ94" s="497" t="s">
        <v>11</v>
      </c>
      <c r="WIR94" s="503"/>
      <c r="WIS94" s="497" t="s">
        <v>2</v>
      </c>
      <c r="WIT94" s="497" t="s">
        <v>3</v>
      </c>
      <c r="WIU94" s="497" t="s">
        <v>4</v>
      </c>
      <c r="WIV94" s="497" t="s">
        <v>5</v>
      </c>
      <c r="WIW94" s="497" t="s">
        <v>6</v>
      </c>
      <c r="WIX94" s="497" t="s">
        <v>7</v>
      </c>
      <c r="WIY94" s="497" t="s">
        <v>11</v>
      </c>
      <c r="WIZ94" s="503"/>
      <c r="WJA94" s="497" t="s">
        <v>2</v>
      </c>
      <c r="WJB94" s="497" t="s">
        <v>3</v>
      </c>
      <c r="WJC94" s="497" t="s">
        <v>4</v>
      </c>
      <c r="WJD94" s="497" t="s">
        <v>5</v>
      </c>
      <c r="WJE94" s="497" t="s">
        <v>6</v>
      </c>
      <c r="WJF94" s="497" t="s">
        <v>7</v>
      </c>
      <c r="WJG94" s="497" t="s">
        <v>11</v>
      </c>
      <c r="WJH94" s="503"/>
      <c r="WJI94" s="497" t="s">
        <v>2</v>
      </c>
      <c r="WJJ94" s="497" t="s">
        <v>3</v>
      </c>
      <c r="WJK94" s="497" t="s">
        <v>4</v>
      </c>
      <c r="WJL94" s="497" t="s">
        <v>5</v>
      </c>
      <c r="WJM94" s="497" t="s">
        <v>6</v>
      </c>
      <c r="WJN94" s="497" t="s">
        <v>7</v>
      </c>
      <c r="WJO94" s="497" t="s">
        <v>11</v>
      </c>
      <c r="WJP94" s="503"/>
      <c r="WJQ94" s="497" t="s">
        <v>2</v>
      </c>
      <c r="WJR94" s="497" t="s">
        <v>3</v>
      </c>
      <c r="WJS94" s="497" t="s">
        <v>4</v>
      </c>
      <c r="WJT94" s="497" t="s">
        <v>5</v>
      </c>
      <c r="WJU94" s="497" t="s">
        <v>6</v>
      </c>
      <c r="WJV94" s="497" t="s">
        <v>7</v>
      </c>
      <c r="WJW94" s="497" t="s">
        <v>11</v>
      </c>
      <c r="WJX94" s="503"/>
      <c r="WJY94" s="497" t="s">
        <v>2</v>
      </c>
      <c r="WJZ94" s="497" t="s">
        <v>3</v>
      </c>
      <c r="WKA94" s="497" t="s">
        <v>4</v>
      </c>
      <c r="WKB94" s="497" t="s">
        <v>5</v>
      </c>
      <c r="WKC94" s="497" t="s">
        <v>6</v>
      </c>
      <c r="WKD94" s="497" t="s">
        <v>7</v>
      </c>
      <c r="WKE94" s="497" t="s">
        <v>11</v>
      </c>
      <c r="WKF94" s="503"/>
      <c r="WKG94" s="497" t="s">
        <v>2</v>
      </c>
      <c r="WKH94" s="497" t="s">
        <v>3</v>
      </c>
      <c r="WKI94" s="497" t="s">
        <v>4</v>
      </c>
      <c r="WKJ94" s="497" t="s">
        <v>5</v>
      </c>
      <c r="WKK94" s="497" t="s">
        <v>6</v>
      </c>
      <c r="WKL94" s="497" t="s">
        <v>7</v>
      </c>
      <c r="WKM94" s="497" t="s">
        <v>11</v>
      </c>
      <c r="WKN94" s="503"/>
      <c r="WKO94" s="497" t="s">
        <v>2</v>
      </c>
      <c r="WKP94" s="497" t="s">
        <v>3</v>
      </c>
      <c r="WKQ94" s="497" t="s">
        <v>4</v>
      </c>
      <c r="WKR94" s="497" t="s">
        <v>5</v>
      </c>
      <c r="WKS94" s="497" t="s">
        <v>6</v>
      </c>
      <c r="WKT94" s="497" t="s">
        <v>7</v>
      </c>
      <c r="WKU94" s="497" t="s">
        <v>11</v>
      </c>
      <c r="WKV94" s="503"/>
      <c r="WKW94" s="497" t="s">
        <v>2</v>
      </c>
      <c r="WKX94" s="497" t="s">
        <v>3</v>
      </c>
      <c r="WKY94" s="497" t="s">
        <v>4</v>
      </c>
      <c r="WKZ94" s="497" t="s">
        <v>5</v>
      </c>
      <c r="WLA94" s="497" t="s">
        <v>6</v>
      </c>
      <c r="WLB94" s="497" t="s">
        <v>7</v>
      </c>
      <c r="WLC94" s="497" t="s">
        <v>11</v>
      </c>
      <c r="WLD94" s="503"/>
      <c r="WLE94" s="497" t="s">
        <v>2</v>
      </c>
      <c r="WLF94" s="497" t="s">
        <v>3</v>
      </c>
      <c r="WLG94" s="497" t="s">
        <v>4</v>
      </c>
      <c r="WLH94" s="497" t="s">
        <v>5</v>
      </c>
      <c r="WLI94" s="497" t="s">
        <v>6</v>
      </c>
      <c r="WLJ94" s="497" t="s">
        <v>7</v>
      </c>
      <c r="WLK94" s="497" t="s">
        <v>11</v>
      </c>
      <c r="WLL94" s="503"/>
      <c r="WLM94" s="497" t="s">
        <v>2</v>
      </c>
      <c r="WLN94" s="497" t="s">
        <v>3</v>
      </c>
      <c r="WLO94" s="497" t="s">
        <v>4</v>
      </c>
      <c r="WLP94" s="497" t="s">
        <v>5</v>
      </c>
      <c r="WLQ94" s="497" t="s">
        <v>6</v>
      </c>
      <c r="WLR94" s="497" t="s">
        <v>7</v>
      </c>
      <c r="WLS94" s="497" t="s">
        <v>11</v>
      </c>
      <c r="WLT94" s="503"/>
      <c r="WLU94" s="497" t="s">
        <v>2</v>
      </c>
      <c r="WLV94" s="497" t="s">
        <v>3</v>
      </c>
      <c r="WLW94" s="497" t="s">
        <v>4</v>
      </c>
      <c r="WLX94" s="497" t="s">
        <v>5</v>
      </c>
      <c r="WLY94" s="497" t="s">
        <v>6</v>
      </c>
      <c r="WLZ94" s="497" t="s">
        <v>7</v>
      </c>
      <c r="WMA94" s="497" t="s">
        <v>11</v>
      </c>
      <c r="WMB94" s="503"/>
      <c r="WMC94" s="497" t="s">
        <v>2</v>
      </c>
      <c r="WMD94" s="497" t="s">
        <v>3</v>
      </c>
      <c r="WME94" s="497" t="s">
        <v>4</v>
      </c>
      <c r="WMF94" s="497" t="s">
        <v>5</v>
      </c>
      <c r="WMG94" s="497" t="s">
        <v>6</v>
      </c>
      <c r="WMH94" s="497" t="s">
        <v>7</v>
      </c>
      <c r="WMI94" s="497" t="s">
        <v>11</v>
      </c>
      <c r="WMJ94" s="503"/>
      <c r="WMK94" s="497" t="s">
        <v>2</v>
      </c>
      <c r="WML94" s="497" t="s">
        <v>3</v>
      </c>
      <c r="WMM94" s="497" t="s">
        <v>4</v>
      </c>
      <c r="WMN94" s="497" t="s">
        <v>5</v>
      </c>
      <c r="WMO94" s="497" t="s">
        <v>6</v>
      </c>
      <c r="WMP94" s="497" t="s">
        <v>7</v>
      </c>
      <c r="WMQ94" s="497" t="s">
        <v>11</v>
      </c>
      <c r="WMR94" s="503"/>
      <c r="WMS94" s="497" t="s">
        <v>2</v>
      </c>
      <c r="WMT94" s="497" t="s">
        <v>3</v>
      </c>
      <c r="WMU94" s="497" t="s">
        <v>4</v>
      </c>
      <c r="WMV94" s="497" t="s">
        <v>5</v>
      </c>
      <c r="WMW94" s="497" t="s">
        <v>6</v>
      </c>
      <c r="WMX94" s="497" t="s">
        <v>7</v>
      </c>
      <c r="WMY94" s="497" t="s">
        <v>11</v>
      </c>
      <c r="WMZ94" s="503"/>
      <c r="WNA94" s="497" t="s">
        <v>2</v>
      </c>
      <c r="WNB94" s="497" t="s">
        <v>3</v>
      </c>
      <c r="WNC94" s="497" t="s">
        <v>4</v>
      </c>
      <c r="WND94" s="497" t="s">
        <v>5</v>
      </c>
      <c r="WNE94" s="497" t="s">
        <v>6</v>
      </c>
      <c r="WNF94" s="497" t="s">
        <v>7</v>
      </c>
      <c r="WNG94" s="497" t="s">
        <v>11</v>
      </c>
      <c r="WNH94" s="503"/>
      <c r="WNI94" s="497" t="s">
        <v>2</v>
      </c>
      <c r="WNJ94" s="497" t="s">
        <v>3</v>
      </c>
      <c r="WNK94" s="497" t="s">
        <v>4</v>
      </c>
      <c r="WNL94" s="497" t="s">
        <v>5</v>
      </c>
      <c r="WNM94" s="497" t="s">
        <v>6</v>
      </c>
      <c r="WNN94" s="497" t="s">
        <v>7</v>
      </c>
      <c r="WNO94" s="497" t="s">
        <v>11</v>
      </c>
      <c r="WNP94" s="503"/>
      <c r="WNQ94" s="497" t="s">
        <v>2</v>
      </c>
      <c r="WNR94" s="497" t="s">
        <v>3</v>
      </c>
      <c r="WNS94" s="497" t="s">
        <v>4</v>
      </c>
      <c r="WNT94" s="497" t="s">
        <v>5</v>
      </c>
      <c r="WNU94" s="497" t="s">
        <v>6</v>
      </c>
      <c r="WNV94" s="497" t="s">
        <v>7</v>
      </c>
      <c r="WNW94" s="497" t="s">
        <v>11</v>
      </c>
      <c r="WNX94" s="503"/>
      <c r="WNY94" s="497" t="s">
        <v>2</v>
      </c>
      <c r="WNZ94" s="497" t="s">
        <v>3</v>
      </c>
      <c r="WOA94" s="497" t="s">
        <v>4</v>
      </c>
      <c r="WOB94" s="497" t="s">
        <v>5</v>
      </c>
      <c r="WOC94" s="497" t="s">
        <v>6</v>
      </c>
      <c r="WOD94" s="497" t="s">
        <v>7</v>
      </c>
      <c r="WOE94" s="497" t="s">
        <v>11</v>
      </c>
      <c r="WOF94" s="503"/>
      <c r="WOG94" s="497" t="s">
        <v>2</v>
      </c>
      <c r="WOH94" s="497" t="s">
        <v>3</v>
      </c>
      <c r="WOI94" s="497" t="s">
        <v>4</v>
      </c>
      <c r="WOJ94" s="497" t="s">
        <v>5</v>
      </c>
      <c r="WOK94" s="497" t="s">
        <v>6</v>
      </c>
      <c r="WOL94" s="497" t="s">
        <v>7</v>
      </c>
      <c r="WOM94" s="497" t="s">
        <v>11</v>
      </c>
      <c r="WON94" s="503"/>
      <c r="WOO94" s="497" t="s">
        <v>2</v>
      </c>
      <c r="WOP94" s="497" t="s">
        <v>3</v>
      </c>
      <c r="WOQ94" s="497" t="s">
        <v>4</v>
      </c>
      <c r="WOR94" s="497" t="s">
        <v>5</v>
      </c>
      <c r="WOS94" s="497" t="s">
        <v>6</v>
      </c>
      <c r="WOT94" s="497" t="s">
        <v>7</v>
      </c>
      <c r="WOU94" s="497" t="s">
        <v>11</v>
      </c>
      <c r="WOV94" s="503"/>
      <c r="WOW94" s="497" t="s">
        <v>2</v>
      </c>
      <c r="WOX94" s="497" t="s">
        <v>3</v>
      </c>
      <c r="WOY94" s="497" t="s">
        <v>4</v>
      </c>
      <c r="WOZ94" s="497" t="s">
        <v>5</v>
      </c>
      <c r="WPA94" s="497" t="s">
        <v>6</v>
      </c>
      <c r="WPB94" s="497" t="s">
        <v>7</v>
      </c>
      <c r="WPC94" s="497" t="s">
        <v>11</v>
      </c>
      <c r="WPD94" s="503"/>
      <c r="WPE94" s="497" t="s">
        <v>2</v>
      </c>
      <c r="WPF94" s="497" t="s">
        <v>3</v>
      </c>
      <c r="WPG94" s="497" t="s">
        <v>4</v>
      </c>
      <c r="WPH94" s="497" t="s">
        <v>5</v>
      </c>
      <c r="WPI94" s="497" t="s">
        <v>6</v>
      </c>
      <c r="WPJ94" s="497" t="s">
        <v>7</v>
      </c>
      <c r="WPK94" s="497" t="s">
        <v>11</v>
      </c>
      <c r="WPL94" s="503"/>
      <c r="WPM94" s="497" t="s">
        <v>2</v>
      </c>
      <c r="WPN94" s="497" t="s">
        <v>3</v>
      </c>
      <c r="WPO94" s="497" t="s">
        <v>4</v>
      </c>
      <c r="WPP94" s="497" t="s">
        <v>5</v>
      </c>
      <c r="WPQ94" s="497" t="s">
        <v>6</v>
      </c>
      <c r="WPR94" s="497" t="s">
        <v>7</v>
      </c>
      <c r="WPS94" s="497" t="s">
        <v>11</v>
      </c>
      <c r="WPT94" s="503"/>
      <c r="WPU94" s="497" t="s">
        <v>2</v>
      </c>
      <c r="WPV94" s="497" t="s">
        <v>3</v>
      </c>
      <c r="WPW94" s="497" t="s">
        <v>4</v>
      </c>
      <c r="WPX94" s="497" t="s">
        <v>5</v>
      </c>
      <c r="WPY94" s="497" t="s">
        <v>6</v>
      </c>
      <c r="WPZ94" s="497" t="s">
        <v>7</v>
      </c>
      <c r="WQA94" s="497" t="s">
        <v>11</v>
      </c>
      <c r="WQB94" s="503"/>
      <c r="WQC94" s="497" t="s">
        <v>2</v>
      </c>
      <c r="WQD94" s="497" t="s">
        <v>3</v>
      </c>
      <c r="WQE94" s="497" t="s">
        <v>4</v>
      </c>
      <c r="WQF94" s="497" t="s">
        <v>5</v>
      </c>
      <c r="WQG94" s="497" t="s">
        <v>6</v>
      </c>
      <c r="WQH94" s="497" t="s">
        <v>7</v>
      </c>
      <c r="WQI94" s="497" t="s">
        <v>11</v>
      </c>
      <c r="WQJ94" s="503"/>
      <c r="WQK94" s="497" t="s">
        <v>2</v>
      </c>
      <c r="WQL94" s="497" t="s">
        <v>3</v>
      </c>
      <c r="WQM94" s="497" t="s">
        <v>4</v>
      </c>
      <c r="WQN94" s="497" t="s">
        <v>5</v>
      </c>
      <c r="WQO94" s="497" t="s">
        <v>6</v>
      </c>
      <c r="WQP94" s="497" t="s">
        <v>7</v>
      </c>
      <c r="WQQ94" s="497" t="s">
        <v>11</v>
      </c>
      <c r="WQR94" s="503"/>
      <c r="WQS94" s="497" t="s">
        <v>2</v>
      </c>
      <c r="WQT94" s="497" t="s">
        <v>3</v>
      </c>
      <c r="WQU94" s="497" t="s">
        <v>4</v>
      </c>
      <c r="WQV94" s="497" t="s">
        <v>5</v>
      </c>
      <c r="WQW94" s="497" t="s">
        <v>6</v>
      </c>
      <c r="WQX94" s="497" t="s">
        <v>7</v>
      </c>
      <c r="WQY94" s="497" t="s">
        <v>11</v>
      </c>
      <c r="WQZ94" s="503"/>
      <c r="WRA94" s="497" t="s">
        <v>2</v>
      </c>
      <c r="WRB94" s="497" t="s">
        <v>3</v>
      </c>
      <c r="WRC94" s="497" t="s">
        <v>4</v>
      </c>
      <c r="WRD94" s="497" t="s">
        <v>5</v>
      </c>
      <c r="WRE94" s="497" t="s">
        <v>6</v>
      </c>
      <c r="WRF94" s="497" t="s">
        <v>7</v>
      </c>
      <c r="WRG94" s="497" t="s">
        <v>11</v>
      </c>
      <c r="WRH94" s="503"/>
      <c r="WRI94" s="497" t="s">
        <v>2</v>
      </c>
      <c r="WRJ94" s="497" t="s">
        <v>3</v>
      </c>
      <c r="WRK94" s="497" t="s">
        <v>4</v>
      </c>
      <c r="WRL94" s="497" t="s">
        <v>5</v>
      </c>
      <c r="WRM94" s="497" t="s">
        <v>6</v>
      </c>
      <c r="WRN94" s="497" t="s">
        <v>7</v>
      </c>
      <c r="WRO94" s="497" t="s">
        <v>11</v>
      </c>
      <c r="WRP94" s="503"/>
      <c r="WRQ94" s="497" t="s">
        <v>2</v>
      </c>
      <c r="WRR94" s="497" t="s">
        <v>3</v>
      </c>
      <c r="WRS94" s="497" t="s">
        <v>4</v>
      </c>
      <c r="WRT94" s="497" t="s">
        <v>5</v>
      </c>
      <c r="WRU94" s="497" t="s">
        <v>6</v>
      </c>
      <c r="WRV94" s="497" t="s">
        <v>7</v>
      </c>
      <c r="WRW94" s="497" t="s">
        <v>11</v>
      </c>
      <c r="WRX94" s="503"/>
      <c r="WRY94" s="497" t="s">
        <v>2</v>
      </c>
      <c r="WRZ94" s="497" t="s">
        <v>3</v>
      </c>
      <c r="WSA94" s="497" t="s">
        <v>4</v>
      </c>
      <c r="WSB94" s="497" t="s">
        <v>5</v>
      </c>
      <c r="WSC94" s="497" t="s">
        <v>6</v>
      </c>
      <c r="WSD94" s="497" t="s">
        <v>7</v>
      </c>
      <c r="WSE94" s="497" t="s">
        <v>11</v>
      </c>
      <c r="WSF94" s="503"/>
      <c r="WSG94" s="497" t="s">
        <v>2</v>
      </c>
      <c r="WSH94" s="497" t="s">
        <v>3</v>
      </c>
      <c r="WSI94" s="497" t="s">
        <v>4</v>
      </c>
      <c r="WSJ94" s="497" t="s">
        <v>5</v>
      </c>
      <c r="WSK94" s="497" t="s">
        <v>6</v>
      </c>
      <c r="WSL94" s="497" t="s">
        <v>7</v>
      </c>
      <c r="WSM94" s="497" t="s">
        <v>11</v>
      </c>
      <c r="WSN94" s="503"/>
      <c r="WSO94" s="497" t="s">
        <v>2</v>
      </c>
      <c r="WSP94" s="497" t="s">
        <v>3</v>
      </c>
      <c r="WSQ94" s="497" t="s">
        <v>4</v>
      </c>
      <c r="WSR94" s="497" t="s">
        <v>5</v>
      </c>
      <c r="WSS94" s="497" t="s">
        <v>6</v>
      </c>
      <c r="WST94" s="497" t="s">
        <v>7</v>
      </c>
      <c r="WSU94" s="497" t="s">
        <v>11</v>
      </c>
      <c r="WSV94" s="503"/>
      <c r="WSW94" s="497" t="s">
        <v>2</v>
      </c>
      <c r="WSX94" s="497" t="s">
        <v>3</v>
      </c>
      <c r="WSY94" s="497" t="s">
        <v>4</v>
      </c>
      <c r="WSZ94" s="497" t="s">
        <v>5</v>
      </c>
      <c r="WTA94" s="497" t="s">
        <v>6</v>
      </c>
      <c r="WTB94" s="497" t="s">
        <v>7</v>
      </c>
      <c r="WTC94" s="497" t="s">
        <v>11</v>
      </c>
      <c r="WTD94" s="503"/>
      <c r="WTE94" s="497" t="s">
        <v>2</v>
      </c>
      <c r="WTF94" s="497" t="s">
        <v>3</v>
      </c>
      <c r="WTG94" s="497" t="s">
        <v>4</v>
      </c>
      <c r="WTH94" s="497" t="s">
        <v>5</v>
      </c>
      <c r="WTI94" s="497" t="s">
        <v>6</v>
      </c>
      <c r="WTJ94" s="497" t="s">
        <v>7</v>
      </c>
      <c r="WTK94" s="497" t="s">
        <v>11</v>
      </c>
      <c r="WTL94" s="503"/>
      <c r="WTM94" s="497" t="s">
        <v>2</v>
      </c>
      <c r="WTN94" s="497" t="s">
        <v>3</v>
      </c>
      <c r="WTO94" s="497" t="s">
        <v>4</v>
      </c>
      <c r="WTP94" s="497" t="s">
        <v>5</v>
      </c>
      <c r="WTQ94" s="497" t="s">
        <v>6</v>
      </c>
      <c r="WTR94" s="497" t="s">
        <v>7</v>
      </c>
      <c r="WTS94" s="497" t="s">
        <v>11</v>
      </c>
      <c r="WTT94" s="503"/>
      <c r="WTU94" s="497" t="s">
        <v>2</v>
      </c>
      <c r="WTV94" s="497" t="s">
        <v>3</v>
      </c>
      <c r="WTW94" s="497" t="s">
        <v>4</v>
      </c>
      <c r="WTX94" s="497" t="s">
        <v>5</v>
      </c>
      <c r="WTY94" s="497" t="s">
        <v>6</v>
      </c>
      <c r="WTZ94" s="497" t="s">
        <v>7</v>
      </c>
      <c r="WUA94" s="497" t="s">
        <v>11</v>
      </c>
      <c r="WUB94" s="503"/>
      <c r="WUC94" s="497" t="s">
        <v>2</v>
      </c>
      <c r="WUD94" s="497" t="s">
        <v>3</v>
      </c>
      <c r="WUE94" s="497" t="s">
        <v>4</v>
      </c>
      <c r="WUF94" s="497" t="s">
        <v>5</v>
      </c>
      <c r="WUG94" s="497" t="s">
        <v>6</v>
      </c>
      <c r="WUH94" s="497" t="s">
        <v>7</v>
      </c>
      <c r="WUI94" s="497" t="s">
        <v>11</v>
      </c>
      <c r="WUJ94" s="503"/>
      <c r="WUK94" s="497" t="s">
        <v>2</v>
      </c>
      <c r="WUL94" s="497" t="s">
        <v>3</v>
      </c>
      <c r="WUM94" s="497" t="s">
        <v>4</v>
      </c>
      <c r="WUN94" s="497" t="s">
        <v>5</v>
      </c>
      <c r="WUO94" s="497" t="s">
        <v>6</v>
      </c>
      <c r="WUP94" s="497" t="s">
        <v>7</v>
      </c>
      <c r="WUQ94" s="497" t="s">
        <v>11</v>
      </c>
      <c r="WUR94" s="503"/>
      <c r="WUS94" s="497" t="s">
        <v>2</v>
      </c>
      <c r="WUT94" s="497" t="s">
        <v>3</v>
      </c>
      <c r="WUU94" s="497" t="s">
        <v>4</v>
      </c>
      <c r="WUV94" s="497" t="s">
        <v>5</v>
      </c>
      <c r="WUW94" s="497" t="s">
        <v>6</v>
      </c>
      <c r="WUX94" s="497" t="s">
        <v>7</v>
      </c>
      <c r="WUY94" s="497" t="s">
        <v>11</v>
      </c>
      <c r="WUZ94" s="503"/>
      <c r="WVA94" s="497" t="s">
        <v>2</v>
      </c>
      <c r="WVB94" s="497" t="s">
        <v>3</v>
      </c>
      <c r="WVC94" s="497" t="s">
        <v>4</v>
      </c>
      <c r="WVD94" s="497" t="s">
        <v>5</v>
      </c>
      <c r="WVE94" s="497" t="s">
        <v>6</v>
      </c>
      <c r="WVF94" s="497" t="s">
        <v>7</v>
      </c>
      <c r="WVG94" s="497" t="s">
        <v>11</v>
      </c>
      <c r="WVH94" s="503"/>
      <c r="WVI94" s="497" t="s">
        <v>2</v>
      </c>
      <c r="WVJ94" s="497" t="s">
        <v>3</v>
      </c>
      <c r="WVK94" s="497" t="s">
        <v>4</v>
      </c>
      <c r="WVL94" s="497" t="s">
        <v>5</v>
      </c>
      <c r="WVM94" s="497" t="s">
        <v>6</v>
      </c>
      <c r="WVN94" s="497" t="s">
        <v>7</v>
      </c>
      <c r="WVO94" s="497" t="s">
        <v>11</v>
      </c>
      <c r="WVP94" s="503"/>
      <c r="WVQ94" s="497" t="s">
        <v>2</v>
      </c>
      <c r="WVR94" s="497" t="s">
        <v>3</v>
      </c>
      <c r="WVS94" s="497" t="s">
        <v>4</v>
      </c>
      <c r="WVT94" s="497" t="s">
        <v>5</v>
      </c>
      <c r="WVU94" s="497" t="s">
        <v>6</v>
      </c>
      <c r="WVV94" s="497" t="s">
        <v>7</v>
      </c>
      <c r="WVW94" s="497" t="s">
        <v>11</v>
      </c>
      <c r="WVX94" s="503"/>
      <c r="WVY94" s="497" t="s">
        <v>2</v>
      </c>
      <c r="WVZ94" s="497" t="s">
        <v>3</v>
      </c>
      <c r="WWA94" s="497" t="s">
        <v>4</v>
      </c>
      <c r="WWB94" s="497" t="s">
        <v>5</v>
      </c>
      <c r="WWC94" s="497" t="s">
        <v>6</v>
      </c>
      <c r="WWD94" s="497" t="s">
        <v>7</v>
      </c>
      <c r="WWE94" s="497" t="s">
        <v>11</v>
      </c>
      <c r="WWF94" s="503"/>
      <c r="WWG94" s="497" t="s">
        <v>2</v>
      </c>
      <c r="WWH94" s="497" t="s">
        <v>3</v>
      </c>
      <c r="WWI94" s="497" t="s">
        <v>4</v>
      </c>
      <c r="WWJ94" s="497" t="s">
        <v>5</v>
      </c>
      <c r="WWK94" s="497" t="s">
        <v>6</v>
      </c>
      <c r="WWL94" s="497" t="s">
        <v>7</v>
      </c>
      <c r="WWM94" s="497" t="s">
        <v>11</v>
      </c>
      <c r="WWN94" s="503"/>
      <c r="WWO94" s="497" t="s">
        <v>2</v>
      </c>
      <c r="WWP94" s="497" t="s">
        <v>3</v>
      </c>
      <c r="WWQ94" s="497" t="s">
        <v>4</v>
      </c>
      <c r="WWR94" s="497" t="s">
        <v>5</v>
      </c>
      <c r="WWS94" s="497" t="s">
        <v>6</v>
      </c>
      <c r="WWT94" s="497" t="s">
        <v>7</v>
      </c>
      <c r="WWU94" s="497" t="s">
        <v>11</v>
      </c>
      <c r="WWV94" s="503"/>
      <c r="WWW94" s="497" t="s">
        <v>2</v>
      </c>
      <c r="WWX94" s="497" t="s">
        <v>3</v>
      </c>
      <c r="WWY94" s="497" t="s">
        <v>4</v>
      </c>
      <c r="WWZ94" s="497" t="s">
        <v>5</v>
      </c>
      <c r="WXA94" s="497" t="s">
        <v>6</v>
      </c>
      <c r="WXB94" s="497" t="s">
        <v>7</v>
      </c>
      <c r="WXC94" s="497" t="s">
        <v>11</v>
      </c>
      <c r="WXD94" s="503"/>
      <c r="WXE94" s="497" t="s">
        <v>2</v>
      </c>
      <c r="WXF94" s="497" t="s">
        <v>3</v>
      </c>
      <c r="WXG94" s="497" t="s">
        <v>4</v>
      </c>
      <c r="WXH94" s="497" t="s">
        <v>5</v>
      </c>
      <c r="WXI94" s="497" t="s">
        <v>6</v>
      </c>
      <c r="WXJ94" s="497" t="s">
        <v>7</v>
      </c>
      <c r="WXK94" s="497" t="s">
        <v>11</v>
      </c>
      <c r="WXL94" s="503"/>
      <c r="WXM94" s="497" t="s">
        <v>2</v>
      </c>
      <c r="WXN94" s="497" t="s">
        <v>3</v>
      </c>
      <c r="WXO94" s="497" t="s">
        <v>4</v>
      </c>
      <c r="WXP94" s="497" t="s">
        <v>5</v>
      </c>
      <c r="WXQ94" s="497" t="s">
        <v>6</v>
      </c>
      <c r="WXR94" s="497" t="s">
        <v>7</v>
      </c>
      <c r="WXS94" s="497" t="s">
        <v>11</v>
      </c>
      <c r="WXT94" s="503"/>
      <c r="WXU94" s="497" t="s">
        <v>2</v>
      </c>
      <c r="WXV94" s="497" t="s">
        <v>3</v>
      </c>
      <c r="WXW94" s="497" t="s">
        <v>4</v>
      </c>
      <c r="WXX94" s="497" t="s">
        <v>5</v>
      </c>
      <c r="WXY94" s="497" t="s">
        <v>6</v>
      </c>
      <c r="WXZ94" s="497" t="s">
        <v>7</v>
      </c>
      <c r="WYA94" s="497" t="s">
        <v>11</v>
      </c>
      <c r="WYB94" s="503"/>
      <c r="WYC94" s="497" t="s">
        <v>2</v>
      </c>
      <c r="WYD94" s="497" t="s">
        <v>3</v>
      </c>
      <c r="WYE94" s="497" t="s">
        <v>4</v>
      </c>
      <c r="WYF94" s="497" t="s">
        <v>5</v>
      </c>
      <c r="WYG94" s="497" t="s">
        <v>6</v>
      </c>
      <c r="WYH94" s="497" t="s">
        <v>7</v>
      </c>
      <c r="WYI94" s="497" t="s">
        <v>11</v>
      </c>
      <c r="WYJ94" s="503"/>
      <c r="WYK94" s="497" t="s">
        <v>2</v>
      </c>
      <c r="WYL94" s="497" t="s">
        <v>3</v>
      </c>
      <c r="WYM94" s="497" t="s">
        <v>4</v>
      </c>
      <c r="WYN94" s="497" t="s">
        <v>5</v>
      </c>
      <c r="WYO94" s="497" t="s">
        <v>6</v>
      </c>
      <c r="WYP94" s="497" t="s">
        <v>7</v>
      </c>
      <c r="WYQ94" s="497" t="s">
        <v>11</v>
      </c>
      <c r="WYR94" s="503"/>
      <c r="WYS94" s="497" t="s">
        <v>2</v>
      </c>
      <c r="WYT94" s="497" t="s">
        <v>3</v>
      </c>
      <c r="WYU94" s="497" t="s">
        <v>4</v>
      </c>
      <c r="WYV94" s="497" t="s">
        <v>5</v>
      </c>
      <c r="WYW94" s="497" t="s">
        <v>6</v>
      </c>
      <c r="WYX94" s="497" t="s">
        <v>7</v>
      </c>
      <c r="WYY94" s="497" t="s">
        <v>11</v>
      </c>
      <c r="WYZ94" s="503"/>
      <c r="WZA94" s="497" t="s">
        <v>2</v>
      </c>
      <c r="WZB94" s="497" t="s">
        <v>3</v>
      </c>
      <c r="WZC94" s="497" t="s">
        <v>4</v>
      </c>
      <c r="WZD94" s="497" t="s">
        <v>5</v>
      </c>
      <c r="WZE94" s="497" t="s">
        <v>6</v>
      </c>
      <c r="WZF94" s="497" t="s">
        <v>7</v>
      </c>
      <c r="WZG94" s="497" t="s">
        <v>11</v>
      </c>
      <c r="WZH94" s="503"/>
      <c r="WZI94" s="497" t="s">
        <v>2</v>
      </c>
      <c r="WZJ94" s="497" t="s">
        <v>3</v>
      </c>
      <c r="WZK94" s="497" t="s">
        <v>4</v>
      </c>
      <c r="WZL94" s="497" t="s">
        <v>5</v>
      </c>
      <c r="WZM94" s="497" t="s">
        <v>6</v>
      </c>
      <c r="WZN94" s="497" t="s">
        <v>7</v>
      </c>
      <c r="WZO94" s="497" t="s">
        <v>11</v>
      </c>
      <c r="WZP94" s="503"/>
      <c r="WZQ94" s="497" t="s">
        <v>2</v>
      </c>
      <c r="WZR94" s="497" t="s">
        <v>3</v>
      </c>
      <c r="WZS94" s="497" t="s">
        <v>4</v>
      </c>
      <c r="WZT94" s="497" t="s">
        <v>5</v>
      </c>
      <c r="WZU94" s="497" t="s">
        <v>6</v>
      </c>
      <c r="WZV94" s="497" t="s">
        <v>7</v>
      </c>
      <c r="WZW94" s="497" t="s">
        <v>11</v>
      </c>
      <c r="WZX94" s="503"/>
      <c r="WZY94" s="497" t="s">
        <v>2</v>
      </c>
      <c r="WZZ94" s="497" t="s">
        <v>3</v>
      </c>
      <c r="XAA94" s="497" t="s">
        <v>4</v>
      </c>
      <c r="XAB94" s="497" t="s">
        <v>5</v>
      </c>
      <c r="XAC94" s="497" t="s">
        <v>6</v>
      </c>
      <c r="XAD94" s="497" t="s">
        <v>7</v>
      </c>
      <c r="XAE94" s="497" t="s">
        <v>11</v>
      </c>
      <c r="XAF94" s="503"/>
      <c r="XAG94" s="497" t="s">
        <v>2</v>
      </c>
      <c r="XAH94" s="497" t="s">
        <v>3</v>
      </c>
      <c r="XAI94" s="497" t="s">
        <v>4</v>
      </c>
      <c r="XAJ94" s="497" t="s">
        <v>5</v>
      </c>
      <c r="XAK94" s="497" t="s">
        <v>6</v>
      </c>
      <c r="XAL94" s="497" t="s">
        <v>7</v>
      </c>
      <c r="XAM94" s="497" t="s">
        <v>11</v>
      </c>
      <c r="XAN94" s="503"/>
      <c r="XAO94" s="497" t="s">
        <v>2</v>
      </c>
      <c r="XAP94" s="497" t="s">
        <v>3</v>
      </c>
      <c r="XAQ94" s="497" t="s">
        <v>4</v>
      </c>
      <c r="XAR94" s="497" t="s">
        <v>5</v>
      </c>
      <c r="XAS94" s="497" t="s">
        <v>6</v>
      </c>
      <c r="XAT94" s="497" t="s">
        <v>7</v>
      </c>
      <c r="XAU94" s="497" t="s">
        <v>11</v>
      </c>
      <c r="XAV94" s="503"/>
      <c r="XAW94" s="497" t="s">
        <v>2</v>
      </c>
      <c r="XAX94" s="497" t="s">
        <v>3</v>
      </c>
      <c r="XAY94" s="497" t="s">
        <v>4</v>
      </c>
      <c r="XAZ94" s="497" t="s">
        <v>5</v>
      </c>
      <c r="XBA94" s="497" t="s">
        <v>6</v>
      </c>
      <c r="XBB94" s="497" t="s">
        <v>7</v>
      </c>
      <c r="XBC94" s="497" t="s">
        <v>11</v>
      </c>
      <c r="XBD94" s="503"/>
      <c r="XBE94" s="497" t="s">
        <v>2</v>
      </c>
      <c r="XBF94" s="497" t="s">
        <v>3</v>
      </c>
      <c r="XBG94" s="497" t="s">
        <v>4</v>
      </c>
      <c r="XBH94" s="497" t="s">
        <v>5</v>
      </c>
      <c r="XBI94" s="497" t="s">
        <v>6</v>
      </c>
      <c r="XBJ94" s="497" t="s">
        <v>7</v>
      </c>
      <c r="XBK94" s="497" t="s">
        <v>11</v>
      </c>
      <c r="XBL94" s="503"/>
      <c r="XBM94" s="497" t="s">
        <v>2</v>
      </c>
      <c r="XBN94" s="497" t="s">
        <v>3</v>
      </c>
      <c r="XBO94" s="497" t="s">
        <v>4</v>
      </c>
      <c r="XBP94" s="497" t="s">
        <v>5</v>
      </c>
      <c r="XBQ94" s="497" t="s">
        <v>6</v>
      </c>
      <c r="XBR94" s="497" t="s">
        <v>7</v>
      </c>
      <c r="XBS94" s="497" t="s">
        <v>11</v>
      </c>
      <c r="XBT94" s="503"/>
      <c r="XBU94" s="497" t="s">
        <v>2</v>
      </c>
      <c r="XBV94" s="497" t="s">
        <v>3</v>
      </c>
      <c r="XBW94" s="497" t="s">
        <v>4</v>
      </c>
      <c r="XBX94" s="497" t="s">
        <v>5</v>
      </c>
      <c r="XBY94" s="497" t="s">
        <v>6</v>
      </c>
      <c r="XBZ94" s="497" t="s">
        <v>7</v>
      </c>
      <c r="XCA94" s="497" t="s">
        <v>11</v>
      </c>
      <c r="XCB94" s="503"/>
      <c r="XCC94" s="497" t="s">
        <v>2</v>
      </c>
      <c r="XCD94" s="497" t="s">
        <v>3</v>
      </c>
      <c r="XCE94" s="497" t="s">
        <v>4</v>
      </c>
      <c r="XCF94" s="497" t="s">
        <v>5</v>
      </c>
      <c r="XCG94" s="497" t="s">
        <v>6</v>
      </c>
      <c r="XCH94" s="497" t="s">
        <v>7</v>
      </c>
      <c r="XCI94" s="497" t="s">
        <v>11</v>
      </c>
      <c r="XCJ94" s="503"/>
      <c r="XCK94" s="497" t="s">
        <v>2</v>
      </c>
      <c r="XCL94" s="497" t="s">
        <v>3</v>
      </c>
      <c r="XCM94" s="497" t="s">
        <v>4</v>
      </c>
      <c r="XCN94" s="497" t="s">
        <v>5</v>
      </c>
      <c r="XCO94" s="497" t="s">
        <v>6</v>
      </c>
      <c r="XCP94" s="497" t="s">
        <v>7</v>
      </c>
      <c r="XCQ94" s="497" t="s">
        <v>11</v>
      </c>
      <c r="XCR94" s="503"/>
      <c r="XCS94" s="497" t="s">
        <v>2</v>
      </c>
      <c r="XCT94" s="497" t="s">
        <v>3</v>
      </c>
      <c r="XCU94" s="497" t="s">
        <v>4</v>
      </c>
      <c r="XCV94" s="497" t="s">
        <v>5</v>
      </c>
      <c r="XCW94" s="497" t="s">
        <v>6</v>
      </c>
      <c r="XCX94" s="497" t="s">
        <v>7</v>
      </c>
      <c r="XCY94" s="497" t="s">
        <v>11</v>
      </c>
      <c r="XCZ94" s="503"/>
      <c r="XDA94" s="497" t="s">
        <v>2</v>
      </c>
      <c r="XDB94" s="497" t="s">
        <v>3</v>
      </c>
      <c r="XDC94" s="497" t="s">
        <v>4</v>
      </c>
      <c r="XDD94" s="497" t="s">
        <v>5</v>
      </c>
      <c r="XDE94" s="497" t="s">
        <v>6</v>
      </c>
      <c r="XDF94" s="497" t="s">
        <v>7</v>
      </c>
      <c r="XDG94" s="497" t="s">
        <v>11</v>
      </c>
      <c r="XDH94" s="503"/>
      <c r="XDI94" s="497" t="s">
        <v>2</v>
      </c>
      <c r="XDJ94" s="497" t="s">
        <v>3</v>
      </c>
      <c r="XDK94" s="497" t="s">
        <v>4</v>
      </c>
      <c r="XDL94" s="497" t="s">
        <v>5</v>
      </c>
      <c r="XDM94" s="497" t="s">
        <v>6</v>
      </c>
      <c r="XDN94" s="497" t="s">
        <v>7</v>
      </c>
      <c r="XDO94" s="497" t="s">
        <v>11</v>
      </c>
      <c r="XDP94" s="503"/>
      <c r="XDQ94" s="497" t="s">
        <v>2</v>
      </c>
      <c r="XDR94" s="497" t="s">
        <v>3</v>
      </c>
      <c r="XDS94" s="497" t="s">
        <v>4</v>
      </c>
      <c r="XDT94" s="497" t="s">
        <v>5</v>
      </c>
      <c r="XDU94" s="497" t="s">
        <v>6</v>
      </c>
      <c r="XDV94" s="497" t="s">
        <v>7</v>
      </c>
      <c r="XDW94" s="497" t="s">
        <v>11</v>
      </c>
      <c r="XDX94" s="503"/>
      <c r="XDY94" s="497" t="s">
        <v>2</v>
      </c>
      <c r="XDZ94" s="497" t="s">
        <v>3</v>
      </c>
      <c r="XEA94" s="497" t="s">
        <v>4</v>
      </c>
      <c r="XEB94" s="497" t="s">
        <v>5</v>
      </c>
      <c r="XEC94" s="497" t="s">
        <v>6</v>
      </c>
      <c r="XED94" s="497" t="s">
        <v>7</v>
      </c>
      <c r="XEE94" s="497" t="s">
        <v>11</v>
      </c>
      <c r="XEF94" s="503"/>
      <c r="XEG94" s="497" t="s">
        <v>2</v>
      </c>
      <c r="XEH94" s="497" t="s">
        <v>3</v>
      </c>
      <c r="XEI94" s="497" t="s">
        <v>4</v>
      </c>
      <c r="XEJ94" s="497" t="s">
        <v>5</v>
      </c>
      <c r="XEK94" s="497" t="s">
        <v>6</v>
      </c>
      <c r="XEL94" s="497" t="s">
        <v>7</v>
      </c>
      <c r="XEM94" s="497" t="s">
        <v>11</v>
      </c>
      <c r="XEN94" s="503"/>
      <c r="XEO94" s="497" t="s">
        <v>2</v>
      </c>
      <c r="XEP94" s="497" t="s">
        <v>3</v>
      </c>
      <c r="XEQ94" s="497" t="s">
        <v>4</v>
      </c>
      <c r="XER94" s="497" t="s">
        <v>5</v>
      </c>
      <c r="XES94" s="497" t="s">
        <v>6</v>
      </c>
      <c r="XET94" s="497" t="s">
        <v>7</v>
      </c>
      <c r="XEU94" s="497" t="s">
        <v>11</v>
      </c>
      <c r="XEV94" s="503"/>
      <c r="XEW94" s="497" t="s">
        <v>2</v>
      </c>
      <c r="XEX94" s="497" t="s">
        <v>3</v>
      </c>
      <c r="XEY94" s="497" t="s">
        <v>4</v>
      </c>
      <c r="XEZ94" s="497" t="s">
        <v>5</v>
      </c>
      <c r="XFA94" s="497" t="s">
        <v>6</v>
      </c>
      <c r="XFB94" s="497" t="s">
        <v>7</v>
      </c>
      <c r="XFC94" s="497" t="s">
        <v>11</v>
      </c>
      <c r="XFD94" s="503"/>
    </row>
    <row r="95" spans="1:16384" s="352" customFormat="1" ht="14.4">
      <c r="A95" s="500" t="s">
        <v>757</v>
      </c>
      <c r="B95" s="500" t="s">
        <v>823</v>
      </c>
      <c r="C95" s="500" t="s">
        <v>14</v>
      </c>
      <c r="D95" s="500">
        <v>1</v>
      </c>
      <c r="E95" s="505" t="s">
        <v>824</v>
      </c>
      <c r="F95" s="433" t="s">
        <v>366</v>
      </c>
      <c r="G95" s="452">
        <v>596.48</v>
      </c>
      <c r="H95" s="513"/>
      <c r="I95" s="513"/>
    </row>
    <row r="96" spans="1:16384" ht="14.4">
      <c r="A96" s="545"/>
      <c r="B96" s="538"/>
      <c r="C96" s="545"/>
      <c r="D96" s="539"/>
      <c r="E96" s="540"/>
      <c r="F96" s="541"/>
      <c r="G96" s="542"/>
      <c r="H96" s="513"/>
      <c r="I96" s="514"/>
    </row>
    <row r="97" spans="1:10" s="531" customFormat="1" ht="14.4">
      <c r="A97" s="500"/>
      <c r="B97" s="501"/>
      <c r="C97" s="500"/>
      <c r="D97" s="529"/>
      <c r="E97" s="530"/>
      <c r="F97" s="433"/>
      <c r="G97" s="452"/>
      <c r="H97" s="534"/>
      <c r="I97" s="534"/>
    </row>
    <row r="98" spans="1:10" ht="14.4">
      <c r="A98" s="596" t="s">
        <v>811</v>
      </c>
      <c r="B98" s="597"/>
      <c r="C98" s="597"/>
      <c r="D98" s="597"/>
      <c r="E98" s="597"/>
      <c r="F98" s="597"/>
      <c r="G98" s="597"/>
      <c r="H98" s="598"/>
      <c r="I98" s="513"/>
      <c r="J98" s="514"/>
    </row>
    <row r="99" spans="1:10" ht="14.4">
      <c r="A99" s="494" t="s">
        <v>2</v>
      </c>
      <c r="B99" s="494" t="s">
        <v>3</v>
      </c>
      <c r="C99" s="494" t="s">
        <v>4</v>
      </c>
      <c r="D99" s="494" t="s">
        <v>5</v>
      </c>
      <c r="E99" s="494" t="s">
        <v>6</v>
      </c>
      <c r="F99" s="494" t="s">
        <v>7</v>
      </c>
      <c r="G99" s="496" t="s">
        <v>28</v>
      </c>
      <c r="H99" s="531"/>
      <c r="I99" s="514"/>
    </row>
    <row r="100" spans="1:10" s="352" customFormat="1" ht="14.4">
      <c r="A100" s="500" t="s">
        <v>202</v>
      </c>
      <c r="B100" s="500" t="s">
        <v>500</v>
      </c>
      <c r="C100" s="500">
        <v>3</v>
      </c>
      <c r="D100" s="500">
        <v>1</v>
      </c>
      <c r="E100" s="501" t="s">
        <v>797</v>
      </c>
      <c r="F100" s="433" t="s">
        <v>812</v>
      </c>
      <c r="G100" s="452">
        <v>2100</v>
      </c>
      <c r="H100" s="531"/>
      <c r="I100" s="513"/>
    </row>
    <row r="101" spans="1:10" s="531" customFormat="1" ht="14.4">
      <c r="A101" s="500" t="s">
        <v>799</v>
      </c>
      <c r="B101" s="504" t="s">
        <v>800</v>
      </c>
      <c r="C101" s="500">
        <v>3</v>
      </c>
      <c r="D101" s="529">
        <v>1</v>
      </c>
      <c r="E101" s="530" t="s">
        <v>813</v>
      </c>
      <c r="F101" s="433" t="s">
        <v>812</v>
      </c>
      <c r="G101" s="452">
        <v>2100</v>
      </c>
      <c r="I101" s="534"/>
    </row>
    <row r="102" spans="1:10" ht="14.4">
      <c r="A102" s="209"/>
      <c r="B102" s="292"/>
      <c r="C102" s="209"/>
      <c r="D102" s="209"/>
      <c r="E102" s="72"/>
      <c r="F102" s="207"/>
      <c r="G102" s="211"/>
      <c r="H102" s="513"/>
      <c r="I102" s="514"/>
    </row>
    <row r="103" spans="1:10" ht="14.4">
      <c r="A103" s="591" t="s">
        <v>739</v>
      </c>
      <c r="B103" s="591"/>
      <c r="C103" s="591"/>
      <c r="D103" s="591"/>
      <c r="E103" s="591"/>
      <c r="F103" s="591"/>
      <c r="G103" s="591"/>
      <c r="H103" s="591"/>
      <c r="I103" s="513"/>
      <c r="J103" s="514"/>
    </row>
    <row r="104" spans="1:10" ht="14.4">
      <c r="A104" s="494" t="s">
        <v>2</v>
      </c>
      <c r="B104" s="494" t="s">
        <v>3</v>
      </c>
      <c r="C104" s="494" t="s">
        <v>4</v>
      </c>
      <c r="D104" s="494" t="s">
        <v>5</v>
      </c>
      <c r="E104" s="494" t="s">
        <v>6</v>
      </c>
      <c r="F104" s="494" t="s">
        <v>7</v>
      </c>
      <c r="G104" s="496" t="s">
        <v>28</v>
      </c>
      <c r="H104" s="513"/>
      <c r="I104" s="514"/>
    </row>
    <row r="105" spans="1:10" ht="14.4">
      <c r="A105" s="500" t="s">
        <v>669</v>
      </c>
      <c r="B105" s="500" t="s">
        <v>764</v>
      </c>
      <c r="C105" s="500" t="s">
        <v>669</v>
      </c>
      <c r="D105" s="500">
        <v>1</v>
      </c>
      <c r="E105" s="501" t="s">
        <v>693</v>
      </c>
      <c r="F105" s="433" t="s">
        <v>669</v>
      </c>
      <c r="G105" s="452">
        <v>4590</v>
      </c>
      <c r="H105" s="513"/>
      <c r="I105" s="514"/>
    </row>
    <row r="106" spans="1:10" ht="14.4">
      <c r="A106" s="500" t="s">
        <v>669</v>
      </c>
      <c r="B106" s="500" t="s">
        <v>764</v>
      </c>
      <c r="C106" s="500" t="s">
        <v>669</v>
      </c>
      <c r="D106" s="500">
        <v>1</v>
      </c>
      <c r="E106" s="501" t="s">
        <v>759</v>
      </c>
      <c r="F106" s="433" t="s">
        <v>669</v>
      </c>
      <c r="G106" s="452">
        <v>4590</v>
      </c>
      <c r="H106" s="513"/>
      <c r="I106" s="514"/>
    </row>
    <row r="107" spans="1:10" ht="14.4">
      <c r="A107" s="500" t="s">
        <v>669</v>
      </c>
      <c r="B107" s="500" t="s">
        <v>764</v>
      </c>
      <c r="C107" s="500" t="s">
        <v>669</v>
      </c>
      <c r="D107" s="500">
        <v>1</v>
      </c>
      <c r="E107" s="501" t="s">
        <v>760</v>
      </c>
      <c r="F107" s="433" t="s">
        <v>669</v>
      </c>
      <c r="G107" s="452">
        <v>4590</v>
      </c>
      <c r="H107" s="513"/>
      <c r="I107" s="514"/>
    </row>
    <row r="108" spans="1:10" ht="14.4">
      <c r="A108" s="500" t="s">
        <v>669</v>
      </c>
      <c r="B108" s="500" t="s">
        <v>764</v>
      </c>
      <c r="C108" s="500" t="s">
        <v>669</v>
      </c>
      <c r="D108" s="500">
        <v>1</v>
      </c>
      <c r="E108" s="501" t="s">
        <v>761</v>
      </c>
      <c r="F108" s="433" t="s">
        <v>669</v>
      </c>
      <c r="G108" s="452">
        <v>3300</v>
      </c>
      <c r="H108" s="513"/>
      <c r="I108" s="514"/>
    </row>
    <row r="109" spans="1:10" ht="14.4">
      <c r="A109" s="500" t="s">
        <v>669</v>
      </c>
      <c r="B109" s="500" t="s">
        <v>764</v>
      </c>
      <c r="C109" s="500" t="s">
        <v>669</v>
      </c>
      <c r="D109" s="500">
        <v>1</v>
      </c>
      <c r="E109" s="501" t="s">
        <v>762</v>
      </c>
      <c r="F109" s="433" t="s">
        <v>669</v>
      </c>
      <c r="G109" s="452">
        <v>4590</v>
      </c>
      <c r="H109" s="513"/>
      <c r="I109" s="514"/>
    </row>
    <row r="110" spans="1:10" ht="14.4">
      <c r="A110" s="500" t="s">
        <v>669</v>
      </c>
      <c r="B110" s="500" t="s">
        <v>764</v>
      </c>
      <c r="C110" s="500" t="s">
        <v>669</v>
      </c>
      <c r="D110" s="500">
        <v>1</v>
      </c>
      <c r="E110" s="501" t="s">
        <v>763</v>
      </c>
      <c r="F110" s="433" t="s">
        <v>669</v>
      </c>
      <c r="G110" s="452">
        <v>4590</v>
      </c>
      <c r="H110" s="513"/>
      <c r="I110" s="514"/>
    </row>
    <row r="111" spans="1:10" ht="14.4">
      <c r="A111" s="500" t="s">
        <v>669</v>
      </c>
      <c r="B111" s="500" t="s">
        <v>764</v>
      </c>
      <c r="C111" s="500" t="s">
        <v>669</v>
      </c>
      <c r="D111" s="500">
        <v>1</v>
      </c>
      <c r="E111" s="501" t="s">
        <v>178</v>
      </c>
      <c r="F111" s="433" t="s">
        <v>669</v>
      </c>
      <c r="G111" s="452">
        <v>3300</v>
      </c>
      <c r="H111" s="513"/>
      <c r="I111" s="514"/>
    </row>
    <row r="112" spans="1:10" ht="14.4">
      <c r="A112" s="410"/>
      <c r="B112" s="515"/>
      <c r="C112" s="410"/>
      <c r="D112" s="411">
        <f>SUM(D105:D111)</f>
        <v>7</v>
      </c>
      <c r="E112" s="515"/>
      <c r="F112" s="411" t="s">
        <v>669</v>
      </c>
      <c r="G112" s="412">
        <f>SUM(G105:G111)</f>
        <v>29550</v>
      </c>
      <c r="H112" s="513"/>
      <c r="I112" s="514"/>
    </row>
    <row r="113" spans="1:9" s="352" customFormat="1" ht="14.4">
      <c r="A113" s="209"/>
      <c r="B113" s="292"/>
      <c r="C113" s="209"/>
      <c r="D113" s="207"/>
      <c r="E113" s="292"/>
      <c r="F113" s="207"/>
      <c r="G113" s="211"/>
      <c r="H113" s="513"/>
      <c r="I113" s="513"/>
    </row>
    <row r="114" spans="1:9" s="352" customFormat="1" ht="14.4">
      <c r="A114" s="209"/>
      <c r="B114" s="209"/>
      <c r="C114" s="209"/>
      <c r="D114" s="207"/>
      <c r="E114" s="401"/>
      <c r="F114" s="207"/>
      <c r="G114" s="211"/>
      <c r="H114" s="516"/>
      <c r="I114" s="513"/>
    </row>
    <row r="115" spans="1:9">
      <c r="H115" s="513"/>
      <c r="I115" s="514"/>
    </row>
    <row r="116" spans="1:9">
      <c r="I116" s="514"/>
    </row>
    <row r="117" spans="1:9" ht="14.4">
      <c r="A117" s="209"/>
      <c r="B117" s="209"/>
      <c r="C117" s="209"/>
      <c r="D117" s="207"/>
      <c r="E117" s="401"/>
      <c r="F117" s="207"/>
      <c r="G117" s="211"/>
      <c r="H117" s="516"/>
      <c r="I117" s="514"/>
    </row>
    <row r="118" spans="1:9" ht="14.4">
      <c r="A118" s="401"/>
      <c r="B118" s="401"/>
      <c r="C118" s="401"/>
      <c r="D118" s="401"/>
      <c r="E118" s="401"/>
      <c r="F118" s="401"/>
      <c r="G118" s="517"/>
      <c r="H118" s="513"/>
      <c r="I118" s="514"/>
    </row>
    <row r="119" spans="1:9" ht="14.4">
      <c r="A119" s="361"/>
      <c r="B119" s="361"/>
      <c r="C119" s="361"/>
      <c r="D119" s="361"/>
      <c r="E119" s="361"/>
      <c r="F119" s="518"/>
      <c r="G119" s="361"/>
      <c r="H119" s="352"/>
    </row>
    <row r="120" spans="1:9" ht="14.4">
      <c r="A120" s="514"/>
      <c r="B120" s="519" t="s">
        <v>438</v>
      </c>
      <c r="C120" s="520"/>
      <c r="D120" s="520"/>
      <c r="E120" s="521"/>
      <c r="F120" s="518"/>
      <c r="G120" s="361"/>
      <c r="H120" s="352"/>
    </row>
    <row r="121" spans="1:9" ht="14.4">
      <c r="A121" s="514"/>
      <c r="B121" s="522" t="s">
        <v>867</v>
      </c>
      <c r="C121" s="523"/>
      <c r="D121" s="523"/>
      <c r="E121" s="523"/>
      <c r="F121" s="524"/>
      <c r="G121" s="525"/>
      <c r="H121" s="352"/>
    </row>
    <row r="122" spans="1:9" ht="14.4">
      <c r="A122" s="361"/>
      <c r="B122" s="525"/>
      <c r="C122" s="525"/>
      <c r="D122" s="525"/>
      <c r="E122" s="525"/>
      <c r="F122" s="525"/>
      <c r="G122" s="525"/>
      <c r="H122" s="352"/>
    </row>
    <row r="123" spans="1:9" ht="14.4">
      <c r="A123" s="526"/>
      <c r="B123" s="526"/>
      <c r="C123" s="526"/>
      <c r="D123" s="526"/>
      <c r="E123" s="526"/>
      <c r="F123" s="525"/>
      <c r="G123" s="525"/>
      <c r="H123" s="352"/>
    </row>
    <row r="124" spans="1:9">
      <c r="A124" s="514"/>
      <c r="H124" s="352"/>
    </row>
    <row r="125" spans="1:9">
      <c r="H125" s="352"/>
    </row>
    <row r="126" spans="1:9">
      <c r="H126" s="352"/>
    </row>
    <row r="127" spans="1:9">
      <c r="H127" s="352"/>
    </row>
    <row r="128" spans="1:9">
      <c r="H128" s="352"/>
    </row>
    <row r="129" spans="8:8">
      <c r="H129" s="352"/>
    </row>
    <row r="130" spans="8:8">
      <c r="H130" s="352"/>
    </row>
  </sheetData>
  <mergeCells count="2054">
    <mergeCell ref="A98:H98"/>
    <mergeCell ref="A103:H103"/>
    <mergeCell ref="XDI93:XDP93"/>
    <mergeCell ref="XDQ93:XDX93"/>
    <mergeCell ref="XDY93:XEF93"/>
    <mergeCell ref="XEG93:XEN93"/>
    <mergeCell ref="XEO93:XEV93"/>
    <mergeCell ref="XEW93:XFD93"/>
    <mergeCell ref="XBM93:XBT93"/>
    <mergeCell ref="XBU93:XCB93"/>
    <mergeCell ref="XCC93:XCJ93"/>
    <mergeCell ref="XCK93:XCR93"/>
    <mergeCell ref="XCS93:XCZ93"/>
    <mergeCell ref="XDA93:XDH93"/>
    <mergeCell ref="WZQ93:WZX93"/>
    <mergeCell ref="WZY93:XAF93"/>
    <mergeCell ref="XAG93:XAN93"/>
    <mergeCell ref="XAO93:XAV93"/>
    <mergeCell ref="XAW93:XBD93"/>
    <mergeCell ref="XBE93:XBL93"/>
    <mergeCell ref="WXU93:WYB93"/>
    <mergeCell ref="WYC93:WYJ93"/>
    <mergeCell ref="WYK93:WYR93"/>
    <mergeCell ref="WYS93:WYZ93"/>
    <mergeCell ref="WZA93:WZH93"/>
    <mergeCell ref="WZI93:WZP93"/>
    <mergeCell ref="WVY93:WWF93"/>
    <mergeCell ref="WWG93:WWN93"/>
    <mergeCell ref="WWO93:WWV93"/>
    <mergeCell ref="WWW93:WXD93"/>
    <mergeCell ref="WXE93:WXL93"/>
    <mergeCell ref="WXM93:WXT93"/>
    <mergeCell ref="WUC93:WUJ93"/>
    <mergeCell ref="WUK93:WUR93"/>
    <mergeCell ref="WUS93:WUZ93"/>
    <mergeCell ref="WVA93:WVH93"/>
    <mergeCell ref="WVI93:WVP93"/>
    <mergeCell ref="WVQ93:WVX93"/>
    <mergeCell ref="WSG93:WSN93"/>
    <mergeCell ref="WSO93:WSV93"/>
    <mergeCell ref="WSW93:WTD93"/>
    <mergeCell ref="WTE93:WTL93"/>
    <mergeCell ref="WTM93:WTT93"/>
    <mergeCell ref="WTU93:WUB93"/>
    <mergeCell ref="WQK93:WQR93"/>
    <mergeCell ref="WQS93:WQZ93"/>
    <mergeCell ref="WRA93:WRH93"/>
    <mergeCell ref="WRI93:WRP93"/>
    <mergeCell ref="WRQ93:WRX93"/>
    <mergeCell ref="WRY93:WSF93"/>
    <mergeCell ref="WOO93:WOV93"/>
    <mergeCell ref="WOW93:WPD93"/>
    <mergeCell ref="WPE93:WPL93"/>
    <mergeCell ref="WPM93:WPT93"/>
    <mergeCell ref="WPU93:WQB93"/>
    <mergeCell ref="WQC93:WQJ93"/>
    <mergeCell ref="WMS93:WMZ93"/>
    <mergeCell ref="WNA93:WNH93"/>
    <mergeCell ref="WNI93:WNP93"/>
    <mergeCell ref="WNQ93:WNX93"/>
    <mergeCell ref="WNY93:WOF93"/>
    <mergeCell ref="WOG93:WON93"/>
    <mergeCell ref="WKW93:WLD93"/>
    <mergeCell ref="WLE93:WLL93"/>
    <mergeCell ref="WLM93:WLT93"/>
    <mergeCell ref="WLU93:WMB93"/>
    <mergeCell ref="WMC93:WMJ93"/>
    <mergeCell ref="WMK93:WMR93"/>
    <mergeCell ref="WJA93:WJH93"/>
    <mergeCell ref="WJI93:WJP93"/>
    <mergeCell ref="WJQ93:WJX93"/>
    <mergeCell ref="WJY93:WKF93"/>
    <mergeCell ref="WKG93:WKN93"/>
    <mergeCell ref="WKO93:WKV93"/>
    <mergeCell ref="WHE93:WHL93"/>
    <mergeCell ref="WHM93:WHT93"/>
    <mergeCell ref="WHU93:WIB93"/>
    <mergeCell ref="WIC93:WIJ93"/>
    <mergeCell ref="WIK93:WIR93"/>
    <mergeCell ref="WIS93:WIZ93"/>
    <mergeCell ref="WFI93:WFP93"/>
    <mergeCell ref="WFQ93:WFX93"/>
    <mergeCell ref="WFY93:WGF93"/>
    <mergeCell ref="WGG93:WGN93"/>
    <mergeCell ref="WGO93:WGV93"/>
    <mergeCell ref="WGW93:WHD93"/>
    <mergeCell ref="WDM93:WDT93"/>
    <mergeCell ref="WDU93:WEB93"/>
    <mergeCell ref="WEC93:WEJ93"/>
    <mergeCell ref="WEK93:WER93"/>
    <mergeCell ref="WES93:WEZ93"/>
    <mergeCell ref="WFA93:WFH93"/>
    <mergeCell ref="WBQ93:WBX93"/>
    <mergeCell ref="WBY93:WCF93"/>
    <mergeCell ref="WCG93:WCN93"/>
    <mergeCell ref="WCO93:WCV93"/>
    <mergeCell ref="WCW93:WDD93"/>
    <mergeCell ref="WDE93:WDL93"/>
    <mergeCell ref="VZU93:WAB93"/>
    <mergeCell ref="WAC93:WAJ93"/>
    <mergeCell ref="WAK93:WAR93"/>
    <mergeCell ref="WAS93:WAZ93"/>
    <mergeCell ref="WBA93:WBH93"/>
    <mergeCell ref="WBI93:WBP93"/>
    <mergeCell ref="VXY93:VYF93"/>
    <mergeCell ref="VYG93:VYN93"/>
    <mergeCell ref="VYO93:VYV93"/>
    <mergeCell ref="VYW93:VZD93"/>
    <mergeCell ref="VZE93:VZL93"/>
    <mergeCell ref="VZM93:VZT93"/>
    <mergeCell ref="VWC93:VWJ93"/>
    <mergeCell ref="VWK93:VWR93"/>
    <mergeCell ref="VWS93:VWZ93"/>
    <mergeCell ref="VXA93:VXH93"/>
    <mergeCell ref="VXI93:VXP93"/>
    <mergeCell ref="VXQ93:VXX93"/>
    <mergeCell ref="VUG93:VUN93"/>
    <mergeCell ref="VUO93:VUV93"/>
    <mergeCell ref="VUW93:VVD93"/>
    <mergeCell ref="VVE93:VVL93"/>
    <mergeCell ref="VVM93:VVT93"/>
    <mergeCell ref="VVU93:VWB93"/>
    <mergeCell ref="VSK93:VSR93"/>
    <mergeCell ref="VSS93:VSZ93"/>
    <mergeCell ref="VTA93:VTH93"/>
    <mergeCell ref="VTI93:VTP93"/>
    <mergeCell ref="VTQ93:VTX93"/>
    <mergeCell ref="VTY93:VUF93"/>
    <mergeCell ref="VQO93:VQV93"/>
    <mergeCell ref="VQW93:VRD93"/>
    <mergeCell ref="VRE93:VRL93"/>
    <mergeCell ref="VRM93:VRT93"/>
    <mergeCell ref="VRU93:VSB93"/>
    <mergeCell ref="VSC93:VSJ93"/>
    <mergeCell ref="VOS93:VOZ93"/>
    <mergeCell ref="VPA93:VPH93"/>
    <mergeCell ref="VPI93:VPP93"/>
    <mergeCell ref="VPQ93:VPX93"/>
    <mergeCell ref="VPY93:VQF93"/>
    <mergeCell ref="VQG93:VQN93"/>
    <mergeCell ref="VMW93:VND93"/>
    <mergeCell ref="VNE93:VNL93"/>
    <mergeCell ref="VNM93:VNT93"/>
    <mergeCell ref="VNU93:VOB93"/>
    <mergeCell ref="VOC93:VOJ93"/>
    <mergeCell ref="VOK93:VOR93"/>
    <mergeCell ref="VLA93:VLH93"/>
    <mergeCell ref="VLI93:VLP93"/>
    <mergeCell ref="VLQ93:VLX93"/>
    <mergeCell ref="VLY93:VMF93"/>
    <mergeCell ref="VMG93:VMN93"/>
    <mergeCell ref="VMO93:VMV93"/>
    <mergeCell ref="VJE93:VJL93"/>
    <mergeCell ref="VJM93:VJT93"/>
    <mergeCell ref="VJU93:VKB93"/>
    <mergeCell ref="VKC93:VKJ93"/>
    <mergeCell ref="VKK93:VKR93"/>
    <mergeCell ref="VKS93:VKZ93"/>
    <mergeCell ref="VHI93:VHP93"/>
    <mergeCell ref="VHQ93:VHX93"/>
    <mergeCell ref="VHY93:VIF93"/>
    <mergeCell ref="VIG93:VIN93"/>
    <mergeCell ref="VIO93:VIV93"/>
    <mergeCell ref="VIW93:VJD93"/>
    <mergeCell ref="VFM93:VFT93"/>
    <mergeCell ref="VFU93:VGB93"/>
    <mergeCell ref="VGC93:VGJ93"/>
    <mergeCell ref="VGK93:VGR93"/>
    <mergeCell ref="VGS93:VGZ93"/>
    <mergeCell ref="VHA93:VHH93"/>
    <mergeCell ref="VDQ93:VDX93"/>
    <mergeCell ref="VDY93:VEF93"/>
    <mergeCell ref="VEG93:VEN93"/>
    <mergeCell ref="VEO93:VEV93"/>
    <mergeCell ref="VEW93:VFD93"/>
    <mergeCell ref="VFE93:VFL93"/>
    <mergeCell ref="VBU93:VCB93"/>
    <mergeCell ref="VCC93:VCJ93"/>
    <mergeCell ref="VCK93:VCR93"/>
    <mergeCell ref="VCS93:VCZ93"/>
    <mergeCell ref="VDA93:VDH93"/>
    <mergeCell ref="VDI93:VDP93"/>
    <mergeCell ref="UZY93:VAF93"/>
    <mergeCell ref="VAG93:VAN93"/>
    <mergeCell ref="VAO93:VAV93"/>
    <mergeCell ref="VAW93:VBD93"/>
    <mergeCell ref="VBE93:VBL93"/>
    <mergeCell ref="VBM93:VBT93"/>
    <mergeCell ref="UYC93:UYJ93"/>
    <mergeCell ref="UYK93:UYR93"/>
    <mergeCell ref="UYS93:UYZ93"/>
    <mergeCell ref="UZA93:UZH93"/>
    <mergeCell ref="UZI93:UZP93"/>
    <mergeCell ref="UZQ93:UZX93"/>
    <mergeCell ref="UWG93:UWN93"/>
    <mergeCell ref="UWO93:UWV93"/>
    <mergeCell ref="UWW93:UXD93"/>
    <mergeCell ref="UXE93:UXL93"/>
    <mergeCell ref="UXM93:UXT93"/>
    <mergeCell ref="UXU93:UYB93"/>
    <mergeCell ref="UUK93:UUR93"/>
    <mergeCell ref="UUS93:UUZ93"/>
    <mergeCell ref="UVA93:UVH93"/>
    <mergeCell ref="UVI93:UVP93"/>
    <mergeCell ref="UVQ93:UVX93"/>
    <mergeCell ref="UVY93:UWF93"/>
    <mergeCell ref="USO93:USV93"/>
    <mergeCell ref="USW93:UTD93"/>
    <mergeCell ref="UTE93:UTL93"/>
    <mergeCell ref="UTM93:UTT93"/>
    <mergeCell ref="UTU93:UUB93"/>
    <mergeCell ref="UUC93:UUJ93"/>
    <mergeCell ref="UQS93:UQZ93"/>
    <mergeCell ref="URA93:URH93"/>
    <mergeCell ref="URI93:URP93"/>
    <mergeCell ref="URQ93:URX93"/>
    <mergeCell ref="URY93:USF93"/>
    <mergeCell ref="USG93:USN93"/>
    <mergeCell ref="UOW93:UPD93"/>
    <mergeCell ref="UPE93:UPL93"/>
    <mergeCell ref="UPM93:UPT93"/>
    <mergeCell ref="UPU93:UQB93"/>
    <mergeCell ref="UQC93:UQJ93"/>
    <mergeCell ref="UQK93:UQR93"/>
    <mergeCell ref="UNA93:UNH93"/>
    <mergeCell ref="UNI93:UNP93"/>
    <mergeCell ref="UNQ93:UNX93"/>
    <mergeCell ref="UNY93:UOF93"/>
    <mergeCell ref="UOG93:UON93"/>
    <mergeCell ref="UOO93:UOV93"/>
    <mergeCell ref="ULE93:ULL93"/>
    <mergeCell ref="ULM93:ULT93"/>
    <mergeCell ref="ULU93:UMB93"/>
    <mergeCell ref="UMC93:UMJ93"/>
    <mergeCell ref="UMK93:UMR93"/>
    <mergeCell ref="UMS93:UMZ93"/>
    <mergeCell ref="UJI93:UJP93"/>
    <mergeCell ref="UJQ93:UJX93"/>
    <mergeCell ref="UJY93:UKF93"/>
    <mergeCell ref="UKG93:UKN93"/>
    <mergeCell ref="UKO93:UKV93"/>
    <mergeCell ref="UKW93:ULD93"/>
    <mergeCell ref="UHM93:UHT93"/>
    <mergeCell ref="UHU93:UIB93"/>
    <mergeCell ref="UIC93:UIJ93"/>
    <mergeCell ref="UIK93:UIR93"/>
    <mergeCell ref="UIS93:UIZ93"/>
    <mergeCell ref="UJA93:UJH93"/>
    <mergeCell ref="UFQ93:UFX93"/>
    <mergeCell ref="UFY93:UGF93"/>
    <mergeCell ref="UGG93:UGN93"/>
    <mergeCell ref="UGO93:UGV93"/>
    <mergeCell ref="UGW93:UHD93"/>
    <mergeCell ref="UHE93:UHL93"/>
    <mergeCell ref="UDU93:UEB93"/>
    <mergeCell ref="UEC93:UEJ93"/>
    <mergeCell ref="UEK93:UER93"/>
    <mergeCell ref="UES93:UEZ93"/>
    <mergeCell ref="UFA93:UFH93"/>
    <mergeCell ref="UFI93:UFP93"/>
    <mergeCell ref="UBY93:UCF93"/>
    <mergeCell ref="UCG93:UCN93"/>
    <mergeCell ref="UCO93:UCV93"/>
    <mergeCell ref="UCW93:UDD93"/>
    <mergeCell ref="UDE93:UDL93"/>
    <mergeCell ref="UDM93:UDT93"/>
    <mergeCell ref="UAC93:UAJ93"/>
    <mergeCell ref="UAK93:UAR93"/>
    <mergeCell ref="UAS93:UAZ93"/>
    <mergeCell ref="UBA93:UBH93"/>
    <mergeCell ref="UBI93:UBP93"/>
    <mergeCell ref="UBQ93:UBX93"/>
    <mergeCell ref="TYG93:TYN93"/>
    <mergeCell ref="TYO93:TYV93"/>
    <mergeCell ref="TYW93:TZD93"/>
    <mergeCell ref="TZE93:TZL93"/>
    <mergeCell ref="TZM93:TZT93"/>
    <mergeCell ref="TZU93:UAB93"/>
    <mergeCell ref="TWK93:TWR93"/>
    <mergeCell ref="TWS93:TWZ93"/>
    <mergeCell ref="TXA93:TXH93"/>
    <mergeCell ref="TXI93:TXP93"/>
    <mergeCell ref="TXQ93:TXX93"/>
    <mergeCell ref="TXY93:TYF93"/>
    <mergeCell ref="TUO93:TUV93"/>
    <mergeCell ref="TUW93:TVD93"/>
    <mergeCell ref="TVE93:TVL93"/>
    <mergeCell ref="TVM93:TVT93"/>
    <mergeCell ref="TVU93:TWB93"/>
    <mergeCell ref="TWC93:TWJ93"/>
    <mergeCell ref="TSS93:TSZ93"/>
    <mergeCell ref="TTA93:TTH93"/>
    <mergeCell ref="TTI93:TTP93"/>
    <mergeCell ref="TTQ93:TTX93"/>
    <mergeCell ref="TTY93:TUF93"/>
    <mergeCell ref="TUG93:TUN93"/>
    <mergeCell ref="TQW93:TRD93"/>
    <mergeCell ref="TRE93:TRL93"/>
    <mergeCell ref="TRM93:TRT93"/>
    <mergeCell ref="TRU93:TSB93"/>
    <mergeCell ref="TSC93:TSJ93"/>
    <mergeCell ref="TSK93:TSR93"/>
    <mergeCell ref="TPA93:TPH93"/>
    <mergeCell ref="TPI93:TPP93"/>
    <mergeCell ref="TPQ93:TPX93"/>
    <mergeCell ref="TPY93:TQF93"/>
    <mergeCell ref="TQG93:TQN93"/>
    <mergeCell ref="TQO93:TQV93"/>
    <mergeCell ref="TNE93:TNL93"/>
    <mergeCell ref="TNM93:TNT93"/>
    <mergeCell ref="TNU93:TOB93"/>
    <mergeCell ref="TOC93:TOJ93"/>
    <mergeCell ref="TOK93:TOR93"/>
    <mergeCell ref="TOS93:TOZ93"/>
    <mergeCell ref="TLI93:TLP93"/>
    <mergeCell ref="TLQ93:TLX93"/>
    <mergeCell ref="TLY93:TMF93"/>
    <mergeCell ref="TMG93:TMN93"/>
    <mergeCell ref="TMO93:TMV93"/>
    <mergeCell ref="TMW93:TND93"/>
    <mergeCell ref="TJM93:TJT93"/>
    <mergeCell ref="TJU93:TKB93"/>
    <mergeCell ref="TKC93:TKJ93"/>
    <mergeCell ref="TKK93:TKR93"/>
    <mergeCell ref="TKS93:TKZ93"/>
    <mergeCell ref="TLA93:TLH93"/>
    <mergeCell ref="THQ93:THX93"/>
    <mergeCell ref="THY93:TIF93"/>
    <mergeCell ref="TIG93:TIN93"/>
    <mergeCell ref="TIO93:TIV93"/>
    <mergeCell ref="TIW93:TJD93"/>
    <mergeCell ref="TJE93:TJL93"/>
    <mergeCell ref="TFU93:TGB93"/>
    <mergeCell ref="TGC93:TGJ93"/>
    <mergeCell ref="TGK93:TGR93"/>
    <mergeCell ref="TGS93:TGZ93"/>
    <mergeCell ref="THA93:THH93"/>
    <mergeCell ref="THI93:THP93"/>
    <mergeCell ref="TDY93:TEF93"/>
    <mergeCell ref="TEG93:TEN93"/>
    <mergeCell ref="TEO93:TEV93"/>
    <mergeCell ref="TEW93:TFD93"/>
    <mergeCell ref="TFE93:TFL93"/>
    <mergeCell ref="TFM93:TFT93"/>
    <mergeCell ref="TCC93:TCJ93"/>
    <mergeCell ref="TCK93:TCR93"/>
    <mergeCell ref="TCS93:TCZ93"/>
    <mergeCell ref="TDA93:TDH93"/>
    <mergeCell ref="TDI93:TDP93"/>
    <mergeCell ref="TDQ93:TDX93"/>
    <mergeCell ref="TAG93:TAN93"/>
    <mergeCell ref="TAO93:TAV93"/>
    <mergeCell ref="TAW93:TBD93"/>
    <mergeCell ref="TBE93:TBL93"/>
    <mergeCell ref="TBM93:TBT93"/>
    <mergeCell ref="TBU93:TCB93"/>
    <mergeCell ref="SYK93:SYR93"/>
    <mergeCell ref="SYS93:SYZ93"/>
    <mergeCell ref="SZA93:SZH93"/>
    <mergeCell ref="SZI93:SZP93"/>
    <mergeCell ref="SZQ93:SZX93"/>
    <mergeCell ref="SZY93:TAF93"/>
    <mergeCell ref="SWO93:SWV93"/>
    <mergeCell ref="SWW93:SXD93"/>
    <mergeCell ref="SXE93:SXL93"/>
    <mergeCell ref="SXM93:SXT93"/>
    <mergeCell ref="SXU93:SYB93"/>
    <mergeCell ref="SYC93:SYJ93"/>
    <mergeCell ref="SUS93:SUZ93"/>
    <mergeCell ref="SVA93:SVH93"/>
    <mergeCell ref="SVI93:SVP93"/>
    <mergeCell ref="SVQ93:SVX93"/>
    <mergeCell ref="SVY93:SWF93"/>
    <mergeCell ref="SWG93:SWN93"/>
    <mergeCell ref="SSW93:STD93"/>
    <mergeCell ref="STE93:STL93"/>
    <mergeCell ref="STM93:STT93"/>
    <mergeCell ref="STU93:SUB93"/>
    <mergeCell ref="SUC93:SUJ93"/>
    <mergeCell ref="SUK93:SUR93"/>
    <mergeCell ref="SRA93:SRH93"/>
    <mergeCell ref="SRI93:SRP93"/>
    <mergeCell ref="SRQ93:SRX93"/>
    <mergeCell ref="SRY93:SSF93"/>
    <mergeCell ref="SSG93:SSN93"/>
    <mergeCell ref="SSO93:SSV93"/>
    <mergeCell ref="SPE93:SPL93"/>
    <mergeCell ref="SPM93:SPT93"/>
    <mergeCell ref="SPU93:SQB93"/>
    <mergeCell ref="SQC93:SQJ93"/>
    <mergeCell ref="SQK93:SQR93"/>
    <mergeCell ref="SQS93:SQZ93"/>
    <mergeCell ref="SNI93:SNP93"/>
    <mergeCell ref="SNQ93:SNX93"/>
    <mergeCell ref="SNY93:SOF93"/>
    <mergeCell ref="SOG93:SON93"/>
    <mergeCell ref="SOO93:SOV93"/>
    <mergeCell ref="SOW93:SPD93"/>
    <mergeCell ref="SLM93:SLT93"/>
    <mergeCell ref="SLU93:SMB93"/>
    <mergeCell ref="SMC93:SMJ93"/>
    <mergeCell ref="SMK93:SMR93"/>
    <mergeCell ref="SMS93:SMZ93"/>
    <mergeCell ref="SNA93:SNH93"/>
    <mergeCell ref="SJQ93:SJX93"/>
    <mergeCell ref="SJY93:SKF93"/>
    <mergeCell ref="SKG93:SKN93"/>
    <mergeCell ref="SKO93:SKV93"/>
    <mergeCell ref="SKW93:SLD93"/>
    <mergeCell ref="SLE93:SLL93"/>
    <mergeCell ref="SHU93:SIB93"/>
    <mergeCell ref="SIC93:SIJ93"/>
    <mergeCell ref="SIK93:SIR93"/>
    <mergeCell ref="SIS93:SIZ93"/>
    <mergeCell ref="SJA93:SJH93"/>
    <mergeCell ref="SJI93:SJP93"/>
    <mergeCell ref="SFY93:SGF93"/>
    <mergeCell ref="SGG93:SGN93"/>
    <mergeCell ref="SGO93:SGV93"/>
    <mergeCell ref="SGW93:SHD93"/>
    <mergeCell ref="SHE93:SHL93"/>
    <mergeCell ref="SHM93:SHT93"/>
    <mergeCell ref="SEC93:SEJ93"/>
    <mergeCell ref="SEK93:SER93"/>
    <mergeCell ref="SES93:SEZ93"/>
    <mergeCell ref="SFA93:SFH93"/>
    <mergeCell ref="SFI93:SFP93"/>
    <mergeCell ref="SFQ93:SFX93"/>
    <mergeCell ref="SCG93:SCN93"/>
    <mergeCell ref="SCO93:SCV93"/>
    <mergeCell ref="SCW93:SDD93"/>
    <mergeCell ref="SDE93:SDL93"/>
    <mergeCell ref="SDM93:SDT93"/>
    <mergeCell ref="SDU93:SEB93"/>
    <mergeCell ref="SAK93:SAR93"/>
    <mergeCell ref="SAS93:SAZ93"/>
    <mergeCell ref="SBA93:SBH93"/>
    <mergeCell ref="SBI93:SBP93"/>
    <mergeCell ref="SBQ93:SBX93"/>
    <mergeCell ref="SBY93:SCF93"/>
    <mergeCell ref="RYO93:RYV93"/>
    <mergeCell ref="RYW93:RZD93"/>
    <mergeCell ref="RZE93:RZL93"/>
    <mergeCell ref="RZM93:RZT93"/>
    <mergeCell ref="RZU93:SAB93"/>
    <mergeCell ref="SAC93:SAJ93"/>
    <mergeCell ref="RWS93:RWZ93"/>
    <mergeCell ref="RXA93:RXH93"/>
    <mergeCell ref="RXI93:RXP93"/>
    <mergeCell ref="RXQ93:RXX93"/>
    <mergeCell ref="RXY93:RYF93"/>
    <mergeCell ref="RYG93:RYN93"/>
    <mergeCell ref="RUW93:RVD93"/>
    <mergeCell ref="RVE93:RVL93"/>
    <mergeCell ref="RVM93:RVT93"/>
    <mergeCell ref="RVU93:RWB93"/>
    <mergeCell ref="RWC93:RWJ93"/>
    <mergeCell ref="RWK93:RWR93"/>
    <mergeCell ref="RTA93:RTH93"/>
    <mergeCell ref="RTI93:RTP93"/>
    <mergeCell ref="RTQ93:RTX93"/>
    <mergeCell ref="RTY93:RUF93"/>
    <mergeCell ref="RUG93:RUN93"/>
    <mergeCell ref="RUO93:RUV93"/>
    <mergeCell ref="RRE93:RRL93"/>
    <mergeCell ref="RRM93:RRT93"/>
    <mergeCell ref="RRU93:RSB93"/>
    <mergeCell ref="RSC93:RSJ93"/>
    <mergeCell ref="RSK93:RSR93"/>
    <mergeCell ref="RSS93:RSZ93"/>
    <mergeCell ref="RPI93:RPP93"/>
    <mergeCell ref="RPQ93:RPX93"/>
    <mergeCell ref="RPY93:RQF93"/>
    <mergeCell ref="RQG93:RQN93"/>
    <mergeCell ref="RQO93:RQV93"/>
    <mergeCell ref="RQW93:RRD93"/>
    <mergeCell ref="RNM93:RNT93"/>
    <mergeCell ref="RNU93:ROB93"/>
    <mergeCell ref="ROC93:ROJ93"/>
    <mergeCell ref="ROK93:ROR93"/>
    <mergeCell ref="ROS93:ROZ93"/>
    <mergeCell ref="RPA93:RPH93"/>
    <mergeCell ref="RLQ93:RLX93"/>
    <mergeCell ref="RLY93:RMF93"/>
    <mergeCell ref="RMG93:RMN93"/>
    <mergeCell ref="RMO93:RMV93"/>
    <mergeCell ref="RMW93:RND93"/>
    <mergeCell ref="RNE93:RNL93"/>
    <mergeCell ref="RJU93:RKB93"/>
    <mergeCell ref="RKC93:RKJ93"/>
    <mergeCell ref="RKK93:RKR93"/>
    <mergeCell ref="RKS93:RKZ93"/>
    <mergeCell ref="RLA93:RLH93"/>
    <mergeCell ref="RLI93:RLP93"/>
    <mergeCell ref="RHY93:RIF93"/>
    <mergeCell ref="RIG93:RIN93"/>
    <mergeCell ref="RIO93:RIV93"/>
    <mergeCell ref="RIW93:RJD93"/>
    <mergeCell ref="RJE93:RJL93"/>
    <mergeCell ref="RJM93:RJT93"/>
    <mergeCell ref="RGC93:RGJ93"/>
    <mergeCell ref="RGK93:RGR93"/>
    <mergeCell ref="RGS93:RGZ93"/>
    <mergeCell ref="RHA93:RHH93"/>
    <mergeCell ref="RHI93:RHP93"/>
    <mergeCell ref="RHQ93:RHX93"/>
    <mergeCell ref="REG93:REN93"/>
    <mergeCell ref="REO93:REV93"/>
    <mergeCell ref="REW93:RFD93"/>
    <mergeCell ref="RFE93:RFL93"/>
    <mergeCell ref="RFM93:RFT93"/>
    <mergeCell ref="RFU93:RGB93"/>
    <mergeCell ref="RCK93:RCR93"/>
    <mergeCell ref="RCS93:RCZ93"/>
    <mergeCell ref="RDA93:RDH93"/>
    <mergeCell ref="RDI93:RDP93"/>
    <mergeCell ref="RDQ93:RDX93"/>
    <mergeCell ref="RDY93:REF93"/>
    <mergeCell ref="RAO93:RAV93"/>
    <mergeCell ref="RAW93:RBD93"/>
    <mergeCell ref="RBE93:RBL93"/>
    <mergeCell ref="RBM93:RBT93"/>
    <mergeCell ref="RBU93:RCB93"/>
    <mergeCell ref="RCC93:RCJ93"/>
    <mergeCell ref="QYS93:QYZ93"/>
    <mergeCell ref="QZA93:QZH93"/>
    <mergeCell ref="QZI93:QZP93"/>
    <mergeCell ref="QZQ93:QZX93"/>
    <mergeCell ref="QZY93:RAF93"/>
    <mergeCell ref="RAG93:RAN93"/>
    <mergeCell ref="QWW93:QXD93"/>
    <mergeCell ref="QXE93:QXL93"/>
    <mergeCell ref="QXM93:QXT93"/>
    <mergeCell ref="QXU93:QYB93"/>
    <mergeCell ref="QYC93:QYJ93"/>
    <mergeCell ref="QYK93:QYR93"/>
    <mergeCell ref="QVA93:QVH93"/>
    <mergeCell ref="QVI93:QVP93"/>
    <mergeCell ref="QVQ93:QVX93"/>
    <mergeCell ref="QVY93:QWF93"/>
    <mergeCell ref="QWG93:QWN93"/>
    <mergeCell ref="QWO93:QWV93"/>
    <mergeCell ref="QTE93:QTL93"/>
    <mergeCell ref="QTM93:QTT93"/>
    <mergeCell ref="QTU93:QUB93"/>
    <mergeCell ref="QUC93:QUJ93"/>
    <mergeCell ref="QUK93:QUR93"/>
    <mergeCell ref="QUS93:QUZ93"/>
    <mergeCell ref="QRI93:QRP93"/>
    <mergeCell ref="QRQ93:QRX93"/>
    <mergeCell ref="QRY93:QSF93"/>
    <mergeCell ref="QSG93:QSN93"/>
    <mergeCell ref="QSO93:QSV93"/>
    <mergeCell ref="QSW93:QTD93"/>
    <mergeCell ref="QPM93:QPT93"/>
    <mergeCell ref="QPU93:QQB93"/>
    <mergeCell ref="QQC93:QQJ93"/>
    <mergeCell ref="QQK93:QQR93"/>
    <mergeCell ref="QQS93:QQZ93"/>
    <mergeCell ref="QRA93:QRH93"/>
    <mergeCell ref="QNQ93:QNX93"/>
    <mergeCell ref="QNY93:QOF93"/>
    <mergeCell ref="QOG93:QON93"/>
    <mergeCell ref="QOO93:QOV93"/>
    <mergeCell ref="QOW93:QPD93"/>
    <mergeCell ref="QPE93:QPL93"/>
    <mergeCell ref="QLU93:QMB93"/>
    <mergeCell ref="QMC93:QMJ93"/>
    <mergeCell ref="QMK93:QMR93"/>
    <mergeCell ref="QMS93:QMZ93"/>
    <mergeCell ref="QNA93:QNH93"/>
    <mergeCell ref="QNI93:QNP93"/>
    <mergeCell ref="QJY93:QKF93"/>
    <mergeCell ref="QKG93:QKN93"/>
    <mergeCell ref="QKO93:QKV93"/>
    <mergeCell ref="QKW93:QLD93"/>
    <mergeCell ref="QLE93:QLL93"/>
    <mergeCell ref="QLM93:QLT93"/>
    <mergeCell ref="QIC93:QIJ93"/>
    <mergeCell ref="QIK93:QIR93"/>
    <mergeCell ref="QIS93:QIZ93"/>
    <mergeCell ref="QJA93:QJH93"/>
    <mergeCell ref="QJI93:QJP93"/>
    <mergeCell ref="QJQ93:QJX93"/>
    <mergeCell ref="QGG93:QGN93"/>
    <mergeCell ref="QGO93:QGV93"/>
    <mergeCell ref="QGW93:QHD93"/>
    <mergeCell ref="QHE93:QHL93"/>
    <mergeCell ref="QHM93:QHT93"/>
    <mergeCell ref="QHU93:QIB93"/>
    <mergeCell ref="QEK93:QER93"/>
    <mergeCell ref="QES93:QEZ93"/>
    <mergeCell ref="QFA93:QFH93"/>
    <mergeCell ref="QFI93:QFP93"/>
    <mergeCell ref="QFQ93:QFX93"/>
    <mergeCell ref="QFY93:QGF93"/>
    <mergeCell ref="QCO93:QCV93"/>
    <mergeCell ref="QCW93:QDD93"/>
    <mergeCell ref="QDE93:QDL93"/>
    <mergeCell ref="QDM93:QDT93"/>
    <mergeCell ref="QDU93:QEB93"/>
    <mergeCell ref="QEC93:QEJ93"/>
    <mergeCell ref="QAS93:QAZ93"/>
    <mergeCell ref="QBA93:QBH93"/>
    <mergeCell ref="QBI93:QBP93"/>
    <mergeCell ref="QBQ93:QBX93"/>
    <mergeCell ref="QBY93:QCF93"/>
    <mergeCell ref="QCG93:QCN93"/>
    <mergeCell ref="PYW93:PZD93"/>
    <mergeCell ref="PZE93:PZL93"/>
    <mergeCell ref="PZM93:PZT93"/>
    <mergeCell ref="PZU93:QAB93"/>
    <mergeCell ref="QAC93:QAJ93"/>
    <mergeCell ref="QAK93:QAR93"/>
    <mergeCell ref="PXA93:PXH93"/>
    <mergeCell ref="PXI93:PXP93"/>
    <mergeCell ref="PXQ93:PXX93"/>
    <mergeCell ref="PXY93:PYF93"/>
    <mergeCell ref="PYG93:PYN93"/>
    <mergeCell ref="PYO93:PYV93"/>
    <mergeCell ref="PVE93:PVL93"/>
    <mergeCell ref="PVM93:PVT93"/>
    <mergeCell ref="PVU93:PWB93"/>
    <mergeCell ref="PWC93:PWJ93"/>
    <mergeCell ref="PWK93:PWR93"/>
    <mergeCell ref="PWS93:PWZ93"/>
    <mergeCell ref="PTI93:PTP93"/>
    <mergeCell ref="PTQ93:PTX93"/>
    <mergeCell ref="PTY93:PUF93"/>
    <mergeCell ref="PUG93:PUN93"/>
    <mergeCell ref="PUO93:PUV93"/>
    <mergeCell ref="PUW93:PVD93"/>
    <mergeCell ref="PRM93:PRT93"/>
    <mergeCell ref="PRU93:PSB93"/>
    <mergeCell ref="PSC93:PSJ93"/>
    <mergeCell ref="PSK93:PSR93"/>
    <mergeCell ref="PSS93:PSZ93"/>
    <mergeCell ref="PTA93:PTH93"/>
    <mergeCell ref="PPQ93:PPX93"/>
    <mergeCell ref="PPY93:PQF93"/>
    <mergeCell ref="PQG93:PQN93"/>
    <mergeCell ref="PQO93:PQV93"/>
    <mergeCell ref="PQW93:PRD93"/>
    <mergeCell ref="PRE93:PRL93"/>
    <mergeCell ref="PNU93:POB93"/>
    <mergeCell ref="POC93:POJ93"/>
    <mergeCell ref="POK93:POR93"/>
    <mergeCell ref="POS93:POZ93"/>
    <mergeCell ref="PPA93:PPH93"/>
    <mergeCell ref="PPI93:PPP93"/>
    <mergeCell ref="PLY93:PMF93"/>
    <mergeCell ref="PMG93:PMN93"/>
    <mergeCell ref="PMO93:PMV93"/>
    <mergeCell ref="PMW93:PND93"/>
    <mergeCell ref="PNE93:PNL93"/>
    <mergeCell ref="PNM93:PNT93"/>
    <mergeCell ref="PKC93:PKJ93"/>
    <mergeCell ref="PKK93:PKR93"/>
    <mergeCell ref="PKS93:PKZ93"/>
    <mergeCell ref="PLA93:PLH93"/>
    <mergeCell ref="PLI93:PLP93"/>
    <mergeCell ref="PLQ93:PLX93"/>
    <mergeCell ref="PIG93:PIN93"/>
    <mergeCell ref="PIO93:PIV93"/>
    <mergeCell ref="PIW93:PJD93"/>
    <mergeCell ref="PJE93:PJL93"/>
    <mergeCell ref="PJM93:PJT93"/>
    <mergeCell ref="PJU93:PKB93"/>
    <mergeCell ref="PGK93:PGR93"/>
    <mergeCell ref="PGS93:PGZ93"/>
    <mergeCell ref="PHA93:PHH93"/>
    <mergeCell ref="PHI93:PHP93"/>
    <mergeCell ref="PHQ93:PHX93"/>
    <mergeCell ref="PHY93:PIF93"/>
    <mergeCell ref="PEO93:PEV93"/>
    <mergeCell ref="PEW93:PFD93"/>
    <mergeCell ref="PFE93:PFL93"/>
    <mergeCell ref="PFM93:PFT93"/>
    <mergeCell ref="PFU93:PGB93"/>
    <mergeCell ref="PGC93:PGJ93"/>
    <mergeCell ref="PCS93:PCZ93"/>
    <mergeCell ref="PDA93:PDH93"/>
    <mergeCell ref="PDI93:PDP93"/>
    <mergeCell ref="PDQ93:PDX93"/>
    <mergeCell ref="PDY93:PEF93"/>
    <mergeCell ref="PEG93:PEN93"/>
    <mergeCell ref="PAW93:PBD93"/>
    <mergeCell ref="PBE93:PBL93"/>
    <mergeCell ref="PBM93:PBT93"/>
    <mergeCell ref="PBU93:PCB93"/>
    <mergeCell ref="PCC93:PCJ93"/>
    <mergeCell ref="PCK93:PCR93"/>
    <mergeCell ref="OZA93:OZH93"/>
    <mergeCell ref="OZI93:OZP93"/>
    <mergeCell ref="OZQ93:OZX93"/>
    <mergeCell ref="OZY93:PAF93"/>
    <mergeCell ref="PAG93:PAN93"/>
    <mergeCell ref="PAO93:PAV93"/>
    <mergeCell ref="OXE93:OXL93"/>
    <mergeCell ref="OXM93:OXT93"/>
    <mergeCell ref="OXU93:OYB93"/>
    <mergeCell ref="OYC93:OYJ93"/>
    <mergeCell ref="OYK93:OYR93"/>
    <mergeCell ref="OYS93:OYZ93"/>
    <mergeCell ref="OVI93:OVP93"/>
    <mergeCell ref="OVQ93:OVX93"/>
    <mergeCell ref="OVY93:OWF93"/>
    <mergeCell ref="OWG93:OWN93"/>
    <mergeCell ref="OWO93:OWV93"/>
    <mergeCell ref="OWW93:OXD93"/>
    <mergeCell ref="OTM93:OTT93"/>
    <mergeCell ref="OTU93:OUB93"/>
    <mergeCell ref="OUC93:OUJ93"/>
    <mergeCell ref="OUK93:OUR93"/>
    <mergeCell ref="OUS93:OUZ93"/>
    <mergeCell ref="OVA93:OVH93"/>
    <mergeCell ref="ORQ93:ORX93"/>
    <mergeCell ref="ORY93:OSF93"/>
    <mergeCell ref="OSG93:OSN93"/>
    <mergeCell ref="OSO93:OSV93"/>
    <mergeCell ref="OSW93:OTD93"/>
    <mergeCell ref="OTE93:OTL93"/>
    <mergeCell ref="OPU93:OQB93"/>
    <mergeCell ref="OQC93:OQJ93"/>
    <mergeCell ref="OQK93:OQR93"/>
    <mergeCell ref="OQS93:OQZ93"/>
    <mergeCell ref="ORA93:ORH93"/>
    <mergeCell ref="ORI93:ORP93"/>
    <mergeCell ref="ONY93:OOF93"/>
    <mergeCell ref="OOG93:OON93"/>
    <mergeCell ref="OOO93:OOV93"/>
    <mergeCell ref="OOW93:OPD93"/>
    <mergeCell ref="OPE93:OPL93"/>
    <mergeCell ref="OPM93:OPT93"/>
    <mergeCell ref="OMC93:OMJ93"/>
    <mergeCell ref="OMK93:OMR93"/>
    <mergeCell ref="OMS93:OMZ93"/>
    <mergeCell ref="ONA93:ONH93"/>
    <mergeCell ref="ONI93:ONP93"/>
    <mergeCell ref="ONQ93:ONX93"/>
    <mergeCell ref="OKG93:OKN93"/>
    <mergeCell ref="OKO93:OKV93"/>
    <mergeCell ref="OKW93:OLD93"/>
    <mergeCell ref="OLE93:OLL93"/>
    <mergeCell ref="OLM93:OLT93"/>
    <mergeCell ref="OLU93:OMB93"/>
    <mergeCell ref="OIK93:OIR93"/>
    <mergeCell ref="OIS93:OIZ93"/>
    <mergeCell ref="OJA93:OJH93"/>
    <mergeCell ref="OJI93:OJP93"/>
    <mergeCell ref="OJQ93:OJX93"/>
    <mergeCell ref="OJY93:OKF93"/>
    <mergeCell ref="OGO93:OGV93"/>
    <mergeCell ref="OGW93:OHD93"/>
    <mergeCell ref="OHE93:OHL93"/>
    <mergeCell ref="OHM93:OHT93"/>
    <mergeCell ref="OHU93:OIB93"/>
    <mergeCell ref="OIC93:OIJ93"/>
    <mergeCell ref="OES93:OEZ93"/>
    <mergeCell ref="OFA93:OFH93"/>
    <mergeCell ref="OFI93:OFP93"/>
    <mergeCell ref="OFQ93:OFX93"/>
    <mergeCell ref="OFY93:OGF93"/>
    <mergeCell ref="OGG93:OGN93"/>
    <mergeCell ref="OCW93:ODD93"/>
    <mergeCell ref="ODE93:ODL93"/>
    <mergeCell ref="ODM93:ODT93"/>
    <mergeCell ref="ODU93:OEB93"/>
    <mergeCell ref="OEC93:OEJ93"/>
    <mergeCell ref="OEK93:OER93"/>
    <mergeCell ref="OBA93:OBH93"/>
    <mergeCell ref="OBI93:OBP93"/>
    <mergeCell ref="OBQ93:OBX93"/>
    <mergeCell ref="OBY93:OCF93"/>
    <mergeCell ref="OCG93:OCN93"/>
    <mergeCell ref="OCO93:OCV93"/>
    <mergeCell ref="NZE93:NZL93"/>
    <mergeCell ref="NZM93:NZT93"/>
    <mergeCell ref="NZU93:OAB93"/>
    <mergeCell ref="OAC93:OAJ93"/>
    <mergeCell ref="OAK93:OAR93"/>
    <mergeCell ref="OAS93:OAZ93"/>
    <mergeCell ref="NXI93:NXP93"/>
    <mergeCell ref="NXQ93:NXX93"/>
    <mergeCell ref="NXY93:NYF93"/>
    <mergeCell ref="NYG93:NYN93"/>
    <mergeCell ref="NYO93:NYV93"/>
    <mergeCell ref="NYW93:NZD93"/>
    <mergeCell ref="NVM93:NVT93"/>
    <mergeCell ref="NVU93:NWB93"/>
    <mergeCell ref="NWC93:NWJ93"/>
    <mergeCell ref="NWK93:NWR93"/>
    <mergeCell ref="NWS93:NWZ93"/>
    <mergeCell ref="NXA93:NXH93"/>
    <mergeCell ref="NTQ93:NTX93"/>
    <mergeCell ref="NTY93:NUF93"/>
    <mergeCell ref="NUG93:NUN93"/>
    <mergeCell ref="NUO93:NUV93"/>
    <mergeCell ref="NUW93:NVD93"/>
    <mergeCell ref="NVE93:NVL93"/>
    <mergeCell ref="NRU93:NSB93"/>
    <mergeCell ref="NSC93:NSJ93"/>
    <mergeCell ref="NSK93:NSR93"/>
    <mergeCell ref="NSS93:NSZ93"/>
    <mergeCell ref="NTA93:NTH93"/>
    <mergeCell ref="NTI93:NTP93"/>
    <mergeCell ref="NPY93:NQF93"/>
    <mergeCell ref="NQG93:NQN93"/>
    <mergeCell ref="NQO93:NQV93"/>
    <mergeCell ref="NQW93:NRD93"/>
    <mergeCell ref="NRE93:NRL93"/>
    <mergeCell ref="NRM93:NRT93"/>
    <mergeCell ref="NOC93:NOJ93"/>
    <mergeCell ref="NOK93:NOR93"/>
    <mergeCell ref="NOS93:NOZ93"/>
    <mergeCell ref="NPA93:NPH93"/>
    <mergeCell ref="NPI93:NPP93"/>
    <mergeCell ref="NPQ93:NPX93"/>
    <mergeCell ref="NMG93:NMN93"/>
    <mergeCell ref="NMO93:NMV93"/>
    <mergeCell ref="NMW93:NND93"/>
    <mergeCell ref="NNE93:NNL93"/>
    <mergeCell ref="NNM93:NNT93"/>
    <mergeCell ref="NNU93:NOB93"/>
    <mergeCell ref="NKK93:NKR93"/>
    <mergeCell ref="NKS93:NKZ93"/>
    <mergeCell ref="NLA93:NLH93"/>
    <mergeCell ref="NLI93:NLP93"/>
    <mergeCell ref="NLQ93:NLX93"/>
    <mergeCell ref="NLY93:NMF93"/>
    <mergeCell ref="NIO93:NIV93"/>
    <mergeCell ref="NIW93:NJD93"/>
    <mergeCell ref="NJE93:NJL93"/>
    <mergeCell ref="NJM93:NJT93"/>
    <mergeCell ref="NJU93:NKB93"/>
    <mergeCell ref="NKC93:NKJ93"/>
    <mergeCell ref="NGS93:NGZ93"/>
    <mergeCell ref="NHA93:NHH93"/>
    <mergeCell ref="NHI93:NHP93"/>
    <mergeCell ref="NHQ93:NHX93"/>
    <mergeCell ref="NHY93:NIF93"/>
    <mergeCell ref="NIG93:NIN93"/>
    <mergeCell ref="NEW93:NFD93"/>
    <mergeCell ref="NFE93:NFL93"/>
    <mergeCell ref="NFM93:NFT93"/>
    <mergeCell ref="NFU93:NGB93"/>
    <mergeCell ref="NGC93:NGJ93"/>
    <mergeCell ref="NGK93:NGR93"/>
    <mergeCell ref="NDA93:NDH93"/>
    <mergeCell ref="NDI93:NDP93"/>
    <mergeCell ref="NDQ93:NDX93"/>
    <mergeCell ref="NDY93:NEF93"/>
    <mergeCell ref="NEG93:NEN93"/>
    <mergeCell ref="NEO93:NEV93"/>
    <mergeCell ref="NBE93:NBL93"/>
    <mergeCell ref="NBM93:NBT93"/>
    <mergeCell ref="NBU93:NCB93"/>
    <mergeCell ref="NCC93:NCJ93"/>
    <mergeCell ref="NCK93:NCR93"/>
    <mergeCell ref="NCS93:NCZ93"/>
    <mergeCell ref="MZI93:MZP93"/>
    <mergeCell ref="MZQ93:MZX93"/>
    <mergeCell ref="MZY93:NAF93"/>
    <mergeCell ref="NAG93:NAN93"/>
    <mergeCell ref="NAO93:NAV93"/>
    <mergeCell ref="NAW93:NBD93"/>
    <mergeCell ref="MXM93:MXT93"/>
    <mergeCell ref="MXU93:MYB93"/>
    <mergeCell ref="MYC93:MYJ93"/>
    <mergeCell ref="MYK93:MYR93"/>
    <mergeCell ref="MYS93:MYZ93"/>
    <mergeCell ref="MZA93:MZH93"/>
    <mergeCell ref="MVQ93:MVX93"/>
    <mergeCell ref="MVY93:MWF93"/>
    <mergeCell ref="MWG93:MWN93"/>
    <mergeCell ref="MWO93:MWV93"/>
    <mergeCell ref="MWW93:MXD93"/>
    <mergeCell ref="MXE93:MXL93"/>
    <mergeCell ref="MTU93:MUB93"/>
    <mergeCell ref="MUC93:MUJ93"/>
    <mergeCell ref="MUK93:MUR93"/>
    <mergeCell ref="MUS93:MUZ93"/>
    <mergeCell ref="MVA93:MVH93"/>
    <mergeCell ref="MVI93:MVP93"/>
    <mergeCell ref="MRY93:MSF93"/>
    <mergeCell ref="MSG93:MSN93"/>
    <mergeCell ref="MSO93:MSV93"/>
    <mergeCell ref="MSW93:MTD93"/>
    <mergeCell ref="MTE93:MTL93"/>
    <mergeCell ref="MTM93:MTT93"/>
    <mergeCell ref="MQC93:MQJ93"/>
    <mergeCell ref="MQK93:MQR93"/>
    <mergeCell ref="MQS93:MQZ93"/>
    <mergeCell ref="MRA93:MRH93"/>
    <mergeCell ref="MRI93:MRP93"/>
    <mergeCell ref="MRQ93:MRX93"/>
    <mergeCell ref="MOG93:MON93"/>
    <mergeCell ref="MOO93:MOV93"/>
    <mergeCell ref="MOW93:MPD93"/>
    <mergeCell ref="MPE93:MPL93"/>
    <mergeCell ref="MPM93:MPT93"/>
    <mergeCell ref="MPU93:MQB93"/>
    <mergeCell ref="MMK93:MMR93"/>
    <mergeCell ref="MMS93:MMZ93"/>
    <mergeCell ref="MNA93:MNH93"/>
    <mergeCell ref="MNI93:MNP93"/>
    <mergeCell ref="MNQ93:MNX93"/>
    <mergeCell ref="MNY93:MOF93"/>
    <mergeCell ref="MKO93:MKV93"/>
    <mergeCell ref="MKW93:MLD93"/>
    <mergeCell ref="MLE93:MLL93"/>
    <mergeCell ref="MLM93:MLT93"/>
    <mergeCell ref="MLU93:MMB93"/>
    <mergeCell ref="MMC93:MMJ93"/>
    <mergeCell ref="MIS93:MIZ93"/>
    <mergeCell ref="MJA93:MJH93"/>
    <mergeCell ref="MJI93:MJP93"/>
    <mergeCell ref="MJQ93:MJX93"/>
    <mergeCell ref="MJY93:MKF93"/>
    <mergeCell ref="MKG93:MKN93"/>
    <mergeCell ref="MGW93:MHD93"/>
    <mergeCell ref="MHE93:MHL93"/>
    <mergeCell ref="MHM93:MHT93"/>
    <mergeCell ref="MHU93:MIB93"/>
    <mergeCell ref="MIC93:MIJ93"/>
    <mergeCell ref="MIK93:MIR93"/>
    <mergeCell ref="MFA93:MFH93"/>
    <mergeCell ref="MFI93:MFP93"/>
    <mergeCell ref="MFQ93:MFX93"/>
    <mergeCell ref="MFY93:MGF93"/>
    <mergeCell ref="MGG93:MGN93"/>
    <mergeCell ref="MGO93:MGV93"/>
    <mergeCell ref="MDE93:MDL93"/>
    <mergeCell ref="MDM93:MDT93"/>
    <mergeCell ref="MDU93:MEB93"/>
    <mergeCell ref="MEC93:MEJ93"/>
    <mergeCell ref="MEK93:MER93"/>
    <mergeCell ref="MES93:MEZ93"/>
    <mergeCell ref="MBI93:MBP93"/>
    <mergeCell ref="MBQ93:MBX93"/>
    <mergeCell ref="MBY93:MCF93"/>
    <mergeCell ref="MCG93:MCN93"/>
    <mergeCell ref="MCO93:MCV93"/>
    <mergeCell ref="MCW93:MDD93"/>
    <mergeCell ref="LZM93:LZT93"/>
    <mergeCell ref="LZU93:MAB93"/>
    <mergeCell ref="MAC93:MAJ93"/>
    <mergeCell ref="MAK93:MAR93"/>
    <mergeCell ref="MAS93:MAZ93"/>
    <mergeCell ref="MBA93:MBH93"/>
    <mergeCell ref="LXQ93:LXX93"/>
    <mergeCell ref="LXY93:LYF93"/>
    <mergeCell ref="LYG93:LYN93"/>
    <mergeCell ref="LYO93:LYV93"/>
    <mergeCell ref="LYW93:LZD93"/>
    <mergeCell ref="LZE93:LZL93"/>
    <mergeCell ref="LVU93:LWB93"/>
    <mergeCell ref="LWC93:LWJ93"/>
    <mergeCell ref="LWK93:LWR93"/>
    <mergeCell ref="LWS93:LWZ93"/>
    <mergeCell ref="LXA93:LXH93"/>
    <mergeCell ref="LXI93:LXP93"/>
    <mergeCell ref="LTY93:LUF93"/>
    <mergeCell ref="LUG93:LUN93"/>
    <mergeCell ref="LUO93:LUV93"/>
    <mergeCell ref="LUW93:LVD93"/>
    <mergeCell ref="LVE93:LVL93"/>
    <mergeCell ref="LVM93:LVT93"/>
    <mergeCell ref="LSC93:LSJ93"/>
    <mergeCell ref="LSK93:LSR93"/>
    <mergeCell ref="LSS93:LSZ93"/>
    <mergeCell ref="LTA93:LTH93"/>
    <mergeCell ref="LTI93:LTP93"/>
    <mergeCell ref="LTQ93:LTX93"/>
    <mergeCell ref="LQG93:LQN93"/>
    <mergeCell ref="LQO93:LQV93"/>
    <mergeCell ref="LQW93:LRD93"/>
    <mergeCell ref="LRE93:LRL93"/>
    <mergeCell ref="LRM93:LRT93"/>
    <mergeCell ref="LRU93:LSB93"/>
    <mergeCell ref="LOK93:LOR93"/>
    <mergeCell ref="LOS93:LOZ93"/>
    <mergeCell ref="LPA93:LPH93"/>
    <mergeCell ref="LPI93:LPP93"/>
    <mergeCell ref="LPQ93:LPX93"/>
    <mergeCell ref="LPY93:LQF93"/>
    <mergeCell ref="LMO93:LMV93"/>
    <mergeCell ref="LMW93:LND93"/>
    <mergeCell ref="LNE93:LNL93"/>
    <mergeCell ref="LNM93:LNT93"/>
    <mergeCell ref="LNU93:LOB93"/>
    <mergeCell ref="LOC93:LOJ93"/>
    <mergeCell ref="LKS93:LKZ93"/>
    <mergeCell ref="LLA93:LLH93"/>
    <mergeCell ref="LLI93:LLP93"/>
    <mergeCell ref="LLQ93:LLX93"/>
    <mergeCell ref="LLY93:LMF93"/>
    <mergeCell ref="LMG93:LMN93"/>
    <mergeCell ref="LIW93:LJD93"/>
    <mergeCell ref="LJE93:LJL93"/>
    <mergeCell ref="LJM93:LJT93"/>
    <mergeCell ref="LJU93:LKB93"/>
    <mergeCell ref="LKC93:LKJ93"/>
    <mergeCell ref="LKK93:LKR93"/>
    <mergeCell ref="LHA93:LHH93"/>
    <mergeCell ref="LHI93:LHP93"/>
    <mergeCell ref="LHQ93:LHX93"/>
    <mergeCell ref="LHY93:LIF93"/>
    <mergeCell ref="LIG93:LIN93"/>
    <mergeCell ref="LIO93:LIV93"/>
    <mergeCell ref="LFE93:LFL93"/>
    <mergeCell ref="LFM93:LFT93"/>
    <mergeCell ref="LFU93:LGB93"/>
    <mergeCell ref="LGC93:LGJ93"/>
    <mergeCell ref="LGK93:LGR93"/>
    <mergeCell ref="LGS93:LGZ93"/>
    <mergeCell ref="LDI93:LDP93"/>
    <mergeCell ref="LDQ93:LDX93"/>
    <mergeCell ref="LDY93:LEF93"/>
    <mergeCell ref="LEG93:LEN93"/>
    <mergeCell ref="LEO93:LEV93"/>
    <mergeCell ref="LEW93:LFD93"/>
    <mergeCell ref="LBM93:LBT93"/>
    <mergeCell ref="LBU93:LCB93"/>
    <mergeCell ref="LCC93:LCJ93"/>
    <mergeCell ref="LCK93:LCR93"/>
    <mergeCell ref="LCS93:LCZ93"/>
    <mergeCell ref="LDA93:LDH93"/>
    <mergeCell ref="KZQ93:KZX93"/>
    <mergeCell ref="KZY93:LAF93"/>
    <mergeCell ref="LAG93:LAN93"/>
    <mergeCell ref="LAO93:LAV93"/>
    <mergeCell ref="LAW93:LBD93"/>
    <mergeCell ref="LBE93:LBL93"/>
    <mergeCell ref="KXU93:KYB93"/>
    <mergeCell ref="KYC93:KYJ93"/>
    <mergeCell ref="KYK93:KYR93"/>
    <mergeCell ref="KYS93:KYZ93"/>
    <mergeCell ref="KZA93:KZH93"/>
    <mergeCell ref="KZI93:KZP93"/>
    <mergeCell ref="KVY93:KWF93"/>
    <mergeCell ref="KWG93:KWN93"/>
    <mergeCell ref="KWO93:KWV93"/>
    <mergeCell ref="KWW93:KXD93"/>
    <mergeCell ref="KXE93:KXL93"/>
    <mergeCell ref="KXM93:KXT93"/>
    <mergeCell ref="KUC93:KUJ93"/>
    <mergeCell ref="KUK93:KUR93"/>
    <mergeCell ref="KUS93:KUZ93"/>
    <mergeCell ref="KVA93:KVH93"/>
    <mergeCell ref="KVI93:KVP93"/>
    <mergeCell ref="KVQ93:KVX93"/>
    <mergeCell ref="KSG93:KSN93"/>
    <mergeCell ref="KSO93:KSV93"/>
    <mergeCell ref="KSW93:KTD93"/>
    <mergeCell ref="KTE93:KTL93"/>
    <mergeCell ref="KTM93:KTT93"/>
    <mergeCell ref="KTU93:KUB93"/>
    <mergeCell ref="KQK93:KQR93"/>
    <mergeCell ref="KQS93:KQZ93"/>
    <mergeCell ref="KRA93:KRH93"/>
    <mergeCell ref="KRI93:KRP93"/>
    <mergeCell ref="KRQ93:KRX93"/>
    <mergeCell ref="KRY93:KSF93"/>
    <mergeCell ref="KOO93:KOV93"/>
    <mergeCell ref="KOW93:KPD93"/>
    <mergeCell ref="KPE93:KPL93"/>
    <mergeCell ref="KPM93:KPT93"/>
    <mergeCell ref="KPU93:KQB93"/>
    <mergeCell ref="KQC93:KQJ93"/>
    <mergeCell ref="KMS93:KMZ93"/>
    <mergeCell ref="KNA93:KNH93"/>
    <mergeCell ref="KNI93:KNP93"/>
    <mergeCell ref="KNQ93:KNX93"/>
    <mergeCell ref="KNY93:KOF93"/>
    <mergeCell ref="KOG93:KON93"/>
    <mergeCell ref="KKW93:KLD93"/>
    <mergeCell ref="KLE93:KLL93"/>
    <mergeCell ref="KLM93:KLT93"/>
    <mergeCell ref="KLU93:KMB93"/>
    <mergeCell ref="KMC93:KMJ93"/>
    <mergeCell ref="KMK93:KMR93"/>
    <mergeCell ref="KJA93:KJH93"/>
    <mergeCell ref="KJI93:KJP93"/>
    <mergeCell ref="KJQ93:KJX93"/>
    <mergeCell ref="KJY93:KKF93"/>
    <mergeCell ref="KKG93:KKN93"/>
    <mergeCell ref="KKO93:KKV93"/>
    <mergeCell ref="KHE93:KHL93"/>
    <mergeCell ref="KHM93:KHT93"/>
    <mergeCell ref="KHU93:KIB93"/>
    <mergeCell ref="KIC93:KIJ93"/>
    <mergeCell ref="KIK93:KIR93"/>
    <mergeCell ref="KIS93:KIZ93"/>
    <mergeCell ref="KFI93:KFP93"/>
    <mergeCell ref="KFQ93:KFX93"/>
    <mergeCell ref="KFY93:KGF93"/>
    <mergeCell ref="KGG93:KGN93"/>
    <mergeCell ref="KGO93:KGV93"/>
    <mergeCell ref="KGW93:KHD93"/>
    <mergeCell ref="KDM93:KDT93"/>
    <mergeCell ref="KDU93:KEB93"/>
    <mergeCell ref="KEC93:KEJ93"/>
    <mergeCell ref="KEK93:KER93"/>
    <mergeCell ref="KES93:KEZ93"/>
    <mergeCell ref="KFA93:KFH93"/>
    <mergeCell ref="KBQ93:KBX93"/>
    <mergeCell ref="KBY93:KCF93"/>
    <mergeCell ref="KCG93:KCN93"/>
    <mergeCell ref="KCO93:KCV93"/>
    <mergeCell ref="KCW93:KDD93"/>
    <mergeCell ref="KDE93:KDL93"/>
    <mergeCell ref="JZU93:KAB93"/>
    <mergeCell ref="KAC93:KAJ93"/>
    <mergeCell ref="KAK93:KAR93"/>
    <mergeCell ref="KAS93:KAZ93"/>
    <mergeCell ref="KBA93:KBH93"/>
    <mergeCell ref="KBI93:KBP93"/>
    <mergeCell ref="JXY93:JYF93"/>
    <mergeCell ref="JYG93:JYN93"/>
    <mergeCell ref="JYO93:JYV93"/>
    <mergeCell ref="JYW93:JZD93"/>
    <mergeCell ref="JZE93:JZL93"/>
    <mergeCell ref="JZM93:JZT93"/>
    <mergeCell ref="JWC93:JWJ93"/>
    <mergeCell ref="JWK93:JWR93"/>
    <mergeCell ref="JWS93:JWZ93"/>
    <mergeCell ref="JXA93:JXH93"/>
    <mergeCell ref="JXI93:JXP93"/>
    <mergeCell ref="JXQ93:JXX93"/>
    <mergeCell ref="JUG93:JUN93"/>
    <mergeCell ref="JUO93:JUV93"/>
    <mergeCell ref="JUW93:JVD93"/>
    <mergeCell ref="JVE93:JVL93"/>
    <mergeCell ref="JVM93:JVT93"/>
    <mergeCell ref="JVU93:JWB93"/>
    <mergeCell ref="JSK93:JSR93"/>
    <mergeCell ref="JSS93:JSZ93"/>
    <mergeCell ref="JTA93:JTH93"/>
    <mergeCell ref="JTI93:JTP93"/>
    <mergeCell ref="JTQ93:JTX93"/>
    <mergeCell ref="JTY93:JUF93"/>
    <mergeCell ref="JQO93:JQV93"/>
    <mergeCell ref="JQW93:JRD93"/>
    <mergeCell ref="JRE93:JRL93"/>
    <mergeCell ref="JRM93:JRT93"/>
    <mergeCell ref="JRU93:JSB93"/>
    <mergeCell ref="JSC93:JSJ93"/>
    <mergeCell ref="JOS93:JOZ93"/>
    <mergeCell ref="JPA93:JPH93"/>
    <mergeCell ref="JPI93:JPP93"/>
    <mergeCell ref="JPQ93:JPX93"/>
    <mergeCell ref="JPY93:JQF93"/>
    <mergeCell ref="JQG93:JQN93"/>
    <mergeCell ref="JMW93:JND93"/>
    <mergeCell ref="JNE93:JNL93"/>
    <mergeCell ref="JNM93:JNT93"/>
    <mergeCell ref="JNU93:JOB93"/>
    <mergeCell ref="JOC93:JOJ93"/>
    <mergeCell ref="JOK93:JOR93"/>
    <mergeCell ref="JLA93:JLH93"/>
    <mergeCell ref="JLI93:JLP93"/>
    <mergeCell ref="JLQ93:JLX93"/>
    <mergeCell ref="JLY93:JMF93"/>
    <mergeCell ref="JMG93:JMN93"/>
    <mergeCell ref="JMO93:JMV93"/>
    <mergeCell ref="JJE93:JJL93"/>
    <mergeCell ref="JJM93:JJT93"/>
    <mergeCell ref="JJU93:JKB93"/>
    <mergeCell ref="JKC93:JKJ93"/>
    <mergeCell ref="JKK93:JKR93"/>
    <mergeCell ref="JKS93:JKZ93"/>
    <mergeCell ref="JHI93:JHP93"/>
    <mergeCell ref="JHQ93:JHX93"/>
    <mergeCell ref="JHY93:JIF93"/>
    <mergeCell ref="JIG93:JIN93"/>
    <mergeCell ref="JIO93:JIV93"/>
    <mergeCell ref="JIW93:JJD93"/>
    <mergeCell ref="JFM93:JFT93"/>
    <mergeCell ref="JFU93:JGB93"/>
    <mergeCell ref="JGC93:JGJ93"/>
    <mergeCell ref="JGK93:JGR93"/>
    <mergeCell ref="JGS93:JGZ93"/>
    <mergeCell ref="JHA93:JHH93"/>
    <mergeCell ref="JDQ93:JDX93"/>
    <mergeCell ref="JDY93:JEF93"/>
    <mergeCell ref="JEG93:JEN93"/>
    <mergeCell ref="JEO93:JEV93"/>
    <mergeCell ref="JEW93:JFD93"/>
    <mergeCell ref="JFE93:JFL93"/>
    <mergeCell ref="JBU93:JCB93"/>
    <mergeCell ref="JCC93:JCJ93"/>
    <mergeCell ref="JCK93:JCR93"/>
    <mergeCell ref="JCS93:JCZ93"/>
    <mergeCell ref="JDA93:JDH93"/>
    <mergeCell ref="JDI93:JDP93"/>
    <mergeCell ref="IZY93:JAF93"/>
    <mergeCell ref="JAG93:JAN93"/>
    <mergeCell ref="JAO93:JAV93"/>
    <mergeCell ref="JAW93:JBD93"/>
    <mergeCell ref="JBE93:JBL93"/>
    <mergeCell ref="JBM93:JBT93"/>
    <mergeCell ref="IYC93:IYJ93"/>
    <mergeCell ref="IYK93:IYR93"/>
    <mergeCell ref="IYS93:IYZ93"/>
    <mergeCell ref="IZA93:IZH93"/>
    <mergeCell ref="IZI93:IZP93"/>
    <mergeCell ref="IZQ93:IZX93"/>
    <mergeCell ref="IWG93:IWN93"/>
    <mergeCell ref="IWO93:IWV93"/>
    <mergeCell ref="IWW93:IXD93"/>
    <mergeCell ref="IXE93:IXL93"/>
    <mergeCell ref="IXM93:IXT93"/>
    <mergeCell ref="IXU93:IYB93"/>
    <mergeCell ref="IUK93:IUR93"/>
    <mergeCell ref="IUS93:IUZ93"/>
    <mergeCell ref="IVA93:IVH93"/>
    <mergeCell ref="IVI93:IVP93"/>
    <mergeCell ref="IVQ93:IVX93"/>
    <mergeCell ref="IVY93:IWF93"/>
    <mergeCell ref="ISO93:ISV93"/>
    <mergeCell ref="ISW93:ITD93"/>
    <mergeCell ref="ITE93:ITL93"/>
    <mergeCell ref="ITM93:ITT93"/>
    <mergeCell ref="ITU93:IUB93"/>
    <mergeCell ref="IUC93:IUJ93"/>
    <mergeCell ref="IQS93:IQZ93"/>
    <mergeCell ref="IRA93:IRH93"/>
    <mergeCell ref="IRI93:IRP93"/>
    <mergeCell ref="IRQ93:IRX93"/>
    <mergeCell ref="IRY93:ISF93"/>
    <mergeCell ref="ISG93:ISN93"/>
    <mergeCell ref="IOW93:IPD93"/>
    <mergeCell ref="IPE93:IPL93"/>
    <mergeCell ref="IPM93:IPT93"/>
    <mergeCell ref="IPU93:IQB93"/>
    <mergeCell ref="IQC93:IQJ93"/>
    <mergeCell ref="IQK93:IQR93"/>
    <mergeCell ref="INA93:INH93"/>
    <mergeCell ref="INI93:INP93"/>
    <mergeCell ref="INQ93:INX93"/>
    <mergeCell ref="INY93:IOF93"/>
    <mergeCell ref="IOG93:ION93"/>
    <mergeCell ref="IOO93:IOV93"/>
    <mergeCell ref="ILE93:ILL93"/>
    <mergeCell ref="ILM93:ILT93"/>
    <mergeCell ref="ILU93:IMB93"/>
    <mergeCell ref="IMC93:IMJ93"/>
    <mergeCell ref="IMK93:IMR93"/>
    <mergeCell ref="IMS93:IMZ93"/>
    <mergeCell ref="IJI93:IJP93"/>
    <mergeCell ref="IJQ93:IJX93"/>
    <mergeCell ref="IJY93:IKF93"/>
    <mergeCell ref="IKG93:IKN93"/>
    <mergeCell ref="IKO93:IKV93"/>
    <mergeCell ref="IKW93:ILD93"/>
    <mergeCell ref="IHM93:IHT93"/>
    <mergeCell ref="IHU93:IIB93"/>
    <mergeCell ref="IIC93:IIJ93"/>
    <mergeCell ref="IIK93:IIR93"/>
    <mergeCell ref="IIS93:IIZ93"/>
    <mergeCell ref="IJA93:IJH93"/>
    <mergeCell ref="IFQ93:IFX93"/>
    <mergeCell ref="IFY93:IGF93"/>
    <mergeCell ref="IGG93:IGN93"/>
    <mergeCell ref="IGO93:IGV93"/>
    <mergeCell ref="IGW93:IHD93"/>
    <mergeCell ref="IHE93:IHL93"/>
    <mergeCell ref="IDU93:IEB93"/>
    <mergeCell ref="IEC93:IEJ93"/>
    <mergeCell ref="IEK93:IER93"/>
    <mergeCell ref="IES93:IEZ93"/>
    <mergeCell ref="IFA93:IFH93"/>
    <mergeCell ref="IFI93:IFP93"/>
    <mergeCell ref="IBY93:ICF93"/>
    <mergeCell ref="ICG93:ICN93"/>
    <mergeCell ref="ICO93:ICV93"/>
    <mergeCell ref="ICW93:IDD93"/>
    <mergeCell ref="IDE93:IDL93"/>
    <mergeCell ref="IDM93:IDT93"/>
    <mergeCell ref="IAC93:IAJ93"/>
    <mergeCell ref="IAK93:IAR93"/>
    <mergeCell ref="IAS93:IAZ93"/>
    <mergeCell ref="IBA93:IBH93"/>
    <mergeCell ref="IBI93:IBP93"/>
    <mergeCell ref="IBQ93:IBX93"/>
    <mergeCell ref="HYG93:HYN93"/>
    <mergeCell ref="HYO93:HYV93"/>
    <mergeCell ref="HYW93:HZD93"/>
    <mergeCell ref="HZE93:HZL93"/>
    <mergeCell ref="HZM93:HZT93"/>
    <mergeCell ref="HZU93:IAB93"/>
    <mergeCell ref="HWK93:HWR93"/>
    <mergeCell ref="HWS93:HWZ93"/>
    <mergeCell ref="HXA93:HXH93"/>
    <mergeCell ref="HXI93:HXP93"/>
    <mergeCell ref="HXQ93:HXX93"/>
    <mergeCell ref="HXY93:HYF93"/>
    <mergeCell ref="HUO93:HUV93"/>
    <mergeCell ref="HUW93:HVD93"/>
    <mergeCell ref="HVE93:HVL93"/>
    <mergeCell ref="HVM93:HVT93"/>
    <mergeCell ref="HVU93:HWB93"/>
    <mergeCell ref="HWC93:HWJ93"/>
    <mergeCell ref="HSS93:HSZ93"/>
    <mergeCell ref="HTA93:HTH93"/>
    <mergeCell ref="HTI93:HTP93"/>
    <mergeCell ref="HTQ93:HTX93"/>
    <mergeCell ref="HTY93:HUF93"/>
    <mergeCell ref="HUG93:HUN93"/>
    <mergeCell ref="HQW93:HRD93"/>
    <mergeCell ref="HRE93:HRL93"/>
    <mergeCell ref="HRM93:HRT93"/>
    <mergeCell ref="HRU93:HSB93"/>
    <mergeCell ref="HSC93:HSJ93"/>
    <mergeCell ref="HSK93:HSR93"/>
    <mergeCell ref="HPA93:HPH93"/>
    <mergeCell ref="HPI93:HPP93"/>
    <mergeCell ref="HPQ93:HPX93"/>
    <mergeCell ref="HPY93:HQF93"/>
    <mergeCell ref="HQG93:HQN93"/>
    <mergeCell ref="HQO93:HQV93"/>
    <mergeCell ref="HNE93:HNL93"/>
    <mergeCell ref="HNM93:HNT93"/>
    <mergeCell ref="HNU93:HOB93"/>
    <mergeCell ref="HOC93:HOJ93"/>
    <mergeCell ref="HOK93:HOR93"/>
    <mergeCell ref="HOS93:HOZ93"/>
    <mergeCell ref="HLI93:HLP93"/>
    <mergeCell ref="HLQ93:HLX93"/>
    <mergeCell ref="HLY93:HMF93"/>
    <mergeCell ref="HMG93:HMN93"/>
    <mergeCell ref="HMO93:HMV93"/>
    <mergeCell ref="HMW93:HND93"/>
    <mergeCell ref="HJM93:HJT93"/>
    <mergeCell ref="HJU93:HKB93"/>
    <mergeCell ref="HKC93:HKJ93"/>
    <mergeCell ref="HKK93:HKR93"/>
    <mergeCell ref="HKS93:HKZ93"/>
    <mergeCell ref="HLA93:HLH93"/>
    <mergeCell ref="HHQ93:HHX93"/>
    <mergeCell ref="HHY93:HIF93"/>
    <mergeCell ref="HIG93:HIN93"/>
    <mergeCell ref="HIO93:HIV93"/>
    <mergeCell ref="HIW93:HJD93"/>
    <mergeCell ref="HJE93:HJL93"/>
    <mergeCell ref="HFU93:HGB93"/>
    <mergeCell ref="HGC93:HGJ93"/>
    <mergeCell ref="HGK93:HGR93"/>
    <mergeCell ref="HGS93:HGZ93"/>
    <mergeCell ref="HHA93:HHH93"/>
    <mergeCell ref="HHI93:HHP93"/>
    <mergeCell ref="HDY93:HEF93"/>
    <mergeCell ref="HEG93:HEN93"/>
    <mergeCell ref="HEO93:HEV93"/>
    <mergeCell ref="HEW93:HFD93"/>
    <mergeCell ref="HFE93:HFL93"/>
    <mergeCell ref="HFM93:HFT93"/>
    <mergeCell ref="HCC93:HCJ93"/>
    <mergeCell ref="HCK93:HCR93"/>
    <mergeCell ref="HCS93:HCZ93"/>
    <mergeCell ref="HDA93:HDH93"/>
    <mergeCell ref="HDI93:HDP93"/>
    <mergeCell ref="HDQ93:HDX93"/>
    <mergeCell ref="HAG93:HAN93"/>
    <mergeCell ref="HAO93:HAV93"/>
    <mergeCell ref="HAW93:HBD93"/>
    <mergeCell ref="HBE93:HBL93"/>
    <mergeCell ref="HBM93:HBT93"/>
    <mergeCell ref="HBU93:HCB93"/>
    <mergeCell ref="GYK93:GYR93"/>
    <mergeCell ref="GYS93:GYZ93"/>
    <mergeCell ref="GZA93:GZH93"/>
    <mergeCell ref="GZI93:GZP93"/>
    <mergeCell ref="GZQ93:GZX93"/>
    <mergeCell ref="GZY93:HAF93"/>
    <mergeCell ref="GWO93:GWV93"/>
    <mergeCell ref="GWW93:GXD93"/>
    <mergeCell ref="GXE93:GXL93"/>
    <mergeCell ref="GXM93:GXT93"/>
    <mergeCell ref="GXU93:GYB93"/>
    <mergeCell ref="GYC93:GYJ93"/>
    <mergeCell ref="GUS93:GUZ93"/>
    <mergeCell ref="GVA93:GVH93"/>
    <mergeCell ref="GVI93:GVP93"/>
    <mergeCell ref="GVQ93:GVX93"/>
    <mergeCell ref="GVY93:GWF93"/>
    <mergeCell ref="GWG93:GWN93"/>
    <mergeCell ref="GSW93:GTD93"/>
    <mergeCell ref="GTE93:GTL93"/>
    <mergeCell ref="GTM93:GTT93"/>
    <mergeCell ref="GTU93:GUB93"/>
    <mergeCell ref="GUC93:GUJ93"/>
    <mergeCell ref="GUK93:GUR93"/>
    <mergeCell ref="GRA93:GRH93"/>
    <mergeCell ref="GRI93:GRP93"/>
    <mergeCell ref="GRQ93:GRX93"/>
    <mergeCell ref="GRY93:GSF93"/>
    <mergeCell ref="GSG93:GSN93"/>
    <mergeCell ref="GSO93:GSV93"/>
    <mergeCell ref="GPE93:GPL93"/>
    <mergeCell ref="GPM93:GPT93"/>
    <mergeCell ref="GPU93:GQB93"/>
    <mergeCell ref="GQC93:GQJ93"/>
    <mergeCell ref="GQK93:GQR93"/>
    <mergeCell ref="GQS93:GQZ93"/>
    <mergeCell ref="GNI93:GNP93"/>
    <mergeCell ref="GNQ93:GNX93"/>
    <mergeCell ref="GNY93:GOF93"/>
    <mergeCell ref="GOG93:GON93"/>
    <mergeCell ref="GOO93:GOV93"/>
    <mergeCell ref="GOW93:GPD93"/>
    <mergeCell ref="GLM93:GLT93"/>
    <mergeCell ref="GLU93:GMB93"/>
    <mergeCell ref="GMC93:GMJ93"/>
    <mergeCell ref="GMK93:GMR93"/>
    <mergeCell ref="GMS93:GMZ93"/>
    <mergeCell ref="GNA93:GNH93"/>
    <mergeCell ref="GJQ93:GJX93"/>
    <mergeCell ref="GJY93:GKF93"/>
    <mergeCell ref="GKG93:GKN93"/>
    <mergeCell ref="GKO93:GKV93"/>
    <mergeCell ref="GKW93:GLD93"/>
    <mergeCell ref="GLE93:GLL93"/>
    <mergeCell ref="GHU93:GIB93"/>
    <mergeCell ref="GIC93:GIJ93"/>
    <mergeCell ref="GIK93:GIR93"/>
    <mergeCell ref="GIS93:GIZ93"/>
    <mergeCell ref="GJA93:GJH93"/>
    <mergeCell ref="GJI93:GJP93"/>
    <mergeCell ref="GFY93:GGF93"/>
    <mergeCell ref="GGG93:GGN93"/>
    <mergeCell ref="GGO93:GGV93"/>
    <mergeCell ref="GGW93:GHD93"/>
    <mergeCell ref="GHE93:GHL93"/>
    <mergeCell ref="GHM93:GHT93"/>
    <mergeCell ref="GEC93:GEJ93"/>
    <mergeCell ref="GEK93:GER93"/>
    <mergeCell ref="GES93:GEZ93"/>
    <mergeCell ref="GFA93:GFH93"/>
    <mergeCell ref="GFI93:GFP93"/>
    <mergeCell ref="GFQ93:GFX93"/>
    <mergeCell ref="GCG93:GCN93"/>
    <mergeCell ref="GCO93:GCV93"/>
    <mergeCell ref="GCW93:GDD93"/>
    <mergeCell ref="GDE93:GDL93"/>
    <mergeCell ref="GDM93:GDT93"/>
    <mergeCell ref="GDU93:GEB93"/>
    <mergeCell ref="GAK93:GAR93"/>
    <mergeCell ref="GAS93:GAZ93"/>
    <mergeCell ref="GBA93:GBH93"/>
    <mergeCell ref="GBI93:GBP93"/>
    <mergeCell ref="GBQ93:GBX93"/>
    <mergeCell ref="GBY93:GCF93"/>
    <mergeCell ref="FYO93:FYV93"/>
    <mergeCell ref="FYW93:FZD93"/>
    <mergeCell ref="FZE93:FZL93"/>
    <mergeCell ref="FZM93:FZT93"/>
    <mergeCell ref="FZU93:GAB93"/>
    <mergeCell ref="GAC93:GAJ93"/>
    <mergeCell ref="FWS93:FWZ93"/>
    <mergeCell ref="FXA93:FXH93"/>
    <mergeCell ref="FXI93:FXP93"/>
    <mergeCell ref="FXQ93:FXX93"/>
    <mergeCell ref="FXY93:FYF93"/>
    <mergeCell ref="FYG93:FYN93"/>
    <mergeCell ref="FUW93:FVD93"/>
    <mergeCell ref="FVE93:FVL93"/>
    <mergeCell ref="FVM93:FVT93"/>
    <mergeCell ref="FVU93:FWB93"/>
    <mergeCell ref="FWC93:FWJ93"/>
    <mergeCell ref="FWK93:FWR93"/>
    <mergeCell ref="FTA93:FTH93"/>
    <mergeCell ref="FTI93:FTP93"/>
    <mergeCell ref="FTQ93:FTX93"/>
    <mergeCell ref="FTY93:FUF93"/>
    <mergeCell ref="FUG93:FUN93"/>
    <mergeCell ref="FUO93:FUV93"/>
    <mergeCell ref="FRE93:FRL93"/>
    <mergeCell ref="FRM93:FRT93"/>
    <mergeCell ref="FRU93:FSB93"/>
    <mergeCell ref="FSC93:FSJ93"/>
    <mergeCell ref="FSK93:FSR93"/>
    <mergeCell ref="FSS93:FSZ93"/>
    <mergeCell ref="FPI93:FPP93"/>
    <mergeCell ref="FPQ93:FPX93"/>
    <mergeCell ref="FPY93:FQF93"/>
    <mergeCell ref="FQG93:FQN93"/>
    <mergeCell ref="FQO93:FQV93"/>
    <mergeCell ref="FQW93:FRD93"/>
    <mergeCell ref="FNM93:FNT93"/>
    <mergeCell ref="FNU93:FOB93"/>
    <mergeCell ref="FOC93:FOJ93"/>
    <mergeCell ref="FOK93:FOR93"/>
    <mergeCell ref="FOS93:FOZ93"/>
    <mergeCell ref="FPA93:FPH93"/>
    <mergeCell ref="FLQ93:FLX93"/>
    <mergeCell ref="FLY93:FMF93"/>
    <mergeCell ref="FMG93:FMN93"/>
    <mergeCell ref="FMO93:FMV93"/>
    <mergeCell ref="FMW93:FND93"/>
    <mergeCell ref="FNE93:FNL93"/>
    <mergeCell ref="FJU93:FKB93"/>
    <mergeCell ref="FKC93:FKJ93"/>
    <mergeCell ref="FKK93:FKR93"/>
    <mergeCell ref="FKS93:FKZ93"/>
    <mergeCell ref="FLA93:FLH93"/>
    <mergeCell ref="FLI93:FLP93"/>
    <mergeCell ref="FHY93:FIF93"/>
    <mergeCell ref="FIG93:FIN93"/>
    <mergeCell ref="FIO93:FIV93"/>
    <mergeCell ref="FIW93:FJD93"/>
    <mergeCell ref="FJE93:FJL93"/>
    <mergeCell ref="FJM93:FJT93"/>
    <mergeCell ref="FGC93:FGJ93"/>
    <mergeCell ref="FGK93:FGR93"/>
    <mergeCell ref="FGS93:FGZ93"/>
    <mergeCell ref="FHA93:FHH93"/>
    <mergeCell ref="FHI93:FHP93"/>
    <mergeCell ref="FHQ93:FHX93"/>
    <mergeCell ref="FEG93:FEN93"/>
    <mergeCell ref="FEO93:FEV93"/>
    <mergeCell ref="FEW93:FFD93"/>
    <mergeCell ref="FFE93:FFL93"/>
    <mergeCell ref="FFM93:FFT93"/>
    <mergeCell ref="FFU93:FGB93"/>
    <mergeCell ref="FCK93:FCR93"/>
    <mergeCell ref="FCS93:FCZ93"/>
    <mergeCell ref="FDA93:FDH93"/>
    <mergeCell ref="FDI93:FDP93"/>
    <mergeCell ref="FDQ93:FDX93"/>
    <mergeCell ref="FDY93:FEF93"/>
    <mergeCell ref="FAO93:FAV93"/>
    <mergeCell ref="FAW93:FBD93"/>
    <mergeCell ref="FBE93:FBL93"/>
    <mergeCell ref="FBM93:FBT93"/>
    <mergeCell ref="FBU93:FCB93"/>
    <mergeCell ref="FCC93:FCJ93"/>
    <mergeCell ref="EYS93:EYZ93"/>
    <mergeCell ref="EZA93:EZH93"/>
    <mergeCell ref="EZI93:EZP93"/>
    <mergeCell ref="EZQ93:EZX93"/>
    <mergeCell ref="EZY93:FAF93"/>
    <mergeCell ref="FAG93:FAN93"/>
    <mergeCell ref="EWW93:EXD93"/>
    <mergeCell ref="EXE93:EXL93"/>
    <mergeCell ref="EXM93:EXT93"/>
    <mergeCell ref="EXU93:EYB93"/>
    <mergeCell ref="EYC93:EYJ93"/>
    <mergeCell ref="EYK93:EYR93"/>
    <mergeCell ref="EVA93:EVH93"/>
    <mergeCell ref="EVI93:EVP93"/>
    <mergeCell ref="EVQ93:EVX93"/>
    <mergeCell ref="EVY93:EWF93"/>
    <mergeCell ref="EWG93:EWN93"/>
    <mergeCell ref="EWO93:EWV93"/>
    <mergeCell ref="ETE93:ETL93"/>
    <mergeCell ref="ETM93:ETT93"/>
    <mergeCell ref="ETU93:EUB93"/>
    <mergeCell ref="EUC93:EUJ93"/>
    <mergeCell ref="EUK93:EUR93"/>
    <mergeCell ref="EUS93:EUZ93"/>
    <mergeCell ref="ERI93:ERP93"/>
    <mergeCell ref="ERQ93:ERX93"/>
    <mergeCell ref="ERY93:ESF93"/>
    <mergeCell ref="ESG93:ESN93"/>
    <mergeCell ref="ESO93:ESV93"/>
    <mergeCell ref="ESW93:ETD93"/>
    <mergeCell ref="EPM93:EPT93"/>
    <mergeCell ref="EPU93:EQB93"/>
    <mergeCell ref="EQC93:EQJ93"/>
    <mergeCell ref="EQK93:EQR93"/>
    <mergeCell ref="EQS93:EQZ93"/>
    <mergeCell ref="ERA93:ERH93"/>
    <mergeCell ref="ENQ93:ENX93"/>
    <mergeCell ref="ENY93:EOF93"/>
    <mergeCell ref="EOG93:EON93"/>
    <mergeCell ref="EOO93:EOV93"/>
    <mergeCell ref="EOW93:EPD93"/>
    <mergeCell ref="EPE93:EPL93"/>
    <mergeCell ref="ELU93:EMB93"/>
    <mergeCell ref="EMC93:EMJ93"/>
    <mergeCell ref="EMK93:EMR93"/>
    <mergeCell ref="EMS93:EMZ93"/>
    <mergeCell ref="ENA93:ENH93"/>
    <mergeCell ref="ENI93:ENP93"/>
    <mergeCell ref="EJY93:EKF93"/>
    <mergeCell ref="EKG93:EKN93"/>
    <mergeCell ref="EKO93:EKV93"/>
    <mergeCell ref="EKW93:ELD93"/>
    <mergeCell ref="ELE93:ELL93"/>
    <mergeCell ref="ELM93:ELT93"/>
    <mergeCell ref="EIC93:EIJ93"/>
    <mergeCell ref="EIK93:EIR93"/>
    <mergeCell ref="EIS93:EIZ93"/>
    <mergeCell ref="EJA93:EJH93"/>
    <mergeCell ref="EJI93:EJP93"/>
    <mergeCell ref="EJQ93:EJX93"/>
    <mergeCell ref="EGG93:EGN93"/>
    <mergeCell ref="EGO93:EGV93"/>
    <mergeCell ref="EGW93:EHD93"/>
    <mergeCell ref="EHE93:EHL93"/>
    <mergeCell ref="EHM93:EHT93"/>
    <mergeCell ref="EHU93:EIB93"/>
    <mergeCell ref="EEK93:EER93"/>
    <mergeCell ref="EES93:EEZ93"/>
    <mergeCell ref="EFA93:EFH93"/>
    <mergeCell ref="EFI93:EFP93"/>
    <mergeCell ref="EFQ93:EFX93"/>
    <mergeCell ref="EFY93:EGF93"/>
    <mergeCell ref="ECO93:ECV93"/>
    <mergeCell ref="ECW93:EDD93"/>
    <mergeCell ref="EDE93:EDL93"/>
    <mergeCell ref="EDM93:EDT93"/>
    <mergeCell ref="EDU93:EEB93"/>
    <mergeCell ref="EEC93:EEJ93"/>
    <mergeCell ref="EAS93:EAZ93"/>
    <mergeCell ref="EBA93:EBH93"/>
    <mergeCell ref="EBI93:EBP93"/>
    <mergeCell ref="EBQ93:EBX93"/>
    <mergeCell ref="EBY93:ECF93"/>
    <mergeCell ref="ECG93:ECN93"/>
    <mergeCell ref="DYW93:DZD93"/>
    <mergeCell ref="DZE93:DZL93"/>
    <mergeCell ref="DZM93:DZT93"/>
    <mergeCell ref="DZU93:EAB93"/>
    <mergeCell ref="EAC93:EAJ93"/>
    <mergeCell ref="EAK93:EAR93"/>
    <mergeCell ref="DXA93:DXH93"/>
    <mergeCell ref="DXI93:DXP93"/>
    <mergeCell ref="DXQ93:DXX93"/>
    <mergeCell ref="DXY93:DYF93"/>
    <mergeCell ref="DYG93:DYN93"/>
    <mergeCell ref="DYO93:DYV93"/>
    <mergeCell ref="DVE93:DVL93"/>
    <mergeCell ref="DVM93:DVT93"/>
    <mergeCell ref="DVU93:DWB93"/>
    <mergeCell ref="DWC93:DWJ93"/>
    <mergeCell ref="DWK93:DWR93"/>
    <mergeCell ref="DWS93:DWZ93"/>
    <mergeCell ref="DTI93:DTP93"/>
    <mergeCell ref="DTQ93:DTX93"/>
    <mergeCell ref="DTY93:DUF93"/>
    <mergeCell ref="DUG93:DUN93"/>
    <mergeCell ref="DUO93:DUV93"/>
    <mergeCell ref="DUW93:DVD93"/>
    <mergeCell ref="DRM93:DRT93"/>
    <mergeCell ref="DRU93:DSB93"/>
    <mergeCell ref="DSC93:DSJ93"/>
    <mergeCell ref="DSK93:DSR93"/>
    <mergeCell ref="DSS93:DSZ93"/>
    <mergeCell ref="DTA93:DTH93"/>
    <mergeCell ref="DPQ93:DPX93"/>
    <mergeCell ref="DPY93:DQF93"/>
    <mergeCell ref="DQG93:DQN93"/>
    <mergeCell ref="DQO93:DQV93"/>
    <mergeCell ref="DQW93:DRD93"/>
    <mergeCell ref="DRE93:DRL93"/>
    <mergeCell ref="DNU93:DOB93"/>
    <mergeCell ref="DOC93:DOJ93"/>
    <mergeCell ref="DOK93:DOR93"/>
    <mergeCell ref="DOS93:DOZ93"/>
    <mergeCell ref="DPA93:DPH93"/>
    <mergeCell ref="DPI93:DPP93"/>
    <mergeCell ref="DLY93:DMF93"/>
    <mergeCell ref="DMG93:DMN93"/>
    <mergeCell ref="DMO93:DMV93"/>
    <mergeCell ref="DMW93:DND93"/>
    <mergeCell ref="DNE93:DNL93"/>
    <mergeCell ref="DNM93:DNT93"/>
    <mergeCell ref="DKC93:DKJ93"/>
    <mergeCell ref="DKK93:DKR93"/>
    <mergeCell ref="DKS93:DKZ93"/>
    <mergeCell ref="DLA93:DLH93"/>
    <mergeCell ref="DLI93:DLP93"/>
    <mergeCell ref="DLQ93:DLX93"/>
    <mergeCell ref="DIG93:DIN93"/>
    <mergeCell ref="DIO93:DIV93"/>
    <mergeCell ref="DIW93:DJD93"/>
    <mergeCell ref="DJE93:DJL93"/>
    <mergeCell ref="DJM93:DJT93"/>
    <mergeCell ref="DJU93:DKB93"/>
    <mergeCell ref="DGK93:DGR93"/>
    <mergeCell ref="DGS93:DGZ93"/>
    <mergeCell ref="DHA93:DHH93"/>
    <mergeCell ref="DHI93:DHP93"/>
    <mergeCell ref="DHQ93:DHX93"/>
    <mergeCell ref="DHY93:DIF93"/>
    <mergeCell ref="DEO93:DEV93"/>
    <mergeCell ref="DEW93:DFD93"/>
    <mergeCell ref="DFE93:DFL93"/>
    <mergeCell ref="DFM93:DFT93"/>
    <mergeCell ref="DFU93:DGB93"/>
    <mergeCell ref="DGC93:DGJ93"/>
    <mergeCell ref="DCS93:DCZ93"/>
    <mergeCell ref="DDA93:DDH93"/>
    <mergeCell ref="DDI93:DDP93"/>
    <mergeCell ref="DDQ93:DDX93"/>
    <mergeCell ref="DDY93:DEF93"/>
    <mergeCell ref="DEG93:DEN93"/>
    <mergeCell ref="DAW93:DBD93"/>
    <mergeCell ref="DBE93:DBL93"/>
    <mergeCell ref="DBM93:DBT93"/>
    <mergeCell ref="DBU93:DCB93"/>
    <mergeCell ref="DCC93:DCJ93"/>
    <mergeCell ref="DCK93:DCR93"/>
    <mergeCell ref="CZA93:CZH93"/>
    <mergeCell ref="CZI93:CZP93"/>
    <mergeCell ref="CZQ93:CZX93"/>
    <mergeCell ref="CZY93:DAF93"/>
    <mergeCell ref="DAG93:DAN93"/>
    <mergeCell ref="DAO93:DAV93"/>
    <mergeCell ref="CXE93:CXL93"/>
    <mergeCell ref="CXM93:CXT93"/>
    <mergeCell ref="CXU93:CYB93"/>
    <mergeCell ref="CYC93:CYJ93"/>
    <mergeCell ref="CYK93:CYR93"/>
    <mergeCell ref="CYS93:CYZ93"/>
    <mergeCell ref="CVI93:CVP93"/>
    <mergeCell ref="CVQ93:CVX93"/>
    <mergeCell ref="CVY93:CWF93"/>
    <mergeCell ref="CWG93:CWN93"/>
    <mergeCell ref="CWO93:CWV93"/>
    <mergeCell ref="CWW93:CXD93"/>
    <mergeCell ref="CTM93:CTT93"/>
    <mergeCell ref="CTU93:CUB93"/>
    <mergeCell ref="CUC93:CUJ93"/>
    <mergeCell ref="CUK93:CUR93"/>
    <mergeCell ref="CUS93:CUZ93"/>
    <mergeCell ref="CVA93:CVH93"/>
    <mergeCell ref="CRQ93:CRX93"/>
    <mergeCell ref="CRY93:CSF93"/>
    <mergeCell ref="CSG93:CSN93"/>
    <mergeCell ref="CSO93:CSV93"/>
    <mergeCell ref="CSW93:CTD93"/>
    <mergeCell ref="CTE93:CTL93"/>
    <mergeCell ref="CPU93:CQB93"/>
    <mergeCell ref="CQC93:CQJ93"/>
    <mergeCell ref="CQK93:CQR93"/>
    <mergeCell ref="CQS93:CQZ93"/>
    <mergeCell ref="CRA93:CRH93"/>
    <mergeCell ref="CRI93:CRP93"/>
    <mergeCell ref="CNY93:COF93"/>
    <mergeCell ref="COG93:CON93"/>
    <mergeCell ref="COO93:COV93"/>
    <mergeCell ref="COW93:CPD93"/>
    <mergeCell ref="CPE93:CPL93"/>
    <mergeCell ref="CPM93:CPT93"/>
    <mergeCell ref="CMC93:CMJ93"/>
    <mergeCell ref="CMK93:CMR93"/>
    <mergeCell ref="CMS93:CMZ93"/>
    <mergeCell ref="CNA93:CNH93"/>
    <mergeCell ref="CNI93:CNP93"/>
    <mergeCell ref="CNQ93:CNX93"/>
    <mergeCell ref="CKG93:CKN93"/>
    <mergeCell ref="CKO93:CKV93"/>
    <mergeCell ref="CKW93:CLD93"/>
    <mergeCell ref="CLE93:CLL93"/>
    <mergeCell ref="CLM93:CLT93"/>
    <mergeCell ref="CLU93:CMB93"/>
    <mergeCell ref="CIK93:CIR93"/>
    <mergeCell ref="CIS93:CIZ93"/>
    <mergeCell ref="CJA93:CJH93"/>
    <mergeCell ref="CJI93:CJP93"/>
    <mergeCell ref="CJQ93:CJX93"/>
    <mergeCell ref="CJY93:CKF93"/>
    <mergeCell ref="CGO93:CGV93"/>
    <mergeCell ref="CGW93:CHD93"/>
    <mergeCell ref="CHE93:CHL93"/>
    <mergeCell ref="CHM93:CHT93"/>
    <mergeCell ref="CHU93:CIB93"/>
    <mergeCell ref="CIC93:CIJ93"/>
    <mergeCell ref="CES93:CEZ93"/>
    <mergeCell ref="CFA93:CFH93"/>
    <mergeCell ref="CFI93:CFP93"/>
    <mergeCell ref="CFQ93:CFX93"/>
    <mergeCell ref="CFY93:CGF93"/>
    <mergeCell ref="CGG93:CGN93"/>
    <mergeCell ref="CCW93:CDD93"/>
    <mergeCell ref="CDE93:CDL93"/>
    <mergeCell ref="CDM93:CDT93"/>
    <mergeCell ref="CDU93:CEB93"/>
    <mergeCell ref="CEC93:CEJ93"/>
    <mergeCell ref="CEK93:CER93"/>
    <mergeCell ref="CBA93:CBH93"/>
    <mergeCell ref="CBI93:CBP93"/>
    <mergeCell ref="CBQ93:CBX93"/>
    <mergeCell ref="CBY93:CCF93"/>
    <mergeCell ref="CCG93:CCN93"/>
    <mergeCell ref="CCO93:CCV93"/>
    <mergeCell ref="BZE93:BZL93"/>
    <mergeCell ref="BZM93:BZT93"/>
    <mergeCell ref="BZU93:CAB93"/>
    <mergeCell ref="CAC93:CAJ93"/>
    <mergeCell ref="CAK93:CAR93"/>
    <mergeCell ref="CAS93:CAZ93"/>
    <mergeCell ref="BXI93:BXP93"/>
    <mergeCell ref="BXQ93:BXX93"/>
    <mergeCell ref="BXY93:BYF93"/>
    <mergeCell ref="BYG93:BYN93"/>
    <mergeCell ref="BYO93:BYV93"/>
    <mergeCell ref="BYW93:BZD93"/>
    <mergeCell ref="BVM93:BVT93"/>
    <mergeCell ref="BVU93:BWB93"/>
    <mergeCell ref="BWC93:BWJ93"/>
    <mergeCell ref="BWK93:BWR93"/>
    <mergeCell ref="BWS93:BWZ93"/>
    <mergeCell ref="BXA93:BXH93"/>
    <mergeCell ref="BTQ93:BTX93"/>
    <mergeCell ref="BTY93:BUF93"/>
    <mergeCell ref="BUG93:BUN93"/>
    <mergeCell ref="BUO93:BUV93"/>
    <mergeCell ref="BUW93:BVD93"/>
    <mergeCell ref="BVE93:BVL93"/>
    <mergeCell ref="BRU93:BSB93"/>
    <mergeCell ref="BSC93:BSJ93"/>
    <mergeCell ref="BSK93:BSR93"/>
    <mergeCell ref="BSS93:BSZ93"/>
    <mergeCell ref="BTA93:BTH93"/>
    <mergeCell ref="BTI93:BTP93"/>
    <mergeCell ref="BPY93:BQF93"/>
    <mergeCell ref="BQG93:BQN93"/>
    <mergeCell ref="BQO93:BQV93"/>
    <mergeCell ref="BQW93:BRD93"/>
    <mergeCell ref="BRE93:BRL93"/>
    <mergeCell ref="BRM93:BRT93"/>
    <mergeCell ref="BOC93:BOJ93"/>
    <mergeCell ref="BOK93:BOR93"/>
    <mergeCell ref="BOS93:BOZ93"/>
    <mergeCell ref="BPA93:BPH93"/>
    <mergeCell ref="BPI93:BPP93"/>
    <mergeCell ref="BPQ93:BPX93"/>
    <mergeCell ref="BMG93:BMN93"/>
    <mergeCell ref="BMO93:BMV93"/>
    <mergeCell ref="BMW93:BND93"/>
    <mergeCell ref="BNE93:BNL93"/>
    <mergeCell ref="BNM93:BNT93"/>
    <mergeCell ref="BNU93:BOB93"/>
    <mergeCell ref="BKK93:BKR93"/>
    <mergeCell ref="BKS93:BKZ93"/>
    <mergeCell ref="BLA93:BLH93"/>
    <mergeCell ref="BLI93:BLP93"/>
    <mergeCell ref="BLQ93:BLX93"/>
    <mergeCell ref="BLY93:BMF93"/>
    <mergeCell ref="BIO93:BIV93"/>
    <mergeCell ref="BIW93:BJD93"/>
    <mergeCell ref="BJE93:BJL93"/>
    <mergeCell ref="BJM93:BJT93"/>
    <mergeCell ref="BJU93:BKB93"/>
    <mergeCell ref="BKC93:BKJ93"/>
    <mergeCell ref="BGS93:BGZ93"/>
    <mergeCell ref="BHA93:BHH93"/>
    <mergeCell ref="BHI93:BHP93"/>
    <mergeCell ref="BHQ93:BHX93"/>
    <mergeCell ref="BHY93:BIF93"/>
    <mergeCell ref="BIG93:BIN93"/>
    <mergeCell ref="BEW93:BFD93"/>
    <mergeCell ref="BFE93:BFL93"/>
    <mergeCell ref="BFM93:BFT93"/>
    <mergeCell ref="BFU93:BGB93"/>
    <mergeCell ref="BGC93:BGJ93"/>
    <mergeCell ref="BGK93:BGR93"/>
    <mergeCell ref="BDA93:BDH93"/>
    <mergeCell ref="BDI93:BDP93"/>
    <mergeCell ref="BDQ93:BDX93"/>
    <mergeCell ref="BDY93:BEF93"/>
    <mergeCell ref="BEG93:BEN93"/>
    <mergeCell ref="BEO93:BEV93"/>
    <mergeCell ref="BBE93:BBL93"/>
    <mergeCell ref="BBM93:BBT93"/>
    <mergeCell ref="BBU93:BCB93"/>
    <mergeCell ref="BCC93:BCJ93"/>
    <mergeCell ref="BCK93:BCR93"/>
    <mergeCell ref="BCS93:BCZ93"/>
    <mergeCell ref="AZI93:AZP93"/>
    <mergeCell ref="AZQ93:AZX93"/>
    <mergeCell ref="AZY93:BAF93"/>
    <mergeCell ref="BAG93:BAN93"/>
    <mergeCell ref="BAO93:BAV93"/>
    <mergeCell ref="BAW93:BBD93"/>
    <mergeCell ref="AXM93:AXT93"/>
    <mergeCell ref="AXU93:AYB93"/>
    <mergeCell ref="AYC93:AYJ93"/>
    <mergeCell ref="AYK93:AYR93"/>
    <mergeCell ref="AYS93:AYZ93"/>
    <mergeCell ref="AZA93:AZH93"/>
    <mergeCell ref="AVQ93:AVX93"/>
    <mergeCell ref="AVY93:AWF93"/>
    <mergeCell ref="AWG93:AWN93"/>
    <mergeCell ref="AWO93:AWV93"/>
    <mergeCell ref="AWW93:AXD93"/>
    <mergeCell ref="AXE93:AXL93"/>
    <mergeCell ref="ATU93:AUB93"/>
    <mergeCell ref="AUC93:AUJ93"/>
    <mergeCell ref="AUK93:AUR93"/>
    <mergeCell ref="AUS93:AUZ93"/>
    <mergeCell ref="AVA93:AVH93"/>
    <mergeCell ref="AVI93:AVP93"/>
    <mergeCell ref="ARY93:ASF93"/>
    <mergeCell ref="ASG93:ASN93"/>
    <mergeCell ref="ASO93:ASV93"/>
    <mergeCell ref="ASW93:ATD93"/>
    <mergeCell ref="ATE93:ATL93"/>
    <mergeCell ref="ATM93:ATT93"/>
    <mergeCell ref="AQC93:AQJ93"/>
    <mergeCell ref="AQK93:AQR93"/>
    <mergeCell ref="AQS93:AQZ93"/>
    <mergeCell ref="ARA93:ARH93"/>
    <mergeCell ref="ARI93:ARP93"/>
    <mergeCell ref="ARQ93:ARX93"/>
    <mergeCell ref="AOG93:AON93"/>
    <mergeCell ref="AOO93:AOV93"/>
    <mergeCell ref="AOW93:APD93"/>
    <mergeCell ref="APE93:APL93"/>
    <mergeCell ref="APM93:APT93"/>
    <mergeCell ref="APU93:AQB93"/>
    <mergeCell ref="AMK93:AMR93"/>
    <mergeCell ref="AMS93:AMZ93"/>
    <mergeCell ref="ANA93:ANH93"/>
    <mergeCell ref="ANI93:ANP93"/>
    <mergeCell ref="ANQ93:ANX93"/>
    <mergeCell ref="ANY93:AOF93"/>
    <mergeCell ref="AKO93:AKV93"/>
    <mergeCell ref="AKW93:ALD93"/>
    <mergeCell ref="ALE93:ALL93"/>
    <mergeCell ref="ALM93:ALT93"/>
    <mergeCell ref="ALU93:AMB93"/>
    <mergeCell ref="AMC93:AMJ93"/>
    <mergeCell ref="AIS93:AIZ93"/>
    <mergeCell ref="AJA93:AJH93"/>
    <mergeCell ref="AJI93:AJP93"/>
    <mergeCell ref="AJQ93:AJX93"/>
    <mergeCell ref="AJY93:AKF93"/>
    <mergeCell ref="AKG93:AKN93"/>
    <mergeCell ref="AGW93:AHD93"/>
    <mergeCell ref="AHE93:AHL93"/>
    <mergeCell ref="AHM93:AHT93"/>
    <mergeCell ref="AHU93:AIB93"/>
    <mergeCell ref="AIC93:AIJ93"/>
    <mergeCell ref="AIK93:AIR93"/>
    <mergeCell ref="AFA93:AFH93"/>
    <mergeCell ref="AFI93:AFP93"/>
    <mergeCell ref="AFQ93:AFX93"/>
    <mergeCell ref="AFY93:AGF93"/>
    <mergeCell ref="AGG93:AGN93"/>
    <mergeCell ref="AGO93:AGV93"/>
    <mergeCell ref="ADE93:ADL93"/>
    <mergeCell ref="ADM93:ADT93"/>
    <mergeCell ref="ADU93:AEB93"/>
    <mergeCell ref="AEC93:AEJ93"/>
    <mergeCell ref="AEK93:AER93"/>
    <mergeCell ref="AES93:AEZ93"/>
    <mergeCell ref="ABI93:ABP93"/>
    <mergeCell ref="ABQ93:ABX93"/>
    <mergeCell ref="ABY93:ACF93"/>
    <mergeCell ref="ACG93:ACN93"/>
    <mergeCell ref="ACO93:ACV93"/>
    <mergeCell ref="ACW93:ADD93"/>
    <mergeCell ref="ZM93:ZT93"/>
    <mergeCell ref="ZU93:AAB93"/>
    <mergeCell ref="AAC93:AAJ93"/>
    <mergeCell ref="AAK93:AAR93"/>
    <mergeCell ref="AAS93:AAZ93"/>
    <mergeCell ref="ABA93:ABH93"/>
    <mergeCell ref="XQ93:XX93"/>
    <mergeCell ref="XY93:YF93"/>
    <mergeCell ref="YG93:YN93"/>
    <mergeCell ref="YO93:YV93"/>
    <mergeCell ref="YW93:ZD93"/>
    <mergeCell ref="ZE93:ZL93"/>
    <mergeCell ref="VU93:WB93"/>
    <mergeCell ref="WC93:WJ93"/>
    <mergeCell ref="WK93:WR93"/>
    <mergeCell ref="WS93:WZ93"/>
    <mergeCell ref="XA93:XH93"/>
    <mergeCell ref="XI93:XP93"/>
    <mergeCell ref="TY93:UF93"/>
    <mergeCell ref="UG93:UN93"/>
    <mergeCell ref="UO93:UV93"/>
    <mergeCell ref="UW93:VD93"/>
    <mergeCell ref="VE93:VL93"/>
    <mergeCell ref="VM93:VT93"/>
    <mergeCell ref="SC93:SJ93"/>
    <mergeCell ref="SK93:SR93"/>
    <mergeCell ref="SS93:SZ93"/>
    <mergeCell ref="TA93:TH93"/>
    <mergeCell ref="TI93:TP93"/>
    <mergeCell ref="TQ93:TX93"/>
    <mergeCell ref="QG93:QN93"/>
    <mergeCell ref="QO93:QV93"/>
    <mergeCell ref="QW93:RD93"/>
    <mergeCell ref="RE93:RL93"/>
    <mergeCell ref="RM93:RT93"/>
    <mergeCell ref="RU93:SB93"/>
    <mergeCell ref="OK93:OR93"/>
    <mergeCell ref="OS93:OZ93"/>
    <mergeCell ref="PA93:PH93"/>
    <mergeCell ref="PI93:PP93"/>
    <mergeCell ref="PQ93:PX93"/>
    <mergeCell ref="PY93:QF93"/>
    <mergeCell ref="MO93:MV93"/>
    <mergeCell ref="MW93:ND93"/>
    <mergeCell ref="NE93:NL93"/>
    <mergeCell ref="NM93:NT93"/>
    <mergeCell ref="NU93:OB93"/>
    <mergeCell ref="OC93:OJ93"/>
    <mergeCell ref="KS93:KZ93"/>
    <mergeCell ref="LA93:LH93"/>
    <mergeCell ref="LI93:LP93"/>
    <mergeCell ref="LQ93:LX93"/>
    <mergeCell ref="LY93:MF93"/>
    <mergeCell ref="MG93:MN93"/>
    <mergeCell ref="IW93:JD93"/>
    <mergeCell ref="JE93:JL93"/>
    <mergeCell ref="JM93:JT93"/>
    <mergeCell ref="JU93:KB93"/>
    <mergeCell ref="KC93:KJ93"/>
    <mergeCell ref="KK93:KR93"/>
    <mergeCell ref="HA93:HH93"/>
    <mergeCell ref="HI93:HP93"/>
    <mergeCell ref="HQ93:HX93"/>
    <mergeCell ref="HY93:IF93"/>
    <mergeCell ref="IG93:IN93"/>
    <mergeCell ref="IO93:IV93"/>
    <mergeCell ref="FE93:FL93"/>
    <mergeCell ref="FM93:FT93"/>
    <mergeCell ref="FU93:GB93"/>
    <mergeCell ref="GC93:GJ93"/>
    <mergeCell ref="GK93:GR93"/>
    <mergeCell ref="GS93:GZ93"/>
    <mergeCell ref="DI93:DP93"/>
    <mergeCell ref="DQ93:DX93"/>
    <mergeCell ref="DY93:EF93"/>
    <mergeCell ref="EG93:EN93"/>
    <mergeCell ref="EO93:EV93"/>
    <mergeCell ref="EW93:FD93"/>
    <mergeCell ref="BM93:BT93"/>
    <mergeCell ref="BU93:CB93"/>
    <mergeCell ref="CC93:CJ93"/>
    <mergeCell ref="CK93:CR93"/>
    <mergeCell ref="CS93:CZ93"/>
    <mergeCell ref="DA93:DH93"/>
    <mergeCell ref="Q93:X93"/>
    <mergeCell ref="Y93:AF93"/>
    <mergeCell ref="AG93:AN93"/>
    <mergeCell ref="AO93:AV93"/>
    <mergeCell ref="AW93:BD93"/>
    <mergeCell ref="BE93:BL93"/>
    <mergeCell ref="A1:H1"/>
    <mergeCell ref="A41:H41"/>
    <mergeCell ref="A58:H58"/>
    <mergeCell ref="A86:H86"/>
    <mergeCell ref="A93:H93"/>
    <mergeCell ref="I93:P9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FD124"/>
  <sheetViews>
    <sheetView topLeftCell="C78" zoomScale="130" zoomScaleNormal="130" workbookViewId="0">
      <selection activeCell="E75" sqref="E75"/>
    </sheetView>
  </sheetViews>
  <sheetFormatPr defaultColWidth="9" defaultRowHeight="13.8"/>
  <cols>
    <col min="1" max="1" width="39.09765625" style="503" bestFit="1" customWidth="1"/>
    <col min="2" max="2" width="59" style="503" bestFit="1" customWidth="1"/>
    <col min="3" max="3" width="16.59765625" style="503" bestFit="1" customWidth="1"/>
    <col min="4" max="4" width="17" style="503" customWidth="1"/>
    <col min="5" max="5" width="48.19921875" style="503" customWidth="1"/>
    <col min="6" max="6" width="15" style="503" customWidth="1"/>
    <col min="7" max="7" width="13.69921875" style="503" customWidth="1"/>
    <col min="8" max="8" width="12.69921875" style="503" bestFit="1" customWidth="1"/>
    <col min="9" max="9" width="15.3984375" style="503" bestFit="1" customWidth="1"/>
    <col min="10" max="10" width="13.59765625" style="503" customWidth="1"/>
    <col min="11" max="16384" width="9" style="503"/>
  </cols>
  <sheetData>
    <row r="1" spans="1:10" ht="14.4">
      <c r="A1" s="592" t="s">
        <v>0</v>
      </c>
      <c r="B1" s="593"/>
      <c r="C1" s="593"/>
      <c r="D1" s="593"/>
      <c r="E1" s="593"/>
      <c r="F1" s="593"/>
      <c r="G1" s="593"/>
      <c r="H1" s="593"/>
      <c r="I1" s="502"/>
      <c r="J1" s="502"/>
    </row>
    <row r="2" spans="1:10" ht="14.4">
      <c r="A2" s="494" t="s">
        <v>608</v>
      </c>
      <c r="B2" s="494" t="s">
        <v>3</v>
      </c>
      <c r="C2" s="495" t="s">
        <v>4</v>
      </c>
      <c r="D2" s="494" t="s">
        <v>5</v>
      </c>
      <c r="E2" s="495"/>
      <c r="F2" s="494" t="s">
        <v>7</v>
      </c>
      <c r="G2" s="496" t="s">
        <v>8</v>
      </c>
      <c r="H2" s="496" t="s">
        <v>9</v>
      </c>
      <c r="I2" s="496" t="s">
        <v>10</v>
      </c>
      <c r="J2" s="496" t="s">
        <v>11</v>
      </c>
    </row>
    <row r="3" spans="1:10" ht="14.4">
      <c r="A3" s="433" t="s">
        <v>769</v>
      </c>
      <c r="B3" s="433" t="s">
        <v>12</v>
      </c>
      <c r="C3" s="499" t="s">
        <v>13</v>
      </c>
      <c r="D3" s="433">
        <v>1</v>
      </c>
      <c r="E3" s="535" t="s">
        <v>789</v>
      </c>
      <c r="F3" s="433" t="s">
        <v>822</v>
      </c>
      <c r="G3" s="452">
        <v>19800</v>
      </c>
      <c r="H3" s="452"/>
      <c r="I3" s="452"/>
      <c r="J3" s="452">
        <v>18000</v>
      </c>
    </row>
    <row r="4" spans="1:10" ht="14.4">
      <c r="A4" s="433" t="s">
        <v>859</v>
      </c>
      <c r="B4" s="433" t="s">
        <v>842</v>
      </c>
      <c r="C4" s="499" t="s">
        <v>15</v>
      </c>
      <c r="D4" s="433">
        <v>1</v>
      </c>
      <c r="E4" s="535" t="s">
        <v>833</v>
      </c>
      <c r="F4" s="433" t="s">
        <v>834</v>
      </c>
      <c r="G4" s="452"/>
      <c r="H4" s="452"/>
      <c r="I4" s="452">
        <v>11440</v>
      </c>
      <c r="J4" s="452">
        <f>I4</f>
        <v>11440</v>
      </c>
    </row>
    <row r="5" spans="1:10" ht="14.4">
      <c r="A5" s="500" t="s">
        <v>202</v>
      </c>
      <c r="B5" s="504" t="s">
        <v>500</v>
      </c>
      <c r="C5" s="500" t="s">
        <v>145</v>
      </c>
      <c r="D5" s="500">
        <v>1</v>
      </c>
      <c r="E5" s="505" t="s">
        <v>797</v>
      </c>
      <c r="F5" s="433" t="s">
        <v>365</v>
      </c>
      <c r="G5" s="452"/>
      <c r="H5" s="452">
        <v>1865.22</v>
      </c>
      <c r="I5" s="452">
        <v>7460.87</v>
      </c>
      <c r="J5" s="452">
        <f>H5+I5</f>
        <v>9326.09</v>
      </c>
    </row>
    <row r="6" spans="1:10" ht="14.4">
      <c r="A6" s="500" t="s">
        <v>799</v>
      </c>
      <c r="B6" s="504" t="s">
        <v>800</v>
      </c>
      <c r="C6" s="500" t="s">
        <v>145</v>
      </c>
      <c r="D6" s="500">
        <v>1</v>
      </c>
      <c r="E6" s="505" t="s">
        <v>798</v>
      </c>
      <c r="F6" s="433" t="s">
        <v>365</v>
      </c>
      <c r="G6" s="452"/>
      <c r="H6" s="452">
        <v>1865.22</v>
      </c>
      <c r="I6" s="452">
        <v>7460.87</v>
      </c>
      <c r="J6" s="452">
        <f t="shared" ref="J6:J38" si="0">H6+I6</f>
        <v>9326.09</v>
      </c>
    </row>
    <row r="7" spans="1:10" ht="14.4">
      <c r="A7" s="500" t="s">
        <v>742</v>
      </c>
      <c r="B7" s="500" t="s">
        <v>743</v>
      </c>
      <c r="C7" s="500" t="s">
        <v>145</v>
      </c>
      <c r="D7" s="500">
        <v>1</v>
      </c>
      <c r="E7" s="505" t="s">
        <v>805</v>
      </c>
      <c r="F7" s="433" t="s">
        <v>365</v>
      </c>
      <c r="G7" s="452"/>
      <c r="H7" s="452">
        <v>1865.22</v>
      </c>
      <c r="I7" s="452">
        <v>7460.87</v>
      </c>
      <c r="J7" s="452">
        <f t="shared" si="0"/>
        <v>9326.09</v>
      </c>
    </row>
    <row r="8" spans="1:10" ht="14.4">
      <c r="A8" s="500" t="s">
        <v>771</v>
      </c>
      <c r="B8" s="500" t="s">
        <v>772</v>
      </c>
      <c r="C8" s="500" t="s">
        <v>146</v>
      </c>
      <c r="D8" s="500">
        <v>1</v>
      </c>
      <c r="E8" s="505" t="s">
        <v>770</v>
      </c>
      <c r="F8" s="433" t="s">
        <v>365</v>
      </c>
      <c r="G8" s="452"/>
      <c r="H8" s="452">
        <v>1568.48</v>
      </c>
      <c r="I8" s="452">
        <v>6273.92</v>
      </c>
      <c r="J8" s="452">
        <f t="shared" si="0"/>
        <v>7842.4</v>
      </c>
    </row>
    <row r="9" spans="1:10" ht="14.4">
      <c r="A9" s="500" t="s">
        <v>861</v>
      </c>
      <c r="B9" s="500" t="s">
        <v>861</v>
      </c>
      <c r="C9" s="500" t="s">
        <v>146</v>
      </c>
      <c r="D9" s="500">
        <v>1</v>
      </c>
      <c r="E9" s="505" t="s">
        <v>876</v>
      </c>
      <c r="F9" s="433" t="s">
        <v>365</v>
      </c>
      <c r="G9" s="452"/>
      <c r="H9" s="452">
        <v>1568.48</v>
      </c>
      <c r="I9" s="452">
        <v>6273.92</v>
      </c>
      <c r="J9" s="452">
        <f t="shared" ref="J9" si="1">H9+I9</f>
        <v>7842.4</v>
      </c>
    </row>
    <row r="10" spans="1:10" ht="14.4">
      <c r="A10" s="500" t="s">
        <v>817</v>
      </c>
      <c r="B10" s="500" t="s">
        <v>818</v>
      </c>
      <c r="C10" s="500" t="s">
        <v>146</v>
      </c>
      <c r="D10" s="500">
        <v>1</v>
      </c>
      <c r="E10" s="505" t="s">
        <v>814</v>
      </c>
      <c r="F10" s="433" t="s">
        <v>365</v>
      </c>
      <c r="G10" s="452"/>
      <c r="H10" s="452">
        <v>1568.48</v>
      </c>
      <c r="I10" s="452">
        <v>6273.92</v>
      </c>
      <c r="J10" s="452">
        <f t="shared" si="0"/>
        <v>7842.4</v>
      </c>
    </row>
    <row r="11" spans="1:10" ht="14.4">
      <c r="A11" s="500" t="s">
        <v>790</v>
      </c>
      <c r="B11" s="500" t="s">
        <v>791</v>
      </c>
      <c r="C11" s="500" t="s">
        <v>16</v>
      </c>
      <c r="D11" s="500">
        <v>1</v>
      </c>
      <c r="E11" s="505" t="s">
        <v>788</v>
      </c>
      <c r="F11" s="433" t="s">
        <v>365</v>
      </c>
      <c r="G11" s="452"/>
      <c r="H11" s="452">
        <v>1441.31</v>
      </c>
      <c r="I11" s="452">
        <v>5765.22</v>
      </c>
      <c r="J11" s="452">
        <f t="shared" si="0"/>
        <v>7206.5300000000007</v>
      </c>
    </row>
    <row r="12" spans="1:10" ht="14.4">
      <c r="A12" s="500" t="s">
        <v>792</v>
      </c>
      <c r="B12" s="500" t="s">
        <v>793</v>
      </c>
      <c r="C12" s="500" t="s">
        <v>16</v>
      </c>
      <c r="D12" s="500">
        <v>1</v>
      </c>
      <c r="E12" s="505" t="s">
        <v>821</v>
      </c>
      <c r="F12" s="433" t="s">
        <v>365</v>
      </c>
      <c r="G12" s="452"/>
      <c r="H12" s="452">
        <v>1441.31</v>
      </c>
      <c r="I12" s="452">
        <v>5765.22</v>
      </c>
      <c r="J12" s="452">
        <f t="shared" si="0"/>
        <v>7206.5300000000007</v>
      </c>
    </row>
    <row r="13" spans="1:10" ht="14.4">
      <c r="A13" s="500" t="s">
        <v>740</v>
      </c>
      <c r="B13" s="504" t="s">
        <v>741</v>
      </c>
      <c r="C13" s="500" t="s">
        <v>16</v>
      </c>
      <c r="D13" s="500">
        <v>1</v>
      </c>
      <c r="E13" s="505" t="s">
        <v>806</v>
      </c>
      <c r="F13" s="433" t="s">
        <v>365</v>
      </c>
      <c r="G13" s="452"/>
      <c r="H13" s="452">
        <v>1441.31</v>
      </c>
      <c r="I13" s="452">
        <v>5765.22</v>
      </c>
      <c r="J13" s="452">
        <f t="shared" si="0"/>
        <v>7206.5300000000007</v>
      </c>
    </row>
    <row r="14" spans="1:10" ht="14.4">
      <c r="A14" s="500" t="s">
        <v>424</v>
      </c>
      <c r="B14" s="500" t="s">
        <v>744</v>
      </c>
      <c r="C14" s="500" t="s">
        <v>16</v>
      </c>
      <c r="D14" s="500">
        <v>1</v>
      </c>
      <c r="E14" s="505" t="s">
        <v>767</v>
      </c>
      <c r="F14" s="433" t="s">
        <v>365</v>
      </c>
      <c r="G14" s="452"/>
      <c r="H14" s="452">
        <v>1441.31</v>
      </c>
      <c r="I14" s="452">
        <v>5765.22</v>
      </c>
      <c r="J14" s="452">
        <f t="shared" si="0"/>
        <v>7206.5300000000007</v>
      </c>
    </row>
    <row r="15" spans="1:10" ht="14.4">
      <c r="A15" s="500" t="s">
        <v>748</v>
      </c>
      <c r="B15" s="500" t="s">
        <v>749</v>
      </c>
      <c r="C15" s="500" t="s">
        <v>147</v>
      </c>
      <c r="D15" s="500">
        <v>1</v>
      </c>
      <c r="E15" s="505" t="s">
        <v>747</v>
      </c>
      <c r="F15" s="433" t="s">
        <v>365</v>
      </c>
      <c r="G15" s="452"/>
      <c r="H15" s="452">
        <v>1186.96</v>
      </c>
      <c r="I15" s="452">
        <v>4747.84</v>
      </c>
      <c r="J15" s="452">
        <f t="shared" si="0"/>
        <v>5934.8</v>
      </c>
    </row>
    <row r="16" spans="1:10" ht="14.4">
      <c r="A16" s="500" t="s">
        <v>745</v>
      </c>
      <c r="B16" s="500" t="s">
        <v>768</v>
      </c>
      <c r="C16" s="500" t="s">
        <v>147</v>
      </c>
      <c r="D16" s="500">
        <v>1</v>
      </c>
      <c r="E16" s="505" t="s">
        <v>746</v>
      </c>
      <c r="F16" s="433" t="s">
        <v>365</v>
      </c>
      <c r="G16" s="452"/>
      <c r="H16" s="452">
        <v>1186.96</v>
      </c>
      <c r="I16" s="452">
        <v>4747.84</v>
      </c>
      <c r="J16" s="452">
        <f t="shared" si="0"/>
        <v>5934.8</v>
      </c>
    </row>
    <row r="17" spans="1:11" ht="14.4">
      <c r="A17" s="500" t="s">
        <v>750</v>
      </c>
      <c r="B17" s="504" t="s">
        <v>751</v>
      </c>
      <c r="C17" s="500" t="s">
        <v>147</v>
      </c>
      <c r="D17" s="500">
        <v>1</v>
      </c>
      <c r="E17" s="505" t="s">
        <v>175</v>
      </c>
      <c r="F17" s="433" t="s">
        <v>365</v>
      </c>
      <c r="G17" s="452"/>
      <c r="H17" s="452">
        <v>1186.96</v>
      </c>
      <c r="I17" s="452">
        <v>4747.84</v>
      </c>
      <c r="J17" s="452">
        <f t="shared" si="0"/>
        <v>5934.8</v>
      </c>
    </row>
    <row r="18" spans="1:11" ht="14.4">
      <c r="A18" s="500" t="s">
        <v>742</v>
      </c>
      <c r="B18" s="504" t="s">
        <v>803</v>
      </c>
      <c r="C18" s="500" t="s">
        <v>801</v>
      </c>
      <c r="D18" s="500">
        <v>1</v>
      </c>
      <c r="E18" s="505" t="s">
        <v>802</v>
      </c>
      <c r="F18" s="433" t="s">
        <v>365</v>
      </c>
      <c r="G18" s="452"/>
      <c r="H18" s="452">
        <v>1030.1099999999999</v>
      </c>
      <c r="I18" s="452">
        <v>4120.43</v>
      </c>
      <c r="J18" s="452">
        <f t="shared" si="0"/>
        <v>5150.54</v>
      </c>
      <c r="K18" s="528"/>
    </row>
    <row r="19" spans="1:11" ht="14.4">
      <c r="A19" s="500" t="s">
        <v>752</v>
      </c>
      <c r="B19" s="500" t="s">
        <v>753</v>
      </c>
      <c r="C19" s="500" t="s">
        <v>801</v>
      </c>
      <c r="D19" s="500">
        <v>1</v>
      </c>
      <c r="E19" s="505" t="s">
        <v>804</v>
      </c>
      <c r="F19" s="433" t="s">
        <v>365</v>
      </c>
      <c r="G19" s="452"/>
      <c r="H19" s="452">
        <v>1030.1099999999999</v>
      </c>
      <c r="I19" s="452">
        <v>4120.43</v>
      </c>
      <c r="J19" s="452">
        <f t="shared" si="0"/>
        <v>5150.54</v>
      </c>
      <c r="K19" s="528"/>
    </row>
    <row r="20" spans="1:11" ht="14.4">
      <c r="A20" s="500" t="s">
        <v>424</v>
      </c>
      <c r="B20" s="500" t="s">
        <v>865</v>
      </c>
      <c r="C20" s="500" t="s">
        <v>18</v>
      </c>
      <c r="D20" s="500">
        <v>1</v>
      </c>
      <c r="E20" s="505" t="s">
        <v>866</v>
      </c>
      <c r="F20" s="433" t="s">
        <v>365</v>
      </c>
      <c r="G20" s="452"/>
      <c r="H20" s="452">
        <v>847.83</v>
      </c>
      <c r="I20" s="452">
        <v>3391.31</v>
      </c>
      <c r="J20" s="452">
        <f t="shared" si="0"/>
        <v>4239.1400000000003</v>
      </c>
      <c r="K20" s="528"/>
    </row>
    <row r="21" spans="1:11" ht="14.4">
      <c r="A21" s="500" t="s">
        <v>424</v>
      </c>
      <c r="B21" s="500" t="s">
        <v>744</v>
      </c>
      <c r="C21" s="500" t="s">
        <v>18</v>
      </c>
      <c r="D21" s="500">
        <v>1</v>
      </c>
      <c r="E21" s="505" t="s">
        <v>807</v>
      </c>
      <c r="F21" s="433" t="s">
        <v>365</v>
      </c>
      <c r="G21" s="452"/>
      <c r="H21" s="452">
        <v>847.83</v>
      </c>
      <c r="I21" s="452">
        <v>3391.31</v>
      </c>
      <c r="J21" s="452">
        <f t="shared" si="0"/>
        <v>4239.1400000000003</v>
      </c>
      <c r="K21" s="528"/>
    </row>
    <row r="22" spans="1:11" ht="14.4">
      <c r="A22" s="500" t="s">
        <v>424</v>
      </c>
      <c r="B22" s="500" t="s">
        <v>744</v>
      </c>
      <c r="C22" s="500" t="s">
        <v>18</v>
      </c>
      <c r="D22" s="500">
        <v>1</v>
      </c>
      <c r="E22" s="505" t="s">
        <v>808</v>
      </c>
      <c r="F22" s="433" t="s">
        <v>365</v>
      </c>
      <c r="G22" s="452"/>
      <c r="H22" s="452">
        <v>847.83</v>
      </c>
      <c r="I22" s="452">
        <v>3391.31</v>
      </c>
      <c r="J22" s="452">
        <f t="shared" si="0"/>
        <v>4239.1400000000003</v>
      </c>
      <c r="K22" s="528"/>
    </row>
    <row r="23" spans="1:11" ht="14.4">
      <c r="A23" s="500" t="s">
        <v>773</v>
      </c>
      <c r="B23" s="504" t="s">
        <v>774</v>
      </c>
      <c r="C23" s="500" t="s">
        <v>18</v>
      </c>
      <c r="D23" s="500">
        <v>1</v>
      </c>
      <c r="E23" s="505" t="s">
        <v>809</v>
      </c>
      <c r="F23" s="433" t="s">
        <v>365</v>
      </c>
      <c r="G23" s="452"/>
      <c r="H23" s="452">
        <v>847.83</v>
      </c>
      <c r="I23" s="452">
        <v>3391.31</v>
      </c>
      <c r="J23" s="452">
        <f t="shared" si="0"/>
        <v>4239.1400000000003</v>
      </c>
      <c r="K23" s="528"/>
    </row>
    <row r="24" spans="1:11" ht="14.4">
      <c r="A24" s="500" t="s">
        <v>775</v>
      </c>
      <c r="B24" s="504" t="s">
        <v>776</v>
      </c>
      <c r="C24" s="500" t="s">
        <v>18</v>
      </c>
      <c r="D24" s="500">
        <v>1</v>
      </c>
      <c r="E24" s="505" t="s">
        <v>777</v>
      </c>
      <c r="F24" s="433" t="s">
        <v>365</v>
      </c>
      <c r="G24" s="452"/>
      <c r="H24" s="452">
        <v>847.83</v>
      </c>
      <c r="I24" s="452">
        <v>3391.31</v>
      </c>
      <c r="J24" s="452">
        <f t="shared" si="0"/>
        <v>4239.1400000000003</v>
      </c>
    </row>
    <row r="25" spans="1:11" ht="14.4">
      <c r="A25" s="500" t="s">
        <v>819</v>
      </c>
      <c r="B25" s="504" t="s">
        <v>742</v>
      </c>
      <c r="C25" s="500" t="s">
        <v>18</v>
      </c>
      <c r="D25" s="500">
        <v>1</v>
      </c>
      <c r="E25" s="505" t="s">
        <v>841</v>
      </c>
      <c r="F25" s="433" t="s">
        <v>365</v>
      </c>
      <c r="G25" s="452"/>
      <c r="H25" s="452">
        <v>847.83</v>
      </c>
      <c r="I25" s="452">
        <v>3391.31</v>
      </c>
      <c r="J25" s="452">
        <f t="shared" si="0"/>
        <v>4239.1400000000003</v>
      </c>
    </row>
    <row r="26" spans="1:11" ht="14.4">
      <c r="A26" s="500" t="s">
        <v>771</v>
      </c>
      <c r="B26" s="500" t="s">
        <v>772</v>
      </c>
      <c r="C26" s="500" t="s">
        <v>18</v>
      </c>
      <c r="D26" s="500">
        <v>1</v>
      </c>
      <c r="E26" s="505" t="s">
        <v>810</v>
      </c>
      <c r="F26" s="433" t="s">
        <v>365</v>
      </c>
      <c r="G26" s="452"/>
      <c r="H26" s="452">
        <v>847.83</v>
      </c>
      <c r="I26" s="452">
        <v>3391.31</v>
      </c>
      <c r="J26" s="452">
        <f t="shared" si="0"/>
        <v>4239.1400000000003</v>
      </c>
    </row>
    <row r="27" spans="1:11" ht="14.4">
      <c r="A27" s="500" t="s">
        <v>820</v>
      </c>
      <c r="B27" s="504" t="s">
        <v>742</v>
      </c>
      <c r="C27" s="500" t="s">
        <v>18</v>
      </c>
      <c r="D27" s="500">
        <v>1</v>
      </c>
      <c r="E27" s="505" t="s">
        <v>815</v>
      </c>
      <c r="F27" s="433" t="s">
        <v>365</v>
      </c>
      <c r="G27" s="452"/>
      <c r="H27" s="452">
        <v>847.83</v>
      </c>
      <c r="I27" s="452">
        <v>3391.31</v>
      </c>
      <c r="J27" s="452">
        <f t="shared" si="0"/>
        <v>4239.1400000000003</v>
      </c>
    </row>
    <row r="28" spans="1:11" ht="14.4">
      <c r="A28" s="500" t="s">
        <v>878</v>
      </c>
      <c r="B28" s="504" t="s">
        <v>877</v>
      </c>
      <c r="C28" s="500" t="s">
        <v>18</v>
      </c>
      <c r="D28" s="500">
        <v>1</v>
      </c>
      <c r="E28" s="505" t="s">
        <v>673</v>
      </c>
      <c r="F28" s="433" t="s">
        <v>365</v>
      </c>
      <c r="G28" s="452"/>
      <c r="H28" s="452">
        <v>847.83</v>
      </c>
      <c r="I28" s="452">
        <v>3391.31</v>
      </c>
      <c r="J28" s="452">
        <f t="shared" ref="J28" si="2">H28+I28</f>
        <v>4239.1400000000003</v>
      </c>
    </row>
    <row r="29" spans="1:11" ht="14.4">
      <c r="A29" s="500" t="s">
        <v>863</v>
      </c>
      <c r="B29" s="504" t="s">
        <v>864</v>
      </c>
      <c r="C29" s="500" t="s">
        <v>18</v>
      </c>
      <c r="D29" s="500">
        <v>1</v>
      </c>
      <c r="E29" s="505" t="s">
        <v>862</v>
      </c>
      <c r="F29" s="433" t="s">
        <v>365</v>
      </c>
      <c r="G29" s="452"/>
      <c r="H29" s="452">
        <v>847.83</v>
      </c>
      <c r="I29" s="452">
        <v>3391.31</v>
      </c>
      <c r="J29" s="452">
        <f t="shared" si="0"/>
        <v>4239.1400000000003</v>
      </c>
    </row>
    <row r="30" spans="1:11" ht="14.4">
      <c r="A30" s="500" t="s">
        <v>773</v>
      </c>
      <c r="B30" s="504" t="s">
        <v>774</v>
      </c>
      <c r="C30" s="500" t="s">
        <v>19</v>
      </c>
      <c r="D30" s="500">
        <v>1</v>
      </c>
      <c r="E30" s="505" t="s">
        <v>783</v>
      </c>
      <c r="F30" s="433" t="s">
        <v>365</v>
      </c>
      <c r="G30" s="452"/>
      <c r="H30" s="452">
        <v>551.09</v>
      </c>
      <c r="I30" s="452">
        <v>2204.36</v>
      </c>
      <c r="J30" s="452">
        <f t="shared" si="0"/>
        <v>2755.4500000000003</v>
      </c>
    </row>
    <row r="31" spans="1:11" ht="14.4">
      <c r="A31" s="500" t="s">
        <v>773</v>
      </c>
      <c r="B31" s="504" t="s">
        <v>774</v>
      </c>
      <c r="C31" s="500" t="s">
        <v>19</v>
      </c>
      <c r="D31" s="500">
        <v>1</v>
      </c>
      <c r="E31" s="505" t="s">
        <v>784</v>
      </c>
      <c r="F31" s="433" t="s">
        <v>365</v>
      </c>
      <c r="G31" s="452"/>
      <c r="H31" s="452">
        <v>551.09</v>
      </c>
      <c r="I31" s="452">
        <v>2204.36</v>
      </c>
      <c r="J31" s="452">
        <f t="shared" si="0"/>
        <v>2755.4500000000003</v>
      </c>
    </row>
    <row r="32" spans="1:11" ht="14.4">
      <c r="A32" s="500" t="s">
        <v>755</v>
      </c>
      <c r="B32" s="500" t="s">
        <v>848</v>
      </c>
      <c r="C32" s="500" t="s">
        <v>19</v>
      </c>
      <c r="D32" s="500">
        <v>1</v>
      </c>
      <c r="E32" s="510" t="s">
        <v>331</v>
      </c>
      <c r="F32" s="433" t="s">
        <v>834</v>
      </c>
      <c r="G32" s="452"/>
      <c r="H32" s="452"/>
      <c r="I32" s="452">
        <v>2204.36</v>
      </c>
      <c r="J32" s="452">
        <f t="shared" ref="J32" si="3">H32+I32</f>
        <v>2204.36</v>
      </c>
    </row>
    <row r="33" spans="1:10" ht="14.4">
      <c r="A33" s="500" t="s">
        <v>773</v>
      </c>
      <c r="B33" s="504" t="s">
        <v>774</v>
      </c>
      <c r="C33" s="500" t="s">
        <v>19</v>
      </c>
      <c r="D33" s="500">
        <v>1</v>
      </c>
      <c r="E33" s="505" t="s">
        <v>785</v>
      </c>
      <c r="F33" s="433" t="s">
        <v>365</v>
      </c>
      <c r="G33" s="452"/>
      <c r="H33" s="452">
        <v>551.09</v>
      </c>
      <c r="I33" s="452">
        <v>2204.36</v>
      </c>
      <c r="J33" s="452">
        <f t="shared" si="0"/>
        <v>2755.4500000000003</v>
      </c>
    </row>
    <row r="34" spans="1:10" ht="14.4">
      <c r="A34" s="500" t="s">
        <v>828</v>
      </c>
      <c r="B34" s="500" t="s">
        <v>828</v>
      </c>
      <c r="C34" s="500" t="s">
        <v>19</v>
      </c>
      <c r="D34" s="500">
        <v>1</v>
      </c>
      <c r="E34" s="501" t="s">
        <v>691</v>
      </c>
      <c r="F34" s="433" t="s">
        <v>365</v>
      </c>
      <c r="G34" s="452"/>
      <c r="H34" s="452">
        <v>551.09</v>
      </c>
      <c r="I34" s="452">
        <v>2204.36</v>
      </c>
      <c r="J34" s="452">
        <f t="shared" si="0"/>
        <v>2755.4500000000003</v>
      </c>
    </row>
    <row r="35" spans="1:10" ht="14.4">
      <c r="A35" s="500" t="s">
        <v>829</v>
      </c>
      <c r="B35" s="500" t="s">
        <v>830</v>
      </c>
      <c r="C35" s="500" t="s">
        <v>19</v>
      </c>
      <c r="D35" s="500">
        <v>1</v>
      </c>
      <c r="E35" s="501" t="s">
        <v>831</v>
      </c>
      <c r="F35" s="433" t="s">
        <v>365</v>
      </c>
      <c r="G35" s="452"/>
      <c r="H35" s="452">
        <v>551.09</v>
      </c>
      <c r="I35" s="452">
        <v>2204.36</v>
      </c>
      <c r="J35" s="452">
        <f t="shared" si="0"/>
        <v>2755.4500000000003</v>
      </c>
    </row>
    <row r="36" spans="1:10" ht="14.4">
      <c r="A36" s="500" t="s">
        <v>832</v>
      </c>
      <c r="B36" s="500" t="s">
        <v>832</v>
      </c>
      <c r="C36" s="500" t="s">
        <v>19</v>
      </c>
      <c r="D36" s="500">
        <v>1</v>
      </c>
      <c r="E36" s="501" t="s">
        <v>720</v>
      </c>
      <c r="F36" s="433" t="s">
        <v>365</v>
      </c>
      <c r="G36" s="452"/>
      <c r="H36" s="452">
        <v>551.09</v>
      </c>
      <c r="I36" s="452">
        <v>2204.36</v>
      </c>
      <c r="J36" s="452">
        <f t="shared" si="0"/>
        <v>2755.4500000000003</v>
      </c>
    </row>
    <row r="37" spans="1:10" ht="14.4">
      <c r="A37" s="500" t="s">
        <v>861</v>
      </c>
      <c r="B37" s="500" t="s">
        <v>861</v>
      </c>
      <c r="C37" s="500" t="s">
        <v>19</v>
      </c>
      <c r="D37" s="500">
        <v>1</v>
      </c>
      <c r="E37" s="501" t="s">
        <v>843</v>
      </c>
      <c r="F37" s="433" t="s">
        <v>834</v>
      </c>
      <c r="G37" s="452"/>
      <c r="H37" s="452"/>
      <c r="I37" s="452">
        <v>2204.36</v>
      </c>
      <c r="J37" s="452">
        <f t="shared" si="0"/>
        <v>2204.36</v>
      </c>
    </row>
    <row r="38" spans="1:10" ht="14.4">
      <c r="A38" s="500" t="s">
        <v>786</v>
      </c>
      <c r="B38" s="504" t="s">
        <v>787</v>
      </c>
      <c r="C38" s="500" t="s">
        <v>19</v>
      </c>
      <c r="D38" s="500">
        <v>1</v>
      </c>
      <c r="E38" s="505" t="s">
        <v>696</v>
      </c>
      <c r="F38" s="433" t="s">
        <v>365</v>
      </c>
      <c r="G38" s="452"/>
      <c r="H38" s="452">
        <v>551.09</v>
      </c>
      <c r="I38" s="452">
        <v>2204.36</v>
      </c>
      <c r="J38" s="452">
        <f t="shared" si="0"/>
        <v>2755.4500000000003</v>
      </c>
    </row>
    <row r="39" spans="1:10" ht="14.4">
      <c r="A39" s="410"/>
      <c r="B39" s="410"/>
      <c r="C39" s="410"/>
      <c r="D39" s="411">
        <f>SUM(D3:D38)</f>
        <v>36</v>
      </c>
      <c r="E39" s="406"/>
      <c r="F39" s="443"/>
      <c r="G39" s="444"/>
      <c r="H39" s="506"/>
      <c r="I39" s="506"/>
      <c r="J39" s="506">
        <f>SUM(J3:J38)</f>
        <v>203965.3400000002</v>
      </c>
    </row>
    <row r="40" spans="1:10" ht="14.4">
      <c r="A40" s="207"/>
      <c r="B40" s="207"/>
      <c r="C40" s="207"/>
      <c r="D40" s="207"/>
      <c r="E40" s="507"/>
      <c r="F40" s="207"/>
      <c r="G40" s="508">
        <v>0</v>
      </c>
    </row>
    <row r="41" spans="1:10" ht="14.4">
      <c r="A41" s="590" t="s">
        <v>20</v>
      </c>
      <c r="B41" s="590"/>
      <c r="C41" s="590"/>
      <c r="D41" s="590"/>
      <c r="E41" s="590"/>
      <c r="F41" s="590"/>
      <c r="G41" s="590"/>
      <c r="H41" s="590"/>
    </row>
    <row r="42" spans="1:10" ht="14.4">
      <c r="A42" s="497" t="s">
        <v>2</v>
      </c>
      <c r="B42" s="497" t="s">
        <v>3</v>
      </c>
      <c r="C42" s="497" t="s">
        <v>4</v>
      </c>
      <c r="D42" s="497" t="s">
        <v>5</v>
      </c>
      <c r="E42" s="497" t="s">
        <v>6</v>
      </c>
      <c r="F42" s="497" t="s">
        <v>7</v>
      </c>
      <c r="G42" s="497" t="s">
        <v>11</v>
      </c>
    </row>
    <row r="43" spans="1:10" ht="14.4">
      <c r="A43" s="500" t="s">
        <v>845</v>
      </c>
      <c r="B43" s="500" t="s">
        <v>844</v>
      </c>
      <c r="C43" s="500" t="s">
        <v>200</v>
      </c>
      <c r="D43" s="500">
        <v>1</v>
      </c>
      <c r="E43" s="505" t="s">
        <v>151</v>
      </c>
      <c r="F43" s="433" t="s">
        <v>366</v>
      </c>
      <c r="G43" s="452">
        <v>7460.87</v>
      </c>
    </row>
    <row r="44" spans="1:10" ht="14.4">
      <c r="A44" s="500" t="s">
        <v>826</v>
      </c>
      <c r="B44" s="504" t="s">
        <v>827</v>
      </c>
      <c r="C44" s="500" t="s">
        <v>21</v>
      </c>
      <c r="D44" s="500">
        <v>1</v>
      </c>
      <c r="E44" s="505" t="s">
        <v>816</v>
      </c>
      <c r="F44" s="433" t="s">
        <v>367</v>
      </c>
      <c r="G44" s="452">
        <v>6273.92</v>
      </c>
    </row>
    <row r="45" spans="1:10" ht="14.4">
      <c r="A45" s="500" t="s">
        <v>779</v>
      </c>
      <c r="B45" s="500" t="s">
        <v>779</v>
      </c>
      <c r="C45" s="500" t="s">
        <v>21</v>
      </c>
      <c r="D45" s="500">
        <v>1</v>
      </c>
      <c r="E45" s="505" t="s">
        <v>782</v>
      </c>
      <c r="F45" s="433" t="s">
        <v>366</v>
      </c>
      <c r="G45" s="452">
        <v>6273.92</v>
      </c>
    </row>
    <row r="46" spans="1:10" ht="14.4">
      <c r="A46" s="500" t="s">
        <v>752</v>
      </c>
      <c r="B46" s="500" t="s">
        <v>753</v>
      </c>
      <c r="C46" s="500" t="s">
        <v>21</v>
      </c>
      <c r="D46" s="500">
        <v>1</v>
      </c>
      <c r="E46" s="505" t="s">
        <v>869</v>
      </c>
      <c r="F46" s="433" t="s">
        <v>366</v>
      </c>
      <c r="G46" s="452">
        <v>6273.92</v>
      </c>
    </row>
    <row r="47" spans="1:10" ht="14.4">
      <c r="A47" s="500" t="s">
        <v>778</v>
      </c>
      <c r="B47" s="500" t="s">
        <v>778</v>
      </c>
      <c r="C47" s="500" t="s">
        <v>22</v>
      </c>
      <c r="D47" s="500">
        <v>1</v>
      </c>
      <c r="E47" s="505" t="s">
        <v>868</v>
      </c>
      <c r="F47" s="433" t="s">
        <v>366</v>
      </c>
      <c r="G47" s="452">
        <v>5765.22</v>
      </c>
    </row>
    <row r="48" spans="1:10" ht="14.4">
      <c r="A48" s="500" t="s">
        <v>755</v>
      </c>
      <c r="B48" s="500" t="s">
        <v>754</v>
      </c>
      <c r="C48" s="500" t="s">
        <v>22</v>
      </c>
      <c r="D48" s="500">
        <v>1</v>
      </c>
      <c r="E48" s="505" t="s">
        <v>250</v>
      </c>
      <c r="F48" s="433" t="s">
        <v>366</v>
      </c>
      <c r="G48" s="452">
        <v>5765.22</v>
      </c>
    </row>
    <row r="49" spans="1:8" ht="14.4">
      <c r="A49" s="500" t="s">
        <v>207</v>
      </c>
      <c r="B49" s="500" t="s">
        <v>756</v>
      </c>
      <c r="C49" s="500" t="s">
        <v>22</v>
      </c>
      <c r="D49" s="509">
        <v>1</v>
      </c>
      <c r="E49" s="505" t="s">
        <v>240</v>
      </c>
      <c r="F49" s="433" t="s">
        <v>366</v>
      </c>
      <c r="G49" s="452">
        <v>5765.22</v>
      </c>
    </row>
    <row r="50" spans="1:8" ht="14.4">
      <c r="A50" s="500" t="s">
        <v>757</v>
      </c>
      <c r="B50" s="500" t="s">
        <v>823</v>
      </c>
      <c r="C50" s="500" t="s">
        <v>23</v>
      </c>
      <c r="D50" s="500">
        <v>1</v>
      </c>
      <c r="E50" s="505" t="s">
        <v>824</v>
      </c>
      <c r="F50" s="433" t="s">
        <v>366</v>
      </c>
      <c r="G50" s="452">
        <v>4747.83</v>
      </c>
    </row>
    <row r="51" spans="1:8" ht="14.4">
      <c r="A51" s="500" t="s">
        <v>752</v>
      </c>
      <c r="B51" s="500" t="s">
        <v>26</v>
      </c>
      <c r="C51" s="500" t="s">
        <v>24</v>
      </c>
      <c r="D51" s="500">
        <v>1</v>
      </c>
      <c r="E51" s="505" t="s">
        <v>780</v>
      </c>
      <c r="F51" s="433" t="s">
        <v>366</v>
      </c>
      <c r="G51" s="452">
        <v>3391.31</v>
      </c>
    </row>
    <row r="52" spans="1:8" ht="14.4">
      <c r="A52" s="500" t="s">
        <v>835</v>
      </c>
      <c r="B52" s="500" t="s">
        <v>836</v>
      </c>
      <c r="C52" s="500" t="s">
        <v>24</v>
      </c>
      <c r="D52" s="500">
        <v>1</v>
      </c>
      <c r="E52" s="505" t="s">
        <v>837</v>
      </c>
      <c r="F52" s="433" t="s">
        <v>366</v>
      </c>
      <c r="G52" s="452">
        <v>3391.31</v>
      </c>
    </row>
    <row r="53" spans="1:8" ht="14.4">
      <c r="A53" s="500" t="s">
        <v>752</v>
      </c>
      <c r="B53" s="500" t="s">
        <v>230</v>
      </c>
      <c r="C53" s="500" t="s">
        <v>24</v>
      </c>
      <c r="D53" s="500">
        <v>1</v>
      </c>
      <c r="E53" s="505" t="s">
        <v>781</v>
      </c>
      <c r="F53" s="433" t="s">
        <v>366</v>
      </c>
      <c r="G53" s="452">
        <v>3391.31</v>
      </c>
    </row>
    <row r="54" spans="1:8" ht="14.4">
      <c r="A54" s="500" t="s">
        <v>794</v>
      </c>
      <c r="B54" s="500" t="s">
        <v>795</v>
      </c>
      <c r="C54" s="500" t="s">
        <v>24</v>
      </c>
      <c r="D54" s="500">
        <v>1</v>
      </c>
      <c r="E54" s="505" t="s">
        <v>796</v>
      </c>
      <c r="F54" s="433" t="s">
        <v>366</v>
      </c>
      <c r="G54" s="452">
        <v>3391.31</v>
      </c>
    </row>
    <row r="55" spans="1:8" ht="14.4">
      <c r="A55" s="411"/>
      <c r="B55" s="411"/>
      <c r="C55" s="411"/>
      <c r="D55" s="411">
        <f>SUM(D43:D54)</f>
        <v>12</v>
      </c>
      <c r="E55" s="423"/>
      <c r="F55" s="411"/>
      <c r="G55" s="424">
        <f>SUM(G43:G54)</f>
        <v>61891.359999999993</v>
      </c>
    </row>
    <row r="56" spans="1:8" ht="14.4">
      <c r="A56" s="401"/>
      <c r="B56" s="401"/>
      <c r="C56" s="401"/>
      <c r="D56" s="401"/>
      <c r="E56" s="401"/>
      <c r="F56" s="361"/>
      <c r="G56" s="401"/>
    </row>
    <row r="57" spans="1:8" ht="14.4">
      <c r="A57" s="599" t="s">
        <v>27</v>
      </c>
      <c r="B57" s="600"/>
      <c r="C57" s="600"/>
      <c r="D57" s="600"/>
      <c r="E57" s="600"/>
      <c r="F57" s="600"/>
      <c r="G57" s="600"/>
      <c r="H57" s="601"/>
    </row>
    <row r="58" spans="1:8" ht="14.4">
      <c r="A58" s="494" t="s">
        <v>2</v>
      </c>
      <c r="B58" s="494" t="s">
        <v>3</v>
      </c>
      <c r="C58" s="494" t="s">
        <v>4</v>
      </c>
      <c r="D58" s="494" t="s">
        <v>5</v>
      </c>
      <c r="E58" s="494" t="s">
        <v>6</v>
      </c>
      <c r="F58" s="494" t="s">
        <v>7</v>
      </c>
      <c r="G58" s="498" t="s">
        <v>28</v>
      </c>
    </row>
    <row r="59" spans="1:8" ht="14.4">
      <c r="A59" s="500" t="s">
        <v>857</v>
      </c>
      <c r="B59" s="500" t="s">
        <v>858</v>
      </c>
      <c r="C59" s="500" t="s">
        <v>29</v>
      </c>
      <c r="D59" s="500">
        <v>1</v>
      </c>
      <c r="E59" s="501" t="s">
        <v>343</v>
      </c>
      <c r="F59" s="527" t="s">
        <v>367</v>
      </c>
      <c r="G59" s="452">
        <v>1532.08</v>
      </c>
    </row>
    <row r="60" spans="1:8" ht="14.4">
      <c r="A60" s="500" t="s">
        <v>207</v>
      </c>
      <c r="B60" s="500" t="s">
        <v>847</v>
      </c>
      <c r="C60" s="500" t="s">
        <v>29</v>
      </c>
      <c r="D60" s="500">
        <v>1</v>
      </c>
      <c r="E60" s="510" t="s">
        <v>330</v>
      </c>
      <c r="F60" s="527" t="s">
        <v>366</v>
      </c>
      <c r="G60" s="452">
        <v>1532.08</v>
      </c>
    </row>
    <row r="61" spans="1:8" ht="14.4">
      <c r="A61" s="500" t="s">
        <v>259</v>
      </c>
      <c r="B61" s="500" t="s">
        <v>851</v>
      </c>
      <c r="C61" s="500" t="s">
        <v>29</v>
      </c>
      <c r="D61" s="500">
        <v>1</v>
      </c>
      <c r="E61" s="501" t="s">
        <v>305</v>
      </c>
      <c r="F61" s="527" t="s">
        <v>367</v>
      </c>
      <c r="G61" s="452">
        <v>1532.08</v>
      </c>
    </row>
    <row r="62" spans="1:8" ht="14.4">
      <c r="A62" s="500" t="s">
        <v>457</v>
      </c>
      <c r="B62" s="500" t="s">
        <v>849</v>
      </c>
      <c r="C62" s="500" t="s">
        <v>29</v>
      </c>
      <c r="D62" s="500">
        <v>1</v>
      </c>
      <c r="E62" s="501" t="s">
        <v>308</v>
      </c>
      <c r="F62" s="527" t="s">
        <v>367</v>
      </c>
      <c r="G62" s="452">
        <v>1532.08</v>
      </c>
    </row>
    <row r="63" spans="1:8" ht="14.4">
      <c r="A63" s="500" t="s">
        <v>846</v>
      </c>
      <c r="B63" s="500" t="s">
        <v>850</v>
      </c>
      <c r="C63" s="500" t="s">
        <v>29</v>
      </c>
      <c r="D63" s="500">
        <v>1</v>
      </c>
      <c r="E63" s="510" t="s">
        <v>332</v>
      </c>
      <c r="F63" s="527" t="s">
        <v>366</v>
      </c>
      <c r="G63" s="452">
        <v>1532.08</v>
      </c>
    </row>
    <row r="64" spans="1:8" ht="14.4">
      <c r="A64" s="500" t="s">
        <v>263</v>
      </c>
      <c r="B64" s="500" t="s">
        <v>844</v>
      </c>
      <c r="C64" s="500" t="s">
        <v>29</v>
      </c>
      <c r="D64" s="500">
        <v>1</v>
      </c>
      <c r="E64" s="501" t="s">
        <v>372</v>
      </c>
      <c r="F64" s="527" t="s">
        <v>366</v>
      </c>
      <c r="G64" s="452">
        <v>1532.08</v>
      </c>
    </row>
    <row r="65" spans="1:7" ht="14.4">
      <c r="A65" s="500" t="s">
        <v>263</v>
      </c>
      <c r="B65" s="500" t="s">
        <v>823</v>
      </c>
      <c r="C65" s="500" t="s">
        <v>29</v>
      </c>
      <c r="D65" s="500">
        <v>1</v>
      </c>
      <c r="E65" s="501" t="s">
        <v>766</v>
      </c>
      <c r="F65" s="527" t="s">
        <v>367</v>
      </c>
      <c r="G65" s="452">
        <v>1532.08</v>
      </c>
    </row>
    <row r="66" spans="1:7" ht="14.4">
      <c r="A66" s="500" t="s">
        <v>755</v>
      </c>
      <c r="B66" s="500" t="s">
        <v>765</v>
      </c>
      <c r="C66" s="500" t="s">
        <v>29</v>
      </c>
      <c r="D66" s="500">
        <v>1</v>
      </c>
      <c r="E66" s="501" t="s">
        <v>342</v>
      </c>
      <c r="F66" s="527" t="s">
        <v>366</v>
      </c>
      <c r="G66" s="452">
        <v>1532.08</v>
      </c>
    </row>
    <row r="67" spans="1:7" ht="14.4">
      <c r="A67" s="500" t="s">
        <v>757</v>
      </c>
      <c r="B67" s="500" t="s">
        <v>823</v>
      </c>
      <c r="C67" s="500" t="s">
        <v>29</v>
      </c>
      <c r="D67" s="500">
        <v>1</v>
      </c>
      <c r="E67" s="501" t="s">
        <v>825</v>
      </c>
      <c r="F67" s="527" t="s">
        <v>367</v>
      </c>
      <c r="G67" s="452">
        <v>1532.08</v>
      </c>
    </row>
    <row r="68" spans="1:7" ht="14.4">
      <c r="A68" s="500" t="s">
        <v>853</v>
      </c>
      <c r="B68" s="500" t="s">
        <v>852</v>
      </c>
      <c r="C68" s="500" t="s">
        <v>29</v>
      </c>
      <c r="D68" s="500">
        <v>1</v>
      </c>
      <c r="E68" s="510" t="s">
        <v>341</v>
      </c>
      <c r="F68" s="527" t="s">
        <v>366</v>
      </c>
      <c r="G68" s="452">
        <v>1532.08</v>
      </c>
    </row>
    <row r="69" spans="1:7" ht="14.4">
      <c r="A69" s="500" t="s">
        <v>839</v>
      </c>
      <c r="B69" s="500" t="s">
        <v>838</v>
      </c>
      <c r="C69" s="500" t="s">
        <v>30</v>
      </c>
      <c r="D69" s="500">
        <v>1</v>
      </c>
      <c r="E69" s="501" t="s">
        <v>353</v>
      </c>
      <c r="F69" s="527" t="s">
        <v>367</v>
      </c>
      <c r="G69" s="452">
        <v>934.74</v>
      </c>
    </row>
    <row r="70" spans="1:7" ht="14.4">
      <c r="A70" s="500" t="s">
        <v>853</v>
      </c>
      <c r="B70" s="500" t="s">
        <v>852</v>
      </c>
      <c r="C70" s="500" t="s">
        <v>302</v>
      </c>
      <c r="D70" s="500">
        <v>1</v>
      </c>
      <c r="E70" s="501" t="s">
        <v>344</v>
      </c>
      <c r="F70" s="527" t="s">
        <v>366</v>
      </c>
      <c r="G70" s="452">
        <v>623.15</v>
      </c>
    </row>
    <row r="71" spans="1:7" ht="14.4">
      <c r="A71" s="500" t="s">
        <v>755</v>
      </c>
      <c r="B71" s="500" t="s">
        <v>848</v>
      </c>
      <c r="C71" s="500" t="s">
        <v>302</v>
      </c>
      <c r="D71" s="500">
        <v>1</v>
      </c>
      <c r="E71" s="510" t="s">
        <v>687</v>
      </c>
      <c r="F71" s="527" t="s">
        <v>367</v>
      </c>
      <c r="G71" s="452">
        <v>623.15</v>
      </c>
    </row>
    <row r="72" spans="1:7" ht="14.4">
      <c r="A72" s="500" t="s">
        <v>755</v>
      </c>
      <c r="B72" s="500" t="s">
        <v>848</v>
      </c>
      <c r="C72" s="500" t="s">
        <v>302</v>
      </c>
      <c r="D72" s="500">
        <v>1</v>
      </c>
      <c r="E72" s="501" t="s">
        <v>347</v>
      </c>
      <c r="F72" s="527" t="s">
        <v>366</v>
      </c>
      <c r="G72" s="452">
        <v>623.15</v>
      </c>
    </row>
    <row r="73" spans="1:7" ht="14.4">
      <c r="A73" s="500" t="s">
        <v>755</v>
      </c>
      <c r="B73" s="500" t="s">
        <v>848</v>
      </c>
      <c r="C73" s="500" t="s">
        <v>302</v>
      </c>
      <c r="D73" s="500">
        <v>1</v>
      </c>
      <c r="E73" s="510" t="s">
        <v>348</v>
      </c>
      <c r="F73" s="527" t="s">
        <v>367</v>
      </c>
      <c r="G73" s="452">
        <v>623.15</v>
      </c>
    </row>
    <row r="74" spans="1:7" ht="14.4">
      <c r="A74" s="500" t="s">
        <v>755</v>
      </c>
      <c r="B74" s="500" t="s">
        <v>848</v>
      </c>
      <c r="C74" s="500" t="s">
        <v>302</v>
      </c>
      <c r="D74" s="500">
        <v>1</v>
      </c>
      <c r="E74" s="501" t="s">
        <v>358</v>
      </c>
      <c r="F74" s="527" t="s">
        <v>366</v>
      </c>
      <c r="G74" s="452">
        <v>623.15</v>
      </c>
    </row>
    <row r="75" spans="1:7" ht="14.4">
      <c r="A75" s="500" t="s">
        <v>755</v>
      </c>
      <c r="B75" s="500" t="s">
        <v>848</v>
      </c>
      <c r="C75" s="500" t="s">
        <v>31</v>
      </c>
      <c r="D75" s="500">
        <v>1</v>
      </c>
      <c r="E75" s="501" t="s">
        <v>352</v>
      </c>
      <c r="F75" s="527" t="s">
        <v>366</v>
      </c>
      <c r="G75" s="452">
        <v>556.39</v>
      </c>
    </row>
    <row r="76" spans="1:7" ht="14.4">
      <c r="A76" s="500" t="s">
        <v>853</v>
      </c>
      <c r="B76" s="500" t="s">
        <v>852</v>
      </c>
      <c r="C76" s="500" t="s">
        <v>31</v>
      </c>
      <c r="D76" s="500">
        <v>1</v>
      </c>
      <c r="E76" s="501" t="s">
        <v>354</v>
      </c>
      <c r="F76" s="527" t="s">
        <v>367</v>
      </c>
      <c r="G76" s="452">
        <v>556.39</v>
      </c>
    </row>
    <row r="77" spans="1:7" ht="14.4">
      <c r="A77" s="500" t="s">
        <v>755</v>
      </c>
      <c r="B77" s="500" t="s">
        <v>848</v>
      </c>
      <c r="C77" s="500" t="s">
        <v>31</v>
      </c>
      <c r="D77" s="500">
        <v>1</v>
      </c>
      <c r="E77" s="501" t="s">
        <v>355</v>
      </c>
      <c r="F77" s="527" t="s">
        <v>367</v>
      </c>
      <c r="G77" s="452">
        <v>556.39</v>
      </c>
    </row>
    <row r="78" spans="1:7" ht="14.4">
      <c r="A78" s="500" t="s">
        <v>755</v>
      </c>
      <c r="B78" s="500" t="s">
        <v>848</v>
      </c>
      <c r="C78" s="500" t="s">
        <v>31</v>
      </c>
      <c r="D78" s="500">
        <v>1</v>
      </c>
      <c r="E78" s="501" t="s">
        <v>357</v>
      </c>
      <c r="F78" s="527" t="s">
        <v>366</v>
      </c>
      <c r="G78" s="452">
        <v>556.39</v>
      </c>
    </row>
    <row r="79" spans="1:7" ht="14.4">
      <c r="A79" s="500"/>
      <c r="B79" s="500"/>
      <c r="C79" s="500" t="s">
        <v>31</v>
      </c>
      <c r="D79" s="500">
        <v>1</v>
      </c>
      <c r="E79" s="501" t="s">
        <v>359</v>
      </c>
      <c r="F79" s="527" t="s">
        <v>367</v>
      </c>
      <c r="G79" s="452">
        <v>556.39</v>
      </c>
    </row>
    <row r="80" spans="1:7" ht="14.4">
      <c r="A80" s="500" t="s">
        <v>839</v>
      </c>
      <c r="B80" s="500" t="s">
        <v>838</v>
      </c>
      <c r="C80" s="500" t="s">
        <v>31</v>
      </c>
      <c r="D80" s="500">
        <v>1</v>
      </c>
      <c r="E80" s="501" t="s">
        <v>840</v>
      </c>
      <c r="F80" s="527" t="s">
        <v>366</v>
      </c>
      <c r="G80" s="452">
        <v>556.39</v>
      </c>
    </row>
    <row r="81" spans="1:16384" ht="14.4">
      <c r="A81" s="406"/>
      <c r="B81" s="410"/>
      <c r="C81" s="410"/>
      <c r="D81" s="411">
        <f>SUM(D59:D80)</f>
        <v>22</v>
      </c>
      <c r="E81" s="511"/>
      <c r="F81" s="406"/>
      <c r="G81" s="412">
        <f>SUM(G63:G80)</f>
        <v>16581.309999999994</v>
      </c>
    </row>
    <row r="82" spans="1:16384" ht="14.4">
      <c r="A82" s="209"/>
      <c r="B82" s="209"/>
      <c r="C82" s="209"/>
      <c r="D82" s="209"/>
      <c r="E82" s="401"/>
      <c r="F82" s="209"/>
      <c r="G82" s="512"/>
    </row>
    <row r="83" spans="1:16384" ht="14.4">
      <c r="A83" s="602" t="s">
        <v>856</v>
      </c>
      <c r="B83" s="603"/>
      <c r="C83" s="603"/>
      <c r="D83" s="603"/>
      <c r="E83" s="603"/>
      <c r="F83" s="603"/>
      <c r="G83" s="603"/>
      <c r="H83" s="604"/>
      <c r="I83" s="513"/>
      <c r="J83" s="514"/>
    </row>
    <row r="84" spans="1:16384" ht="14.4">
      <c r="A84" s="532" t="s">
        <v>2</v>
      </c>
      <c r="B84" s="532" t="s">
        <v>3</v>
      </c>
      <c r="C84" s="532" t="s">
        <v>4</v>
      </c>
      <c r="D84" s="532" t="s">
        <v>5</v>
      </c>
      <c r="E84" s="532" t="s">
        <v>6</v>
      </c>
      <c r="F84" s="532" t="s">
        <v>7</v>
      </c>
      <c r="G84" s="533" t="s">
        <v>28</v>
      </c>
      <c r="H84" s="513"/>
      <c r="I84" s="514"/>
    </row>
    <row r="85" spans="1:16384" ht="14.4">
      <c r="A85" s="500" t="s">
        <v>857</v>
      </c>
      <c r="B85" s="500" t="s">
        <v>858</v>
      </c>
      <c r="C85" s="543" t="s">
        <v>14</v>
      </c>
      <c r="D85" s="500">
        <v>1</v>
      </c>
      <c r="E85" s="501" t="s">
        <v>343</v>
      </c>
      <c r="F85" s="433" t="s">
        <v>367</v>
      </c>
      <c r="G85" s="452">
        <v>596.48</v>
      </c>
    </row>
    <row r="86" spans="1:16384" ht="14.4">
      <c r="A86" s="500" t="s">
        <v>323</v>
      </c>
      <c r="B86" s="500" t="s">
        <v>854</v>
      </c>
      <c r="C86" s="500" t="s">
        <v>14</v>
      </c>
      <c r="D86" s="500">
        <v>1</v>
      </c>
      <c r="E86" s="501" t="s">
        <v>372</v>
      </c>
      <c r="F86" s="433" t="s">
        <v>366</v>
      </c>
      <c r="G86" s="452">
        <v>596.48</v>
      </c>
      <c r="H86" s="513"/>
      <c r="I86" s="514"/>
    </row>
    <row r="87" spans="1:16384" ht="14.4">
      <c r="A87" s="500" t="s">
        <v>855</v>
      </c>
      <c r="B87" s="500" t="s">
        <v>854</v>
      </c>
      <c r="C87" s="500" t="s">
        <v>14</v>
      </c>
      <c r="D87" s="500">
        <v>1</v>
      </c>
      <c r="E87" s="501" t="s">
        <v>308</v>
      </c>
      <c r="F87" s="433" t="s">
        <v>367</v>
      </c>
      <c r="G87" s="452">
        <v>596.48</v>
      </c>
      <c r="H87" s="513"/>
      <c r="I87" s="514"/>
    </row>
    <row r="88" spans="1:16384" s="352" customFormat="1" ht="14.4">
      <c r="A88" s="209"/>
      <c r="B88" s="292"/>
      <c r="C88" s="209"/>
      <c r="D88" s="537">
        <f>SUM(D85:D87)</f>
        <v>3</v>
      </c>
      <c r="E88" s="72"/>
      <c r="F88" s="207"/>
      <c r="G88" s="211">
        <f>SUM(G85:G87)</f>
        <v>1789.44</v>
      </c>
      <c r="H88" s="513"/>
      <c r="I88" s="513"/>
    </row>
    <row r="89" spans="1:16384" s="352" customFormat="1" ht="14.4">
      <c r="A89" s="590" t="s">
        <v>860</v>
      </c>
      <c r="B89" s="590"/>
      <c r="C89" s="590"/>
      <c r="D89" s="590"/>
      <c r="E89" s="590"/>
      <c r="F89" s="590"/>
      <c r="G89" s="590"/>
      <c r="H89" s="590"/>
      <c r="I89" s="590" t="s">
        <v>20</v>
      </c>
      <c r="J89" s="590"/>
      <c r="K89" s="590"/>
      <c r="L89" s="590"/>
      <c r="M89" s="590"/>
      <c r="N89" s="590"/>
      <c r="O89" s="590"/>
      <c r="P89" s="590"/>
      <c r="Q89" s="590" t="s">
        <v>20</v>
      </c>
      <c r="R89" s="590"/>
      <c r="S89" s="590"/>
      <c r="T89" s="590"/>
      <c r="U89" s="590"/>
      <c r="V89" s="590"/>
      <c r="W89" s="590"/>
      <c r="X89" s="590"/>
      <c r="Y89" s="590" t="s">
        <v>20</v>
      </c>
      <c r="Z89" s="590"/>
      <c r="AA89" s="590"/>
      <c r="AB89" s="590"/>
      <c r="AC89" s="590"/>
      <c r="AD89" s="590"/>
      <c r="AE89" s="590"/>
      <c r="AF89" s="590"/>
      <c r="AG89" s="590" t="s">
        <v>20</v>
      </c>
      <c r="AH89" s="590"/>
      <c r="AI89" s="590"/>
      <c r="AJ89" s="590"/>
      <c r="AK89" s="590"/>
      <c r="AL89" s="590"/>
      <c r="AM89" s="590"/>
      <c r="AN89" s="590"/>
      <c r="AO89" s="590" t="s">
        <v>20</v>
      </c>
      <c r="AP89" s="590"/>
      <c r="AQ89" s="590"/>
      <c r="AR89" s="590"/>
      <c r="AS89" s="590"/>
      <c r="AT89" s="590"/>
      <c r="AU89" s="590"/>
      <c r="AV89" s="590"/>
      <c r="AW89" s="590" t="s">
        <v>20</v>
      </c>
      <c r="AX89" s="590"/>
      <c r="AY89" s="590"/>
      <c r="AZ89" s="590"/>
      <c r="BA89" s="590"/>
      <c r="BB89" s="590"/>
      <c r="BC89" s="590"/>
      <c r="BD89" s="590"/>
      <c r="BE89" s="590" t="s">
        <v>20</v>
      </c>
      <c r="BF89" s="590"/>
      <c r="BG89" s="590"/>
      <c r="BH89" s="590"/>
      <c r="BI89" s="590"/>
      <c r="BJ89" s="590"/>
      <c r="BK89" s="590"/>
      <c r="BL89" s="590"/>
      <c r="BM89" s="590" t="s">
        <v>20</v>
      </c>
      <c r="BN89" s="590"/>
      <c r="BO89" s="590"/>
      <c r="BP89" s="590"/>
      <c r="BQ89" s="590"/>
      <c r="BR89" s="590"/>
      <c r="BS89" s="590"/>
      <c r="BT89" s="590"/>
      <c r="BU89" s="590" t="s">
        <v>20</v>
      </c>
      <c r="BV89" s="590"/>
      <c r="BW89" s="590"/>
      <c r="BX89" s="590"/>
      <c r="BY89" s="590"/>
      <c r="BZ89" s="590"/>
      <c r="CA89" s="590"/>
      <c r="CB89" s="590"/>
      <c r="CC89" s="590" t="s">
        <v>20</v>
      </c>
      <c r="CD89" s="590"/>
      <c r="CE89" s="590"/>
      <c r="CF89" s="590"/>
      <c r="CG89" s="590"/>
      <c r="CH89" s="590"/>
      <c r="CI89" s="590"/>
      <c r="CJ89" s="590"/>
      <c r="CK89" s="590" t="s">
        <v>20</v>
      </c>
      <c r="CL89" s="590"/>
      <c r="CM89" s="590"/>
      <c r="CN89" s="590"/>
      <c r="CO89" s="590"/>
      <c r="CP89" s="590"/>
      <c r="CQ89" s="590"/>
      <c r="CR89" s="590"/>
      <c r="CS89" s="590" t="s">
        <v>20</v>
      </c>
      <c r="CT89" s="590"/>
      <c r="CU89" s="590"/>
      <c r="CV89" s="590"/>
      <c r="CW89" s="590"/>
      <c r="CX89" s="590"/>
      <c r="CY89" s="590"/>
      <c r="CZ89" s="590"/>
      <c r="DA89" s="590" t="s">
        <v>20</v>
      </c>
      <c r="DB89" s="590"/>
      <c r="DC89" s="590"/>
      <c r="DD89" s="590"/>
      <c r="DE89" s="590"/>
      <c r="DF89" s="590"/>
      <c r="DG89" s="590"/>
      <c r="DH89" s="590"/>
      <c r="DI89" s="590" t="s">
        <v>20</v>
      </c>
      <c r="DJ89" s="590"/>
      <c r="DK89" s="590"/>
      <c r="DL89" s="590"/>
      <c r="DM89" s="590"/>
      <c r="DN89" s="590"/>
      <c r="DO89" s="590"/>
      <c r="DP89" s="590"/>
      <c r="DQ89" s="590" t="s">
        <v>20</v>
      </c>
      <c r="DR89" s="590"/>
      <c r="DS89" s="590"/>
      <c r="DT89" s="590"/>
      <c r="DU89" s="590"/>
      <c r="DV89" s="590"/>
      <c r="DW89" s="590"/>
      <c r="DX89" s="590"/>
      <c r="DY89" s="590" t="s">
        <v>20</v>
      </c>
      <c r="DZ89" s="590"/>
      <c r="EA89" s="590"/>
      <c r="EB89" s="590"/>
      <c r="EC89" s="590"/>
      <c r="ED89" s="590"/>
      <c r="EE89" s="590"/>
      <c r="EF89" s="590"/>
      <c r="EG89" s="590" t="s">
        <v>20</v>
      </c>
      <c r="EH89" s="590"/>
      <c r="EI89" s="590"/>
      <c r="EJ89" s="590"/>
      <c r="EK89" s="590"/>
      <c r="EL89" s="590"/>
      <c r="EM89" s="590"/>
      <c r="EN89" s="590"/>
      <c r="EO89" s="590" t="s">
        <v>20</v>
      </c>
      <c r="EP89" s="590"/>
      <c r="EQ89" s="590"/>
      <c r="ER89" s="590"/>
      <c r="ES89" s="590"/>
      <c r="ET89" s="590"/>
      <c r="EU89" s="590"/>
      <c r="EV89" s="590"/>
      <c r="EW89" s="590" t="s">
        <v>20</v>
      </c>
      <c r="EX89" s="590"/>
      <c r="EY89" s="590"/>
      <c r="EZ89" s="590"/>
      <c r="FA89" s="590"/>
      <c r="FB89" s="590"/>
      <c r="FC89" s="590"/>
      <c r="FD89" s="590"/>
      <c r="FE89" s="590" t="s">
        <v>20</v>
      </c>
      <c r="FF89" s="590"/>
      <c r="FG89" s="590"/>
      <c r="FH89" s="590"/>
      <c r="FI89" s="590"/>
      <c r="FJ89" s="590"/>
      <c r="FK89" s="590"/>
      <c r="FL89" s="590"/>
      <c r="FM89" s="590" t="s">
        <v>20</v>
      </c>
      <c r="FN89" s="590"/>
      <c r="FO89" s="590"/>
      <c r="FP89" s="590"/>
      <c r="FQ89" s="590"/>
      <c r="FR89" s="590"/>
      <c r="FS89" s="590"/>
      <c r="FT89" s="590"/>
      <c r="FU89" s="590" t="s">
        <v>20</v>
      </c>
      <c r="FV89" s="590"/>
      <c r="FW89" s="590"/>
      <c r="FX89" s="590"/>
      <c r="FY89" s="590"/>
      <c r="FZ89" s="590"/>
      <c r="GA89" s="590"/>
      <c r="GB89" s="590"/>
      <c r="GC89" s="590" t="s">
        <v>20</v>
      </c>
      <c r="GD89" s="590"/>
      <c r="GE89" s="590"/>
      <c r="GF89" s="590"/>
      <c r="GG89" s="590"/>
      <c r="GH89" s="590"/>
      <c r="GI89" s="590"/>
      <c r="GJ89" s="590"/>
      <c r="GK89" s="590" t="s">
        <v>20</v>
      </c>
      <c r="GL89" s="590"/>
      <c r="GM89" s="590"/>
      <c r="GN89" s="590"/>
      <c r="GO89" s="590"/>
      <c r="GP89" s="590"/>
      <c r="GQ89" s="590"/>
      <c r="GR89" s="590"/>
      <c r="GS89" s="590" t="s">
        <v>20</v>
      </c>
      <c r="GT89" s="590"/>
      <c r="GU89" s="590"/>
      <c r="GV89" s="590"/>
      <c r="GW89" s="590"/>
      <c r="GX89" s="590"/>
      <c r="GY89" s="590"/>
      <c r="GZ89" s="590"/>
      <c r="HA89" s="590" t="s">
        <v>20</v>
      </c>
      <c r="HB89" s="590"/>
      <c r="HC89" s="590"/>
      <c r="HD89" s="590"/>
      <c r="HE89" s="590"/>
      <c r="HF89" s="590"/>
      <c r="HG89" s="590"/>
      <c r="HH89" s="590"/>
      <c r="HI89" s="590" t="s">
        <v>20</v>
      </c>
      <c r="HJ89" s="590"/>
      <c r="HK89" s="590"/>
      <c r="HL89" s="590"/>
      <c r="HM89" s="590"/>
      <c r="HN89" s="590"/>
      <c r="HO89" s="590"/>
      <c r="HP89" s="590"/>
      <c r="HQ89" s="590" t="s">
        <v>20</v>
      </c>
      <c r="HR89" s="590"/>
      <c r="HS89" s="590"/>
      <c r="HT89" s="590"/>
      <c r="HU89" s="590"/>
      <c r="HV89" s="590"/>
      <c r="HW89" s="590"/>
      <c r="HX89" s="590"/>
      <c r="HY89" s="590" t="s">
        <v>20</v>
      </c>
      <c r="HZ89" s="590"/>
      <c r="IA89" s="590"/>
      <c r="IB89" s="590"/>
      <c r="IC89" s="590"/>
      <c r="ID89" s="590"/>
      <c r="IE89" s="590"/>
      <c r="IF89" s="590"/>
      <c r="IG89" s="590" t="s">
        <v>20</v>
      </c>
      <c r="IH89" s="590"/>
      <c r="II89" s="590"/>
      <c r="IJ89" s="590"/>
      <c r="IK89" s="590"/>
      <c r="IL89" s="590"/>
      <c r="IM89" s="590"/>
      <c r="IN89" s="590"/>
      <c r="IO89" s="590" t="s">
        <v>20</v>
      </c>
      <c r="IP89" s="590"/>
      <c r="IQ89" s="590"/>
      <c r="IR89" s="590"/>
      <c r="IS89" s="590"/>
      <c r="IT89" s="590"/>
      <c r="IU89" s="590"/>
      <c r="IV89" s="590"/>
      <c r="IW89" s="590" t="s">
        <v>20</v>
      </c>
      <c r="IX89" s="590"/>
      <c r="IY89" s="590"/>
      <c r="IZ89" s="590"/>
      <c r="JA89" s="590"/>
      <c r="JB89" s="590"/>
      <c r="JC89" s="590"/>
      <c r="JD89" s="590"/>
      <c r="JE89" s="590" t="s">
        <v>20</v>
      </c>
      <c r="JF89" s="590"/>
      <c r="JG89" s="590"/>
      <c r="JH89" s="590"/>
      <c r="JI89" s="590"/>
      <c r="JJ89" s="590"/>
      <c r="JK89" s="590"/>
      <c r="JL89" s="590"/>
      <c r="JM89" s="590" t="s">
        <v>20</v>
      </c>
      <c r="JN89" s="590"/>
      <c r="JO89" s="590"/>
      <c r="JP89" s="590"/>
      <c r="JQ89" s="590"/>
      <c r="JR89" s="590"/>
      <c r="JS89" s="590"/>
      <c r="JT89" s="590"/>
      <c r="JU89" s="590" t="s">
        <v>20</v>
      </c>
      <c r="JV89" s="590"/>
      <c r="JW89" s="590"/>
      <c r="JX89" s="590"/>
      <c r="JY89" s="590"/>
      <c r="JZ89" s="590"/>
      <c r="KA89" s="590"/>
      <c r="KB89" s="590"/>
      <c r="KC89" s="590" t="s">
        <v>20</v>
      </c>
      <c r="KD89" s="590"/>
      <c r="KE89" s="590"/>
      <c r="KF89" s="590"/>
      <c r="KG89" s="590"/>
      <c r="KH89" s="590"/>
      <c r="KI89" s="590"/>
      <c r="KJ89" s="590"/>
      <c r="KK89" s="590" t="s">
        <v>20</v>
      </c>
      <c r="KL89" s="590"/>
      <c r="KM89" s="590"/>
      <c r="KN89" s="590"/>
      <c r="KO89" s="590"/>
      <c r="KP89" s="590"/>
      <c r="KQ89" s="590"/>
      <c r="KR89" s="590"/>
      <c r="KS89" s="590" t="s">
        <v>20</v>
      </c>
      <c r="KT89" s="590"/>
      <c r="KU89" s="590"/>
      <c r="KV89" s="590"/>
      <c r="KW89" s="590"/>
      <c r="KX89" s="590"/>
      <c r="KY89" s="590"/>
      <c r="KZ89" s="590"/>
      <c r="LA89" s="590" t="s">
        <v>20</v>
      </c>
      <c r="LB89" s="590"/>
      <c r="LC89" s="590"/>
      <c r="LD89" s="590"/>
      <c r="LE89" s="590"/>
      <c r="LF89" s="590"/>
      <c r="LG89" s="590"/>
      <c r="LH89" s="590"/>
      <c r="LI89" s="590" t="s">
        <v>20</v>
      </c>
      <c r="LJ89" s="590"/>
      <c r="LK89" s="590"/>
      <c r="LL89" s="590"/>
      <c r="LM89" s="590"/>
      <c r="LN89" s="590"/>
      <c r="LO89" s="590"/>
      <c r="LP89" s="590"/>
      <c r="LQ89" s="590" t="s">
        <v>20</v>
      </c>
      <c r="LR89" s="590"/>
      <c r="LS89" s="590"/>
      <c r="LT89" s="590"/>
      <c r="LU89" s="590"/>
      <c r="LV89" s="590"/>
      <c r="LW89" s="590"/>
      <c r="LX89" s="590"/>
      <c r="LY89" s="590" t="s">
        <v>20</v>
      </c>
      <c r="LZ89" s="590"/>
      <c r="MA89" s="590"/>
      <c r="MB89" s="590"/>
      <c r="MC89" s="590"/>
      <c r="MD89" s="590"/>
      <c r="ME89" s="590"/>
      <c r="MF89" s="590"/>
      <c r="MG89" s="590" t="s">
        <v>20</v>
      </c>
      <c r="MH89" s="590"/>
      <c r="MI89" s="590"/>
      <c r="MJ89" s="590"/>
      <c r="MK89" s="590"/>
      <c r="ML89" s="590"/>
      <c r="MM89" s="590"/>
      <c r="MN89" s="590"/>
      <c r="MO89" s="590" t="s">
        <v>20</v>
      </c>
      <c r="MP89" s="590"/>
      <c r="MQ89" s="590"/>
      <c r="MR89" s="590"/>
      <c r="MS89" s="590"/>
      <c r="MT89" s="590"/>
      <c r="MU89" s="590"/>
      <c r="MV89" s="590"/>
      <c r="MW89" s="590" t="s">
        <v>20</v>
      </c>
      <c r="MX89" s="590"/>
      <c r="MY89" s="590"/>
      <c r="MZ89" s="590"/>
      <c r="NA89" s="590"/>
      <c r="NB89" s="590"/>
      <c r="NC89" s="590"/>
      <c r="ND89" s="590"/>
      <c r="NE89" s="590" t="s">
        <v>20</v>
      </c>
      <c r="NF89" s="590"/>
      <c r="NG89" s="590"/>
      <c r="NH89" s="590"/>
      <c r="NI89" s="590"/>
      <c r="NJ89" s="590"/>
      <c r="NK89" s="590"/>
      <c r="NL89" s="590"/>
      <c r="NM89" s="590" t="s">
        <v>20</v>
      </c>
      <c r="NN89" s="590"/>
      <c r="NO89" s="590"/>
      <c r="NP89" s="590"/>
      <c r="NQ89" s="590"/>
      <c r="NR89" s="590"/>
      <c r="NS89" s="590"/>
      <c r="NT89" s="590"/>
      <c r="NU89" s="590" t="s">
        <v>20</v>
      </c>
      <c r="NV89" s="590"/>
      <c r="NW89" s="590"/>
      <c r="NX89" s="590"/>
      <c r="NY89" s="590"/>
      <c r="NZ89" s="590"/>
      <c r="OA89" s="590"/>
      <c r="OB89" s="590"/>
      <c r="OC89" s="590" t="s">
        <v>20</v>
      </c>
      <c r="OD89" s="590"/>
      <c r="OE89" s="590"/>
      <c r="OF89" s="590"/>
      <c r="OG89" s="590"/>
      <c r="OH89" s="590"/>
      <c r="OI89" s="590"/>
      <c r="OJ89" s="590"/>
      <c r="OK89" s="590" t="s">
        <v>20</v>
      </c>
      <c r="OL89" s="590"/>
      <c r="OM89" s="590"/>
      <c r="ON89" s="590"/>
      <c r="OO89" s="590"/>
      <c r="OP89" s="590"/>
      <c r="OQ89" s="590"/>
      <c r="OR89" s="590"/>
      <c r="OS89" s="590" t="s">
        <v>20</v>
      </c>
      <c r="OT89" s="590"/>
      <c r="OU89" s="590"/>
      <c r="OV89" s="590"/>
      <c r="OW89" s="590"/>
      <c r="OX89" s="590"/>
      <c r="OY89" s="590"/>
      <c r="OZ89" s="590"/>
      <c r="PA89" s="590" t="s">
        <v>20</v>
      </c>
      <c r="PB89" s="590"/>
      <c r="PC89" s="590"/>
      <c r="PD89" s="590"/>
      <c r="PE89" s="590"/>
      <c r="PF89" s="590"/>
      <c r="PG89" s="590"/>
      <c r="PH89" s="590"/>
      <c r="PI89" s="590" t="s">
        <v>20</v>
      </c>
      <c r="PJ89" s="590"/>
      <c r="PK89" s="590"/>
      <c r="PL89" s="590"/>
      <c r="PM89" s="590"/>
      <c r="PN89" s="590"/>
      <c r="PO89" s="590"/>
      <c r="PP89" s="590"/>
      <c r="PQ89" s="590" t="s">
        <v>20</v>
      </c>
      <c r="PR89" s="590"/>
      <c r="PS89" s="590"/>
      <c r="PT89" s="590"/>
      <c r="PU89" s="590"/>
      <c r="PV89" s="590"/>
      <c r="PW89" s="590"/>
      <c r="PX89" s="590"/>
      <c r="PY89" s="590" t="s">
        <v>20</v>
      </c>
      <c r="PZ89" s="590"/>
      <c r="QA89" s="590"/>
      <c r="QB89" s="590"/>
      <c r="QC89" s="590"/>
      <c r="QD89" s="590"/>
      <c r="QE89" s="590"/>
      <c r="QF89" s="590"/>
      <c r="QG89" s="590" t="s">
        <v>20</v>
      </c>
      <c r="QH89" s="590"/>
      <c r="QI89" s="590"/>
      <c r="QJ89" s="590"/>
      <c r="QK89" s="590"/>
      <c r="QL89" s="590"/>
      <c r="QM89" s="590"/>
      <c r="QN89" s="590"/>
      <c r="QO89" s="590" t="s">
        <v>20</v>
      </c>
      <c r="QP89" s="590"/>
      <c r="QQ89" s="590"/>
      <c r="QR89" s="590"/>
      <c r="QS89" s="590"/>
      <c r="QT89" s="590"/>
      <c r="QU89" s="590"/>
      <c r="QV89" s="590"/>
      <c r="QW89" s="590" t="s">
        <v>20</v>
      </c>
      <c r="QX89" s="590"/>
      <c r="QY89" s="590"/>
      <c r="QZ89" s="590"/>
      <c r="RA89" s="590"/>
      <c r="RB89" s="590"/>
      <c r="RC89" s="590"/>
      <c r="RD89" s="590"/>
      <c r="RE89" s="590" t="s">
        <v>20</v>
      </c>
      <c r="RF89" s="590"/>
      <c r="RG89" s="590"/>
      <c r="RH89" s="590"/>
      <c r="RI89" s="590"/>
      <c r="RJ89" s="590"/>
      <c r="RK89" s="590"/>
      <c r="RL89" s="590"/>
      <c r="RM89" s="590" t="s">
        <v>20</v>
      </c>
      <c r="RN89" s="590"/>
      <c r="RO89" s="590"/>
      <c r="RP89" s="590"/>
      <c r="RQ89" s="590"/>
      <c r="RR89" s="590"/>
      <c r="RS89" s="590"/>
      <c r="RT89" s="590"/>
      <c r="RU89" s="590" t="s">
        <v>20</v>
      </c>
      <c r="RV89" s="590"/>
      <c r="RW89" s="590"/>
      <c r="RX89" s="590"/>
      <c r="RY89" s="590"/>
      <c r="RZ89" s="590"/>
      <c r="SA89" s="590"/>
      <c r="SB89" s="590"/>
      <c r="SC89" s="590" t="s">
        <v>20</v>
      </c>
      <c r="SD89" s="590"/>
      <c r="SE89" s="590"/>
      <c r="SF89" s="590"/>
      <c r="SG89" s="590"/>
      <c r="SH89" s="590"/>
      <c r="SI89" s="590"/>
      <c r="SJ89" s="590"/>
      <c r="SK89" s="590" t="s">
        <v>20</v>
      </c>
      <c r="SL89" s="590"/>
      <c r="SM89" s="590"/>
      <c r="SN89" s="590"/>
      <c r="SO89" s="590"/>
      <c r="SP89" s="590"/>
      <c r="SQ89" s="590"/>
      <c r="SR89" s="590"/>
      <c r="SS89" s="590" t="s">
        <v>20</v>
      </c>
      <c r="ST89" s="590"/>
      <c r="SU89" s="590"/>
      <c r="SV89" s="590"/>
      <c r="SW89" s="590"/>
      <c r="SX89" s="590"/>
      <c r="SY89" s="590"/>
      <c r="SZ89" s="590"/>
      <c r="TA89" s="590" t="s">
        <v>20</v>
      </c>
      <c r="TB89" s="590"/>
      <c r="TC89" s="590"/>
      <c r="TD89" s="590"/>
      <c r="TE89" s="590"/>
      <c r="TF89" s="590"/>
      <c r="TG89" s="590"/>
      <c r="TH89" s="590"/>
      <c r="TI89" s="590" t="s">
        <v>20</v>
      </c>
      <c r="TJ89" s="590"/>
      <c r="TK89" s="590"/>
      <c r="TL89" s="590"/>
      <c r="TM89" s="590"/>
      <c r="TN89" s="590"/>
      <c r="TO89" s="590"/>
      <c r="TP89" s="590"/>
      <c r="TQ89" s="590" t="s">
        <v>20</v>
      </c>
      <c r="TR89" s="590"/>
      <c r="TS89" s="590"/>
      <c r="TT89" s="590"/>
      <c r="TU89" s="590"/>
      <c r="TV89" s="590"/>
      <c r="TW89" s="590"/>
      <c r="TX89" s="590"/>
      <c r="TY89" s="590" t="s">
        <v>20</v>
      </c>
      <c r="TZ89" s="590"/>
      <c r="UA89" s="590"/>
      <c r="UB89" s="590"/>
      <c r="UC89" s="590"/>
      <c r="UD89" s="590"/>
      <c r="UE89" s="590"/>
      <c r="UF89" s="590"/>
      <c r="UG89" s="590" t="s">
        <v>20</v>
      </c>
      <c r="UH89" s="590"/>
      <c r="UI89" s="590"/>
      <c r="UJ89" s="590"/>
      <c r="UK89" s="590"/>
      <c r="UL89" s="590"/>
      <c r="UM89" s="590"/>
      <c r="UN89" s="590"/>
      <c r="UO89" s="590" t="s">
        <v>20</v>
      </c>
      <c r="UP89" s="590"/>
      <c r="UQ89" s="590"/>
      <c r="UR89" s="590"/>
      <c r="US89" s="590"/>
      <c r="UT89" s="590"/>
      <c r="UU89" s="590"/>
      <c r="UV89" s="590"/>
      <c r="UW89" s="590" t="s">
        <v>20</v>
      </c>
      <c r="UX89" s="590"/>
      <c r="UY89" s="590"/>
      <c r="UZ89" s="590"/>
      <c r="VA89" s="590"/>
      <c r="VB89" s="590"/>
      <c r="VC89" s="590"/>
      <c r="VD89" s="590"/>
      <c r="VE89" s="590" t="s">
        <v>20</v>
      </c>
      <c r="VF89" s="590"/>
      <c r="VG89" s="590"/>
      <c r="VH89" s="590"/>
      <c r="VI89" s="590"/>
      <c r="VJ89" s="590"/>
      <c r="VK89" s="590"/>
      <c r="VL89" s="590"/>
      <c r="VM89" s="590" t="s">
        <v>20</v>
      </c>
      <c r="VN89" s="590"/>
      <c r="VO89" s="590"/>
      <c r="VP89" s="590"/>
      <c r="VQ89" s="590"/>
      <c r="VR89" s="590"/>
      <c r="VS89" s="590"/>
      <c r="VT89" s="590"/>
      <c r="VU89" s="590" t="s">
        <v>20</v>
      </c>
      <c r="VV89" s="590"/>
      <c r="VW89" s="590"/>
      <c r="VX89" s="590"/>
      <c r="VY89" s="590"/>
      <c r="VZ89" s="590"/>
      <c r="WA89" s="590"/>
      <c r="WB89" s="590"/>
      <c r="WC89" s="590" t="s">
        <v>20</v>
      </c>
      <c r="WD89" s="590"/>
      <c r="WE89" s="590"/>
      <c r="WF89" s="590"/>
      <c r="WG89" s="590"/>
      <c r="WH89" s="590"/>
      <c r="WI89" s="590"/>
      <c r="WJ89" s="590"/>
      <c r="WK89" s="590" t="s">
        <v>20</v>
      </c>
      <c r="WL89" s="590"/>
      <c r="WM89" s="590"/>
      <c r="WN89" s="590"/>
      <c r="WO89" s="590"/>
      <c r="WP89" s="590"/>
      <c r="WQ89" s="590"/>
      <c r="WR89" s="590"/>
      <c r="WS89" s="590" t="s">
        <v>20</v>
      </c>
      <c r="WT89" s="590"/>
      <c r="WU89" s="590"/>
      <c r="WV89" s="590"/>
      <c r="WW89" s="590"/>
      <c r="WX89" s="590"/>
      <c r="WY89" s="590"/>
      <c r="WZ89" s="590"/>
      <c r="XA89" s="590" t="s">
        <v>20</v>
      </c>
      <c r="XB89" s="590"/>
      <c r="XC89" s="590"/>
      <c r="XD89" s="590"/>
      <c r="XE89" s="590"/>
      <c r="XF89" s="590"/>
      <c r="XG89" s="590"/>
      <c r="XH89" s="590"/>
      <c r="XI89" s="590" t="s">
        <v>20</v>
      </c>
      <c r="XJ89" s="590"/>
      <c r="XK89" s="590"/>
      <c r="XL89" s="590"/>
      <c r="XM89" s="590"/>
      <c r="XN89" s="590"/>
      <c r="XO89" s="590"/>
      <c r="XP89" s="590"/>
      <c r="XQ89" s="590" t="s">
        <v>20</v>
      </c>
      <c r="XR89" s="590"/>
      <c r="XS89" s="590"/>
      <c r="XT89" s="590"/>
      <c r="XU89" s="590"/>
      <c r="XV89" s="590"/>
      <c r="XW89" s="590"/>
      <c r="XX89" s="590"/>
      <c r="XY89" s="590" t="s">
        <v>20</v>
      </c>
      <c r="XZ89" s="590"/>
      <c r="YA89" s="590"/>
      <c r="YB89" s="590"/>
      <c r="YC89" s="590"/>
      <c r="YD89" s="590"/>
      <c r="YE89" s="590"/>
      <c r="YF89" s="590"/>
      <c r="YG89" s="590" t="s">
        <v>20</v>
      </c>
      <c r="YH89" s="590"/>
      <c r="YI89" s="590"/>
      <c r="YJ89" s="590"/>
      <c r="YK89" s="590"/>
      <c r="YL89" s="590"/>
      <c r="YM89" s="590"/>
      <c r="YN89" s="590"/>
      <c r="YO89" s="590" t="s">
        <v>20</v>
      </c>
      <c r="YP89" s="590"/>
      <c r="YQ89" s="590"/>
      <c r="YR89" s="590"/>
      <c r="YS89" s="590"/>
      <c r="YT89" s="590"/>
      <c r="YU89" s="590"/>
      <c r="YV89" s="590"/>
      <c r="YW89" s="590" t="s">
        <v>20</v>
      </c>
      <c r="YX89" s="590"/>
      <c r="YY89" s="590"/>
      <c r="YZ89" s="590"/>
      <c r="ZA89" s="590"/>
      <c r="ZB89" s="590"/>
      <c r="ZC89" s="590"/>
      <c r="ZD89" s="590"/>
      <c r="ZE89" s="590" t="s">
        <v>20</v>
      </c>
      <c r="ZF89" s="590"/>
      <c r="ZG89" s="590"/>
      <c r="ZH89" s="590"/>
      <c r="ZI89" s="590"/>
      <c r="ZJ89" s="590"/>
      <c r="ZK89" s="590"/>
      <c r="ZL89" s="590"/>
      <c r="ZM89" s="590" t="s">
        <v>20</v>
      </c>
      <c r="ZN89" s="590"/>
      <c r="ZO89" s="590"/>
      <c r="ZP89" s="590"/>
      <c r="ZQ89" s="590"/>
      <c r="ZR89" s="590"/>
      <c r="ZS89" s="590"/>
      <c r="ZT89" s="590"/>
      <c r="ZU89" s="590" t="s">
        <v>20</v>
      </c>
      <c r="ZV89" s="590"/>
      <c r="ZW89" s="590"/>
      <c r="ZX89" s="590"/>
      <c r="ZY89" s="590"/>
      <c r="ZZ89" s="590"/>
      <c r="AAA89" s="590"/>
      <c r="AAB89" s="590"/>
      <c r="AAC89" s="590" t="s">
        <v>20</v>
      </c>
      <c r="AAD89" s="590"/>
      <c r="AAE89" s="590"/>
      <c r="AAF89" s="590"/>
      <c r="AAG89" s="590"/>
      <c r="AAH89" s="590"/>
      <c r="AAI89" s="590"/>
      <c r="AAJ89" s="590"/>
      <c r="AAK89" s="590" t="s">
        <v>20</v>
      </c>
      <c r="AAL89" s="590"/>
      <c r="AAM89" s="590"/>
      <c r="AAN89" s="590"/>
      <c r="AAO89" s="590"/>
      <c r="AAP89" s="590"/>
      <c r="AAQ89" s="590"/>
      <c r="AAR89" s="590"/>
      <c r="AAS89" s="590" t="s">
        <v>20</v>
      </c>
      <c r="AAT89" s="590"/>
      <c r="AAU89" s="590"/>
      <c r="AAV89" s="590"/>
      <c r="AAW89" s="590"/>
      <c r="AAX89" s="590"/>
      <c r="AAY89" s="590"/>
      <c r="AAZ89" s="590"/>
      <c r="ABA89" s="590" t="s">
        <v>20</v>
      </c>
      <c r="ABB89" s="590"/>
      <c r="ABC89" s="590"/>
      <c r="ABD89" s="590"/>
      <c r="ABE89" s="590"/>
      <c r="ABF89" s="590"/>
      <c r="ABG89" s="590"/>
      <c r="ABH89" s="590"/>
      <c r="ABI89" s="590" t="s">
        <v>20</v>
      </c>
      <c r="ABJ89" s="590"/>
      <c r="ABK89" s="590"/>
      <c r="ABL89" s="590"/>
      <c r="ABM89" s="590"/>
      <c r="ABN89" s="590"/>
      <c r="ABO89" s="590"/>
      <c r="ABP89" s="590"/>
      <c r="ABQ89" s="590" t="s">
        <v>20</v>
      </c>
      <c r="ABR89" s="590"/>
      <c r="ABS89" s="590"/>
      <c r="ABT89" s="590"/>
      <c r="ABU89" s="590"/>
      <c r="ABV89" s="590"/>
      <c r="ABW89" s="590"/>
      <c r="ABX89" s="590"/>
      <c r="ABY89" s="590" t="s">
        <v>20</v>
      </c>
      <c r="ABZ89" s="590"/>
      <c r="ACA89" s="590"/>
      <c r="ACB89" s="590"/>
      <c r="ACC89" s="590"/>
      <c r="ACD89" s="590"/>
      <c r="ACE89" s="590"/>
      <c r="ACF89" s="590"/>
      <c r="ACG89" s="590" t="s">
        <v>20</v>
      </c>
      <c r="ACH89" s="590"/>
      <c r="ACI89" s="590"/>
      <c r="ACJ89" s="590"/>
      <c r="ACK89" s="590"/>
      <c r="ACL89" s="590"/>
      <c r="ACM89" s="590"/>
      <c r="ACN89" s="590"/>
      <c r="ACO89" s="590" t="s">
        <v>20</v>
      </c>
      <c r="ACP89" s="590"/>
      <c r="ACQ89" s="590"/>
      <c r="ACR89" s="590"/>
      <c r="ACS89" s="590"/>
      <c r="ACT89" s="590"/>
      <c r="ACU89" s="590"/>
      <c r="ACV89" s="590"/>
      <c r="ACW89" s="590" t="s">
        <v>20</v>
      </c>
      <c r="ACX89" s="590"/>
      <c r="ACY89" s="590"/>
      <c r="ACZ89" s="590"/>
      <c r="ADA89" s="590"/>
      <c r="ADB89" s="590"/>
      <c r="ADC89" s="590"/>
      <c r="ADD89" s="590"/>
      <c r="ADE89" s="590" t="s">
        <v>20</v>
      </c>
      <c r="ADF89" s="590"/>
      <c r="ADG89" s="590"/>
      <c r="ADH89" s="590"/>
      <c r="ADI89" s="590"/>
      <c r="ADJ89" s="590"/>
      <c r="ADK89" s="590"/>
      <c r="ADL89" s="590"/>
      <c r="ADM89" s="590" t="s">
        <v>20</v>
      </c>
      <c r="ADN89" s="590"/>
      <c r="ADO89" s="590"/>
      <c r="ADP89" s="590"/>
      <c r="ADQ89" s="590"/>
      <c r="ADR89" s="590"/>
      <c r="ADS89" s="590"/>
      <c r="ADT89" s="590"/>
      <c r="ADU89" s="590" t="s">
        <v>20</v>
      </c>
      <c r="ADV89" s="590"/>
      <c r="ADW89" s="590"/>
      <c r="ADX89" s="590"/>
      <c r="ADY89" s="590"/>
      <c r="ADZ89" s="590"/>
      <c r="AEA89" s="590"/>
      <c r="AEB89" s="590"/>
      <c r="AEC89" s="590" t="s">
        <v>20</v>
      </c>
      <c r="AED89" s="590"/>
      <c r="AEE89" s="590"/>
      <c r="AEF89" s="590"/>
      <c r="AEG89" s="590"/>
      <c r="AEH89" s="590"/>
      <c r="AEI89" s="590"/>
      <c r="AEJ89" s="590"/>
      <c r="AEK89" s="590" t="s">
        <v>20</v>
      </c>
      <c r="AEL89" s="590"/>
      <c r="AEM89" s="590"/>
      <c r="AEN89" s="590"/>
      <c r="AEO89" s="590"/>
      <c r="AEP89" s="590"/>
      <c r="AEQ89" s="590"/>
      <c r="AER89" s="590"/>
      <c r="AES89" s="590" t="s">
        <v>20</v>
      </c>
      <c r="AET89" s="590"/>
      <c r="AEU89" s="590"/>
      <c r="AEV89" s="590"/>
      <c r="AEW89" s="590"/>
      <c r="AEX89" s="590"/>
      <c r="AEY89" s="590"/>
      <c r="AEZ89" s="590"/>
      <c r="AFA89" s="590" t="s">
        <v>20</v>
      </c>
      <c r="AFB89" s="590"/>
      <c r="AFC89" s="590"/>
      <c r="AFD89" s="590"/>
      <c r="AFE89" s="590"/>
      <c r="AFF89" s="590"/>
      <c r="AFG89" s="590"/>
      <c r="AFH89" s="590"/>
      <c r="AFI89" s="590" t="s">
        <v>20</v>
      </c>
      <c r="AFJ89" s="590"/>
      <c r="AFK89" s="590"/>
      <c r="AFL89" s="590"/>
      <c r="AFM89" s="590"/>
      <c r="AFN89" s="590"/>
      <c r="AFO89" s="590"/>
      <c r="AFP89" s="590"/>
      <c r="AFQ89" s="590" t="s">
        <v>20</v>
      </c>
      <c r="AFR89" s="590"/>
      <c r="AFS89" s="590"/>
      <c r="AFT89" s="590"/>
      <c r="AFU89" s="590"/>
      <c r="AFV89" s="590"/>
      <c r="AFW89" s="590"/>
      <c r="AFX89" s="590"/>
      <c r="AFY89" s="590" t="s">
        <v>20</v>
      </c>
      <c r="AFZ89" s="590"/>
      <c r="AGA89" s="590"/>
      <c r="AGB89" s="590"/>
      <c r="AGC89" s="590"/>
      <c r="AGD89" s="590"/>
      <c r="AGE89" s="590"/>
      <c r="AGF89" s="590"/>
      <c r="AGG89" s="590" t="s">
        <v>20</v>
      </c>
      <c r="AGH89" s="590"/>
      <c r="AGI89" s="590"/>
      <c r="AGJ89" s="590"/>
      <c r="AGK89" s="590"/>
      <c r="AGL89" s="590"/>
      <c r="AGM89" s="590"/>
      <c r="AGN89" s="590"/>
      <c r="AGO89" s="590" t="s">
        <v>20</v>
      </c>
      <c r="AGP89" s="590"/>
      <c r="AGQ89" s="590"/>
      <c r="AGR89" s="590"/>
      <c r="AGS89" s="590"/>
      <c r="AGT89" s="590"/>
      <c r="AGU89" s="590"/>
      <c r="AGV89" s="590"/>
      <c r="AGW89" s="590" t="s">
        <v>20</v>
      </c>
      <c r="AGX89" s="590"/>
      <c r="AGY89" s="590"/>
      <c r="AGZ89" s="590"/>
      <c r="AHA89" s="590"/>
      <c r="AHB89" s="590"/>
      <c r="AHC89" s="590"/>
      <c r="AHD89" s="590"/>
      <c r="AHE89" s="590" t="s">
        <v>20</v>
      </c>
      <c r="AHF89" s="590"/>
      <c r="AHG89" s="590"/>
      <c r="AHH89" s="590"/>
      <c r="AHI89" s="590"/>
      <c r="AHJ89" s="590"/>
      <c r="AHK89" s="590"/>
      <c r="AHL89" s="590"/>
      <c r="AHM89" s="590" t="s">
        <v>20</v>
      </c>
      <c r="AHN89" s="590"/>
      <c r="AHO89" s="590"/>
      <c r="AHP89" s="590"/>
      <c r="AHQ89" s="590"/>
      <c r="AHR89" s="590"/>
      <c r="AHS89" s="590"/>
      <c r="AHT89" s="590"/>
      <c r="AHU89" s="590" t="s">
        <v>20</v>
      </c>
      <c r="AHV89" s="590"/>
      <c r="AHW89" s="590"/>
      <c r="AHX89" s="590"/>
      <c r="AHY89" s="590"/>
      <c r="AHZ89" s="590"/>
      <c r="AIA89" s="590"/>
      <c r="AIB89" s="590"/>
      <c r="AIC89" s="590" t="s">
        <v>20</v>
      </c>
      <c r="AID89" s="590"/>
      <c r="AIE89" s="590"/>
      <c r="AIF89" s="590"/>
      <c r="AIG89" s="590"/>
      <c r="AIH89" s="590"/>
      <c r="AII89" s="590"/>
      <c r="AIJ89" s="590"/>
      <c r="AIK89" s="590" t="s">
        <v>20</v>
      </c>
      <c r="AIL89" s="590"/>
      <c r="AIM89" s="590"/>
      <c r="AIN89" s="590"/>
      <c r="AIO89" s="590"/>
      <c r="AIP89" s="590"/>
      <c r="AIQ89" s="590"/>
      <c r="AIR89" s="590"/>
      <c r="AIS89" s="590" t="s">
        <v>20</v>
      </c>
      <c r="AIT89" s="590"/>
      <c r="AIU89" s="590"/>
      <c r="AIV89" s="590"/>
      <c r="AIW89" s="590"/>
      <c r="AIX89" s="590"/>
      <c r="AIY89" s="590"/>
      <c r="AIZ89" s="590"/>
      <c r="AJA89" s="590" t="s">
        <v>20</v>
      </c>
      <c r="AJB89" s="590"/>
      <c r="AJC89" s="590"/>
      <c r="AJD89" s="590"/>
      <c r="AJE89" s="590"/>
      <c r="AJF89" s="590"/>
      <c r="AJG89" s="590"/>
      <c r="AJH89" s="590"/>
      <c r="AJI89" s="590" t="s">
        <v>20</v>
      </c>
      <c r="AJJ89" s="590"/>
      <c r="AJK89" s="590"/>
      <c r="AJL89" s="590"/>
      <c r="AJM89" s="590"/>
      <c r="AJN89" s="590"/>
      <c r="AJO89" s="590"/>
      <c r="AJP89" s="590"/>
      <c r="AJQ89" s="590" t="s">
        <v>20</v>
      </c>
      <c r="AJR89" s="590"/>
      <c r="AJS89" s="590"/>
      <c r="AJT89" s="590"/>
      <c r="AJU89" s="590"/>
      <c r="AJV89" s="590"/>
      <c r="AJW89" s="590"/>
      <c r="AJX89" s="590"/>
      <c r="AJY89" s="590" t="s">
        <v>20</v>
      </c>
      <c r="AJZ89" s="590"/>
      <c r="AKA89" s="590"/>
      <c r="AKB89" s="590"/>
      <c r="AKC89" s="590"/>
      <c r="AKD89" s="590"/>
      <c r="AKE89" s="590"/>
      <c r="AKF89" s="590"/>
      <c r="AKG89" s="590" t="s">
        <v>20</v>
      </c>
      <c r="AKH89" s="590"/>
      <c r="AKI89" s="590"/>
      <c r="AKJ89" s="590"/>
      <c r="AKK89" s="590"/>
      <c r="AKL89" s="590"/>
      <c r="AKM89" s="590"/>
      <c r="AKN89" s="590"/>
      <c r="AKO89" s="590" t="s">
        <v>20</v>
      </c>
      <c r="AKP89" s="590"/>
      <c r="AKQ89" s="590"/>
      <c r="AKR89" s="590"/>
      <c r="AKS89" s="590"/>
      <c r="AKT89" s="590"/>
      <c r="AKU89" s="590"/>
      <c r="AKV89" s="590"/>
      <c r="AKW89" s="590" t="s">
        <v>20</v>
      </c>
      <c r="AKX89" s="590"/>
      <c r="AKY89" s="590"/>
      <c r="AKZ89" s="590"/>
      <c r="ALA89" s="590"/>
      <c r="ALB89" s="590"/>
      <c r="ALC89" s="590"/>
      <c r="ALD89" s="590"/>
      <c r="ALE89" s="590" t="s">
        <v>20</v>
      </c>
      <c r="ALF89" s="590"/>
      <c r="ALG89" s="590"/>
      <c r="ALH89" s="590"/>
      <c r="ALI89" s="590"/>
      <c r="ALJ89" s="590"/>
      <c r="ALK89" s="590"/>
      <c r="ALL89" s="590"/>
      <c r="ALM89" s="590" t="s">
        <v>20</v>
      </c>
      <c r="ALN89" s="590"/>
      <c r="ALO89" s="590"/>
      <c r="ALP89" s="590"/>
      <c r="ALQ89" s="590"/>
      <c r="ALR89" s="590"/>
      <c r="ALS89" s="590"/>
      <c r="ALT89" s="590"/>
      <c r="ALU89" s="590" t="s">
        <v>20</v>
      </c>
      <c r="ALV89" s="590"/>
      <c r="ALW89" s="590"/>
      <c r="ALX89" s="590"/>
      <c r="ALY89" s="590"/>
      <c r="ALZ89" s="590"/>
      <c r="AMA89" s="590"/>
      <c r="AMB89" s="590"/>
      <c r="AMC89" s="590" t="s">
        <v>20</v>
      </c>
      <c r="AMD89" s="590"/>
      <c r="AME89" s="590"/>
      <c r="AMF89" s="590"/>
      <c r="AMG89" s="590"/>
      <c r="AMH89" s="590"/>
      <c r="AMI89" s="590"/>
      <c r="AMJ89" s="590"/>
      <c r="AMK89" s="590" t="s">
        <v>20</v>
      </c>
      <c r="AML89" s="590"/>
      <c r="AMM89" s="590"/>
      <c r="AMN89" s="590"/>
      <c r="AMO89" s="590"/>
      <c r="AMP89" s="590"/>
      <c r="AMQ89" s="590"/>
      <c r="AMR89" s="590"/>
      <c r="AMS89" s="590" t="s">
        <v>20</v>
      </c>
      <c r="AMT89" s="590"/>
      <c r="AMU89" s="590"/>
      <c r="AMV89" s="590"/>
      <c r="AMW89" s="590"/>
      <c r="AMX89" s="590"/>
      <c r="AMY89" s="590"/>
      <c r="AMZ89" s="590"/>
      <c r="ANA89" s="590" t="s">
        <v>20</v>
      </c>
      <c r="ANB89" s="590"/>
      <c r="ANC89" s="590"/>
      <c r="AND89" s="590"/>
      <c r="ANE89" s="590"/>
      <c r="ANF89" s="590"/>
      <c r="ANG89" s="590"/>
      <c r="ANH89" s="590"/>
      <c r="ANI89" s="590" t="s">
        <v>20</v>
      </c>
      <c r="ANJ89" s="590"/>
      <c r="ANK89" s="590"/>
      <c r="ANL89" s="590"/>
      <c r="ANM89" s="590"/>
      <c r="ANN89" s="590"/>
      <c r="ANO89" s="590"/>
      <c r="ANP89" s="590"/>
      <c r="ANQ89" s="590" t="s">
        <v>20</v>
      </c>
      <c r="ANR89" s="590"/>
      <c r="ANS89" s="590"/>
      <c r="ANT89" s="590"/>
      <c r="ANU89" s="590"/>
      <c r="ANV89" s="590"/>
      <c r="ANW89" s="590"/>
      <c r="ANX89" s="590"/>
      <c r="ANY89" s="590" t="s">
        <v>20</v>
      </c>
      <c r="ANZ89" s="590"/>
      <c r="AOA89" s="590"/>
      <c r="AOB89" s="590"/>
      <c r="AOC89" s="590"/>
      <c r="AOD89" s="590"/>
      <c r="AOE89" s="590"/>
      <c r="AOF89" s="590"/>
      <c r="AOG89" s="590" t="s">
        <v>20</v>
      </c>
      <c r="AOH89" s="590"/>
      <c r="AOI89" s="590"/>
      <c r="AOJ89" s="590"/>
      <c r="AOK89" s="590"/>
      <c r="AOL89" s="590"/>
      <c r="AOM89" s="590"/>
      <c r="AON89" s="590"/>
      <c r="AOO89" s="590" t="s">
        <v>20</v>
      </c>
      <c r="AOP89" s="590"/>
      <c r="AOQ89" s="590"/>
      <c r="AOR89" s="590"/>
      <c r="AOS89" s="590"/>
      <c r="AOT89" s="590"/>
      <c r="AOU89" s="590"/>
      <c r="AOV89" s="590"/>
      <c r="AOW89" s="590" t="s">
        <v>20</v>
      </c>
      <c r="AOX89" s="590"/>
      <c r="AOY89" s="590"/>
      <c r="AOZ89" s="590"/>
      <c r="APA89" s="590"/>
      <c r="APB89" s="590"/>
      <c r="APC89" s="590"/>
      <c r="APD89" s="590"/>
      <c r="APE89" s="590" t="s">
        <v>20</v>
      </c>
      <c r="APF89" s="590"/>
      <c r="APG89" s="590"/>
      <c r="APH89" s="590"/>
      <c r="API89" s="590"/>
      <c r="APJ89" s="590"/>
      <c r="APK89" s="590"/>
      <c r="APL89" s="590"/>
      <c r="APM89" s="590" t="s">
        <v>20</v>
      </c>
      <c r="APN89" s="590"/>
      <c r="APO89" s="590"/>
      <c r="APP89" s="590"/>
      <c r="APQ89" s="590"/>
      <c r="APR89" s="590"/>
      <c r="APS89" s="590"/>
      <c r="APT89" s="590"/>
      <c r="APU89" s="590" t="s">
        <v>20</v>
      </c>
      <c r="APV89" s="590"/>
      <c r="APW89" s="590"/>
      <c r="APX89" s="590"/>
      <c r="APY89" s="590"/>
      <c r="APZ89" s="590"/>
      <c r="AQA89" s="590"/>
      <c r="AQB89" s="590"/>
      <c r="AQC89" s="590" t="s">
        <v>20</v>
      </c>
      <c r="AQD89" s="590"/>
      <c r="AQE89" s="590"/>
      <c r="AQF89" s="590"/>
      <c r="AQG89" s="590"/>
      <c r="AQH89" s="590"/>
      <c r="AQI89" s="590"/>
      <c r="AQJ89" s="590"/>
      <c r="AQK89" s="590" t="s">
        <v>20</v>
      </c>
      <c r="AQL89" s="590"/>
      <c r="AQM89" s="590"/>
      <c r="AQN89" s="590"/>
      <c r="AQO89" s="590"/>
      <c r="AQP89" s="590"/>
      <c r="AQQ89" s="590"/>
      <c r="AQR89" s="590"/>
      <c r="AQS89" s="590" t="s">
        <v>20</v>
      </c>
      <c r="AQT89" s="590"/>
      <c r="AQU89" s="590"/>
      <c r="AQV89" s="590"/>
      <c r="AQW89" s="590"/>
      <c r="AQX89" s="590"/>
      <c r="AQY89" s="590"/>
      <c r="AQZ89" s="590"/>
      <c r="ARA89" s="590" t="s">
        <v>20</v>
      </c>
      <c r="ARB89" s="590"/>
      <c r="ARC89" s="590"/>
      <c r="ARD89" s="590"/>
      <c r="ARE89" s="590"/>
      <c r="ARF89" s="590"/>
      <c r="ARG89" s="590"/>
      <c r="ARH89" s="590"/>
      <c r="ARI89" s="590" t="s">
        <v>20</v>
      </c>
      <c r="ARJ89" s="590"/>
      <c r="ARK89" s="590"/>
      <c r="ARL89" s="590"/>
      <c r="ARM89" s="590"/>
      <c r="ARN89" s="590"/>
      <c r="ARO89" s="590"/>
      <c r="ARP89" s="590"/>
      <c r="ARQ89" s="590" t="s">
        <v>20</v>
      </c>
      <c r="ARR89" s="590"/>
      <c r="ARS89" s="590"/>
      <c r="ART89" s="590"/>
      <c r="ARU89" s="590"/>
      <c r="ARV89" s="590"/>
      <c r="ARW89" s="590"/>
      <c r="ARX89" s="590"/>
      <c r="ARY89" s="590" t="s">
        <v>20</v>
      </c>
      <c r="ARZ89" s="590"/>
      <c r="ASA89" s="590"/>
      <c r="ASB89" s="590"/>
      <c r="ASC89" s="590"/>
      <c r="ASD89" s="590"/>
      <c r="ASE89" s="590"/>
      <c r="ASF89" s="590"/>
      <c r="ASG89" s="590" t="s">
        <v>20</v>
      </c>
      <c r="ASH89" s="590"/>
      <c r="ASI89" s="590"/>
      <c r="ASJ89" s="590"/>
      <c r="ASK89" s="590"/>
      <c r="ASL89" s="590"/>
      <c r="ASM89" s="590"/>
      <c r="ASN89" s="590"/>
      <c r="ASO89" s="590" t="s">
        <v>20</v>
      </c>
      <c r="ASP89" s="590"/>
      <c r="ASQ89" s="590"/>
      <c r="ASR89" s="590"/>
      <c r="ASS89" s="590"/>
      <c r="AST89" s="590"/>
      <c r="ASU89" s="590"/>
      <c r="ASV89" s="590"/>
      <c r="ASW89" s="590" t="s">
        <v>20</v>
      </c>
      <c r="ASX89" s="590"/>
      <c r="ASY89" s="590"/>
      <c r="ASZ89" s="590"/>
      <c r="ATA89" s="590"/>
      <c r="ATB89" s="590"/>
      <c r="ATC89" s="590"/>
      <c r="ATD89" s="590"/>
      <c r="ATE89" s="590" t="s">
        <v>20</v>
      </c>
      <c r="ATF89" s="590"/>
      <c r="ATG89" s="590"/>
      <c r="ATH89" s="590"/>
      <c r="ATI89" s="590"/>
      <c r="ATJ89" s="590"/>
      <c r="ATK89" s="590"/>
      <c r="ATL89" s="590"/>
      <c r="ATM89" s="590" t="s">
        <v>20</v>
      </c>
      <c r="ATN89" s="590"/>
      <c r="ATO89" s="590"/>
      <c r="ATP89" s="590"/>
      <c r="ATQ89" s="590"/>
      <c r="ATR89" s="590"/>
      <c r="ATS89" s="590"/>
      <c r="ATT89" s="590"/>
      <c r="ATU89" s="590" t="s">
        <v>20</v>
      </c>
      <c r="ATV89" s="590"/>
      <c r="ATW89" s="590"/>
      <c r="ATX89" s="590"/>
      <c r="ATY89" s="590"/>
      <c r="ATZ89" s="590"/>
      <c r="AUA89" s="590"/>
      <c r="AUB89" s="590"/>
      <c r="AUC89" s="590" t="s">
        <v>20</v>
      </c>
      <c r="AUD89" s="590"/>
      <c r="AUE89" s="590"/>
      <c r="AUF89" s="590"/>
      <c r="AUG89" s="590"/>
      <c r="AUH89" s="590"/>
      <c r="AUI89" s="590"/>
      <c r="AUJ89" s="590"/>
      <c r="AUK89" s="590" t="s">
        <v>20</v>
      </c>
      <c r="AUL89" s="590"/>
      <c r="AUM89" s="590"/>
      <c r="AUN89" s="590"/>
      <c r="AUO89" s="590"/>
      <c r="AUP89" s="590"/>
      <c r="AUQ89" s="590"/>
      <c r="AUR89" s="590"/>
      <c r="AUS89" s="590" t="s">
        <v>20</v>
      </c>
      <c r="AUT89" s="590"/>
      <c r="AUU89" s="590"/>
      <c r="AUV89" s="590"/>
      <c r="AUW89" s="590"/>
      <c r="AUX89" s="590"/>
      <c r="AUY89" s="590"/>
      <c r="AUZ89" s="590"/>
      <c r="AVA89" s="590" t="s">
        <v>20</v>
      </c>
      <c r="AVB89" s="590"/>
      <c r="AVC89" s="590"/>
      <c r="AVD89" s="590"/>
      <c r="AVE89" s="590"/>
      <c r="AVF89" s="590"/>
      <c r="AVG89" s="590"/>
      <c r="AVH89" s="590"/>
      <c r="AVI89" s="590" t="s">
        <v>20</v>
      </c>
      <c r="AVJ89" s="590"/>
      <c r="AVK89" s="590"/>
      <c r="AVL89" s="590"/>
      <c r="AVM89" s="590"/>
      <c r="AVN89" s="590"/>
      <c r="AVO89" s="590"/>
      <c r="AVP89" s="590"/>
      <c r="AVQ89" s="590" t="s">
        <v>20</v>
      </c>
      <c r="AVR89" s="590"/>
      <c r="AVS89" s="590"/>
      <c r="AVT89" s="590"/>
      <c r="AVU89" s="590"/>
      <c r="AVV89" s="590"/>
      <c r="AVW89" s="590"/>
      <c r="AVX89" s="590"/>
      <c r="AVY89" s="590" t="s">
        <v>20</v>
      </c>
      <c r="AVZ89" s="590"/>
      <c r="AWA89" s="590"/>
      <c r="AWB89" s="590"/>
      <c r="AWC89" s="590"/>
      <c r="AWD89" s="590"/>
      <c r="AWE89" s="590"/>
      <c r="AWF89" s="590"/>
      <c r="AWG89" s="590" t="s">
        <v>20</v>
      </c>
      <c r="AWH89" s="590"/>
      <c r="AWI89" s="590"/>
      <c r="AWJ89" s="590"/>
      <c r="AWK89" s="590"/>
      <c r="AWL89" s="590"/>
      <c r="AWM89" s="590"/>
      <c r="AWN89" s="590"/>
      <c r="AWO89" s="590" t="s">
        <v>20</v>
      </c>
      <c r="AWP89" s="590"/>
      <c r="AWQ89" s="590"/>
      <c r="AWR89" s="590"/>
      <c r="AWS89" s="590"/>
      <c r="AWT89" s="590"/>
      <c r="AWU89" s="590"/>
      <c r="AWV89" s="590"/>
      <c r="AWW89" s="590" t="s">
        <v>20</v>
      </c>
      <c r="AWX89" s="590"/>
      <c r="AWY89" s="590"/>
      <c r="AWZ89" s="590"/>
      <c r="AXA89" s="590"/>
      <c r="AXB89" s="590"/>
      <c r="AXC89" s="590"/>
      <c r="AXD89" s="590"/>
      <c r="AXE89" s="590" t="s">
        <v>20</v>
      </c>
      <c r="AXF89" s="590"/>
      <c r="AXG89" s="590"/>
      <c r="AXH89" s="590"/>
      <c r="AXI89" s="590"/>
      <c r="AXJ89" s="590"/>
      <c r="AXK89" s="590"/>
      <c r="AXL89" s="590"/>
      <c r="AXM89" s="590" t="s">
        <v>20</v>
      </c>
      <c r="AXN89" s="590"/>
      <c r="AXO89" s="590"/>
      <c r="AXP89" s="590"/>
      <c r="AXQ89" s="590"/>
      <c r="AXR89" s="590"/>
      <c r="AXS89" s="590"/>
      <c r="AXT89" s="590"/>
      <c r="AXU89" s="590" t="s">
        <v>20</v>
      </c>
      <c r="AXV89" s="590"/>
      <c r="AXW89" s="590"/>
      <c r="AXX89" s="590"/>
      <c r="AXY89" s="590"/>
      <c r="AXZ89" s="590"/>
      <c r="AYA89" s="590"/>
      <c r="AYB89" s="590"/>
      <c r="AYC89" s="590" t="s">
        <v>20</v>
      </c>
      <c r="AYD89" s="590"/>
      <c r="AYE89" s="590"/>
      <c r="AYF89" s="590"/>
      <c r="AYG89" s="590"/>
      <c r="AYH89" s="590"/>
      <c r="AYI89" s="590"/>
      <c r="AYJ89" s="590"/>
      <c r="AYK89" s="590" t="s">
        <v>20</v>
      </c>
      <c r="AYL89" s="590"/>
      <c r="AYM89" s="590"/>
      <c r="AYN89" s="590"/>
      <c r="AYO89" s="590"/>
      <c r="AYP89" s="590"/>
      <c r="AYQ89" s="590"/>
      <c r="AYR89" s="590"/>
      <c r="AYS89" s="590" t="s">
        <v>20</v>
      </c>
      <c r="AYT89" s="590"/>
      <c r="AYU89" s="590"/>
      <c r="AYV89" s="590"/>
      <c r="AYW89" s="590"/>
      <c r="AYX89" s="590"/>
      <c r="AYY89" s="590"/>
      <c r="AYZ89" s="590"/>
      <c r="AZA89" s="590" t="s">
        <v>20</v>
      </c>
      <c r="AZB89" s="590"/>
      <c r="AZC89" s="590"/>
      <c r="AZD89" s="590"/>
      <c r="AZE89" s="590"/>
      <c r="AZF89" s="590"/>
      <c r="AZG89" s="590"/>
      <c r="AZH89" s="590"/>
      <c r="AZI89" s="590" t="s">
        <v>20</v>
      </c>
      <c r="AZJ89" s="590"/>
      <c r="AZK89" s="590"/>
      <c r="AZL89" s="590"/>
      <c r="AZM89" s="590"/>
      <c r="AZN89" s="590"/>
      <c r="AZO89" s="590"/>
      <c r="AZP89" s="590"/>
      <c r="AZQ89" s="590" t="s">
        <v>20</v>
      </c>
      <c r="AZR89" s="590"/>
      <c r="AZS89" s="590"/>
      <c r="AZT89" s="590"/>
      <c r="AZU89" s="590"/>
      <c r="AZV89" s="590"/>
      <c r="AZW89" s="590"/>
      <c r="AZX89" s="590"/>
      <c r="AZY89" s="590" t="s">
        <v>20</v>
      </c>
      <c r="AZZ89" s="590"/>
      <c r="BAA89" s="590"/>
      <c r="BAB89" s="590"/>
      <c r="BAC89" s="590"/>
      <c r="BAD89" s="590"/>
      <c r="BAE89" s="590"/>
      <c r="BAF89" s="590"/>
      <c r="BAG89" s="590" t="s">
        <v>20</v>
      </c>
      <c r="BAH89" s="590"/>
      <c r="BAI89" s="590"/>
      <c r="BAJ89" s="590"/>
      <c r="BAK89" s="590"/>
      <c r="BAL89" s="590"/>
      <c r="BAM89" s="590"/>
      <c r="BAN89" s="590"/>
      <c r="BAO89" s="590" t="s">
        <v>20</v>
      </c>
      <c r="BAP89" s="590"/>
      <c r="BAQ89" s="590"/>
      <c r="BAR89" s="590"/>
      <c r="BAS89" s="590"/>
      <c r="BAT89" s="590"/>
      <c r="BAU89" s="590"/>
      <c r="BAV89" s="590"/>
      <c r="BAW89" s="590" t="s">
        <v>20</v>
      </c>
      <c r="BAX89" s="590"/>
      <c r="BAY89" s="590"/>
      <c r="BAZ89" s="590"/>
      <c r="BBA89" s="590"/>
      <c r="BBB89" s="590"/>
      <c r="BBC89" s="590"/>
      <c r="BBD89" s="590"/>
      <c r="BBE89" s="590" t="s">
        <v>20</v>
      </c>
      <c r="BBF89" s="590"/>
      <c r="BBG89" s="590"/>
      <c r="BBH89" s="590"/>
      <c r="BBI89" s="590"/>
      <c r="BBJ89" s="590"/>
      <c r="BBK89" s="590"/>
      <c r="BBL89" s="590"/>
      <c r="BBM89" s="590" t="s">
        <v>20</v>
      </c>
      <c r="BBN89" s="590"/>
      <c r="BBO89" s="590"/>
      <c r="BBP89" s="590"/>
      <c r="BBQ89" s="590"/>
      <c r="BBR89" s="590"/>
      <c r="BBS89" s="590"/>
      <c r="BBT89" s="590"/>
      <c r="BBU89" s="590" t="s">
        <v>20</v>
      </c>
      <c r="BBV89" s="590"/>
      <c r="BBW89" s="590"/>
      <c r="BBX89" s="590"/>
      <c r="BBY89" s="590"/>
      <c r="BBZ89" s="590"/>
      <c r="BCA89" s="590"/>
      <c r="BCB89" s="590"/>
      <c r="BCC89" s="590" t="s">
        <v>20</v>
      </c>
      <c r="BCD89" s="590"/>
      <c r="BCE89" s="590"/>
      <c r="BCF89" s="590"/>
      <c r="BCG89" s="590"/>
      <c r="BCH89" s="590"/>
      <c r="BCI89" s="590"/>
      <c r="BCJ89" s="590"/>
      <c r="BCK89" s="590" t="s">
        <v>20</v>
      </c>
      <c r="BCL89" s="590"/>
      <c r="BCM89" s="590"/>
      <c r="BCN89" s="590"/>
      <c r="BCO89" s="590"/>
      <c r="BCP89" s="590"/>
      <c r="BCQ89" s="590"/>
      <c r="BCR89" s="590"/>
      <c r="BCS89" s="590" t="s">
        <v>20</v>
      </c>
      <c r="BCT89" s="590"/>
      <c r="BCU89" s="590"/>
      <c r="BCV89" s="590"/>
      <c r="BCW89" s="590"/>
      <c r="BCX89" s="590"/>
      <c r="BCY89" s="590"/>
      <c r="BCZ89" s="590"/>
      <c r="BDA89" s="590" t="s">
        <v>20</v>
      </c>
      <c r="BDB89" s="590"/>
      <c r="BDC89" s="590"/>
      <c r="BDD89" s="590"/>
      <c r="BDE89" s="590"/>
      <c r="BDF89" s="590"/>
      <c r="BDG89" s="590"/>
      <c r="BDH89" s="590"/>
      <c r="BDI89" s="590" t="s">
        <v>20</v>
      </c>
      <c r="BDJ89" s="590"/>
      <c r="BDK89" s="590"/>
      <c r="BDL89" s="590"/>
      <c r="BDM89" s="590"/>
      <c r="BDN89" s="590"/>
      <c r="BDO89" s="590"/>
      <c r="BDP89" s="590"/>
      <c r="BDQ89" s="590" t="s">
        <v>20</v>
      </c>
      <c r="BDR89" s="590"/>
      <c r="BDS89" s="590"/>
      <c r="BDT89" s="590"/>
      <c r="BDU89" s="590"/>
      <c r="BDV89" s="590"/>
      <c r="BDW89" s="590"/>
      <c r="BDX89" s="590"/>
      <c r="BDY89" s="590" t="s">
        <v>20</v>
      </c>
      <c r="BDZ89" s="590"/>
      <c r="BEA89" s="590"/>
      <c r="BEB89" s="590"/>
      <c r="BEC89" s="590"/>
      <c r="BED89" s="590"/>
      <c r="BEE89" s="590"/>
      <c r="BEF89" s="590"/>
      <c r="BEG89" s="590" t="s">
        <v>20</v>
      </c>
      <c r="BEH89" s="590"/>
      <c r="BEI89" s="590"/>
      <c r="BEJ89" s="590"/>
      <c r="BEK89" s="590"/>
      <c r="BEL89" s="590"/>
      <c r="BEM89" s="590"/>
      <c r="BEN89" s="590"/>
      <c r="BEO89" s="590" t="s">
        <v>20</v>
      </c>
      <c r="BEP89" s="590"/>
      <c r="BEQ89" s="590"/>
      <c r="BER89" s="590"/>
      <c r="BES89" s="590"/>
      <c r="BET89" s="590"/>
      <c r="BEU89" s="590"/>
      <c r="BEV89" s="590"/>
      <c r="BEW89" s="590" t="s">
        <v>20</v>
      </c>
      <c r="BEX89" s="590"/>
      <c r="BEY89" s="590"/>
      <c r="BEZ89" s="590"/>
      <c r="BFA89" s="590"/>
      <c r="BFB89" s="590"/>
      <c r="BFC89" s="590"/>
      <c r="BFD89" s="590"/>
      <c r="BFE89" s="590" t="s">
        <v>20</v>
      </c>
      <c r="BFF89" s="590"/>
      <c r="BFG89" s="590"/>
      <c r="BFH89" s="590"/>
      <c r="BFI89" s="590"/>
      <c r="BFJ89" s="590"/>
      <c r="BFK89" s="590"/>
      <c r="BFL89" s="590"/>
      <c r="BFM89" s="590" t="s">
        <v>20</v>
      </c>
      <c r="BFN89" s="590"/>
      <c r="BFO89" s="590"/>
      <c r="BFP89" s="590"/>
      <c r="BFQ89" s="590"/>
      <c r="BFR89" s="590"/>
      <c r="BFS89" s="590"/>
      <c r="BFT89" s="590"/>
      <c r="BFU89" s="590" t="s">
        <v>20</v>
      </c>
      <c r="BFV89" s="590"/>
      <c r="BFW89" s="590"/>
      <c r="BFX89" s="590"/>
      <c r="BFY89" s="590"/>
      <c r="BFZ89" s="590"/>
      <c r="BGA89" s="590"/>
      <c r="BGB89" s="590"/>
      <c r="BGC89" s="590" t="s">
        <v>20</v>
      </c>
      <c r="BGD89" s="590"/>
      <c r="BGE89" s="590"/>
      <c r="BGF89" s="590"/>
      <c r="BGG89" s="590"/>
      <c r="BGH89" s="590"/>
      <c r="BGI89" s="590"/>
      <c r="BGJ89" s="590"/>
      <c r="BGK89" s="590" t="s">
        <v>20</v>
      </c>
      <c r="BGL89" s="590"/>
      <c r="BGM89" s="590"/>
      <c r="BGN89" s="590"/>
      <c r="BGO89" s="590"/>
      <c r="BGP89" s="590"/>
      <c r="BGQ89" s="590"/>
      <c r="BGR89" s="590"/>
      <c r="BGS89" s="590" t="s">
        <v>20</v>
      </c>
      <c r="BGT89" s="590"/>
      <c r="BGU89" s="590"/>
      <c r="BGV89" s="590"/>
      <c r="BGW89" s="590"/>
      <c r="BGX89" s="590"/>
      <c r="BGY89" s="590"/>
      <c r="BGZ89" s="590"/>
      <c r="BHA89" s="590" t="s">
        <v>20</v>
      </c>
      <c r="BHB89" s="590"/>
      <c r="BHC89" s="590"/>
      <c r="BHD89" s="590"/>
      <c r="BHE89" s="590"/>
      <c r="BHF89" s="590"/>
      <c r="BHG89" s="590"/>
      <c r="BHH89" s="590"/>
      <c r="BHI89" s="590" t="s">
        <v>20</v>
      </c>
      <c r="BHJ89" s="590"/>
      <c r="BHK89" s="590"/>
      <c r="BHL89" s="590"/>
      <c r="BHM89" s="590"/>
      <c r="BHN89" s="590"/>
      <c r="BHO89" s="590"/>
      <c r="BHP89" s="590"/>
      <c r="BHQ89" s="590" t="s">
        <v>20</v>
      </c>
      <c r="BHR89" s="590"/>
      <c r="BHS89" s="590"/>
      <c r="BHT89" s="590"/>
      <c r="BHU89" s="590"/>
      <c r="BHV89" s="590"/>
      <c r="BHW89" s="590"/>
      <c r="BHX89" s="590"/>
      <c r="BHY89" s="590" t="s">
        <v>20</v>
      </c>
      <c r="BHZ89" s="590"/>
      <c r="BIA89" s="590"/>
      <c r="BIB89" s="590"/>
      <c r="BIC89" s="590"/>
      <c r="BID89" s="590"/>
      <c r="BIE89" s="590"/>
      <c r="BIF89" s="590"/>
      <c r="BIG89" s="590" t="s">
        <v>20</v>
      </c>
      <c r="BIH89" s="590"/>
      <c r="BII89" s="590"/>
      <c r="BIJ89" s="590"/>
      <c r="BIK89" s="590"/>
      <c r="BIL89" s="590"/>
      <c r="BIM89" s="590"/>
      <c r="BIN89" s="590"/>
      <c r="BIO89" s="590" t="s">
        <v>20</v>
      </c>
      <c r="BIP89" s="590"/>
      <c r="BIQ89" s="590"/>
      <c r="BIR89" s="590"/>
      <c r="BIS89" s="590"/>
      <c r="BIT89" s="590"/>
      <c r="BIU89" s="590"/>
      <c r="BIV89" s="590"/>
      <c r="BIW89" s="590" t="s">
        <v>20</v>
      </c>
      <c r="BIX89" s="590"/>
      <c r="BIY89" s="590"/>
      <c r="BIZ89" s="590"/>
      <c r="BJA89" s="590"/>
      <c r="BJB89" s="590"/>
      <c r="BJC89" s="590"/>
      <c r="BJD89" s="590"/>
      <c r="BJE89" s="590" t="s">
        <v>20</v>
      </c>
      <c r="BJF89" s="590"/>
      <c r="BJG89" s="590"/>
      <c r="BJH89" s="590"/>
      <c r="BJI89" s="590"/>
      <c r="BJJ89" s="590"/>
      <c r="BJK89" s="590"/>
      <c r="BJL89" s="590"/>
      <c r="BJM89" s="590" t="s">
        <v>20</v>
      </c>
      <c r="BJN89" s="590"/>
      <c r="BJO89" s="590"/>
      <c r="BJP89" s="590"/>
      <c r="BJQ89" s="590"/>
      <c r="BJR89" s="590"/>
      <c r="BJS89" s="590"/>
      <c r="BJT89" s="590"/>
      <c r="BJU89" s="590" t="s">
        <v>20</v>
      </c>
      <c r="BJV89" s="590"/>
      <c r="BJW89" s="590"/>
      <c r="BJX89" s="590"/>
      <c r="BJY89" s="590"/>
      <c r="BJZ89" s="590"/>
      <c r="BKA89" s="590"/>
      <c r="BKB89" s="590"/>
      <c r="BKC89" s="590" t="s">
        <v>20</v>
      </c>
      <c r="BKD89" s="590"/>
      <c r="BKE89" s="590"/>
      <c r="BKF89" s="590"/>
      <c r="BKG89" s="590"/>
      <c r="BKH89" s="590"/>
      <c r="BKI89" s="590"/>
      <c r="BKJ89" s="590"/>
      <c r="BKK89" s="590" t="s">
        <v>20</v>
      </c>
      <c r="BKL89" s="590"/>
      <c r="BKM89" s="590"/>
      <c r="BKN89" s="590"/>
      <c r="BKO89" s="590"/>
      <c r="BKP89" s="590"/>
      <c r="BKQ89" s="590"/>
      <c r="BKR89" s="590"/>
      <c r="BKS89" s="590" t="s">
        <v>20</v>
      </c>
      <c r="BKT89" s="590"/>
      <c r="BKU89" s="590"/>
      <c r="BKV89" s="590"/>
      <c r="BKW89" s="590"/>
      <c r="BKX89" s="590"/>
      <c r="BKY89" s="590"/>
      <c r="BKZ89" s="590"/>
      <c r="BLA89" s="590" t="s">
        <v>20</v>
      </c>
      <c r="BLB89" s="590"/>
      <c r="BLC89" s="590"/>
      <c r="BLD89" s="590"/>
      <c r="BLE89" s="590"/>
      <c r="BLF89" s="590"/>
      <c r="BLG89" s="590"/>
      <c r="BLH89" s="590"/>
      <c r="BLI89" s="590" t="s">
        <v>20</v>
      </c>
      <c r="BLJ89" s="590"/>
      <c r="BLK89" s="590"/>
      <c r="BLL89" s="590"/>
      <c r="BLM89" s="590"/>
      <c r="BLN89" s="590"/>
      <c r="BLO89" s="590"/>
      <c r="BLP89" s="590"/>
      <c r="BLQ89" s="590" t="s">
        <v>20</v>
      </c>
      <c r="BLR89" s="590"/>
      <c r="BLS89" s="590"/>
      <c r="BLT89" s="590"/>
      <c r="BLU89" s="590"/>
      <c r="BLV89" s="590"/>
      <c r="BLW89" s="590"/>
      <c r="BLX89" s="590"/>
      <c r="BLY89" s="590" t="s">
        <v>20</v>
      </c>
      <c r="BLZ89" s="590"/>
      <c r="BMA89" s="590"/>
      <c r="BMB89" s="590"/>
      <c r="BMC89" s="590"/>
      <c r="BMD89" s="590"/>
      <c r="BME89" s="590"/>
      <c r="BMF89" s="590"/>
      <c r="BMG89" s="590" t="s">
        <v>20</v>
      </c>
      <c r="BMH89" s="590"/>
      <c r="BMI89" s="590"/>
      <c r="BMJ89" s="590"/>
      <c r="BMK89" s="590"/>
      <c r="BML89" s="590"/>
      <c r="BMM89" s="590"/>
      <c r="BMN89" s="590"/>
      <c r="BMO89" s="590" t="s">
        <v>20</v>
      </c>
      <c r="BMP89" s="590"/>
      <c r="BMQ89" s="590"/>
      <c r="BMR89" s="590"/>
      <c r="BMS89" s="590"/>
      <c r="BMT89" s="590"/>
      <c r="BMU89" s="590"/>
      <c r="BMV89" s="590"/>
      <c r="BMW89" s="590" t="s">
        <v>20</v>
      </c>
      <c r="BMX89" s="590"/>
      <c r="BMY89" s="590"/>
      <c r="BMZ89" s="590"/>
      <c r="BNA89" s="590"/>
      <c r="BNB89" s="590"/>
      <c r="BNC89" s="590"/>
      <c r="BND89" s="590"/>
      <c r="BNE89" s="590" t="s">
        <v>20</v>
      </c>
      <c r="BNF89" s="590"/>
      <c r="BNG89" s="590"/>
      <c r="BNH89" s="590"/>
      <c r="BNI89" s="590"/>
      <c r="BNJ89" s="590"/>
      <c r="BNK89" s="590"/>
      <c r="BNL89" s="590"/>
      <c r="BNM89" s="590" t="s">
        <v>20</v>
      </c>
      <c r="BNN89" s="590"/>
      <c r="BNO89" s="590"/>
      <c r="BNP89" s="590"/>
      <c r="BNQ89" s="590"/>
      <c r="BNR89" s="590"/>
      <c r="BNS89" s="590"/>
      <c r="BNT89" s="590"/>
      <c r="BNU89" s="590" t="s">
        <v>20</v>
      </c>
      <c r="BNV89" s="590"/>
      <c r="BNW89" s="590"/>
      <c r="BNX89" s="590"/>
      <c r="BNY89" s="590"/>
      <c r="BNZ89" s="590"/>
      <c r="BOA89" s="590"/>
      <c r="BOB89" s="590"/>
      <c r="BOC89" s="590" t="s">
        <v>20</v>
      </c>
      <c r="BOD89" s="590"/>
      <c r="BOE89" s="590"/>
      <c r="BOF89" s="590"/>
      <c r="BOG89" s="590"/>
      <c r="BOH89" s="590"/>
      <c r="BOI89" s="590"/>
      <c r="BOJ89" s="590"/>
      <c r="BOK89" s="590" t="s">
        <v>20</v>
      </c>
      <c r="BOL89" s="590"/>
      <c r="BOM89" s="590"/>
      <c r="BON89" s="590"/>
      <c r="BOO89" s="590"/>
      <c r="BOP89" s="590"/>
      <c r="BOQ89" s="590"/>
      <c r="BOR89" s="590"/>
      <c r="BOS89" s="590" t="s">
        <v>20</v>
      </c>
      <c r="BOT89" s="590"/>
      <c r="BOU89" s="590"/>
      <c r="BOV89" s="590"/>
      <c r="BOW89" s="590"/>
      <c r="BOX89" s="590"/>
      <c r="BOY89" s="590"/>
      <c r="BOZ89" s="590"/>
      <c r="BPA89" s="590" t="s">
        <v>20</v>
      </c>
      <c r="BPB89" s="590"/>
      <c r="BPC89" s="590"/>
      <c r="BPD89" s="590"/>
      <c r="BPE89" s="590"/>
      <c r="BPF89" s="590"/>
      <c r="BPG89" s="590"/>
      <c r="BPH89" s="590"/>
      <c r="BPI89" s="590" t="s">
        <v>20</v>
      </c>
      <c r="BPJ89" s="590"/>
      <c r="BPK89" s="590"/>
      <c r="BPL89" s="590"/>
      <c r="BPM89" s="590"/>
      <c r="BPN89" s="590"/>
      <c r="BPO89" s="590"/>
      <c r="BPP89" s="590"/>
      <c r="BPQ89" s="590" t="s">
        <v>20</v>
      </c>
      <c r="BPR89" s="590"/>
      <c r="BPS89" s="590"/>
      <c r="BPT89" s="590"/>
      <c r="BPU89" s="590"/>
      <c r="BPV89" s="590"/>
      <c r="BPW89" s="590"/>
      <c r="BPX89" s="590"/>
      <c r="BPY89" s="590" t="s">
        <v>20</v>
      </c>
      <c r="BPZ89" s="590"/>
      <c r="BQA89" s="590"/>
      <c r="BQB89" s="590"/>
      <c r="BQC89" s="590"/>
      <c r="BQD89" s="590"/>
      <c r="BQE89" s="590"/>
      <c r="BQF89" s="590"/>
      <c r="BQG89" s="590" t="s">
        <v>20</v>
      </c>
      <c r="BQH89" s="590"/>
      <c r="BQI89" s="590"/>
      <c r="BQJ89" s="590"/>
      <c r="BQK89" s="590"/>
      <c r="BQL89" s="590"/>
      <c r="BQM89" s="590"/>
      <c r="BQN89" s="590"/>
      <c r="BQO89" s="590" t="s">
        <v>20</v>
      </c>
      <c r="BQP89" s="590"/>
      <c r="BQQ89" s="590"/>
      <c r="BQR89" s="590"/>
      <c r="BQS89" s="590"/>
      <c r="BQT89" s="590"/>
      <c r="BQU89" s="590"/>
      <c r="BQV89" s="590"/>
      <c r="BQW89" s="590" t="s">
        <v>20</v>
      </c>
      <c r="BQX89" s="590"/>
      <c r="BQY89" s="590"/>
      <c r="BQZ89" s="590"/>
      <c r="BRA89" s="590"/>
      <c r="BRB89" s="590"/>
      <c r="BRC89" s="590"/>
      <c r="BRD89" s="590"/>
      <c r="BRE89" s="590" t="s">
        <v>20</v>
      </c>
      <c r="BRF89" s="590"/>
      <c r="BRG89" s="590"/>
      <c r="BRH89" s="590"/>
      <c r="BRI89" s="590"/>
      <c r="BRJ89" s="590"/>
      <c r="BRK89" s="590"/>
      <c r="BRL89" s="590"/>
      <c r="BRM89" s="590" t="s">
        <v>20</v>
      </c>
      <c r="BRN89" s="590"/>
      <c r="BRO89" s="590"/>
      <c r="BRP89" s="590"/>
      <c r="BRQ89" s="590"/>
      <c r="BRR89" s="590"/>
      <c r="BRS89" s="590"/>
      <c r="BRT89" s="590"/>
      <c r="BRU89" s="590" t="s">
        <v>20</v>
      </c>
      <c r="BRV89" s="590"/>
      <c r="BRW89" s="590"/>
      <c r="BRX89" s="590"/>
      <c r="BRY89" s="590"/>
      <c r="BRZ89" s="590"/>
      <c r="BSA89" s="590"/>
      <c r="BSB89" s="590"/>
      <c r="BSC89" s="590" t="s">
        <v>20</v>
      </c>
      <c r="BSD89" s="590"/>
      <c r="BSE89" s="590"/>
      <c r="BSF89" s="590"/>
      <c r="BSG89" s="590"/>
      <c r="BSH89" s="590"/>
      <c r="BSI89" s="590"/>
      <c r="BSJ89" s="590"/>
      <c r="BSK89" s="590" t="s">
        <v>20</v>
      </c>
      <c r="BSL89" s="590"/>
      <c r="BSM89" s="590"/>
      <c r="BSN89" s="590"/>
      <c r="BSO89" s="590"/>
      <c r="BSP89" s="590"/>
      <c r="BSQ89" s="590"/>
      <c r="BSR89" s="590"/>
      <c r="BSS89" s="590" t="s">
        <v>20</v>
      </c>
      <c r="BST89" s="590"/>
      <c r="BSU89" s="590"/>
      <c r="BSV89" s="590"/>
      <c r="BSW89" s="590"/>
      <c r="BSX89" s="590"/>
      <c r="BSY89" s="590"/>
      <c r="BSZ89" s="590"/>
      <c r="BTA89" s="590" t="s">
        <v>20</v>
      </c>
      <c r="BTB89" s="590"/>
      <c r="BTC89" s="590"/>
      <c r="BTD89" s="590"/>
      <c r="BTE89" s="590"/>
      <c r="BTF89" s="590"/>
      <c r="BTG89" s="590"/>
      <c r="BTH89" s="590"/>
      <c r="BTI89" s="590" t="s">
        <v>20</v>
      </c>
      <c r="BTJ89" s="590"/>
      <c r="BTK89" s="590"/>
      <c r="BTL89" s="590"/>
      <c r="BTM89" s="590"/>
      <c r="BTN89" s="590"/>
      <c r="BTO89" s="590"/>
      <c r="BTP89" s="590"/>
      <c r="BTQ89" s="590" t="s">
        <v>20</v>
      </c>
      <c r="BTR89" s="590"/>
      <c r="BTS89" s="590"/>
      <c r="BTT89" s="590"/>
      <c r="BTU89" s="590"/>
      <c r="BTV89" s="590"/>
      <c r="BTW89" s="590"/>
      <c r="BTX89" s="590"/>
      <c r="BTY89" s="590" t="s">
        <v>20</v>
      </c>
      <c r="BTZ89" s="590"/>
      <c r="BUA89" s="590"/>
      <c r="BUB89" s="590"/>
      <c r="BUC89" s="590"/>
      <c r="BUD89" s="590"/>
      <c r="BUE89" s="590"/>
      <c r="BUF89" s="590"/>
      <c r="BUG89" s="590" t="s">
        <v>20</v>
      </c>
      <c r="BUH89" s="590"/>
      <c r="BUI89" s="590"/>
      <c r="BUJ89" s="590"/>
      <c r="BUK89" s="590"/>
      <c r="BUL89" s="590"/>
      <c r="BUM89" s="590"/>
      <c r="BUN89" s="590"/>
      <c r="BUO89" s="590" t="s">
        <v>20</v>
      </c>
      <c r="BUP89" s="590"/>
      <c r="BUQ89" s="590"/>
      <c r="BUR89" s="590"/>
      <c r="BUS89" s="590"/>
      <c r="BUT89" s="590"/>
      <c r="BUU89" s="590"/>
      <c r="BUV89" s="590"/>
      <c r="BUW89" s="590" t="s">
        <v>20</v>
      </c>
      <c r="BUX89" s="590"/>
      <c r="BUY89" s="590"/>
      <c r="BUZ89" s="590"/>
      <c r="BVA89" s="590"/>
      <c r="BVB89" s="590"/>
      <c r="BVC89" s="590"/>
      <c r="BVD89" s="590"/>
      <c r="BVE89" s="590" t="s">
        <v>20</v>
      </c>
      <c r="BVF89" s="590"/>
      <c r="BVG89" s="590"/>
      <c r="BVH89" s="590"/>
      <c r="BVI89" s="590"/>
      <c r="BVJ89" s="590"/>
      <c r="BVK89" s="590"/>
      <c r="BVL89" s="590"/>
      <c r="BVM89" s="590" t="s">
        <v>20</v>
      </c>
      <c r="BVN89" s="590"/>
      <c r="BVO89" s="590"/>
      <c r="BVP89" s="590"/>
      <c r="BVQ89" s="590"/>
      <c r="BVR89" s="590"/>
      <c r="BVS89" s="590"/>
      <c r="BVT89" s="590"/>
      <c r="BVU89" s="590" t="s">
        <v>20</v>
      </c>
      <c r="BVV89" s="590"/>
      <c r="BVW89" s="590"/>
      <c r="BVX89" s="590"/>
      <c r="BVY89" s="590"/>
      <c r="BVZ89" s="590"/>
      <c r="BWA89" s="590"/>
      <c r="BWB89" s="590"/>
      <c r="BWC89" s="590" t="s">
        <v>20</v>
      </c>
      <c r="BWD89" s="590"/>
      <c r="BWE89" s="590"/>
      <c r="BWF89" s="590"/>
      <c r="BWG89" s="590"/>
      <c r="BWH89" s="590"/>
      <c r="BWI89" s="590"/>
      <c r="BWJ89" s="590"/>
      <c r="BWK89" s="590" t="s">
        <v>20</v>
      </c>
      <c r="BWL89" s="590"/>
      <c r="BWM89" s="590"/>
      <c r="BWN89" s="590"/>
      <c r="BWO89" s="590"/>
      <c r="BWP89" s="590"/>
      <c r="BWQ89" s="590"/>
      <c r="BWR89" s="590"/>
      <c r="BWS89" s="590" t="s">
        <v>20</v>
      </c>
      <c r="BWT89" s="590"/>
      <c r="BWU89" s="590"/>
      <c r="BWV89" s="590"/>
      <c r="BWW89" s="590"/>
      <c r="BWX89" s="590"/>
      <c r="BWY89" s="590"/>
      <c r="BWZ89" s="590"/>
      <c r="BXA89" s="590" t="s">
        <v>20</v>
      </c>
      <c r="BXB89" s="590"/>
      <c r="BXC89" s="590"/>
      <c r="BXD89" s="590"/>
      <c r="BXE89" s="590"/>
      <c r="BXF89" s="590"/>
      <c r="BXG89" s="590"/>
      <c r="BXH89" s="590"/>
      <c r="BXI89" s="590" t="s">
        <v>20</v>
      </c>
      <c r="BXJ89" s="590"/>
      <c r="BXK89" s="590"/>
      <c r="BXL89" s="590"/>
      <c r="BXM89" s="590"/>
      <c r="BXN89" s="590"/>
      <c r="BXO89" s="590"/>
      <c r="BXP89" s="590"/>
      <c r="BXQ89" s="590" t="s">
        <v>20</v>
      </c>
      <c r="BXR89" s="590"/>
      <c r="BXS89" s="590"/>
      <c r="BXT89" s="590"/>
      <c r="BXU89" s="590"/>
      <c r="BXV89" s="590"/>
      <c r="BXW89" s="590"/>
      <c r="BXX89" s="590"/>
      <c r="BXY89" s="590" t="s">
        <v>20</v>
      </c>
      <c r="BXZ89" s="590"/>
      <c r="BYA89" s="590"/>
      <c r="BYB89" s="590"/>
      <c r="BYC89" s="590"/>
      <c r="BYD89" s="590"/>
      <c r="BYE89" s="590"/>
      <c r="BYF89" s="590"/>
      <c r="BYG89" s="590" t="s">
        <v>20</v>
      </c>
      <c r="BYH89" s="590"/>
      <c r="BYI89" s="590"/>
      <c r="BYJ89" s="590"/>
      <c r="BYK89" s="590"/>
      <c r="BYL89" s="590"/>
      <c r="BYM89" s="590"/>
      <c r="BYN89" s="590"/>
      <c r="BYO89" s="590" t="s">
        <v>20</v>
      </c>
      <c r="BYP89" s="590"/>
      <c r="BYQ89" s="590"/>
      <c r="BYR89" s="590"/>
      <c r="BYS89" s="590"/>
      <c r="BYT89" s="590"/>
      <c r="BYU89" s="590"/>
      <c r="BYV89" s="590"/>
      <c r="BYW89" s="590" t="s">
        <v>20</v>
      </c>
      <c r="BYX89" s="590"/>
      <c r="BYY89" s="590"/>
      <c r="BYZ89" s="590"/>
      <c r="BZA89" s="590"/>
      <c r="BZB89" s="590"/>
      <c r="BZC89" s="590"/>
      <c r="BZD89" s="590"/>
      <c r="BZE89" s="590" t="s">
        <v>20</v>
      </c>
      <c r="BZF89" s="590"/>
      <c r="BZG89" s="590"/>
      <c r="BZH89" s="590"/>
      <c r="BZI89" s="590"/>
      <c r="BZJ89" s="590"/>
      <c r="BZK89" s="590"/>
      <c r="BZL89" s="590"/>
      <c r="BZM89" s="590" t="s">
        <v>20</v>
      </c>
      <c r="BZN89" s="590"/>
      <c r="BZO89" s="590"/>
      <c r="BZP89" s="590"/>
      <c r="BZQ89" s="590"/>
      <c r="BZR89" s="590"/>
      <c r="BZS89" s="590"/>
      <c r="BZT89" s="590"/>
      <c r="BZU89" s="590" t="s">
        <v>20</v>
      </c>
      <c r="BZV89" s="590"/>
      <c r="BZW89" s="590"/>
      <c r="BZX89" s="590"/>
      <c r="BZY89" s="590"/>
      <c r="BZZ89" s="590"/>
      <c r="CAA89" s="590"/>
      <c r="CAB89" s="590"/>
      <c r="CAC89" s="590" t="s">
        <v>20</v>
      </c>
      <c r="CAD89" s="590"/>
      <c r="CAE89" s="590"/>
      <c r="CAF89" s="590"/>
      <c r="CAG89" s="590"/>
      <c r="CAH89" s="590"/>
      <c r="CAI89" s="590"/>
      <c r="CAJ89" s="590"/>
      <c r="CAK89" s="590" t="s">
        <v>20</v>
      </c>
      <c r="CAL89" s="590"/>
      <c r="CAM89" s="590"/>
      <c r="CAN89" s="590"/>
      <c r="CAO89" s="590"/>
      <c r="CAP89" s="590"/>
      <c r="CAQ89" s="590"/>
      <c r="CAR89" s="590"/>
      <c r="CAS89" s="590" t="s">
        <v>20</v>
      </c>
      <c r="CAT89" s="590"/>
      <c r="CAU89" s="590"/>
      <c r="CAV89" s="590"/>
      <c r="CAW89" s="590"/>
      <c r="CAX89" s="590"/>
      <c r="CAY89" s="590"/>
      <c r="CAZ89" s="590"/>
      <c r="CBA89" s="590" t="s">
        <v>20</v>
      </c>
      <c r="CBB89" s="590"/>
      <c r="CBC89" s="590"/>
      <c r="CBD89" s="590"/>
      <c r="CBE89" s="590"/>
      <c r="CBF89" s="590"/>
      <c r="CBG89" s="590"/>
      <c r="CBH89" s="590"/>
      <c r="CBI89" s="590" t="s">
        <v>20</v>
      </c>
      <c r="CBJ89" s="590"/>
      <c r="CBK89" s="590"/>
      <c r="CBL89" s="590"/>
      <c r="CBM89" s="590"/>
      <c r="CBN89" s="590"/>
      <c r="CBO89" s="590"/>
      <c r="CBP89" s="590"/>
      <c r="CBQ89" s="590" t="s">
        <v>20</v>
      </c>
      <c r="CBR89" s="590"/>
      <c r="CBS89" s="590"/>
      <c r="CBT89" s="590"/>
      <c r="CBU89" s="590"/>
      <c r="CBV89" s="590"/>
      <c r="CBW89" s="590"/>
      <c r="CBX89" s="590"/>
      <c r="CBY89" s="590" t="s">
        <v>20</v>
      </c>
      <c r="CBZ89" s="590"/>
      <c r="CCA89" s="590"/>
      <c r="CCB89" s="590"/>
      <c r="CCC89" s="590"/>
      <c r="CCD89" s="590"/>
      <c r="CCE89" s="590"/>
      <c r="CCF89" s="590"/>
      <c r="CCG89" s="590" t="s">
        <v>20</v>
      </c>
      <c r="CCH89" s="590"/>
      <c r="CCI89" s="590"/>
      <c r="CCJ89" s="590"/>
      <c r="CCK89" s="590"/>
      <c r="CCL89" s="590"/>
      <c r="CCM89" s="590"/>
      <c r="CCN89" s="590"/>
      <c r="CCO89" s="590" t="s">
        <v>20</v>
      </c>
      <c r="CCP89" s="590"/>
      <c r="CCQ89" s="590"/>
      <c r="CCR89" s="590"/>
      <c r="CCS89" s="590"/>
      <c r="CCT89" s="590"/>
      <c r="CCU89" s="590"/>
      <c r="CCV89" s="590"/>
      <c r="CCW89" s="590" t="s">
        <v>20</v>
      </c>
      <c r="CCX89" s="590"/>
      <c r="CCY89" s="590"/>
      <c r="CCZ89" s="590"/>
      <c r="CDA89" s="590"/>
      <c r="CDB89" s="590"/>
      <c r="CDC89" s="590"/>
      <c r="CDD89" s="590"/>
      <c r="CDE89" s="590" t="s">
        <v>20</v>
      </c>
      <c r="CDF89" s="590"/>
      <c r="CDG89" s="590"/>
      <c r="CDH89" s="590"/>
      <c r="CDI89" s="590"/>
      <c r="CDJ89" s="590"/>
      <c r="CDK89" s="590"/>
      <c r="CDL89" s="590"/>
      <c r="CDM89" s="590" t="s">
        <v>20</v>
      </c>
      <c r="CDN89" s="590"/>
      <c r="CDO89" s="590"/>
      <c r="CDP89" s="590"/>
      <c r="CDQ89" s="590"/>
      <c r="CDR89" s="590"/>
      <c r="CDS89" s="590"/>
      <c r="CDT89" s="590"/>
      <c r="CDU89" s="590" t="s">
        <v>20</v>
      </c>
      <c r="CDV89" s="590"/>
      <c r="CDW89" s="590"/>
      <c r="CDX89" s="590"/>
      <c r="CDY89" s="590"/>
      <c r="CDZ89" s="590"/>
      <c r="CEA89" s="590"/>
      <c r="CEB89" s="590"/>
      <c r="CEC89" s="590" t="s">
        <v>20</v>
      </c>
      <c r="CED89" s="590"/>
      <c r="CEE89" s="590"/>
      <c r="CEF89" s="590"/>
      <c r="CEG89" s="590"/>
      <c r="CEH89" s="590"/>
      <c r="CEI89" s="590"/>
      <c r="CEJ89" s="590"/>
      <c r="CEK89" s="590" t="s">
        <v>20</v>
      </c>
      <c r="CEL89" s="590"/>
      <c r="CEM89" s="590"/>
      <c r="CEN89" s="590"/>
      <c r="CEO89" s="590"/>
      <c r="CEP89" s="590"/>
      <c r="CEQ89" s="590"/>
      <c r="CER89" s="590"/>
      <c r="CES89" s="590" t="s">
        <v>20</v>
      </c>
      <c r="CET89" s="590"/>
      <c r="CEU89" s="590"/>
      <c r="CEV89" s="590"/>
      <c r="CEW89" s="590"/>
      <c r="CEX89" s="590"/>
      <c r="CEY89" s="590"/>
      <c r="CEZ89" s="590"/>
      <c r="CFA89" s="590" t="s">
        <v>20</v>
      </c>
      <c r="CFB89" s="590"/>
      <c r="CFC89" s="590"/>
      <c r="CFD89" s="590"/>
      <c r="CFE89" s="590"/>
      <c r="CFF89" s="590"/>
      <c r="CFG89" s="590"/>
      <c r="CFH89" s="590"/>
      <c r="CFI89" s="590" t="s">
        <v>20</v>
      </c>
      <c r="CFJ89" s="590"/>
      <c r="CFK89" s="590"/>
      <c r="CFL89" s="590"/>
      <c r="CFM89" s="590"/>
      <c r="CFN89" s="590"/>
      <c r="CFO89" s="590"/>
      <c r="CFP89" s="590"/>
      <c r="CFQ89" s="590" t="s">
        <v>20</v>
      </c>
      <c r="CFR89" s="590"/>
      <c r="CFS89" s="590"/>
      <c r="CFT89" s="590"/>
      <c r="CFU89" s="590"/>
      <c r="CFV89" s="590"/>
      <c r="CFW89" s="590"/>
      <c r="CFX89" s="590"/>
      <c r="CFY89" s="590" t="s">
        <v>20</v>
      </c>
      <c r="CFZ89" s="590"/>
      <c r="CGA89" s="590"/>
      <c r="CGB89" s="590"/>
      <c r="CGC89" s="590"/>
      <c r="CGD89" s="590"/>
      <c r="CGE89" s="590"/>
      <c r="CGF89" s="590"/>
      <c r="CGG89" s="590" t="s">
        <v>20</v>
      </c>
      <c r="CGH89" s="590"/>
      <c r="CGI89" s="590"/>
      <c r="CGJ89" s="590"/>
      <c r="CGK89" s="590"/>
      <c r="CGL89" s="590"/>
      <c r="CGM89" s="590"/>
      <c r="CGN89" s="590"/>
      <c r="CGO89" s="590" t="s">
        <v>20</v>
      </c>
      <c r="CGP89" s="590"/>
      <c r="CGQ89" s="590"/>
      <c r="CGR89" s="590"/>
      <c r="CGS89" s="590"/>
      <c r="CGT89" s="590"/>
      <c r="CGU89" s="590"/>
      <c r="CGV89" s="590"/>
      <c r="CGW89" s="590" t="s">
        <v>20</v>
      </c>
      <c r="CGX89" s="590"/>
      <c r="CGY89" s="590"/>
      <c r="CGZ89" s="590"/>
      <c r="CHA89" s="590"/>
      <c r="CHB89" s="590"/>
      <c r="CHC89" s="590"/>
      <c r="CHD89" s="590"/>
      <c r="CHE89" s="590" t="s">
        <v>20</v>
      </c>
      <c r="CHF89" s="590"/>
      <c r="CHG89" s="590"/>
      <c r="CHH89" s="590"/>
      <c r="CHI89" s="590"/>
      <c r="CHJ89" s="590"/>
      <c r="CHK89" s="590"/>
      <c r="CHL89" s="590"/>
      <c r="CHM89" s="590" t="s">
        <v>20</v>
      </c>
      <c r="CHN89" s="590"/>
      <c r="CHO89" s="590"/>
      <c r="CHP89" s="590"/>
      <c r="CHQ89" s="590"/>
      <c r="CHR89" s="590"/>
      <c r="CHS89" s="590"/>
      <c r="CHT89" s="590"/>
      <c r="CHU89" s="590" t="s">
        <v>20</v>
      </c>
      <c r="CHV89" s="590"/>
      <c r="CHW89" s="590"/>
      <c r="CHX89" s="590"/>
      <c r="CHY89" s="590"/>
      <c r="CHZ89" s="590"/>
      <c r="CIA89" s="590"/>
      <c r="CIB89" s="590"/>
      <c r="CIC89" s="590" t="s">
        <v>20</v>
      </c>
      <c r="CID89" s="590"/>
      <c r="CIE89" s="590"/>
      <c r="CIF89" s="590"/>
      <c r="CIG89" s="590"/>
      <c r="CIH89" s="590"/>
      <c r="CII89" s="590"/>
      <c r="CIJ89" s="590"/>
      <c r="CIK89" s="590" t="s">
        <v>20</v>
      </c>
      <c r="CIL89" s="590"/>
      <c r="CIM89" s="590"/>
      <c r="CIN89" s="590"/>
      <c r="CIO89" s="590"/>
      <c r="CIP89" s="590"/>
      <c r="CIQ89" s="590"/>
      <c r="CIR89" s="590"/>
      <c r="CIS89" s="590" t="s">
        <v>20</v>
      </c>
      <c r="CIT89" s="590"/>
      <c r="CIU89" s="590"/>
      <c r="CIV89" s="590"/>
      <c r="CIW89" s="590"/>
      <c r="CIX89" s="590"/>
      <c r="CIY89" s="590"/>
      <c r="CIZ89" s="590"/>
      <c r="CJA89" s="590" t="s">
        <v>20</v>
      </c>
      <c r="CJB89" s="590"/>
      <c r="CJC89" s="590"/>
      <c r="CJD89" s="590"/>
      <c r="CJE89" s="590"/>
      <c r="CJF89" s="590"/>
      <c r="CJG89" s="590"/>
      <c r="CJH89" s="590"/>
      <c r="CJI89" s="590" t="s">
        <v>20</v>
      </c>
      <c r="CJJ89" s="590"/>
      <c r="CJK89" s="590"/>
      <c r="CJL89" s="590"/>
      <c r="CJM89" s="590"/>
      <c r="CJN89" s="590"/>
      <c r="CJO89" s="590"/>
      <c r="CJP89" s="590"/>
      <c r="CJQ89" s="590" t="s">
        <v>20</v>
      </c>
      <c r="CJR89" s="590"/>
      <c r="CJS89" s="590"/>
      <c r="CJT89" s="590"/>
      <c r="CJU89" s="590"/>
      <c r="CJV89" s="590"/>
      <c r="CJW89" s="590"/>
      <c r="CJX89" s="590"/>
      <c r="CJY89" s="590" t="s">
        <v>20</v>
      </c>
      <c r="CJZ89" s="590"/>
      <c r="CKA89" s="590"/>
      <c r="CKB89" s="590"/>
      <c r="CKC89" s="590"/>
      <c r="CKD89" s="590"/>
      <c r="CKE89" s="590"/>
      <c r="CKF89" s="590"/>
      <c r="CKG89" s="590" t="s">
        <v>20</v>
      </c>
      <c r="CKH89" s="590"/>
      <c r="CKI89" s="590"/>
      <c r="CKJ89" s="590"/>
      <c r="CKK89" s="590"/>
      <c r="CKL89" s="590"/>
      <c r="CKM89" s="590"/>
      <c r="CKN89" s="590"/>
      <c r="CKO89" s="590" t="s">
        <v>20</v>
      </c>
      <c r="CKP89" s="590"/>
      <c r="CKQ89" s="590"/>
      <c r="CKR89" s="590"/>
      <c r="CKS89" s="590"/>
      <c r="CKT89" s="590"/>
      <c r="CKU89" s="590"/>
      <c r="CKV89" s="590"/>
      <c r="CKW89" s="590" t="s">
        <v>20</v>
      </c>
      <c r="CKX89" s="590"/>
      <c r="CKY89" s="590"/>
      <c r="CKZ89" s="590"/>
      <c r="CLA89" s="590"/>
      <c r="CLB89" s="590"/>
      <c r="CLC89" s="590"/>
      <c r="CLD89" s="590"/>
      <c r="CLE89" s="590" t="s">
        <v>20</v>
      </c>
      <c r="CLF89" s="590"/>
      <c r="CLG89" s="590"/>
      <c r="CLH89" s="590"/>
      <c r="CLI89" s="590"/>
      <c r="CLJ89" s="590"/>
      <c r="CLK89" s="590"/>
      <c r="CLL89" s="590"/>
      <c r="CLM89" s="590" t="s">
        <v>20</v>
      </c>
      <c r="CLN89" s="590"/>
      <c r="CLO89" s="590"/>
      <c r="CLP89" s="590"/>
      <c r="CLQ89" s="590"/>
      <c r="CLR89" s="590"/>
      <c r="CLS89" s="590"/>
      <c r="CLT89" s="590"/>
      <c r="CLU89" s="590" t="s">
        <v>20</v>
      </c>
      <c r="CLV89" s="590"/>
      <c r="CLW89" s="590"/>
      <c r="CLX89" s="590"/>
      <c r="CLY89" s="590"/>
      <c r="CLZ89" s="590"/>
      <c r="CMA89" s="590"/>
      <c r="CMB89" s="590"/>
      <c r="CMC89" s="590" t="s">
        <v>20</v>
      </c>
      <c r="CMD89" s="590"/>
      <c r="CME89" s="590"/>
      <c r="CMF89" s="590"/>
      <c r="CMG89" s="590"/>
      <c r="CMH89" s="590"/>
      <c r="CMI89" s="590"/>
      <c r="CMJ89" s="590"/>
      <c r="CMK89" s="590" t="s">
        <v>20</v>
      </c>
      <c r="CML89" s="590"/>
      <c r="CMM89" s="590"/>
      <c r="CMN89" s="590"/>
      <c r="CMO89" s="590"/>
      <c r="CMP89" s="590"/>
      <c r="CMQ89" s="590"/>
      <c r="CMR89" s="590"/>
      <c r="CMS89" s="590" t="s">
        <v>20</v>
      </c>
      <c r="CMT89" s="590"/>
      <c r="CMU89" s="590"/>
      <c r="CMV89" s="590"/>
      <c r="CMW89" s="590"/>
      <c r="CMX89" s="590"/>
      <c r="CMY89" s="590"/>
      <c r="CMZ89" s="590"/>
      <c r="CNA89" s="590" t="s">
        <v>20</v>
      </c>
      <c r="CNB89" s="590"/>
      <c r="CNC89" s="590"/>
      <c r="CND89" s="590"/>
      <c r="CNE89" s="590"/>
      <c r="CNF89" s="590"/>
      <c r="CNG89" s="590"/>
      <c r="CNH89" s="590"/>
      <c r="CNI89" s="590" t="s">
        <v>20</v>
      </c>
      <c r="CNJ89" s="590"/>
      <c r="CNK89" s="590"/>
      <c r="CNL89" s="590"/>
      <c r="CNM89" s="590"/>
      <c r="CNN89" s="590"/>
      <c r="CNO89" s="590"/>
      <c r="CNP89" s="590"/>
      <c r="CNQ89" s="590" t="s">
        <v>20</v>
      </c>
      <c r="CNR89" s="590"/>
      <c r="CNS89" s="590"/>
      <c r="CNT89" s="590"/>
      <c r="CNU89" s="590"/>
      <c r="CNV89" s="590"/>
      <c r="CNW89" s="590"/>
      <c r="CNX89" s="590"/>
      <c r="CNY89" s="590" t="s">
        <v>20</v>
      </c>
      <c r="CNZ89" s="590"/>
      <c r="COA89" s="590"/>
      <c r="COB89" s="590"/>
      <c r="COC89" s="590"/>
      <c r="COD89" s="590"/>
      <c r="COE89" s="590"/>
      <c r="COF89" s="590"/>
      <c r="COG89" s="590" t="s">
        <v>20</v>
      </c>
      <c r="COH89" s="590"/>
      <c r="COI89" s="590"/>
      <c r="COJ89" s="590"/>
      <c r="COK89" s="590"/>
      <c r="COL89" s="590"/>
      <c r="COM89" s="590"/>
      <c r="CON89" s="590"/>
      <c r="COO89" s="590" t="s">
        <v>20</v>
      </c>
      <c r="COP89" s="590"/>
      <c r="COQ89" s="590"/>
      <c r="COR89" s="590"/>
      <c r="COS89" s="590"/>
      <c r="COT89" s="590"/>
      <c r="COU89" s="590"/>
      <c r="COV89" s="590"/>
      <c r="COW89" s="590" t="s">
        <v>20</v>
      </c>
      <c r="COX89" s="590"/>
      <c r="COY89" s="590"/>
      <c r="COZ89" s="590"/>
      <c r="CPA89" s="590"/>
      <c r="CPB89" s="590"/>
      <c r="CPC89" s="590"/>
      <c r="CPD89" s="590"/>
      <c r="CPE89" s="590" t="s">
        <v>20</v>
      </c>
      <c r="CPF89" s="590"/>
      <c r="CPG89" s="590"/>
      <c r="CPH89" s="590"/>
      <c r="CPI89" s="590"/>
      <c r="CPJ89" s="590"/>
      <c r="CPK89" s="590"/>
      <c r="CPL89" s="590"/>
      <c r="CPM89" s="590" t="s">
        <v>20</v>
      </c>
      <c r="CPN89" s="590"/>
      <c r="CPO89" s="590"/>
      <c r="CPP89" s="590"/>
      <c r="CPQ89" s="590"/>
      <c r="CPR89" s="590"/>
      <c r="CPS89" s="590"/>
      <c r="CPT89" s="590"/>
      <c r="CPU89" s="590" t="s">
        <v>20</v>
      </c>
      <c r="CPV89" s="590"/>
      <c r="CPW89" s="590"/>
      <c r="CPX89" s="590"/>
      <c r="CPY89" s="590"/>
      <c r="CPZ89" s="590"/>
      <c r="CQA89" s="590"/>
      <c r="CQB89" s="590"/>
      <c r="CQC89" s="590" t="s">
        <v>20</v>
      </c>
      <c r="CQD89" s="590"/>
      <c r="CQE89" s="590"/>
      <c r="CQF89" s="590"/>
      <c r="CQG89" s="590"/>
      <c r="CQH89" s="590"/>
      <c r="CQI89" s="590"/>
      <c r="CQJ89" s="590"/>
      <c r="CQK89" s="590" t="s">
        <v>20</v>
      </c>
      <c r="CQL89" s="590"/>
      <c r="CQM89" s="590"/>
      <c r="CQN89" s="590"/>
      <c r="CQO89" s="590"/>
      <c r="CQP89" s="590"/>
      <c r="CQQ89" s="590"/>
      <c r="CQR89" s="590"/>
      <c r="CQS89" s="590" t="s">
        <v>20</v>
      </c>
      <c r="CQT89" s="590"/>
      <c r="CQU89" s="590"/>
      <c r="CQV89" s="590"/>
      <c r="CQW89" s="590"/>
      <c r="CQX89" s="590"/>
      <c r="CQY89" s="590"/>
      <c r="CQZ89" s="590"/>
      <c r="CRA89" s="590" t="s">
        <v>20</v>
      </c>
      <c r="CRB89" s="590"/>
      <c r="CRC89" s="590"/>
      <c r="CRD89" s="590"/>
      <c r="CRE89" s="590"/>
      <c r="CRF89" s="590"/>
      <c r="CRG89" s="590"/>
      <c r="CRH89" s="590"/>
      <c r="CRI89" s="590" t="s">
        <v>20</v>
      </c>
      <c r="CRJ89" s="590"/>
      <c r="CRK89" s="590"/>
      <c r="CRL89" s="590"/>
      <c r="CRM89" s="590"/>
      <c r="CRN89" s="590"/>
      <c r="CRO89" s="590"/>
      <c r="CRP89" s="590"/>
      <c r="CRQ89" s="590" t="s">
        <v>20</v>
      </c>
      <c r="CRR89" s="590"/>
      <c r="CRS89" s="590"/>
      <c r="CRT89" s="590"/>
      <c r="CRU89" s="590"/>
      <c r="CRV89" s="590"/>
      <c r="CRW89" s="590"/>
      <c r="CRX89" s="590"/>
      <c r="CRY89" s="590" t="s">
        <v>20</v>
      </c>
      <c r="CRZ89" s="590"/>
      <c r="CSA89" s="590"/>
      <c r="CSB89" s="590"/>
      <c r="CSC89" s="590"/>
      <c r="CSD89" s="590"/>
      <c r="CSE89" s="590"/>
      <c r="CSF89" s="590"/>
      <c r="CSG89" s="590" t="s">
        <v>20</v>
      </c>
      <c r="CSH89" s="590"/>
      <c r="CSI89" s="590"/>
      <c r="CSJ89" s="590"/>
      <c r="CSK89" s="590"/>
      <c r="CSL89" s="590"/>
      <c r="CSM89" s="590"/>
      <c r="CSN89" s="590"/>
      <c r="CSO89" s="590" t="s">
        <v>20</v>
      </c>
      <c r="CSP89" s="590"/>
      <c r="CSQ89" s="590"/>
      <c r="CSR89" s="590"/>
      <c r="CSS89" s="590"/>
      <c r="CST89" s="590"/>
      <c r="CSU89" s="590"/>
      <c r="CSV89" s="590"/>
      <c r="CSW89" s="590" t="s">
        <v>20</v>
      </c>
      <c r="CSX89" s="590"/>
      <c r="CSY89" s="590"/>
      <c r="CSZ89" s="590"/>
      <c r="CTA89" s="590"/>
      <c r="CTB89" s="590"/>
      <c r="CTC89" s="590"/>
      <c r="CTD89" s="590"/>
      <c r="CTE89" s="590" t="s">
        <v>20</v>
      </c>
      <c r="CTF89" s="590"/>
      <c r="CTG89" s="590"/>
      <c r="CTH89" s="590"/>
      <c r="CTI89" s="590"/>
      <c r="CTJ89" s="590"/>
      <c r="CTK89" s="590"/>
      <c r="CTL89" s="590"/>
      <c r="CTM89" s="590" t="s">
        <v>20</v>
      </c>
      <c r="CTN89" s="590"/>
      <c r="CTO89" s="590"/>
      <c r="CTP89" s="590"/>
      <c r="CTQ89" s="590"/>
      <c r="CTR89" s="590"/>
      <c r="CTS89" s="590"/>
      <c r="CTT89" s="590"/>
      <c r="CTU89" s="590" t="s">
        <v>20</v>
      </c>
      <c r="CTV89" s="590"/>
      <c r="CTW89" s="590"/>
      <c r="CTX89" s="590"/>
      <c r="CTY89" s="590"/>
      <c r="CTZ89" s="590"/>
      <c r="CUA89" s="590"/>
      <c r="CUB89" s="590"/>
      <c r="CUC89" s="590" t="s">
        <v>20</v>
      </c>
      <c r="CUD89" s="590"/>
      <c r="CUE89" s="590"/>
      <c r="CUF89" s="590"/>
      <c r="CUG89" s="590"/>
      <c r="CUH89" s="590"/>
      <c r="CUI89" s="590"/>
      <c r="CUJ89" s="590"/>
      <c r="CUK89" s="590" t="s">
        <v>20</v>
      </c>
      <c r="CUL89" s="590"/>
      <c r="CUM89" s="590"/>
      <c r="CUN89" s="590"/>
      <c r="CUO89" s="590"/>
      <c r="CUP89" s="590"/>
      <c r="CUQ89" s="590"/>
      <c r="CUR89" s="590"/>
      <c r="CUS89" s="590" t="s">
        <v>20</v>
      </c>
      <c r="CUT89" s="590"/>
      <c r="CUU89" s="590"/>
      <c r="CUV89" s="590"/>
      <c r="CUW89" s="590"/>
      <c r="CUX89" s="590"/>
      <c r="CUY89" s="590"/>
      <c r="CUZ89" s="590"/>
      <c r="CVA89" s="590" t="s">
        <v>20</v>
      </c>
      <c r="CVB89" s="590"/>
      <c r="CVC89" s="590"/>
      <c r="CVD89" s="590"/>
      <c r="CVE89" s="590"/>
      <c r="CVF89" s="590"/>
      <c r="CVG89" s="590"/>
      <c r="CVH89" s="590"/>
      <c r="CVI89" s="590" t="s">
        <v>20</v>
      </c>
      <c r="CVJ89" s="590"/>
      <c r="CVK89" s="590"/>
      <c r="CVL89" s="590"/>
      <c r="CVM89" s="590"/>
      <c r="CVN89" s="590"/>
      <c r="CVO89" s="590"/>
      <c r="CVP89" s="590"/>
      <c r="CVQ89" s="590" t="s">
        <v>20</v>
      </c>
      <c r="CVR89" s="590"/>
      <c r="CVS89" s="590"/>
      <c r="CVT89" s="590"/>
      <c r="CVU89" s="590"/>
      <c r="CVV89" s="590"/>
      <c r="CVW89" s="590"/>
      <c r="CVX89" s="590"/>
      <c r="CVY89" s="590" t="s">
        <v>20</v>
      </c>
      <c r="CVZ89" s="590"/>
      <c r="CWA89" s="590"/>
      <c r="CWB89" s="590"/>
      <c r="CWC89" s="590"/>
      <c r="CWD89" s="590"/>
      <c r="CWE89" s="590"/>
      <c r="CWF89" s="590"/>
      <c r="CWG89" s="590" t="s">
        <v>20</v>
      </c>
      <c r="CWH89" s="590"/>
      <c r="CWI89" s="590"/>
      <c r="CWJ89" s="590"/>
      <c r="CWK89" s="590"/>
      <c r="CWL89" s="590"/>
      <c r="CWM89" s="590"/>
      <c r="CWN89" s="590"/>
      <c r="CWO89" s="590" t="s">
        <v>20</v>
      </c>
      <c r="CWP89" s="590"/>
      <c r="CWQ89" s="590"/>
      <c r="CWR89" s="590"/>
      <c r="CWS89" s="590"/>
      <c r="CWT89" s="590"/>
      <c r="CWU89" s="590"/>
      <c r="CWV89" s="590"/>
      <c r="CWW89" s="590" t="s">
        <v>20</v>
      </c>
      <c r="CWX89" s="590"/>
      <c r="CWY89" s="590"/>
      <c r="CWZ89" s="590"/>
      <c r="CXA89" s="590"/>
      <c r="CXB89" s="590"/>
      <c r="CXC89" s="590"/>
      <c r="CXD89" s="590"/>
      <c r="CXE89" s="590" t="s">
        <v>20</v>
      </c>
      <c r="CXF89" s="590"/>
      <c r="CXG89" s="590"/>
      <c r="CXH89" s="590"/>
      <c r="CXI89" s="590"/>
      <c r="CXJ89" s="590"/>
      <c r="CXK89" s="590"/>
      <c r="CXL89" s="590"/>
      <c r="CXM89" s="590" t="s">
        <v>20</v>
      </c>
      <c r="CXN89" s="590"/>
      <c r="CXO89" s="590"/>
      <c r="CXP89" s="590"/>
      <c r="CXQ89" s="590"/>
      <c r="CXR89" s="590"/>
      <c r="CXS89" s="590"/>
      <c r="CXT89" s="590"/>
      <c r="CXU89" s="590" t="s">
        <v>20</v>
      </c>
      <c r="CXV89" s="590"/>
      <c r="CXW89" s="590"/>
      <c r="CXX89" s="590"/>
      <c r="CXY89" s="590"/>
      <c r="CXZ89" s="590"/>
      <c r="CYA89" s="590"/>
      <c r="CYB89" s="590"/>
      <c r="CYC89" s="590" t="s">
        <v>20</v>
      </c>
      <c r="CYD89" s="590"/>
      <c r="CYE89" s="590"/>
      <c r="CYF89" s="590"/>
      <c r="CYG89" s="590"/>
      <c r="CYH89" s="590"/>
      <c r="CYI89" s="590"/>
      <c r="CYJ89" s="590"/>
      <c r="CYK89" s="590" t="s">
        <v>20</v>
      </c>
      <c r="CYL89" s="590"/>
      <c r="CYM89" s="590"/>
      <c r="CYN89" s="590"/>
      <c r="CYO89" s="590"/>
      <c r="CYP89" s="590"/>
      <c r="CYQ89" s="590"/>
      <c r="CYR89" s="590"/>
      <c r="CYS89" s="590" t="s">
        <v>20</v>
      </c>
      <c r="CYT89" s="590"/>
      <c r="CYU89" s="590"/>
      <c r="CYV89" s="590"/>
      <c r="CYW89" s="590"/>
      <c r="CYX89" s="590"/>
      <c r="CYY89" s="590"/>
      <c r="CYZ89" s="590"/>
      <c r="CZA89" s="590" t="s">
        <v>20</v>
      </c>
      <c r="CZB89" s="590"/>
      <c r="CZC89" s="590"/>
      <c r="CZD89" s="590"/>
      <c r="CZE89" s="590"/>
      <c r="CZF89" s="590"/>
      <c r="CZG89" s="590"/>
      <c r="CZH89" s="590"/>
      <c r="CZI89" s="590" t="s">
        <v>20</v>
      </c>
      <c r="CZJ89" s="590"/>
      <c r="CZK89" s="590"/>
      <c r="CZL89" s="590"/>
      <c r="CZM89" s="590"/>
      <c r="CZN89" s="590"/>
      <c r="CZO89" s="590"/>
      <c r="CZP89" s="590"/>
      <c r="CZQ89" s="590" t="s">
        <v>20</v>
      </c>
      <c r="CZR89" s="590"/>
      <c r="CZS89" s="590"/>
      <c r="CZT89" s="590"/>
      <c r="CZU89" s="590"/>
      <c r="CZV89" s="590"/>
      <c r="CZW89" s="590"/>
      <c r="CZX89" s="590"/>
      <c r="CZY89" s="590" t="s">
        <v>20</v>
      </c>
      <c r="CZZ89" s="590"/>
      <c r="DAA89" s="590"/>
      <c r="DAB89" s="590"/>
      <c r="DAC89" s="590"/>
      <c r="DAD89" s="590"/>
      <c r="DAE89" s="590"/>
      <c r="DAF89" s="590"/>
      <c r="DAG89" s="590" t="s">
        <v>20</v>
      </c>
      <c r="DAH89" s="590"/>
      <c r="DAI89" s="590"/>
      <c r="DAJ89" s="590"/>
      <c r="DAK89" s="590"/>
      <c r="DAL89" s="590"/>
      <c r="DAM89" s="590"/>
      <c r="DAN89" s="590"/>
      <c r="DAO89" s="590" t="s">
        <v>20</v>
      </c>
      <c r="DAP89" s="590"/>
      <c r="DAQ89" s="590"/>
      <c r="DAR89" s="590"/>
      <c r="DAS89" s="590"/>
      <c r="DAT89" s="590"/>
      <c r="DAU89" s="590"/>
      <c r="DAV89" s="590"/>
      <c r="DAW89" s="590" t="s">
        <v>20</v>
      </c>
      <c r="DAX89" s="590"/>
      <c r="DAY89" s="590"/>
      <c r="DAZ89" s="590"/>
      <c r="DBA89" s="590"/>
      <c r="DBB89" s="590"/>
      <c r="DBC89" s="590"/>
      <c r="DBD89" s="590"/>
      <c r="DBE89" s="590" t="s">
        <v>20</v>
      </c>
      <c r="DBF89" s="590"/>
      <c r="DBG89" s="590"/>
      <c r="DBH89" s="590"/>
      <c r="DBI89" s="590"/>
      <c r="DBJ89" s="590"/>
      <c r="DBK89" s="590"/>
      <c r="DBL89" s="590"/>
      <c r="DBM89" s="590" t="s">
        <v>20</v>
      </c>
      <c r="DBN89" s="590"/>
      <c r="DBO89" s="590"/>
      <c r="DBP89" s="590"/>
      <c r="DBQ89" s="590"/>
      <c r="DBR89" s="590"/>
      <c r="DBS89" s="590"/>
      <c r="DBT89" s="590"/>
      <c r="DBU89" s="590" t="s">
        <v>20</v>
      </c>
      <c r="DBV89" s="590"/>
      <c r="DBW89" s="590"/>
      <c r="DBX89" s="590"/>
      <c r="DBY89" s="590"/>
      <c r="DBZ89" s="590"/>
      <c r="DCA89" s="590"/>
      <c r="DCB89" s="590"/>
      <c r="DCC89" s="590" t="s">
        <v>20</v>
      </c>
      <c r="DCD89" s="590"/>
      <c r="DCE89" s="590"/>
      <c r="DCF89" s="590"/>
      <c r="DCG89" s="590"/>
      <c r="DCH89" s="590"/>
      <c r="DCI89" s="590"/>
      <c r="DCJ89" s="590"/>
      <c r="DCK89" s="590" t="s">
        <v>20</v>
      </c>
      <c r="DCL89" s="590"/>
      <c r="DCM89" s="590"/>
      <c r="DCN89" s="590"/>
      <c r="DCO89" s="590"/>
      <c r="DCP89" s="590"/>
      <c r="DCQ89" s="590"/>
      <c r="DCR89" s="590"/>
      <c r="DCS89" s="590" t="s">
        <v>20</v>
      </c>
      <c r="DCT89" s="590"/>
      <c r="DCU89" s="590"/>
      <c r="DCV89" s="590"/>
      <c r="DCW89" s="590"/>
      <c r="DCX89" s="590"/>
      <c r="DCY89" s="590"/>
      <c r="DCZ89" s="590"/>
      <c r="DDA89" s="590" t="s">
        <v>20</v>
      </c>
      <c r="DDB89" s="590"/>
      <c r="DDC89" s="590"/>
      <c r="DDD89" s="590"/>
      <c r="DDE89" s="590"/>
      <c r="DDF89" s="590"/>
      <c r="DDG89" s="590"/>
      <c r="DDH89" s="590"/>
      <c r="DDI89" s="590" t="s">
        <v>20</v>
      </c>
      <c r="DDJ89" s="590"/>
      <c r="DDK89" s="590"/>
      <c r="DDL89" s="590"/>
      <c r="DDM89" s="590"/>
      <c r="DDN89" s="590"/>
      <c r="DDO89" s="590"/>
      <c r="DDP89" s="590"/>
      <c r="DDQ89" s="590" t="s">
        <v>20</v>
      </c>
      <c r="DDR89" s="590"/>
      <c r="DDS89" s="590"/>
      <c r="DDT89" s="590"/>
      <c r="DDU89" s="590"/>
      <c r="DDV89" s="590"/>
      <c r="DDW89" s="590"/>
      <c r="DDX89" s="590"/>
      <c r="DDY89" s="590" t="s">
        <v>20</v>
      </c>
      <c r="DDZ89" s="590"/>
      <c r="DEA89" s="590"/>
      <c r="DEB89" s="590"/>
      <c r="DEC89" s="590"/>
      <c r="DED89" s="590"/>
      <c r="DEE89" s="590"/>
      <c r="DEF89" s="590"/>
      <c r="DEG89" s="590" t="s">
        <v>20</v>
      </c>
      <c r="DEH89" s="590"/>
      <c r="DEI89" s="590"/>
      <c r="DEJ89" s="590"/>
      <c r="DEK89" s="590"/>
      <c r="DEL89" s="590"/>
      <c r="DEM89" s="590"/>
      <c r="DEN89" s="590"/>
      <c r="DEO89" s="590" t="s">
        <v>20</v>
      </c>
      <c r="DEP89" s="590"/>
      <c r="DEQ89" s="590"/>
      <c r="DER89" s="590"/>
      <c r="DES89" s="590"/>
      <c r="DET89" s="590"/>
      <c r="DEU89" s="590"/>
      <c r="DEV89" s="590"/>
      <c r="DEW89" s="590" t="s">
        <v>20</v>
      </c>
      <c r="DEX89" s="590"/>
      <c r="DEY89" s="590"/>
      <c r="DEZ89" s="590"/>
      <c r="DFA89" s="590"/>
      <c r="DFB89" s="590"/>
      <c r="DFC89" s="590"/>
      <c r="DFD89" s="590"/>
      <c r="DFE89" s="590" t="s">
        <v>20</v>
      </c>
      <c r="DFF89" s="590"/>
      <c r="DFG89" s="590"/>
      <c r="DFH89" s="590"/>
      <c r="DFI89" s="590"/>
      <c r="DFJ89" s="590"/>
      <c r="DFK89" s="590"/>
      <c r="DFL89" s="590"/>
      <c r="DFM89" s="590" t="s">
        <v>20</v>
      </c>
      <c r="DFN89" s="590"/>
      <c r="DFO89" s="590"/>
      <c r="DFP89" s="590"/>
      <c r="DFQ89" s="590"/>
      <c r="DFR89" s="590"/>
      <c r="DFS89" s="590"/>
      <c r="DFT89" s="590"/>
      <c r="DFU89" s="590" t="s">
        <v>20</v>
      </c>
      <c r="DFV89" s="590"/>
      <c r="DFW89" s="590"/>
      <c r="DFX89" s="590"/>
      <c r="DFY89" s="590"/>
      <c r="DFZ89" s="590"/>
      <c r="DGA89" s="590"/>
      <c r="DGB89" s="590"/>
      <c r="DGC89" s="590" t="s">
        <v>20</v>
      </c>
      <c r="DGD89" s="590"/>
      <c r="DGE89" s="590"/>
      <c r="DGF89" s="590"/>
      <c r="DGG89" s="590"/>
      <c r="DGH89" s="590"/>
      <c r="DGI89" s="590"/>
      <c r="DGJ89" s="590"/>
      <c r="DGK89" s="590" t="s">
        <v>20</v>
      </c>
      <c r="DGL89" s="590"/>
      <c r="DGM89" s="590"/>
      <c r="DGN89" s="590"/>
      <c r="DGO89" s="590"/>
      <c r="DGP89" s="590"/>
      <c r="DGQ89" s="590"/>
      <c r="DGR89" s="590"/>
      <c r="DGS89" s="590" t="s">
        <v>20</v>
      </c>
      <c r="DGT89" s="590"/>
      <c r="DGU89" s="590"/>
      <c r="DGV89" s="590"/>
      <c r="DGW89" s="590"/>
      <c r="DGX89" s="590"/>
      <c r="DGY89" s="590"/>
      <c r="DGZ89" s="590"/>
      <c r="DHA89" s="590" t="s">
        <v>20</v>
      </c>
      <c r="DHB89" s="590"/>
      <c r="DHC89" s="590"/>
      <c r="DHD89" s="590"/>
      <c r="DHE89" s="590"/>
      <c r="DHF89" s="590"/>
      <c r="DHG89" s="590"/>
      <c r="DHH89" s="590"/>
      <c r="DHI89" s="590" t="s">
        <v>20</v>
      </c>
      <c r="DHJ89" s="590"/>
      <c r="DHK89" s="590"/>
      <c r="DHL89" s="590"/>
      <c r="DHM89" s="590"/>
      <c r="DHN89" s="590"/>
      <c r="DHO89" s="590"/>
      <c r="DHP89" s="590"/>
      <c r="DHQ89" s="590" t="s">
        <v>20</v>
      </c>
      <c r="DHR89" s="590"/>
      <c r="DHS89" s="590"/>
      <c r="DHT89" s="590"/>
      <c r="DHU89" s="590"/>
      <c r="DHV89" s="590"/>
      <c r="DHW89" s="590"/>
      <c r="DHX89" s="590"/>
      <c r="DHY89" s="590" t="s">
        <v>20</v>
      </c>
      <c r="DHZ89" s="590"/>
      <c r="DIA89" s="590"/>
      <c r="DIB89" s="590"/>
      <c r="DIC89" s="590"/>
      <c r="DID89" s="590"/>
      <c r="DIE89" s="590"/>
      <c r="DIF89" s="590"/>
      <c r="DIG89" s="590" t="s">
        <v>20</v>
      </c>
      <c r="DIH89" s="590"/>
      <c r="DII89" s="590"/>
      <c r="DIJ89" s="590"/>
      <c r="DIK89" s="590"/>
      <c r="DIL89" s="590"/>
      <c r="DIM89" s="590"/>
      <c r="DIN89" s="590"/>
      <c r="DIO89" s="590" t="s">
        <v>20</v>
      </c>
      <c r="DIP89" s="590"/>
      <c r="DIQ89" s="590"/>
      <c r="DIR89" s="590"/>
      <c r="DIS89" s="590"/>
      <c r="DIT89" s="590"/>
      <c r="DIU89" s="590"/>
      <c r="DIV89" s="590"/>
      <c r="DIW89" s="590" t="s">
        <v>20</v>
      </c>
      <c r="DIX89" s="590"/>
      <c r="DIY89" s="590"/>
      <c r="DIZ89" s="590"/>
      <c r="DJA89" s="590"/>
      <c r="DJB89" s="590"/>
      <c r="DJC89" s="590"/>
      <c r="DJD89" s="590"/>
      <c r="DJE89" s="590" t="s">
        <v>20</v>
      </c>
      <c r="DJF89" s="590"/>
      <c r="DJG89" s="590"/>
      <c r="DJH89" s="590"/>
      <c r="DJI89" s="590"/>
      <c r="DJJ89" s="590"/>
      <c r="DJK89" s="590"/>
      <c r="DJL89" s="590"/>
      <c r="DJM89" s="590" t="s">
        <v>20</v>
      </c>
      <c r="DJN89" s="590"/>
      <c r="DJO89" s="590"/>
      <c r="DJP89" s="590"/>
      <c r="DJQ89" s="590"/>
      <c r="DJR89" s="590"/>
      <c r="DJS89" s="590"/>
      <c r="DJT89" s="590"/>
      <c r="DJU89" s="590" t="s">
        <v>20</v>
      </c>
      <c r="DJV89" s="590"/>
      <c r="DJW89" s="590"/>
      <c r="DJX89" s="590"/>
      <c r="DJY89" s="590"/>
      <c r="DJZ89" s="590"/>
      <c r="DKA89" s="590"/>
      <c r="DKB89" s="590"/>
      <c r="DKC89" s="590" t="s">
        <v>20</v>
      </c>
      <c r="DKD89" s="590"/>
      <c r="DKE89" s="590"/>
      <c r="DKF89" s="590"/>
      <c r="DKG89" s="590"/>
      <c r="DKH89" s="590"/>
      <c r="DKI89" s="590"/>
      <c r="DKJ89" s="590"/>
      <c r="DKK89" s="590" t="s">
        <v>20</v>
      </c>
      <c r="DKL89" s="590"/>
      <c r="DKM89" s="590"/>
      <c r="DKN89" s="590"/>
      <c r="DKO89" s="590"/>
      <c r="DKP89" s="590"/>
      <c r="DKQ89" s="590"/>
      <c r="DKR89" s="590"/>
      <c r="DKS89" s="590" t="s">
        <v>20</v>
      </c>
      <c r="DKT89" s="590"/>
      <c r="DKU89" s="590"/>
      <c r="DKV89" s="590"/>
      <c r="DKW89" s="590"/>
      <c r="DKX89" s="590"/>
      <c r="DKY89" s="590"/>
      <c r="DKZ89" s="590"/>
      <c r="DLA89" s="590" t="s">
        <v>20</v>
      </c>
      <c r="DLB89" s="590"/>
      <c r="DLC89" s="590"/>
      <c r="DLD89" s="590"/>
      <c r="DLE89" s="590"/>
      <c r="DLF89" s="590"/>
      <c r="DLG89" s="590"/>
      <c r="DLH89" s="590"/>
      <c r="DLI89" s="590" t="s">
        <v>20</v>
      </c>
      <c r="DLJ89" s="590"/>
      <c r="DLK89" s="590"/>
      <c r="DLL89" s="590"/>
      <c r="DLM89" s="590"/>
      <c r="DLN89" s="590"/>
      <c r="DLO89" s="590"/>
      <c r="DLP89" s="590"/>
      <c r="DLQ89" s="590" t="s">
        <v>20</v>
      </c>
      <c r="DLR89" s="590"/>
      <c r="DLS89" s="590"/>
      <c r="DLT89" s="590"/>
      <c r="DLU89" s="590"/>
      <c r="DLV89" s="590"/>
      <c r="DLW89" s="590"/>
      <c r="DLX89" s="590"/>
      <c r="DLY89" s="590" t="s">
        <v>20</v>
      </c>
      <c r="DLZ89" s="590"/>
      <c r="DMA89" s="590"/>
      <c r="DMB89" s="590"/>
      <c r="DMC89" s="590"/>
      <c r="DMD89" s="590"/>
      <c r="DME89" s="590"/>
      <c r="DMF89" s="590"/>
      <c r="DMG89" s="590" t="s">
        <v>20</v>
      </c>
      <c r="DMH89" s="590"/>
      <c r="DMI89" s="590"/>
      <c r="DMJ89" s="590"/>
      <c r="DMK89" s="590"/>
      <c r="DML89" s="590"/>
      <c r="DMM89" s="590"/>
      <c r="DMN89" s="590"/>
      <c r="DMO89" s="590" t="s">
        <v>20</v>
      </c>
      <c r="DMP89" s="590"/>
      <c r="DMQ89" s="590"/>
      <c r="DMR89" s="590"/>
      <c r="DMS89" s="590"/>
      <c r="DMT89" s="590"/>
      <c r="DMU89" s="590"/>
      <c r="DMV89" s="590"/>
      <c r="DMW89" s="590" t="s">
        <v>20</v>
      </c>
      <c r="DMX89" s="590"/>
      <c r="DMY89" s="590"/>
      <c r="DMZ89" s="590"/>
      <c r="DNA89" s="590"/>
      <c r="DNB89" s="590"/>
      <c r="DNC89" s="590"/>
      <c r="DND89" s="590"/>
      <c r="DNE89" s="590" t="s">
        <v>20</v>
      </c>
      <c r="DNF89" s="590"/>
      <c r="DNG89" s="590"/>
      <c r="DNH89" s="590"/>
      <c r="DNI89" s="590"/>
      <c r="DNJ89" s="590"/>
      <c r="DNK89" s="590"/>
      <c r="DNL89" s="590"/>
      <c r="DNM89" s="590" t="s">
        <v>20</v>
      </c>
      <c r="DNN89" s="590"/>
      <c r="DNO89" s="590"/>
      <c r="DNP89" s="590"/>
      <c r="DNQ89" s="590"/>
      <c r="DNR89" s="590"/>
      <c r="DNS89" s="590"/>
      <c r="DNT89" s="590"/>
      <c r="DNU89" s="590" t="s">
        <v>20</v>
      </c>
      <c r="DNV89" s="590"/>
      <c r="DNW89" s="590"/>
      <c r="DNX89" s="590"/>
      <c r="DNY89" s="590"/>
      <c r="DNZ89" s="590"/>
      <c r="DOA89" s="590"/>
      <c r="DOB89" s="590"/>
      <c r="DOC89" s="590" t="s">
        <v>20</v>
      </c>
      <c r="DOD89" s="590"/>
      <c r="DOE89" s="590"/>
      <c r="DOF89" s="590"/>
      <c r="DOG89" s="590"/>
      <c r="DOH89" s="590"/>
      <c r="DOI89" s="590"/>
      <c r="DOJ89" s="590"/>
      <c r="DOK89" s="590" t="s">
        <v>20</v>
      </c>
      <c r="DOL89" s="590"/>
      <c r="DOM89" s="590"/>
      <c r="DON89" s="590"/>
      <c r="DOO89" s="590"/>
      <c r="DOP89" s="590"/>
      <c r="DOQ89" s="590"/>
      <c r="DOR89" s="590"/>
      <c r="DOS89" s="590" t="s">
        <v>20</v>
      </c>
      <c r="DOT89" s="590"/>
      <c r="DOU89" s="590"/>
      <c r="DOV89" s="590"/>
      <c r="DOW89" s="590"/>
      <c r="DOX89" s="590"/>
      <c r="DOY89" s="590"/>
      <c r="DOZ89" s="590"/>
      <c r="DPA89" s="590" t="s">
        <v>20</v>
      </c>
      <c r="DPB89" s="590"/>
      <c r="DPC89" s="590"/>
      <c r="DPD89" s="590"/>
      <c r="DPE89" s="590"/>
      <c r="DPF89" s="590"/>
      <c r="DPG89" s="590"/>
      <c r="DPH89" s="590"/>
      <c r="DPI89" s="590" t="s">
        <v>20</v>
      </c>
      <c r="DPJ89" s="590"/>
      <c r="DPK89" s="590"/>
      <c r="DPL89" s="590"/>
      <c r="DPM89" s="590"/>
      <c r="DPN89" s="590"/>
      <c r="DPO89" s="590"/>
      <c r="DPP89" s="590"/>
      <c r="DPQ89" s="590" t="s">
        <v>20</v>
      </c>
      <c r="DPR89" s="590"/>
      <c r="DPS89" s="590"/>
      <c r="DPT89" s="590"/>
      <c r="DPU89" s="590"/>
      <c r="DPV89" s="590"/>
      <c r="DPW89" s="590"/>
      <c r="DPX89" s="590"/>
      <c r="DPY89" s="590" t="s">
        <v>20</v>
      </c>
      <c r="DPZ89" s="590"/>
      <c r="DQA89" s="590"/>
      <c r="DQB89" s="590"/>
      <c r="DQC89" s="590"/>
      <c r="DQD89" s="590"/>
      <c r="DQE89" s="590"/>
      <c r="DQF89" s="590"/>
      <c r="DQG89" s="590" t="s">
        <v>20</v>
      </c>
      <c r="DQH89" s="590"/>
      <c r="DQI89" s="590"/>
      <c r="DQJ89" s="590"/>
      <c r="DQK89" s="590"/>
      <c r="DQL89" s="590"/>
      <c r="DQM89" s="590"/>
      <c r="DQN89" s="590"/>
      <c r="DQO89" s="590" t="s">
        <v>20</v>
      </c>
      <c r="DQP89" s="590"/>
      <c r="DQQ89" s="590"/>
      <c r="DQR89" s="590"/>
      <c r="DQS89" s="590"/>
      <c r="DQT89" s="590"/>
      <c r="DQU89" s="590"/>
      <c r="DQV89" s="590"/>
      <c r="DQW89" s="590" t="s">
        <v>20</v>
      </c>
      <c r="DQX89" s="590"/>
      <c r="DQY89" s="590"/>
      <c r="DQZ89" s="590"/>
      <c r="DRA89" s="590"/>
      <c r="DRB89" s="590"/>
      <c r="DRC89" s="590"/>
      <c r="DRD89" s="590"/>
      <c r="DRE89" s="590" t="s">
        <v>20</v>
      </c>
      <c r="DRF89" s="590"/>
      <c r="DRG89" s="590"/>
      <c r="DRH89" s="590"/>
      <c r="DRI89" s="590"/>
      <c r="DRJ89" s="590"/>
      <c r="DRK89" s="590"/>
      <c r="DRL89" s="590"/>
      <c r="DRM89" s="590" t="s">
        <v>20</v>
      </c>
      <c r="DRN89" s="590"/>
      <c r="DRO89" s="590"/>
      <c r="DRP89" s="590"/>
      <c r="DRQ89" s="590"/>
      <c r="DRR89" s="590"/>
      <c r="DRS89" s="590"/>
      <c r="DRT89" s="590"/>
      <c r="DRU89" s="590" t="s">
        <v>20</v>
      </c>
      <c r="DRV89" s="590"/>
      <c r="DRW89" s="590"/>
      <c r="DRX89" s="590"/>
      <c r="DRY89" s="590"/>
      <c r="DRZ89" s="590"/>
      <c r="DSA89" s="590"/>
      <c r="DSB89" s="590"/>
      <c r="DSC89" s="590" t="s">
        <v>20</v>
      </c>
      <c r="DSD89" s="590"/>
      <c r="DSE89" s="590"/>
      <c r="DSF89" s="590"/>
      <c r="DSG89" s="590"/>
      <c r="DSH89" s="590"/>
      <c r="DSI89" s="590"/>
      <c r="DSJ89" s="590"/>
      <c r="DSK89" s="590" t="s">
        <v>20</v>
      </c>
      <c r="DSL89" s="590"/>
      <c r="DSM89" s="590"/>
      <c r="DSN89" s="590"/>
      <c r="DSO89" s="590"/>
      <c r="DSP89" s="590"/>
      <c r="DSQ89" s="590"/>
      <c r="DSR89" s="590"/>
      <c r="DSS89" s="590" t="s">
        <v>20</v>
      </c>
      <c r="DST89" s="590"/>
      <c r="DSU89" s="590"/>
      <c r="DSV89" s="590"/>
      <c r="DSW89" s="590"/>
      <c r="DSX89" s="590"/>
      <c r="DSY89" s="590"/>
      <c r="DSZ89" s="590"/>
      <c r="DTA89" s="590" t="s">
        <v>20</v>
      </c>
      <c r="DTB89" s="590"/>
      <c r="DTC89" s="590"/>
      <c r="DTD89" s="590"/>
      <c r="DTE89" s="590"/>
      <c r="DTF89" s="590"/>
      <c r="DTG89" s="590"/>
      <c r="DTH89" s="590"/>
      <c r="DTI89" s="590" t="s">
        <v>20</v>
      </c>
      <c r="DTJ89" s="590"/>
      <c r="DTK89" s="590"/>
      <c r="DTL89" s="590"/>
      <c r="DTM89" s="590"/>
      <c r="DTN89" s="590"/>
      <c r="DTO89" s="590"/>
      <c r="DTP89" s="590"/>
      <c r="DTQ89" s="590" t="s">
        <v>20</v>
      </c>
      <c r="DTR89" s="590"/>
      <c r="DTS89" s="590"/>
      <c r="DTT89" s="590"/>
      <c r="DTU89" s="590"/>
      <c r="DTV89" s="590"/>
      <c r="DTW89" s="590"/>
      <c r="DTX89" s="590"/>
      <c r="DTY89" s="590" t="s">
        <v>20</v>
      </c>
      <c r="DTZ89" s="590"/>
      <c r="DUA89" s="590"/>
      <c r="DUB89" s="590"/>
      <c r="DUC89" s="590"/>
      <c r="DUD89" s="590"/>
      <c r="DUE89" s="590"/>
      <c r="DUF89" s="590"/>
      <c r="DUG89" s="590" t="s">
        <v>20</v>
      </c>
      <c r="DUH89" s="590"/>
      <c r="DUI89" s="590"/>
      <c r="DUJ89" s="590"/>
      <c r="DUK89" s="590"/>
      <c r="DUL89" s="590"/>
      <c r="DUM89" s="590"/>
      <c r="DUN89" s="590"/>
      <c r="DUO89" s="590" t="s">
        <v>20</v>
      </c>
      <c r="DUP89" s="590"/>
      <c r="DUQ89" s="590"/>
      <c r="DUR89" s="590"/>
      <c r="DUS89" s="590"/>
      <c r="DUT89" s="590"/>
      <c r="DUU89" s="590"/>
      <c r="DUV89" s="590"/>
      <c r="DUW89" s="590" t="s">
        <v>20</v>
      </c>
      <c r="DUX89" s="590"/>
      <c r="DUY89" s="590"/>
      <c r="DUZ89" s="590"/>
      <c r="DVA89" s="590"/>
      <c r="DVB89" s="590"/>
      <c r="DVC89" s="590"/>
      <c r="DVD89" s="590"/>
      <c r="DVE89" s="590" t="s">
        <v>20</v>
      </c>
      <c r="DVF89" s="590"/>
      <c r="DVG89" s="590"/>
      <c r="DVH89" s="590"/>
      <c r="DVI89" s="590"/>
      <c r="DVJ89" s="590"/>
      <c r="DVK89" s="590"/>
      <c r="DVL89" s="590"/>
      <c r="DVM89" s="590" t="s">
        <v>20</v>
      </c>
      <c r="DVN89" s="590"/>
      <c r="DVO89" s="590"/>
      <c r="DVP89" s="590"/>
      <c r="DVQ89" s="590"/>
      <c r="DVR89" s="590"/>
      <c r="DVS89" s="590"/>
      <c r="DVT89" s="590"/>
      <c r="DVU89" s="590" t="s">
        <v>20</v>
      </c>
      <c r="DVV89" s="590"/>
      <c r="DVW89" s="590"/>
      <c r="DVX89" s="590"/>
      <c r="DVY89" s="590"/>
      <c r="DVZ89" s="590"/>
      <c r="DWA89" s="590"/>
      <c r="DWB89" s="590"/>
      <c r="DWC89" s="590" t="s">
        <v>20</v>
      </c>
      <c r="DWD89" s="590"/>
      <c r="DWE89" s="590"/>
      <c r="DWF89" s="590"/>
      <c r="DWG89" s="590"/>
      <c r="DWH89" s="590"/>
      <c r="DWI89" s="590"/>
      <c r="DWJ89" s="590"/>
      <c r="DWK89" s="590" t="s">
        <v>20</v>
      </c>
      <c r="DWL89" s="590"/>
      <c r="DWM89" s="590"/>
      <c r="DWN89" s="590"/>
      <c r="DWO89" s="590"/>
      <c r="DWP89" s="590"/>
      <c r="DWQ89" s="590"/>
      <c r="DWR89" s="590"/>
      <c r="DWS89" s="590" t="s">
        <v>20</v>
      </c>
      <c r="DWT89" s="590"/>
      <c r="DWU89" s="590"/>
      <c r="DWV89" s="590"/>
      <c r="DWW89" s="590"/>
      <c r="DWX89" s="590"/>
      <c r="DWY89" s="590"/>
      <c r="DWZ89" s="590"/>
      <c r="DXA89" s="590" t="s">
        <v>20</v>
      </c>
      <c r="DXB89" s="590"/>
      <c r="DXC89" s="590"/>
      <c r="DXD89" s="590"/>
      <c r="DXE89" s="590"/>
      <c r="DXF89" s="590"/>
      <c r="DXG89" s="590"/>
      <c r="DXH89" s="590"/>
      <c r="DXI89" s="590" t="s">
        <v>20</v>
      </c>
      <c r="DXJ89" s="590"/>
      <c r="DXK89" s="590"/>
      <c r="DXL89" s="590"/>
      <c r="DXM89" s="590"/>
      <c r="DXN89" s="590"/>
      <c r="DXO89" s="590"/>
      <c r="DXP89" s="590"/>
      <c r="DXQ89" s="590" t="s">
        <v>20</v>
      </c>
      <c r="DXR89" s="590"/>
      <c r="DXS89" s="590"/>
      <c r="DXT89" s="590"/>
      <c r="DXU89" s="590"/>
      <c r="DXV89" s="590"/>
      <c r="DXW89" s="590"/>
      <c r="DXX89" s="590"/>
      <c r="DXY89" s="590" t="s">
        <v>20</v>
      </c>
      <c r="DXZ89" s="590"/>
      <c r="DYA89" s="590"/>
      <c r="DYB89" s="590"/>
      <c r="DYC89" s="590"/>
      <c r="DYD89" s="590"/>
      <c r="DYE89" s="590"/>
      <c r="DYF89" s="590"/>
      <c r="DYG89" s="590" t="s">
        <v>20</v>
      </c>
      <c r="DYH89" s="590"/>
      <c r="DYI89" s="590"/>
      <c r="DYJ89" s="590"/>
      <c r="DYK89" s="590"/>
      <c r="DYL89" s="590"/>
      <c r="DYM89" s="590"/>
      <c r="DYN89" s="590"/>
      <c r="DYO89" s="590" t="s">
        <v>20</v>
      </c>
      <c r="DYP89" s="590"/>
      <c r="DYQ89" s="590"/>
      <c r="DYR89" s="590"/>
      <c r="DYS89" s="590"/>
      <c r="DYT89" s="590"/>
      <c r="DYU89" s="590"/>
      <c r="DYV89" s="590"/>
      <c r="DYW89" s="590" t="s">
        <v>20</v>
      </c>
      <c r="DYX89" s="590"/>
      <c r="DYY89" s="590"/>
      <c r="DYZ89" s="590"/>
      <c r="DZA89" s="590"/>
      <c r="DZB89" s="590"/>
      <c r="DZC89" s="590"/>
      <c r="DZD89" s="590"/>
      <c r="DZE89" s="590" t="s">
        <v>20</v>
      </c>
      <c r="DZF89" s="590"/>
      <c r="DZG89" s="590"/>
      <c r="DZH89" s="590"/>
      <c r="DZI89" s="590"/>
      <c r="DZJ89" s="590"/>
      <c r="DZK89" s="590"/>
      <c r="DZL89" s="590"/>
      <c r="DZM89" s="590" t="s">
        <v>20</v>
      </c>
      <c r="DZN89" s="590"/>
      <c r="DZO89" s="590"/>
      <c r="DZP89" s="590"/>
      <c r="DZQ89" s="590"/>
      <c r="DZR89" s="590"/>
      <c r="DZS89" s="590"/>
      <c r="DZT89" s="590"/>
      <c r="DZU89" s="590" t="s">
        <v>20</v>
      </c>
      <c r="DZV89" s="590"/>
      <c r="DZW89" s="590"/>
      <c r="DZX89" s="590"/>
      <c r="DZY89" s="590"/>
      <c r="DZZ89" s="590"/>
      <c r="EAA89" s="590"/>
      <c r="EAB89" s="590"/>
      <c r="EAC89" s="590" t="s">
        <v>20</v>
      </c>
      <c r="EAD89" s="590"/>
      <c r="EAE89" s="590"/>
      <c r="EAF89" s="590"/>
      <c r="EAG89" s="590"/>
      <c r="EAH89" s="590"/>
      <c r="EAI89" s="590"/>
      <c r="EAJ89" s="590"/>
      <c r="EAK89" s="590" t="s">
        <v>20</v>
      </c>
      <c r="EAL89" s="590"/>
      <c r="EAM89" s="590"/>
      <c r="EAN89" s="590"/>
      <c r="EAO89" s="590"/>
      <c r="EAP89" s="590"/>
      <c r="EAQ89" s="590"/>
      <c r="EAR89" s="590"/>
      <c r="EAS89" s="590" t="s">
        <v>20</v>
      </c>
      <c r="EAT89" s="590"/>
      <c r="EAU89" s="590"/>
      <c r="EAV89" s="590"/>
      <c r="EAW89" s="590"/>
      <c r="EAX89" s="590"/>
      <c r="EAY89" s="590"/>
      <c r="EAZ89" s="590"/>
      <c r="EBA89" s="590" t="s">
        <v>20</v>
      </c>
      <c r="EBB89" s="590"/>
      <c r="EBC89" s="590"/>
      <c r="EBD89" s="590"/>
      <c r="EBE89" s="590"/>
      <c r="EBF89" s="590"/>
      <c r="EBG89" s="590"/>
      <c r="EBH89" s="590"/>
      <c r="EBI89" s="590" t="s">
        <v>20</v>
      </c>
      <c r="EBJ89" s="590"/>
      <c r="EBK89" s="590"/>
      <c r="EBL89" s="590"/>
      <c r="EBM89" s="590"/>
      <c r="EBN89" s="590"/>
      <c r="EBO89" s="590"/>
      <c r="EBP89" s="590"/>
      <c r="EBQ89" s="590" t="s">
        <v>20</v>
      </c>
      <c r="EBR89" s="590"/>
      <c r="EBS89" s="590"/>
      <c r="EBT89" s="590"/>
      <c r="EBU89" s="590"/>
      <c r="EBV89" s="590"/>
      <c r="EBW89" s="590"/>
      <c r="EBX89" s="590"/>
      <c r="EBY89" s="590" t="s">
        <v>20</v>
      </c>
      <c r="EBZ89" s="590"/>
      <c r="ECA89" s="590"/>
      <c r="ECB89" s="590"/>
      <c r="ECC89" s="590"/>
      <c r="ECD89" s="590"/>
      <c r="ECE89" s="590"/>
      <c r="ECF89" s="590"/>
      <c r="ECG89" s="590" t="s">
        <v>20</v>
      </c>
      <c r="ECH89" s="590"/>
      <c r="ECI89" s="590"/>
      <c r="ECJ89" s="590"/>
      <c r="ECK89" s="590"/>
      <c r="ECL89" s="590"/>
      <c r="ECM89" s="590"/>
      <c r="ECN89" s="590"/>
      <c r="ECO89" s="590" t="s">
        <v>20</v>
      </c>
      <c r="ECP89" s="590"/>
      <c r="ECQ89" s="590"/>
      <c r="ECR89" s="590"/>
      <c r="ECS89" s="590"/>
      <c r="ECT89" s="590"/>
      <c r="ECU89" s="590"/>
      <c r="ECV89" s="590"/>
      <c r="ECW89" s="590" t="s">
        <v>20</v>
      </c>
      <c r="ECX89" s="590"/>
      <c r="ECY89" s="590"/>
      <c r="ECZ89" s="590"/>
      <c r="EDA89" s="590"/>
      <c r="EDB89" s="590"/>
      <c r="EDC89" s="590"/>
      <c r="EDD89" s="590"/>
      <c r="EDE89" s="590" t="s">
        <v>20</v>
      </c>
      <c r="EDF89" s="590"/>
      <c r="EDG89" s="590"/>
      <c r="EDH89" s="590"/>
      <c r="EDI89" s="590"/>
      <c r="EDJ89" s="590"/>
      <c r="EDK89" s="590"/>
      <c r="EDL89" s="590"/>
      <c r="EDM89" s="590" t="s">
        <v>20</v>
      </c>
      <c r="EDN89" s="590"/>
      <c r="EDO89" s="590"/>
      <c r="EDP89" s="590"/>
      <c r="EDQ89" s="590"/>
      <c r="EDR89" s="590"/>
      <c r="EDS89" s="590"/>
      <c r="EDT89" s="590"/>
      <c r="EDU89" s="590" t="s">
        <v>20</v>
      </c>
      <c r="EDV89" s="590"/>
      <c r="EDW89" s="590"/>
      <c r="EDX89" s="590"/>
      <c r="EDY89" s="590"/>
      <c r="EDZ89" s="590"/>
      <c r="EEA89" s="590"/>
      <c r="EEB89" s="590"/>
      <c r="EEC89" s="590" t="s">
        <v>20</v>
      </c>
      <c r="EED89" s="590"/>
      <c r="EEE89" s="590"/>
      <c r="EEF89" s="590"/>
      <c r="EEG89" s="590"/>
      <c r="EEH89" s="590"/>
      <c r="EEI89" s="590"/>
      <c r="EEJ89" s="590"/>
      <c r="EEK89" s="590" t="s">
        <v>20</v>
      </c>
      <c r="EEL89" s="590"/>
      <c r="EEM89" s="590"/>
      <c r="EEN89" s="590"/>
      <c r="EEO89" s="590"/>
      <c r="EEP89" s="590"/>
      <c r="EEQ89" s="590"/>
      <c r="EER89" s="590"/>
      <c r="EES89" s="590" t="s">
        <v>20</v>
      </c>
      <c r="EET89" s="590"/>
      <c r="EEU89" s="590"/>
      <c r="EEV89" s="590"/>
      <c r="EEW89" s="590"/>
      <c r="EEX89" s="590"/>
      <c r="EEY89" s="590"/>
      <c r="EEZ89" s="590"/>
      <c r="EFA89" s="590" t="s">
        <v>20</v>
      </c>
      <c r="EFB89" s="590"/>
      <c r="EFC89" s="590"/>
      <c r="EFD89" s="590"/>
      <c r="EFE89" s="590"/>
      <c r="EFF89" s="590"/>
      <c r="EFG89" s="590"/>
      <c r="EFH89" s="590"/>
      <c r="EFI89" s="590" t="s">
        <v>20</v>
      </c>
      <c r="EFJ89" s="590"/>
      <c r="EFK89" s="590"/>
      <c r="EFL89" s="590"/>
      <c r="EFM89" s="590"/>
      <c r="EFN89" s="590"/>
      <c r="EFO89" s="590"/>
      <c r="EFP89" s="590"/>
      <c r="EFQ89" s="590" t="s">
        <v>20</v>
      </c>
      <c r="EFR89" s="590"/>
      <c r="EFS89" s="590"/>
      <c r="EFT89" s="590"/>
      <c r="EFU89" s="590"/>
      <c r="EFV89" s="590"/>
      <c r="EFW89" s="590"/>
      <c r="EFX89" s="590"/>
      <c r="EFY89" s="590" t="s">
        <v>20</v>
      </c>
      <c r="EFZ89" s="590"/>
      <c r="EGA89" s="590"/>
      <c r="EGB89" s="590"/>
      <c r="EGC89" s="590"/>
      <c r="EGD89" s="590"/>
      <c r="EGE89" s="590"/>
      <c r="EGF89" s="590"/>
      <c r="EGG89" s="590" t="s">
        <v>20</v>
      </c>
      <c r="EGH89" s="590"/>
      <c r="EGI89" s="590"/>
      <c r="EGJ89" s="590"/>
      <c r="EGK89" s="590"/>
      <c r="EGL89" s="590"/>
      <c r="EGM89" s="590"/>
      <c r="EGN89" s="590"/>
      <c r="EGO89" s="590" t="s">
        <v>20</v>
      </c>
      <c r="EGP89" s="590"/>
      <c r="EGQ89" s="590"/>
      <c r="EGR89" s="590"/>
      <c r="EGS89" s="590"/>
      <c r="EGT89" s="590"/>
      <c r="EGU89" s="590"/>
      <c r="EGV89" s="590"/>
      <c r="EGW89" s="590" t="s">
        <v>20</v>
      </c>
      <c r="EGX89" s="590"/>
      <c r="EGY89" s="590"/>
      <c r="EGZ89" s="590"/>
      <c r="EHA89" s="590"/>
      <c r="EHB89" s="590"/>
      <c r="EHC89" s="590"/>
      <c r="EHD89" s="590"/>
      <c r="EHE89" s="590" t="s">
        <v>20</v>
      </c>
      <c r="EHF89" s="590"/>
      <c r="EHG89" s="590"/>
      <c r="EHH89" s="590"/>
      <c r="EHI89" s="590"/>
      <c r="EHJ89" s="590"/>
      <c r="EHK89" s="590"/>
      <c r="EHL89" s="590"/>
      <c r="EHM89" s="590" t="s">
        <v>20</v>
      </c>
      <c r="EHN89" s="590"/>
      <c r="EHO89" s="590"/>
      <c r="EHP89" s="590"/>
      <c r="EHQ89" s="590"/>
      <c r="EHR89" s="590"/>
      <c r="EHS89" s="590"/>
      <c r="EHT89" s="590"/>
      <c r="EHU89" s="590" t="s">
        <v>20</v>
      </c>
      <c r="EHV89" s="590"/>
      <c r="EHW89" s="590"/>
      <c r="EHX89" s="590"/>
      <c r="EHY89" s="590"/>
      <c r="EHZ89" s="590"/>
      <c r="EIA89" s="590"/>
      <c r="EIB89" s="590"/>
      <c r="EIC89" s="590" t="s">
        <v>20</v>
      </c>
      <c r="EID89" s="590"/>
      <c r="EIE89" s="590"/>
      <c r="EIF89" s="590"/>
      <c r="EIG89" s="590"/>
      <c r="EIH89" s="590"/>
      <c r="EII89" s="590"/>
      <c r="EIJ89" s="590"/>
      <c r="EIK89" s="590" t="s">
        <v>20</v>
      </c>
      <c r="EIL89" s="590"/>
      <c r="EIM89" s="590"/>
      <c r="EIN89" s="590"/>
      <c r="EIO89" s="590"/>
      <c r="EIP89" s="590"/>
      <c r="EIQ89" s="590"/>
      <c r="EIR89" s="590"/>
      <c r="EIS89" s="590" t="s">
        <v>20</v>
      </c>
      <c r="EIT89" s="590"/>
      <c r="EIU89" s="590"/>
      <c r="EIV89" s="590"/>
      <c r="EIW89" s="590"/>
      <c r="EIX89" s="590"/>
      <c r="EIY89" s="590"/>
      <c r="EIZ89" s="590"/>
      <c r="EJA89" s="590" t="s">
        <v>20</v>
      </c>
      <c r="EJB89" s="590"/>
      <c r="EJC89" s="590"/>
      <c r="EJD89" s="590"/>
      <c r="EJE89" s="590"/>
      <c r="EJF89" s="590"/>
      <c r="EJG89" s="590"/>
      <c r="EJH89" s="590"/>
      <c r="EJI89" s="590" t="s">
        <v>20</v>
      </c>
      <c r="EJJ89" s="590"/>
      <c r="EJK89" s="590"/>
      <c r="EJL89" s="590"/>
      <c r="EJM89" s="590"/>
      <c r="EJN89" s="590"/>
      <c r="EJO89" s="590"/>
      <c r="EJP89" s="590"/>
      <c r="EJQ89" s="590" t="s">
        <v>20</v>
      </c>
      <c r="EJR89" s="590"/>
      <c r="EJS89" s="590"/>
      <c r="EJT89" s="590"/>
      <c r="EJU89" s="590"/>
      <c r="EJV89" s="590"/>
      <c r="EJW89" s="590"/>
      <c r="EJX89" s="590"/>
      <c r="EJY89" s="590" t="s">
        <v>20</v>
      </c>
      <c r="EJZ89" s="590"/>
      <c r="EKA89" s="590"/>
      <c r="EKB89" s="590"/>
      <c r="EKC89" s="590"/>
      <c r="EKD89" s="590"/>
      <c r="EKE89" s="590"/>
      <c r="EKF89" s="590"/>
      <c r="EKG89" s="590" t="s">
        <v>20</v>
      </c>
      <c r="EKH89" s="590"/>
      <c r="EKI89" s="590"/>
      <c r="EKJ89" s="590"/>
      <c r="EKK89" s="590"/>
      <c r="EKL89" s="590"/>
      <c r="EKM89" s="590"/>
      <c r="EKN89" s="590"/>
      <c r="EKO89" s="590" t="s">
        <v>20</v>
      </c>
      <c r="EKP89" s="590"/>
      <c r="EKQ89" s="590"/>
      <c r="EKR89" s="590"/>
      <c r="EKS89" s="590"/>
      <c r="EKT89" s="590"/>
      <c r="EKU89" s="590"/>
      <c r="EKV89" s="590"/>
      <c r="EKW89" s="590" t="s">
        <v>20</v>
      </c>
      <c r="EKX89" s="590"/>
      <c r="EKY89" s="590"/>
      <c r="EKZ89" s="590"/>
      <c r="ELA89" s="590"/>
      <c r="ELB89" s="590"/>
      <c r="ELC89" s="590"/>
      <c r="ELD89" s="590"/>
      <c r="ELE89" s="590" t="s">
        <v>20</v>
      </c>
      <c r="ELF89" s="590"/>
      <c r="ELG89" s="590"/>
      <c r="ELH89" s="590"/>
      <c r="ELI89" s="590"/>
      <c r="ELJ89" s="590"/>
      <c r="ELK89" s="590"/>
      <c r="ELL89" s="590"/>
      <c r="ELM89" s="590" t="s">
        <v>20</v>
      </c>
      <c r="ELN89" s="590"/>
      <c r="ELO89" s="590"/>
      <c r="ELP89" s="590"/>
      <c r="ELQ89" s="590"/>
      <c r="ELR89" s="590"/>
      <c r="ELS89" s="590"/>
      <c r="ELT89" s="590"/>
      <c r="ELU89" s="590" t="s">
        <v>20</v>
      </c>
      <c r="ELV89" s="590"/>
      <c r="ELW89" s="590"/>
      <c r="ELX89" s="590"/>
      <c r="ELY89" s="590"/>
      <c r="ELZ89" s="590"/>
      <c r="EMA89" s="590"/>
      <c r="EMB89" s="590"/>
      <c r="EMC89" s="590" t="s">
        <v>20</v>
      </c>
      <c r="EMD89" s="590"/>
      <c r="EME89" s="590"/>
      <c r="EMF89" s="590"/>
      <c r="EMG89" s="590"/>
      <c r="EMH89" s="590"/>
      <c r="EMI89" s="590"/>
      <c r="EMJ89" s="590"/>
      <c r="EMK89" s="590" t="s">
        <v>20</v>
      </c>
      <c r="EML89" s="590"/>
      <c r="EMM89" s="590"/>
      <c r="EMN89" s="590"/>
      <c r="EMO89" s="590"/>
      <c r="EMP89" s="590"/>
      <c r="EMQ89" s="590"/>
      <c r="EMR89" s="590"/>
      <c r="EMS89" s="590" t="s">
        <v>20</v>
      </c>
      <c r="EMT89" s="590"/>
      <c r="EMU89" s="590"/>
      <c r="EMV89" s="590"/>
      <c r="EMW89" s="590"/>
      <c r="EMX89" s="590"/>
      <c r="EMY89" s="590"/>
      <c r="EMZ89" s="590"/>
      <c r="ENA89" s="590" t="s">
        <v>20</v>
      </c>
      <c r="ENB89" s="590"/>
      <c r="ENC89" s="590"/>
      <c r="END89" s="590"/>
      <c r="ENE89" s="590"/>
      <c r="ENF89" s="590"/>
      <c r="ENG89" s="590"/>
      <c r="ENH89" s="590"/>
      <c r="ENI89" s="590" t="s">
        <v>20</v>
      </c>
      <c r="ENJ89" s="590"/>
      <c r="ENK89" s="590"/>
      <c r="ENL89" s="590"/>
      <c r="ENM89" s="590"/>
      <c r="ENN89" s="590"/>
      <c r="ENO89" s="590"/>
      <c r="ENP89" s="590"/>
      <c r="ENQ89" s="590" t="s">
        <v>20</v>
      </c>
      <c r="ENR89" s="590"/>
      <c r="ENS89" s="590"/>
      <c r="ENT89" s="590"/>
      <c r="ENU89" s="590"/>
      <c r="ENV89" s="590"/>
      <c r="ENW89" s="590"/>
      <c r="ENX89" s="590"/>
      <c r="ENY89" s="590" t="s">
        <v>20</v>
      </c>
      <c r="ENZ89" s="590"/>
      <c r="EOA89" s="590"/>
      <c r="EOB89" s="590"/>
      <c r="EOC89" s="590"/>
      <c r="EOD89" s="590"/>
      <c r="EOE89" s="590"/>
      <c r="EOF89" s="590"/>
      <c r="EOG89" s="590" t="s">
        <v>20</v>
      </c>
      <c r="EOH89" s="590"/>
      <c r="EOI89" s="590"/>
      <c r="EOJ89" s="590"/>
      <c r="EOK89" s="590"/>
      <c r="EOL89" s="590"/>
      <c r="EOM89" s="590"/>
      <c r="EON89" s="590"/>
      <c r="EOO89" s="590" t="s">
        <v>20</v>
      </c>
      <c r="EOP89" s="590"/>
      <c r="EOQ89" s="590"/>
      <c r="EOR89" s="590"/>
      <c r="EOS89" s="590"/>
      <c r="EOT89" s="590"/>
      <c r="EOU89" s="590"/>
      <c r="EOV89" s="590"/>
      <c r="EOW89" s="590" t="s">
        <v>20</v>
      </c>
      <c r="EOX89" s="590"/>
      <c r="EOY89" s="590"/>
      <c r="EOZ89" s="590"/>
      <c r="EPA89" s="590"/>
      <c r="EPB89" s="590"/>
      <c r="EPC89" s="590"/>
      <c r="EPD89" s="590"/>
      <c r="EPE89" s="590" t="s">
        <v>20</v>
      </c>
      <c r="EPF89" s="590"/>
      <c r="EPG89" s="590"/>
      <c r="EPH89" s="590"/>
      <c r="EPI89" s="590"/>
      <c r="EPJ89" s="590"/>
      <c r="EPK89" s="590"/>
      <c r="EPL89" s="590"/>
      <c r="EPM89" s="590" t="s">
        <v>20</v>
      </c>
      <c r="EPN89" s="590"/>
      <c r="EPO89" s="590"/>
      <c r="EPP89" s="590"/>
      <c r="EPQ89" s="590"/>
      <c r="EPR89" s="590"/>
      <c r="EPS89" s="590"/>
      <c r="EPT89" s="590"/>
      <c r="EPU89" s="590" t="s">
        <v>20</v>
      </c>
      <c r="EPV89" s="590"/>
      <c r="EPW89" s="590"/>
      <c r="EPX89" s="590"/>
      <c r="EPY89" s="590"/>
      <c r="EPZ89" s="590"/>
      <c r="EQA89" s="590"/>
      <c r="EQB89" s="590"/>
      <c r="EQC89" s="590" t="s">
        <v>20</v>
      </c>
      <c r="EQD89" s="590"/>
      <c r="EQE89" s="590"/>
      <c r="EQF89" s="590"/>
      <c r="EQG89" s="590"/>
      <c r="EQH89" s="590"/>
      <c r="EQI89" s="590"/>
      <c r="EQJ89" s="590"/>
      <c r="EQK89" s="590" t="s">
        <v>20</v>
      </c>
      <c r="EQL89" s="590"/>
      <c r="EQM89" s="590"/>
      <c r="EQN89" s="590"/>
      <c r="EQO89" s="590"/>
      <c r="EQP89" s="590"/>
      <c r="EQQ89" s="590"/>
      <c r="EQR89" s="590"/>
      <c r="EQS89" s="590" t="s">
        <v>20</v>
      </c>
      <c r="EQT89" s="590"/>
      <c r="EQU89" s="590"/>
      <c r="EQV89" s="590"/>
      <c r="EQW89" s="590"/>
      <c r="EQX89" s="590"/>
      <c r="EQY89" s="590"/>
      <c r="EQZ89" s="590"/>
      <c r="ERA89" s="590" t="s">
        <v>20</v>
      </c>
      <c r="ERB89" s="590"/>
      <c r="ERC89" s="590"/>
      <c r="ERD89" s="590"/>
      <c r="ERE89" s="590"/>
      <c r="ERF89" s="590"/>
      <c r="ERG89" s="590"/>
      <c r="ERH89" s="590"/>
      <c r="ERI89" s="590" t="s">
        <v>20</v>
      </c>
      <c r="ERJ89" s="590"/>
      <c r="ERK89" s="590"/>
      <c r="ERL89" s="590"/>
      <c r="ERM89" s="590"/>
      <c r="ERN89" s="590"/>
      <c r="ERO89" s="590"/>
      <c r="ERP89" s="590"/>
      <c r="ERQ89" s="590" t="s">
        <v>20</v>
      </c>
      <c r="ERR89" s="590"/>
      <c r="ERS89" s="590"/>
      <c r="ERT89" s="590"/>
      <c r="ERU89" s="590"/>
      <c r="ERV89" s="590"/>
      <c r="ERW89" s="590"/>
      <c r="ERX89" s="590"/>
      <c r="ERY89" s="590" t="s">
        <v>20</v>
      </c>
      <c r="ERZ89" s="590"/>
      <c r="ESA89" s="590"/>
      <c r="ESB89" s="590"/>
      <c r="ESC89" s="590"/>
      <c r="ESD89" s="590"/>
      <c r="ESE89" s="590"/>
      <c r="ESF89" s="590"/>
      <c r="ESG89" s="590" t="s">
        <v>20</v>
      </c>
      <c r="ESH89" s="590"/>
      <c r="ESI89" s="590"/>
      <c r="ESJ89" s="590"/>
      <c r="ESK89" s="590"/>
      <c r="ESL89" s="590"/>
      <c r="ESM89" s="590"/>
      <c r="ESN89" s="590"/>
      <c r="ESO89" s="590" t="s">
        <v>20</v>
      </c>
      <c r="ESP89" s="590"/>
      <c r="ESQ89" s="590"/>
      <c r="ESR89" s="590"/>
      <c r="ESS89" s="590"/>
      <c r="EST89" s="590"/>
      <c r="ESU89" s="590"/>
      <c r="ESV89" s="590"/>
      <c r="ESW89" s="590" t="s">
        <v>20</v>
      </c>
      <c r="ESX89" s="590"/>
      <c r="ESY89" s="590"/>
      <c r="ESZ89" s="590"/>
      <c r="ETA89" s="590"/>
      <c r="ETB89" s="590"/>
      <c r="ETC89" s="590"/>
      <c r="ETD89" s="590"/>
      <c r="ETE89" s="590" t="s">
        <v>20</v>
      </c>
      <c r="ETF89" s="590"/>
      <c r="ETG89" s="590"/>
      <c r="ETH89" s="590"/>
      <c r="ETI89" s="590"/>
      <c r="ETJ89" s="590"/>
      <c r="ETK89" s="590"/>
      <c r="ETL89" s="590"/>
      <c r="ETM89" s="590" t="s">
        <v>20</v>
      </c>
      <c r="ETN89" s="590"/>
      <c r="ETO89" s="590"/>
      <c r="ETP89" s="590"/>
      <c r="ETQ89" s="590"/>
      <c r="ETR89" s="590"/>
      <c r="ETS89" s="590"/>
      <c r="ETT89" s="590"/>
      <c r="ETU89" s="590" t="s">
        <v>20</v>
      </c>
      <c r="ETV89" s="590"/>
      <c r="ETW89" s="590"/>
      <c r="ETX89" s="590"/>
      <c r="ETY89" s="590"/>
      <c r="ETZ89" s="590"/>
      <c r="EUA89" s="590"/>
      <c r="EUB89" s="590"/>
      <c r="EUC89" s="590" t="s">
        <v>20</v>
      </c>
      <c r="EUD89" s="590"/>
      <c r="EUE89" s="590"/>
      <c r="EUF89" s="590"/>
      <c r="EUG89" s="590"/>
      <c r="EUH89" s="590"/>
      <c r="EUI89" s="590"/>
      <c r="EUJ89" s="590"/>
      <c r="EUK89" s="590" t="s">
        <v>20</v>
      </c>
      <c r="EUL89" s="590"/>
      <c r="EUM89" s="590"/>
      <c r="EUN89" s="590"/>
      <c r="EUO89" s="590"/>
      <c r="EUP89" s="590"/>
      <c r="EUQ89" s="590"/>
      <c r="EUR89" s="590"/>
      <c r="EUS89" s="590" t="s">
        <v>20</v>
      </c>
      <c r="EUT89" s="590"/>
      <c r="EUU89" s="590"/>
      <c r="EUV89" s="590"/>
      <c r="EUW89" s="590"/>
      <c r="EUX89" s="590"/>
      <c r="EUY89" s="590"/>
      <c r="EUZ89" s="590"/>
      <c r="EVA89" s="590" t="s">
        <v>20</v>
      </c>
      <c r="EVB89" s="590"/>
      <c r="EVC89" s="590"/>
      <c r="EVD89" s="590"/>
      <c r="EVE89" s="590"/>
      <c r="EVF89" s="590"/>
      <c r="EVG89" s="590"/>
      <c r="EVH89" s="590"/>
      <c r="EVI89" s="590" t="s">
        <v>20</v>
      </c>
      <c r="EVJ89" s="590"/>
      <c r="EVK89" s="590"/>
      <c r="EVL89" s="590"/>
      <c r="EVM89" s="590"/>
      <c r="EVN89" s="590"/>
      <c r="EVO89" s="590"/>
      <c r="EVP89" s="590"/>
      <c r="EVQ89" s="590" t="s">
        <v>20</v>
      </c>
      <c r="EVR89" s="590"/>
      <c r="EVS89" s="590"/>
      <c r="EVT89" s="590"/>
      <c r="EVU89" s="590"/>
      <c r="EVV89" s="590"/>
      <c r="EVW89" s="590"/>
      <c r="EVX89" s="590"/>
      <c r="EVY89" s="590" t="s">
        <v>20</v>
      </c>
      <c r="EVZ89" s="590"/>
      <c r="EWA89" s="590"/>
      <c r="EWB89" s="590"/>
      <c r="EWC89" s="590"/>
      <c r="EWD89" s="590"/>
      <c r="EWE89" s="590"/>
      <c r="EWF89" s="590"/>
      <c r="EWG89" s="590" t="s">
        <v>20</v>
      </c>
      <c r="EWH89" s="590"/>
      <c r="EWI89" s="590"/>
      <c r="EWJ89" s="590"/>
      <c r="EWK89" s="590"/>
      <c r="EWL89" s="590"/>
      <c r="EWM89" s="590"/>
      <c r="EWN89" s="590"/>
      <c r="EWO89" s="590" t="s">
        <v>20</v>
      </c>
      <c r="EWP89" s="590"/>
      <c r="EWQ89" s="590"/>
      <c r="EWR89" s="590"/>
      <c r="EWS89" s="590"/>
      <c r="EWT89" s="590"/>
      <c r="EWU89" s="590"/>
      <c r="EWV89" s="590"/>
      <c r="EWW89" s="590" t="s">
        <v>20</v>
      </c>
      <c r="EWX89" s="590"/>
      <c r="EWY89" s="590"/>
      <c r="EWZ89" s="590"/>
      <c r="EXA89" s="590"/>
      <c r="EXB89" s="590"/>
      <c r="EXC89" s="590"/>
      <c r="EXD89" s="590"/>
      <c r="EXE89" s="590" t="s">
        <v>20</v>
      </c>
      <c r="EXF89" s="590"/>
      <c r="EXG89" s="590"/>
      <c r="EXH89" s="590"/>
      <c r="EXI89" s="590"/>
      <c r="EXJ89" s="590"/>
      <c r="EXK89" s="590"/>
      <c r="EXL89" s="590"/>
      <c r="EXM89" s="590" t="s">
        <v>20</v>
      </c>
      <c r="EXN89" s="590"/>
      <c r="EXO89" s="590"/>
      <c r="EXP89" s="590"/>
      <c r="EXQ89" s="590"/>
      <c r="EXR89" s="590"/>
      <c r="EXS89" s="590"/>
      <c r="EXT89" s="590"/>
      <c r="EXU89" s="590" t="s">
        <v>20</v>
      </c>
      <c r="EXV89" s="590"/>
      <c r="EXW89" s="590"/>
      <c r="EXX89" s="590"/>
      <c r="EXY89" s="590"/>
      <c r="EXZ89" s="590"/>
      <c r="EYA89" s="590"/>
      <c r="EYB89" s="590"/>
      <c r="EYC89" s="590" t="s">
        <v>20</v>
      </c>
      <c r="EYD89" s="590"/>
      <c r="EYE89" s="590"/>
      <c r="EYF89" s="590"/>
      <c r="EYG89" s="590"/>
      <c r="EYH89" s="590"/>
      <c r="EYI89" s="590"/>
      <c r="EYJ89" s="590"/>
      <c r="EYK89" s="590" t="s">
        <v>20</v>
      </c>
      <c r="EYL89" s="590"/>
      <c r="EYM89" s="590"/>
      <c r="EYN89" s="590"/>
      <c r="EYO89" s="590"/>
      <c r="EYP89" s="590"/>
      <c r="EYQ89" s="590"/>
      <c r="EYR89" s="590"/>
      <c r="EYS89" s="590" t="s">
        <v>20</v>
      </c>
      <c r="EYT89" s="590"/>
      <c r="EYU89" s="590"/>
      <c r="EYV89" s="590"/>
      <c r="EYW89" s="590"/>
      <c r="EYX89" s="590"/>
      <c r="EYY89" s="590"/>
      <c r="EYZ89" s="590"/>
      <c r="EZA89" s="590" t="s">
        <v>20</v>
      </c>
      <c r="EZB89" s="590"/>
      <c r="EZC89" s="590"/>
      <c r="EZD89" s="590"/>
      <c r="EZE89" s="590"/>
      <c r="EZF89" s="590"/>
      <c r="EZG89" s="590"/>
      <c r="EZH89" s="590"/>
      <c r="EZI89" s="590" t="s">
        <v>20</v>
      </c>
      <c r="EZJ89" s="590"/>
      <c r="EZK89" s="590"/>
      <c r="EZL89" s="590"/>
      <c r="EZM89" s="590"/>
      <c r="EZN89" s="590"/>
      <c r="EZO89" s="590"/>
      <c r="EZP89" s="590"/>
      <c r="EZQ89" s="590" t="s">
        <v>20</v>
      </c>
      <c r="EZR89" s="590"/>
      <c r="EZS89" s="590"/>
      <c r="EZT89" s="590"/>
      <c r="EZU89" s="590"/>
      <c r="EZV89" s="590"/>
      <c r="EZW89" s="590"/>
      <c r="EZX89" s="590"/>
      <c r="EZY89" s="590" t="s">
        <v>20</v>
      </c>
      <c r="EZZ89" s="590"/>
      <c r="FAA89" s="590"/>
      <c r="FAB89" s="590"/>
      <c r="FAC89" s="590"/>
      <c r="FAD89" s="590"/>
      <c r="FAE89" s="590"/>
      <c r="FAF89" s="590"/>
      <c r="FAG89" s="590" t="s">
        <v>20</v>
      </c>
      <c r="FAH89" s="590"/>
      <c r="FAI89" s="590"/>
      <c r="FAJ89" s="590"/>
      <c r="FAK89" s="590"/>
      <c r="FAL89" s="590"/>
      <c r="FAM89" s="590"/>
      <c r="FAN89" s="590"/>
      <c r="FAO89" s="590" t="s">
        <v>20</v>
      </c>
      <c r="FAP89" s="590"/>
      <c r="FAQ89" s="590"/>
      <c r="FAR89" s="590"/>
      <c r="FAS89" s="590"/>
      <c r="FAT89" s="590"/>
      <c r="FAU89" s="590"/>
      <c r="FAV89" s="590"/>
      <c r="FAW89" s="590" t="s">
        <v>20</v>
      </c>
      <c r="FAX89" s="590"/>
      <c r="FAY89" s="590"/>
      <c r="FAZ89" s="590"/>
      <c r="FBA89" s="590"/>
      <c r="FBB89" s="590"/>
      <c r="FBC89" s="590"/>
      <c r="FBD89" s="590"/>
      <c r="FBE89" s="590" t="s">
        <v>20</v>
      </c>
      <c r="FBF89" s="590"/>
      <c r="FBG89" s="590"/>
      <c r="FBH89" s="590"/>
      <c r="FBI89" s="590"/>
      <c r="FBJ89" s="590"/>
      <c r="FBK89" s="590"/>
      <c r="FBL89" s="590"/>
      <c r="FBM89" s="590" t="s">
        <v>20</v>
      </c>
      <c r="FBN89" s="590"/>
      <c r="FBO89" s="590"/>
      <c r="FBP89" s="590"/>
      <c r="FBQ89" s="590"/>
      <c r="FBR89" s="590"/>
      <c r="FBS89" s="590"/>
      <c r="FBT89" s="590"/>
      <c r="FBU89" s="590" t="s">
        <v>20</v>
      </c>
      <c r="FBV89" s="590"/>
      <c r="FBW89" s="590"/>
      <c r="FBX89" s="590"/>
      <c r="FBY89" s="590"/>
      <c r="FBZ89" s="590"/>
      <c r="FCA89" s="590"/>
      <c r="FCB89" s="590"/>
      <c r="FCC89" s="590" t="s">
        <v>20</v>
      </c>
      <c r="FCD89" s="590"/>
      <c r="FCE89" s="590"/>
      <c r="FCF89" s="590"/>
      <c r="FCG89" s="590"/>
      <c r="FCH89" s="590"/>
      <c r="FCI89" s="590"/>
      <c r="FCJ89" s="590"/>
      <c r="FCK89" s="590" t="s">
        <v>20</v>
      </c>
      <c r="FCL89" s="590"/>
      <c r="FCM89" s="590"/>
      <c r="FCN89" s="590"/>
      <c r="FCO89" s="590"/>
      <c r="FCP89" s="590"/>
      <c r="FCQ89" s="590"/>
      <c r="FCR89" s="590"/>
      <c r="FCS89" s="590" t="s">
        <v>20</v>
      </c>
      <c r="FCT89" s="590"/>
      <c r="FCU89" s="590"/>
      <c r="FCV89" s="590"/>
      <c r="FCW89" s="590"/>
      <c r="FCX89" s="590"/>
      <c r="FCY89" s="590"/>
      <c r="FCZ89" s="590"/>
      <c r="FDA89" s="590" t="s">
        <v>20</v>
      </c>
      <c r="FDB89" s="590"/>
      <c r="FDC89" s="590"/>
      <c r="FDD89" s="590"/>
      <c r="FDE89" s="590"/>
      <c r="FDF89" s="590"/>
      <c r="FDG89" s="590"/>
      <c r="FDH89" s="590"/>
      <c r="FDI89" s="590" t="s">
        <v>20</v>
      </c>
      <c r="FDJ89" s="590"/>
      <c r="FDK89" s="590"/>
      <c r="FDL89" s="590"/>
      <c r="FDM89" s="590"/>
      <c r="FDN89" s="590"/>
      <c r="FDO89" s="590"/>
      <c r="FDP89" s="590"/>
      <c r="FDQ89" s="590" t="s">
        <v>20</v>
      </c>
      <c r="FDR89" s="590"/>
      <c r="FDS89" s="590"/>
      <c r="FDT89" s="590"/>
      <c r="FDU89" s="590"/>
      <c r="FDV89" s="590"/>
      <c r="FDW89" s="590"/>
      <c r="FDX89" s="590"/>
      <c r="FDY89" s="590" t="s">
        <v>20</v>
      </c>
      <c r="FDZ89" s="590"/>
      <c r="FEA89" s="590"/>
      <c r="FEB89" s="590"/>
      <c r="FEC89" s="590"/>
      <c r="FED89" s="590"/>
      <c r="FEE89" s="590"/>
      <c r="FEF89" s="590"/>
      <c r="FEG89" s="590" t="s">
        <v>20</v>
      </c>
      <c r="FEH89" s="590"/>
      <c r="FEI89" s="590"/>
      <c r="FEJ89" s="590"/>
      <c r="FEK89" s="590"/>
      <c r="FEL89" s="590"/>
      <c r="FEM89" s="590"/>
      <c r="FEN89" s="590"/>
      <c r="FEO89" s="590" t="s">
        <v>20</v>
      </c>
      <c r="FEP89" s="590"/>
      <c r="FEQ89" s="590"/>
      <c r="FER89" s="590"/>
      <c r="FES89" s="590"/>
      <c r="FET89" s="590"/>
      <c r="FEU89" s="590"/>
      <c r="FEV89" s="590"/>
      <c r="FEW89" s="590" t="s">
        <v>20</v>
      </c>
      <c r="FEX89" s="590"/>
      <c r="FEY89" s="590"/>
      <c r="FEZ89" s="590"/>
      <c r="FFA89" s="590"/>
      <c r="FFB89" s="590"/>
      <c r="FFC89" s="590"/>
      <c r="FFD89" s="590"/>
      <c r="FFE89" s="590" t="s">
        <v>20</v>
      </c>
      <c r="FFF89" s="590"/>
      <c r="FFG89" s="590"/>
      <c r="FFH89" s="590"/>
      <c r="FFI89" s="590"/>
      <c r="FFJ89" s="590"/>
      <c r="FFK89" s="590"/>
      <c r="FFL89" s="590"/>
      <c r="FFM89" s="590" t="s">
        <v>20</v>
      </c>
      <c r="FFN89" s="590"/>
      <c r="FFO89" s="590"/>
      <c r="FFP89" s="590"/>
      <c r="FFQ89" s="590"/>
      <c r="FFR89" s="590"/>
      <c r="FFS89" s="590"/>
      <c r="FFT89" s="590"/>
      <c r="FFU89" s="590" t="s">
        <v>20</v>
      </c>
      <c r="FFV89" s="590"/>
      <c r="FFW89" s="590"/>
      <c r="FFX89" s="590"/>
      <c r="FFY89" s="590"/>
      <c r="FFZ89" s="590"/>
      <c r="FGA89" s="590"/>
      <c r="FGB89" s="590"/>
      <c r="FGC89" s="590" t="s">
        <v>20</v>
      </c>
      <c r="FGD89" s="590"/>
      <c r="FGE89" s="590"/>
      <c r="FGF89" s="590"/>
      <c r="FGG89" s="590"/>
      <c r="FGH89" s="590"/>
      <c r="FGI89" s="590"/>
      <c r="FGJ89" s="590"/>
      <c r="FGK89" s="590" t="s">
        <v>20</v>
      </c>
      <c r="FGL89" s="590"/>
      <c r="FGM89" s="590"/>
      <c r="FGN89" s="590"/>
      <c r="FGO89" s="590"/>
      <c r="FGP89" s="590"/>
      <c r="FGQ89" s="590"/>
      <c r="FGR89" s="590"/>
      <c r="FGS89" s="590" t="s">
        <v>20</v>
      </c>
      <c r="FGT89" s="590"/>
      <c r="FGU89" s="590"/>
      <c r="FGV89" s="590"/>
      <c r="FGW89" s="590"/>
      <c r="FGX89" s="590"/>
      <c r="FGY89" s="590"/>
      <c r="FGZ89" s="590"/>
      <c r="FHA89" s="590" t="s">
        <v>20</v>
      </c>
      <c r="FHB89" s="590"/>
      <c r="FHC89" s="590"/>
      <c r="FHD89" s="590"/>
      <c r="FHE89" s="590"/>
      <c r="FHF89" s="590"/>
      <c r="FHG89" s="590"/>
      <c r="FHH89" s="590"/>
      <c r="FHI89" s="590" t="s">
        <v>20</v>
      </c>
      <c r="FHJ89" s="590"/>
      <c r="FHK89" s="590"/>
      <c r="FHL89" s="590"/>
      <c r="FHM89" s="590"/>
      <c r="FHN89" s="590"/>
      <c r="FHO89" s="590"/>
      <c r="FHP89" s="590"/>
      <c r="FHQ89" s="590" t="s">
        <v>20</v>
      </c>
      <c r="FHR89" s="590"/>
      <c r="FHS89" s="590"/>
      <c r="FHT89" s="590"/>
      <c r="FHU89" s="590"/>
      <c r="FHV89" s="590"/>
      <c r="FHW89" s="590"/>
      <c r="FHX89" s="590"/>
      <c r="FHY89" s="590" t="s">
        <v>20</v>
      </c>
      <c r="FHZ89" s="590"/>
      <c r="FIA89" s="590"/>
      <c r="FIB89" s="590"/>
      <c r="FIC89" s="590"/>
      <c r="FID89" s="590"/>
      <c r="FIE89" s="590"/>
      <c r="FIF89" s="590"/>
      <c r="FIG89" s="590" t="s">
        <v>20</v>
      </c>
      <c r="FIH89" s="590"/>
      <c r="FII89" s="590"/>
      <c r="FIJ89" s="590"/>
      <c r="FIK89" s="590"/>
      <c r="FIL89" s="590"/>
      <c r="FIM89" s="590"/>
      <c r="FIN89" s="590"/>
      <c r="FIO89" s="590" t="s">
        <v>20</v>
      </c>
      <c r="FIP89" s="590"/>
      <c r="FIQ89" s="590"/>
      <c r="FIR89" s="590"/>
      <c r="FIS89" s="590"/>
      <c r="FIT89" s="590"/>
      <c r="FIU89" s="590"/>
      <c r="FIV89" s="590"/>
      <c r="FIW89" s="590" t="s">
        <v>20</v>
      </c>
      <c r="FIX89" s="590"/>
      <c r="FIY89" s="590"/>
      <c r="FIZ89" s="590"/>
      <c r="FJA89" s="590"/>
      <c r="FJB89" s="590"/>
      <c r="FJC89" s="590"/>
      <c r="FJD89" s="590"/>
      <c r="FJE89" s="590" t="s">
        <v>20</v>
      </c>
      <c r="FJF89" s="590"/>
      <c r="FJG89" s="590"/>
      <c r="FJH89" s="590"/>
      <c r="FJI89" s="590"/>
      <c r="FJJ89" s="590"/>
      <c r="FJK89" s="590"/>
      <c r="FJL89" s="590"/>
      <c r="FJM89" s="590" t="s">
        <v>20</v>
      </c>
      <c r="FJN89" s="590"/>
      <c r="FJO89" s="590"/>
      <c r="FJP89" s="590"/>
      <c r="FJQ89" s="590"/>
      <c r="FJR89" s="590"/>
      <c r="FJS89" s="590"/>
      <c r="FJT89" s="590"/>
      <c r="FJU89" s="590" t="s">
        <v>20</v>
      </c>
      <c r="FJV89" s="590"/>
      <c r="FJW89" s="590"/>
      <c r="FJX89" s="590"/>
      <c r="FJY89" s="590"/>
      <c r="FJZ89" s="590"/>
      <c r="FKA89" s="590"/>
      <c r="FKB89" s="590"/>
      <c r="FKC89" s="590" t="s">
        <v>20</v>
      </c>
      <c r="FKD89" s="590"/>
      <c r="FKE89" s="590"/>
      <c r="FKF89" s="590"/>
      <c r="FKG89" s="590"/>
      <c r="FKH89" s="590"/>
      <c r="FKI89" s="590"/>
      <c r="FKJ89" s="590"/>
      <c r="FKK89" s="590" t="s">
        <v>20</v>
      </c>
      <c r="FKL89" s="590"/>
      <c r="FKM89" s="590"/>
      <c r="FKN89" s="590"/>
      <c r="FKO89" s="590"/>
      <c r="FKP89" s="590"/>
      <c r="FKQ89" s="590"/>
      <c r="FKR89" s="590"/>
      <c r="FKS89" s="590" t="s">
        <v>20</v>
      </c>
      <c r="FKT89" s="590"/>
      <c r="FKU89" s="590"/>
      <c r="FKV89" s="590"/>
      <c r="FKW89" s="590"/>
      <c r="FKX89" s="590"/>
      <c r="FKY89" s="590"/>
      <c r="FKZ89" s="590"/>
      <c r="FLA89" s="590" t="s">
        <v>20</v>
      </c>
      <c r="FLB89" s="590"/>
      <c r="FLC89" s="590"/>
      <c r="FLD89" s="590"/>
      <c r="FLE89" s="590"/>
      <c r="FLF89" s="590"/>
      <c r="FLG89" s="590"/>
      <c r="FLH89" s="590"/>
      <c r="FLI89" s="590" t="s">
        <v>20</v>
      </c>
      <c r="FLJ89" s="590"/>
      <c r="FLK89" s="590"/>
      <c r="FLL89" s="590"/>
      <c r="FLM89" s="590"/>
      <c r="FLN89" s="590"/>
      <c r="FLO89" s="590"/>
      <c r="FLP89" s="590"/>
      <c r="FLQ89" s="590" t="s">
        <v>20</v>
      </c>
      <c r="FLR89" s="590"/>
      <c r="FLS89" s="590"/>
      <c r="FLT89" s="590"/>
      <c r="FLU89" s="590"/>
      <c r="FLV89" s="590"/>
      <c r="FLW89" s="590"/>
      <c r="FLX89" s="590"/>
      <c r="FLY89" s="590" t="s">
        <v>20</v>
      </c>
      <c r="FLZ89" s="590"/>
      <c r="FMA89" s="590"/>
      <c r="FMB89" s="590"/>
      <c r="FMC89" s="590"/>
      <c r="FMD89" s="590"/>
      <c r="FME89" s="590"/>
      <c r="FMF89" s="590"/>
      <c r="FMG89" s="590" t="s">
        <v>20</v>
      </c>
      <c r="FMH89" s="590"/>
      <c r="FMI89" s="590"/>
      <c r="FMJ89" s="590"/>
      <c r="FMK89" s="590"/>
      <c r="FML89" s="590"/>
      <c r="FMM89" s="590"/>
      <c r="FMN89" s="590"/>
      <c r="FMO89" s="590" t="s">
        <v>20</v>
      </c>
      <c r="FMP89" s="590"/>
      <c r="FMQ89" s="590"/>
      <c r="FMR89" s="590"/>
      <c r="FMS89" s="590"/>
      <c r="FMT89" s="590"/>
      <c r="FMU89" s="590"/>
      <c r="FMV89" s="590"/>
      <c r="FMW89" s="590" t="s">
        <v>20</v>
      </c>
      <c r="FMX89" s="590"/>
      <c r="FMY89" s="590"/>
      <c r="FMZ89" s="590"/>
      <c r="FNA89" s="590"/>
      <c r="FNB89" s="590"/>
      <c r="FNC89" s="590"/>
      <c r="FND89" s="590"/>
      <c r="FNE89" s="590" t="s">
        <v>20</v>
      </c>
      <c r="FNF89" s="590"/>
      <c r="FNG89" s="590"/>
      <c r="FNH89" s="590"/>
      <c r="FNI89" s="590"/>
      <c r="FNJ89" s="590"/>
      <c r="FNK89" s="590"/>
      <c r="FNL89" s="590"/>
      <c r="FNM89" s="590" t="s">
        <v>20</v>
      </c>
      <c r="FNN89" s="590"/>
      <c r="FNO89" s="590"/>
      <c r="FNP89" s="590"/>
      <c r="FNQ89" s="590"/>
      <c r="FNR89" s="590"/>
      <c r="FNS89" s="590"/>
      <c r="FNT89" s="590"/>
      <c r="FNU89" s="590" t="s">
        <v>20</v>
      </c>
      <c r="FNV89" s="590"/>
      <c r="FNW89" s="590"/>
      <c r="FNX89" s="590"/>
      <c r="FNY89" s="590"/>
      <c r="FNZ89" s="590"/>
      <c r="FOA89" s="590"/>
      <c r="FOB89" s="590"/>
      <c r="FOC89" s="590" t="s">
        <v>20</v>
      </c>
      <c r="FOD89" s="590"/>
      <c r="FOE89" s="590"/>
      <c r="FOF89" s="590"/>
      <c r="FOG89" s="590"/>
      <c r="FOH89" s="590"/>
      <c r="FOI89" s="590"/>
      <c r="FOJ89" s="590"/>
      <c r="FOK89" s="590" t="s">
        <v>20</v>
      </c>
      <c r="FOL89" s="590"/>
      <c r="FOM89" s="590"/>
      <c r="FON89" s="590"/>
      <c r="FOO89" s="590"/>
      <c r="FOP89" s="590"/>
      <c r="FOQ89" s="590"/>
      <c r="FOR89" s="590"/>
      <c r="FOS89" s="590" t="s">
        <v>20</v>
      </c>
      <c r="FOT89" s="590"/>
      <c r="FOU89" s="590"/>
      <c r="FOV89" s="590"/>
      <c r="FOW89" s="590"/>
      <c r="FOX89" s="590"/>
      <c r="FOY89" s="590"/>
      <c r="FOZ89" s="590"/>
      <c r="FPA89" s="590" t="s">
        <v>20</v>
      </c>
      <c r="FPB89" s="590"/>
      <c r="FPC89" s="590"/>
      <c r="FPD89" s="590"/>
      <c r="FPE89" s="590"/>
      <c r="FPF89" s="590"/>
      <c r="FPG89" s="590"/>
      <c r="FPH89" s="590"/>
      <c r="FPI89" s="590" t="s">
        <v>20</v>
      </c>
      <c r="FPJ89" s="590"/>
      <c r="FPK89" s="590"/>
      <c r="FPL89" s="590"/>
      <c r="FPM89" s="590"/>
      <c r="FPN89" s="590"/>
      <c r="FPO89" s="590"/>
      <c r="FPP89" s="590"/>
      <c r="FPQ89" s="590" t="s">
        <v>20</v>
      </c>
      <c r="FPR89" s="590"/>
      <c r="FPS89" s="590"/>
      <c r="FPT89" s="590"/>
      <c r="FPU89" s="590"/>
      <c r="FPV89" s="590"/>
      <c r="FPW89" s="590"/>
      <c r="FPX89" s="590"/>
      <c r="FPY89" s="590" t="s">
        <v>20</v>
      </c>
      <c r="FPZ89" s="590"/>
      <c r="FQA89" s="590"/>
      <c r="FQB89" s="590"/>
      <c r="FQC89" s="590"/>
      <c r="FQD89" s="590"/>
      <c r="FQE89" s="590"/>
      <c r="FQF89" s="590"/>
      <c r="FQG89" s="590" t="s">
        <v>20</v>
      </c>
      <c r="FQH89" s="590"/>
      <c r="FQI89" s="590"/>
      <c r="FQJ89" s="590"/>
      <c r="FQK89" s="590"/>
      <c r="FQL89" s="590"/>
      <c r="FQM89" s="590"/>
      <c r="FQN89" s="590"/>
      <c r="FQO89" s="590" t="s">
        <v>20</v>
      </c>
      <c r="FQP89" s="590"/>
      <c r="FQQ89" s="590"/>
      <c r="FQR89" s="590"/>
      <c r="FQS89" s="590"/>
      <c r="FQT89" s="590"/>
      <c r="FQU89" s="590"/>
      <c r="FQV89" s="590"/>
      <c r="FQW89" s="590" t="s">
        <v>20</v>
      </c>
      <c r="FQX89" s="590"/>
      <c r="FQY89" s="590"/>
      <c r="FQZ89" s="590"/>
      <c r="FRA89" s="590"/>
      <c r="FRB89" s="590"/>
      <c r="FRC89" s="590"/>
      <c r="FRD89" s="590"/>
      <c r="FRE89" s="590" t="s">
        <v>20</v>
      </c>
      <c r="FRF89" s="590"/>
      <c r="FRG89" s="590"/>
      <c r="FRH89" s="590"/>
      <c r="FRI89" s="590"/>
      <c r="FRJ89" s="590"/>
      <c r="FRK89" s="590"/>
      <c r="FRL89" s="590"/>
      <c r="FRM89" s="590" t="s">
        <v>20</v>
      </c>
      <c r="FRN89" s="590"/>
      <c r="FRO89" s="590"/>
      <c r="FRP89" s="590"/>
      <c r="FRQ89" s="590"/>
      <c r="FRR89" s="590"/>
      <c r="FRS89" s="590"/>
      <c r="FRT89" s="590"/>
      <c r="FRU89" s="590" t="s">
        <v>20</v>
      </c>
      <c r="FRV89" s="590"/>
      <c r="FRW89" s="590"/>
      <c r="FRX89" s="590"/>
      <c r="FRY89" s="590"/>
      <c r="FRZ89" s="590"/>
      <c r="FSA89" s="590"/>
      <c r="FSB89" s="590"/>
      <c r="FSC89" s="590" t="s">
        <v>20</v>
      </c>
      <c r="FSD89" s="590"/>
      <c r="FSE89" s="590"/>
      <c r="FSF89" s="590"/>
      <c r="FSG89" s="590"/>
      <c r="FSH89" s="590"/>
      <c r="FSI89" s="590"/>
      <c r="FSJ89" s="590"/>
      <c r="FSK89" s="590" t="s">
        <v>20</v>
      </c>
      <c r="FSL89" s="590"/>
      <c r="FSM89" s="590"/>
      <c r="FSN89" s="590"/>
      <c r="FSO89" s="590"/>
      <c r="FSP89" s="590"/>
      <c r="FSQ89" s="590"/>
      <c r="FSR89" s="590"/>
      <c r="FSS89" s="590" t="s">
        <v>20</v>
      </c>
      <c r="FST89" s="590"/>
      <c r="FSU89" s="590"/>
      <c r="FSV89" s="590"/>
      <c r="FSW89" s="590"/>
      <c r="FSX89" s="590"/>
      <c r="FSY89" s="590"/>
      <c r="FSZ89" s="590"/>
      <c r="FTA89" s="590" t="s">
        <v>20</v>
      </c>
      <c r="FTB89" s="590"/>
      <c r="FTC89" s="590"/>
      <c r="FTD89" s="590"/>
      <c r="FTE89" s="590"/>
      <c r="FTF89" s="590"/>
      <c r="FTG89" s="590"/>
      <c r="FTH89" s="590"/>
      <c r="FTI89" s="590" t="s">
        <v>20</v>
      </c>
      <c r="FTJ89" s="590"/>
      <c r="FTK89" s="590"/>
      <c r="FTL89" s="590"/>
      <c r="FTM89" s="590"/>
      <c r="FTN89" s="590"/>
      <c r="FTO89" s="590"/>
      <c r="FTP89" s="590"/>
      <c r="FTQ89" s="590" t="s">
        <v>20</v>
      </c>
      <c r="FTR89" s="590"/>
      <c r="FTS89" s="590"/>
      <c r="FTT89" s="590"/>
      <c r="FTU89" s="590"/>
      <c r="FTV89" s="590"/>
      <c r="FTW89" s="590"/>
      <c r="FTX89" s="590"/>
      <c r="FTY89" s="590" t="s">
        <v>20</v>
      </c>
      <c r="FTZ89" s="590"/>
      <c r="FUA89" s="590"/>
      <c r="FUB89" s="590"/>
      <c r="FUC89" s="590"/>
      <c r="FUD89" s="590"/>
      <c r="FUE89" s="590"/>
      <c r="FUF89" s="590"/>
      <c r="FUG89" s="590" t="s">
        <v>20</v>
      </c>
      <c r="FUH89" s="590"/>
      <c r="FUI89" s="590"/>
      <c r="FUJ89" s="590"/>
      <c r="FUK89" s="590"/>
      <c r="FUL89" s="590"/>
      <c r="FUM89" s="590"/>
      <c r="FUN89" s="590"/>
      <c r="FUO89" s="590" t="s">
        <v>20</v>
      </c>
      <c r="FUP89" s="590"/>
      <c r="FUQ89" s="590"/>
      <c r="FUR89" s="590"/>
      <c r="FUS89" s="590"/>
      <c r="FUT89" s="590"/>
      <c r="FUU89" s="590"/>
      <c r="FUV89" s="590"/>
      <c r="FUW89" s="590" t="s">
        <v>20</v>
      </c>
      <c r="FUX89" s="590"/>
      <c r="FUY89" s="590"/>
      <c r="FUZ89" s="590"/>
      <c r="FVA89" s="590"/>
      <c r="FVB89" s="590"/>
      <c r="FVC89" s="590"/>
      <c r="FVD89" s="590"/>
      <c r="FVE89" s="590" t="s">
        <v>20</v>
      </c>
      <c r="FVF89" s="590"/>
      <c r="FVG89" s="590"/>
      <c r="FVH89" s="590"/>
      <c r="FVI89" s="590"/>
      <c r="FVJ89" s="590"/>
      <c r="FVK89" s="590"/>
      <c r="FVL89" s="590"/>
      <c r="FVM89" s="590" t="s">
        <v>20</v>
      </c>
      <c r="FVN89" s="590"/>
      <c r="FVO89" s="590"/>
      <c r="FVP89" s="590"/>
      <c r="FVQ89" s="590"/>
      <c r="FVR89" s="590"/>
      <c r="FVS89" s="590"/>
      <c r="FVT89" s="590"/>
      <c r="FVU89" s="590" t="s">
        <v>20</v>
      </c>
      <c r="FVV89" s="590"/>
      <c r="FVW89" s="590"/>
      <c r="FVX89" s="590"/>
      <c r="FVY89" s="590"/>
      <c r="FVZ89" s="590"/>
      <c r="FWA89" s="590"/>
      <c r="FWB89" s="590"/>
      <c r="FWC89" s="590" t="s">
        <v>20</v>
      </c>
      <c r="FWD89" s="590"/>
      <c r="FWE89" s="590"/>
      <c r="FWF89" s="590"/>
      <c r="FWG89" s="590"/>
      <c r="FWH89" s="590"/>
      <c r="FWI89" s="590"/>
      <c r="FWJ89" s="590"/>
      <c r="FWK89" s="590" t="s">
        <v>20</v>
      </c>
      <c r="FWL89" s="590"/>
      <c r="FWM89" s="590"/>
      <c r="FWN89" s="590"/>
      <c r="FWO89" s="590"/>
      <c r="FWP89" s="590"/>
      <c r="FWQ89" s="590"/>
      <c r="FWR89" s="590"/>
      <c r="FWS89" s="590" t="s">
        <v>20</v>
      </c>
      <c r="FWT89" s="590"/>
      <c r="FWU89" s="590"/>
      <c r="FWV89" s="590"/>
      <c r="FWW89" s="590"/>
      <c r="FWX89" s="590"/>
      <c r="FWY89" s="590"/>
      <c r="FWZ89" s="590"/>
      <c r="FXA89" s="590" t="s">
        <v>20</v>
      </c>
      <c r="FXB89" s="590"/>
      <c r="FXC89" s="590"/>
      <c r="FXD89" s="590"/>
      <c r="FXE89" s="590"/>
      <c r="FXF89" s="590"/>
      <c r="FXG89" s="590"/>
      <c r="FXH89" s="590"/>
      <c r="FXI89" s="590" t="s">
        <v>20</v>
      </c>
      <c r="FXJ89" s="590"/>
      <c r="FXK89" s="590"/>
      <c r="FXL89" s="590"/>
      <c r="FXM89" s="590"/>
      <c r="FXN89" s="590"/>
      <c r="FXO89" s="590"/>
      <c r="FXP89" s="590"/>
      <c r="FXQ89" s="590" t="s">
        <v>20</v>
      </c>
      <c r="FXR89" s="590"/>
      <c r="FXS89" s="590"/>
      <c r="FXT89" s="590"/>
      <c r="FXU89" s="590"/>
      <c r="FXV89" s="590"/>
      <c r="FXW89" s="590"/>
      <c r="FXX89" s="590"/>
      <c r="FXY89" s="590" t="s">
        <v>20</v>
      </c>
      <c r="FXZ89" s="590"/>
      <c r="FYA89" s="590"/>
      <c r="FYB89" s="590"/>
      <c r="FYC89" s="590"/>
      <c r="FYD89" s="590"/>
      <c r="FYE89" s="590"/>
      <c r="FYF89" s="590"/>
      <c r="FYG89" s="590" t="s">
        <v>20</v>
      </c>
      <c r="FYH89" s="590"/>
      <c r="FYI89" s="590"/>
      <c r="FYJ89" s="590"/>
      <c r="FYK89" s="590"/>
      <c r="FYL89" s="590"/>
      <c r="FYM89" s="590"/>
      <c r="FYN89" s="590"/>
      <c r="FYO89" s="590" t="s">
        <v>20</v>
      </c>
      <c r="FYP89" s="590"/>
      <c r="FYQ89" s="590"/>
      <c r="FYR89" s="590"/>
      <c r="FYS89" s="590"/>
      <c r="FYT89" s="590"/>
      <c r="FYU89" s="590"/>
      <c r="FYV89" s="590"/>
      <c r="FYW89" s="590" t="s">
        <v>20</v>
      </c>
      <c r="FYX89" s="590"/>
      <c r="FYY89" s="590"/>
      <c r="FYZ89" s="590"/>
      <c r="FZA89" s="590"/>
      <c r="FZB89" s="590"/>
      <c r="FZC89" s="590"/>
      <c r="FZD89" s="590"/>
      <c r="FZE89" s="590" t="s">
        <v>20</v>
      </c>
      <c r="FZF89" s="590"/>
      <c r="FZG89" s="590"/>
      <c r="FZH89" s="590"/>
      <c r="FZI89" s="590"/>
      <c r="FZJ89" s="590"/>
      <c r="FZK89" s="590"/>
      <c r="FZL89" s="590"/>
      <c r="FZM89" s="590" t="s">
        <v>20</v>
      </c>
      <c r="FZN89" s="590"/>
      <c r="FZO89" s="590"/>
      <c r="FZP89" s="590"/>
      <c r="FZQ89" s="590"/>
      <c r="FZR89" s="590"/>
      <c r="FZS89" s="590"/>
      <c r="FZT89" s="590"/>
      <c r="FZU89" s="590" t="s">
        <v>20</v>
      </c>
      <c r="FZV89" s="590"/>
      <c r="FZW89" s="590"/>
      <c r="FZX89" s="590"/>
      <c r="FZY89" s="590"/>
      <c r="FZZ89" s="590"/>
      <c r="GAA89" s="590"/>
      <c r="GAB89" s="590"/>
      <c r="GAC89" s="590" t="s">
        <v>20</v>
      </c>
      <c r="GAD89" s="590"/>
      <c r="GAE89" s="590"/>
      <c r="GAF89" s="590"/>
      <c r="GAG89" s="590"/>
      <c r="GAH89" s="590"/>
      <c r="GAI89" s="590"/>
      <c r="GAJ89" s="590"/>
      <c r="GAK89" s="590" t="s">
        <v>20</v>
      </c>
      <c r="GAL89" s="590"/>
      <c r="GAM89" s="590"/>
      <c r="GAN89" s="590"/>
      <c r="GAO89" s="590"/>
      <c r="GAP89" s="590"/>
      <c r="GAQ89" s="590"/>
      <c r="GAR89" s="590"/>
      <c r="GAS89" s="590" t="s">
        <v>20</v>
      </c>
      <c r="GAT89" s="590"/>
      <c r="GAU89" s="590"/>
      <c r="GAV89" s="590"/>
      <c r="GAW89" s="590"/>
      <c r="GAX89" s="590"/>
      <c r="GAY89" s="590"/>
      <c r="GAZ89" s="590"/>
      <c r="GBA89" s="590" t="s">
        <v>20</v>
      </c>
      <c r="GBB89" s="590"/>
      <c r="GBC89" s="590"/>
      <c r="GBD89" s="590"/>
      <c r="GBE89" s="590"/>
      <c r="GBF89" s="590"/>
      <c r="GBG89" s="590"/>
      <c r="GBH89" s="590"/>
      <c r="GBI89" s="590" t="s">
        <v>20</v>
      </c>
      <c r="GBJ89" s="590"/>
      <c r="GBK89" s="590"/>
      <c r="GBL89" s="590"/>
      <c r="GBM89" s="590"/>
      <c r="GBN89" s="590"/>
      <c r="GBO89" s="590"/>
      <c r="GBP89" s="590"/>
      <c r="GBQ89" s="590" t="s">
        <v>20</v>
      </c>
      <c r="GBR89" s="590"/>
      <c r="GBS89" s="590"/>
      <c r="GBT89" s="590"/>
      <c r="GBU89" s="590"/>
      <c r="GBV89" s="590"/>
      <c r="GBW89" s="590"/>
      <c r="GBX89" s="590"/>
      <c r="GBY89" s="590" t="s">
        <v>20</v>
      </c>
      <c r="GBZ89" s="590"/>
      <c r="GCA89" s="590"/>
      <c r="GCB89" s="590"/>
      <c r="GCC89" s="590"/>
      <c r="GCD89" s="590"/>
      <c r="GCE89" s="590"/>
      <c r="GCF89" s="590"/>
      <c r="GCG89" s="590" t="s">
        <v>20</v>
      </c>
      <c r="GCH89" s="590"/>
      <c r="GCI89" s="590"/>
      <c r="GCJ89" s="590"/>
      <c r="GCK89" s="590"/>
      <c r="GCL89" s="590"/>
      <c r="GCM89" s="590"/>
      <c r="GCN89" s="590"/>
      <c r="GCO89" s="590" t="s">
        <v>20</v>
      </c>
      <c r="GCP89" s="590"/>
      <c r="GCQ89" s="590"/>
      <c r="GCR89" s="590"/>
      <c r="GCS89" s="590"/>
      <c r="GCT89" s="590"/>
      <c r="GCU89" s="590"/>
      <c r="GCV89" s="590"/>
      <c r="GCW89" s="590" t="s">
        <v>20</v>
      </c>
      <c r="GCX89" s="590"/>
      <c r="GCY89" s="590"/>
      <c r="GCZ89" s="590"/>
      <c r="GDA89" s="590"/>
      <c r="GDB89" s="590"/>
      <c r="GDC89" s="590"/>
      <c r="GDD89" s="590"/>
      <c r="GDE89" s="590" t="s">
        <v>20</v>
      </c>
      <c r="GDF89" s="590"/>
      <c r="GDG89" s="590"/>
      <c r="GDH89" s="590"/>
      <c r="GDI89" s="590"/>
      <c r="GDJ89" s="590"/>
      <c r="GDK89" s="590"/>
      <c r="GDL89" s="590"/>
      <c r="GDM89" s="590" t="s">
        <v>20</v>
      </c>
      <c r="GDN89" s="590"/>
      <c r="GDO89" s="590"/>
      <c r="GDP89" s="590"/>
      <c r="GDQ89" s="590"/>
      <c r="GDR89" s="590"/>
      <c r="GDS89" s="590"/>
      <c r="GDT89" s="590"/>
      <c r="GDU89" s="590" t="s">
        <v>20</v>
      </c>
      <c r="GDV89" s="590"/>
      <c r="GDW89" s="590"/>
      <c r="GDX89" s="590"/>
      <c r="GDY89" s="590"/>
      <c r="GDZ89" s="590"/>
      <c r="GEA89" s="590"/>
      <c r="GEB89" s="590"/>
      <c r="GEC89" s="590" t="s">
        <v>20</v>
      </c>
      <c r="GED89" s="590"/>
      <c r="GEE89" s="590"/>
      <c r="GEF89" s="590"/>
      <c r="GEG89" s="590"/>
      <c r="GEH89" s="590"/>
      <c r="GEI89" s="590"/>
      <c r="GEJ89" s="590"/>
      <c r="GEK89" s="590" t="s">
        <v>20</v>
      </c>
      <c r="GEL89" s="590"/>
      <c r="GEM89" s="590"/>
      <c r="GEN89" s="590"/>
      <c r="GEO89" s="590"/>
      <c r="GEP89" s="590"/>
      <c r="GEQ89" s="590"/>
      <c r="GER89" s="590"/>
      <c r="GES89" s="590" t="s">
        <v>20</v>
      </c>
      <c r="GET89" s="590"/>
      <c r="GEU89" s="590"/>
      <c r="GEV89" s="590"/>
      <c r="GEW89" s="590"/>
      <c r="GEX89" s="590"/>
      <c r="GEY89" s="590"/>
      <c r="GEZ89" s="590"/>
      <c r="GFA89" s="590" t="s">
        <v>20</v>
      </c>
      <c r="GFB89" s="590"/>
      <c r="GFC89" s="590"/>
      <c r="GFD89" s="590"/>
      <c r="GFE89" s="590"/>
      <c r="GFF89" s="590"/>
      <c r="GFG89" s="590"/>
      <c r="GFH89" s="590"/>
      <c r="GFI89" s="590" t="s">
        <v>20</v>
      </c>
      <c r="GFJ89" s="590"/>
      <c r="GFK89" s="590"/>
      <c r="GFL89" s="590"/>
      <c r="GFM89" s="590"/>
      <c r="GFN89" s="590"/>
      <c r="GFO89" s="590"/>
      <c r="GFP89" s="590"/>
      <c r="GFQ89" s="590" t="s">
        <v>20</v>
      </c>
      <c r="GFR89" s="590"/>
      <c r="GFS89" s="590"/>
      <c r="GFT89" s="590"/>
      <c r="GFU89" s="590"/>
      <c r="GFV89" s="590"/>
      <c r="GFW89" s="590"/>
      <c r="GFX89" s="590"/>
      <c r="GFY89" s="590" t="s">
        <v>20</v>
      </c>
      <c r="GFZ89" s="590"/>
      <c r="GGA89" s="590"/>
      <c r="GGB89" s="590"/>
      <c r="GGC89" s="590"/>
      <c r="GGD89" s="590"/>
      <c r="GGE89" s="590"/>
      <c r="GGF89" s="590"/>
      <c r="GGG89" s="590" t="s">
        <v>20</v>
      </c>
      <c r="GGH89" s="590"/>
      <c r="GGI89" s="590"/>
      <c r="GGJ89" s="590"/>
      <c r="GGK89" s="590"/>
      <c r="GGL89" s="590"/>
      <c r="GGM89" s="590"/>
      <c r="GGN89" s="590"/>
      <c r="GGO89" s="590" t="s">
        <v>20</v>
      </c>
      <c r="GGP89" s="590"/>
      <c r="GGQ89" s="590"/>
      <c r="GGR89" s="590"/>
      <c r="GGS89" s="590"/>
      <c r="GGT89" s="590"/>
      <c r="GGU89" s="590"/>
      <c r="GGV89" s="590"/>
      <c r="GGW89" s="590" t="s">
        <v>20</v>
      </c>
      <c r="GGX89" s="590"/>
      <c r="GGY89" s="590"/>
      <c r="GGZ89" s="590"/>
      <c r="GHA89" s="590"/>
      <c r="GHB89" s="590"/>
      <c r="GHC89" s="590"/>
      <c r="GHD89" s="590"/>
      <c r="GHE89" s="590" t="s">
        <v>20</v>
      </c>
      <c r="GHF89" s="590"/>
      <c r="GHG89" s="590"/>
      <c r="GHH89" s="590"/>
      <c r="GHI89" s="590"/>
      <c r="GHJ89" s="590"/>
      <c r="GHK89" s="590"/>
      <c r="GHL89" s="590"/>
      <c r="GHM89" s="590" t="s">
        <v>20</v>
      </c>
      <c r="GHN89" s="590"/>
      <c r="GHO89" s="590"/>
      <c r="GHP89" s="590"/>
      <c r="GHQ89" s="590"/>
      <c r="GHR89" s="590"/>
      <c r="GHS89" s="590"/>
      <c r="GHT89" s="590"/>
      <c r="GHU89" s="590" t="s">
        <v>20</v>
      </c>
      <c r="GHV89" s="590"/>
      <c r="GHW89" s="590"/>
      <c r="GHX89" s="590"/>
      <c r="GHY89" s="590"/>
      <c r="GHZ89" s="590"/>
      <c r="GIA89" s="590"/>
      <c r="GIB89" s="590"/>
      <c r="GIC89" s="590" t="s">
        <v>20</v>
      </c>
      <c r="GID89" s="590"/>
      <c r="GIE89" s="590"/>
      <c r="GIF89" s="590"/>
      <c r="GIG89" s="590"/>
      <c r="GIH89" s="590"/>
      <c r="GII89" s="590"/>
      <c r="GIJ89" s="590"/>
      <c r="GIK89" s="590" t="s">
        <v>20</v>
      </c>
      <c r="GIL89" s="590"/>
      <c r="GIM89" s="590"/>
      <c r="GIN89" s="590"/>
      <c r="GIO89" s="590"/>
      <c r="GIP89" s="590"/>
      <c r="GIQ89" s="590"/>
      <c r="GIR89" s="590"/>
      <c r="GIS89" s="590" t="s">
        <v>20</v>
      </c>
      <c r="GIT89" s="590"/>
      <c r="GIU89" s="590"/>
      <c r="GIV89" s="590"/>
      <c r="GIW89" s="590"/>
      <c r="GIX89" s="590"/>
      <c r="GIY89" s="590"/>
      <c r="GIZ89" s="590"/>
      <c r="GJA89" s="590" t="s">
        <v>20</v>
      </c>
      <c r="GJB89" s="590"/>
      <c r="GJC89" s="590"/>
      <c r="GJD89" s="590"/>
      <c r="GJE89" s="590"/>
      <c r="GJF89" s="590"/>
      <c r="GJG89" s="590"/>
      <c r="GJH89" s="590"/>
      <c r="GJI89" s="590" t="s">
        <v>20</v>
      </c>
      <c r="GJJ89" s="590"/>
      <c r="GJK89" s="590"/>
      <c r="GJL89" s="590"/>
      <c r="GJM89" s="590"/>
      <c r="GJN89" s="590"/>
      <c r="GJO89" s="590"/>
      <c r="GJP89" s="590"/>
      <c r="GJQ89" s="590" t="s">
        <v>20</v>
      </c>
      <c r="GJR89" s="590"/>
      <c r="GJS89" s="590"/>
      <c r="GJT89" s="590"/>
      <c r="GJU89" s="590"/>
      <c r="GJV89" s="590"/>
      <c r="GJW89" s="590"/>
      <c r="GJX89" s="590"/>
      <c r="GJY89" s="590" t="s">
        <v>20</v>
      </c>
      <c r="GJZ89" s="590"/>
      <c r="GKA89" s="590"/>
      <c r="GKB89" s="590"/>
      <c r="GKC89" s="590"/>
      <c r="GKD89" s="590"/>
      <c r="GKE89" s="590"/>
      <c r="GKF89" s="590"/>
      <c r="GKG89" s="590" t="s">
        <v>20</v>
      </c>
      <c r="GKH89" s="590"/>
      <c r="GKI89" s="590"/>
      <c r="GKJ89" s="590"/>
      <c r="GKK89" s="590"/>
      <c r="GKL89" s="590"/>
      <c r="GKM89" s="590"/>
      <c r="GKN89" s="590"/>
      <c r="GKO89" s="590" t="s">
        <v>20</v>
      </c>
      <c r="GKP89" s="590"/>
      <c r="GKQ89" s="590"/>
      <c r="GKR89" s="590"/>
      <c r="GKS89" s="590"/>
      <c r="GKT89" s="590"/>
      <c r="GKU89" s="590"/>
      <c r="GKV89" s="590"/>
      <c r="GKW89" s="590" t="s">
        <v>20</v>
      </c>
      <c r="GKX89" s="590"/>
      <c r="GKY89" s="590"/>
      <c r="GKZ89" s="590"/>
      <c r="GLA89" s="590"/>
      <c r="GLB89" s="590"/>
      <c r="GLC89" s="590"/>
      <c r="GLD89" s="590"/>
      <c r="GLE89" s="590" t="s">
        <v>20</v>
      </c>
      <c r="GLF89" s="590"/>
      <c r="GLG89" s="590"/>
      <c r="GLH89" s="590"/>
      <c r="GLI89" s="590"/>
      <c r="GLJ89" s="590"/>
      <c r="GLK89" s="590"/>
      <c r="GLL89" s="590"/>
      <c r="GLM89" s="590" t="s">
        <v>20</v>
      </c>
      <c r="GLN89" s="590"/>
      <c r="GLO89" s="590"/>
      <c r="GLP89" s="590"/>
      <c r="GLQ89" s="590"/>
      <c r="GLR89" s="590"/>
      <c r="GLS89" s="590"/>
      <c r="GLT89" s="590"/>
      <c r="GLU89" s="590" t="s">
        <v>20</v>
      </c>
      <c r="GLV89" s="590"/>
      <c r="GLW89" s="590"/>
      <c r="GLX89" s="590"/>
      <c r="GLY89" s="590"/>
      <c r="GLZ89" s="590"/>
      <c r="GMA89" s="590"/>
      <c r="GMB89" s="590"/>
      <c r="GMC89" s="590" t="s">
        <v>20</v>
      </c>
      <c r="GMD89" s="590"/>
      <c r="GME89" s="590"/>
      <c r="GMF89" s="590"/>
      <c r="GMG89" s="590"/>
      <c r="GMH89" s="590"/>
      <c r="GMI89" s="590"/>
      <c r="GMJ89" s="590"/>
      <c r="GMK89" s="590" t="s">
        <v>20</v>
      </c>
      <c r="GML89" s="590"/>
      <c r="GMM89" s="590"/>
      <c r="GMN89" s="590"/>
      <c r="GMO89" s="590"/>
      <c r="GMP89" s="590"/>
      <c r="GMQ89" s="590"/>
      <c r="GMR89" s="590"/>
      <c r="GMS89" s="590" t="s">
        <v>20</v>
      </c>
      <c r="GMT89" s="590"/>
      <c r="GMU89" s="590"/>
      <c r="GMV89" s="590"/>
      <c r="GMW89" s="590"/>
      <c r="GMX89" s="590"/>
      <c r="GMY89" s="590"/>
      <c r="GMZ89" s="590"/>
      <c r="GNA89" s="590" t="s">
        <v>20</v>
      </c>
      <c r="GNB89" s="590"/>
      <c r="GNC89" s="590"/>
      <c r="GND89" s="590"/>
      <c r="GNE89" s="590"/>
      <c r="GNF89" s="590"/>
      <c r="GNG89" s="590"/>
      <c r="GNH89" s="590"/>
      <c r="GNI89" s="590" t="s">
        <v>20</v>
      </c>
      <c r="GNJ89" s="590"/>
      <c r="GNK89" s="590"/>
      <c r="GNL89" s="590"/>
      <c r="GNM89" s="590"/>
      <c r="GNN89" s="590"/>
      <c r="GNO89" s="590"/>
      <c r="GNP89" s="590"/>
      <c r="GNQ89" s="590" t="s">
        <v>20</v>
      </c>
      <c r="GNR89" s="590"/>
      <c r="GNS89" s="590"/>
      <c r="GNT89" s="590"/>
      <c r="GNU89" s="590"/>
      <c r="GNV89" s="590"/>
      <c r="GNW89" s="590"/>
      <c r="GNX89" s="590"/>
      <c r="GNY89" s="590" t="s">
        <v>20</v>
      </c>
      <c r="GNZ89" s="590"/>
      <c r="GOA89" s="590"/>
      <c r="GOB89" s="590"/>
      <c r="GOC89" s="590"/>
      <c r="GOD89" s="590"/>
      <c r="GOE89" s="590"/>
      <c r="GOF89" s="590"/>
      <c r="GOG89" s="590" t="s">
        <v>20</v>
      </c>
      <c r="GOH89" s="590"/>
      <c r="GOI89" s="590"/>
      <c r="GOJ89" s="590"/>
      <c r="GOK89" s="590"/>
      <c r="GOL89" s="590"/>
      <c r="GOM89" s="590"/>
      <c r="GON89" s="590"/>
      <c r="GOO89" s="590" t="s">
        <v>20</v>
      </c>
      <c r="GOP89" s="590"/>
      <c r="GOQ89" s="590"/>
      <c r="GOR89" s="590"/>
      <c r="GOS89" s="590"/>
      <c r="GOT89" s="590"/>
      <c r="GOU89" s="590"/>
      <c r="GOV89" s="590"/>
      <c r="GOW89" s="590" t="s">
        <v>20</v>
      </c>
      <c r="GOX89" s="590"/>
      <c r="GOY89" s="590"/>
      <c r="GOZ89" s="590"/>
      <c r="GPA89" s="590"/>
      <c r="GPB89" s="590"/>
      <c r="GPC89" s="590"/>
      <c r="GPD89" s="590"/>
      <c r="GPE89" s="590" t="s">
        <v>20</v>
      </c>
      <c r="GPF89" s="590"/>
      <c r="GPG89" s="590"/>
      <c r="GPH89" s="590"/>
      <c r="GPI89" s="590"/>
      <c r="GPJ89" s="590"/>
      <c r="GPK89" s="590"/>
      <c r="GPL89" s="590"/>
      <c r="GPM89" s="590" t="s">
        <v>20</v>
      </c>
      <c r="GPN89" s="590"/>
      <c r="GPO89" s="590"/>
      <c r="GPP89" s="590"/>
      <c r="GPQ89" s="590"/>
      <c r="GPR89" s="590"/>
      <c r="GPS89" s="590"/>
      <c r="GPT89" s="590"/>
      <c r="GPU89" s="590" t="s">
        <v>20</v>
      </c>
      <c r="GPV89" s="590"/>
      <c r="GPW89" s="590"/>
      <c r="GPX89" s="590"/>
      <c r="GPY89" s="590"/>
      <c r="GPZ89" s="590"/>
      <c r="GQA89" s="590"/>
      <c r="GQB89" s="590"/>
      <c r="GQC89" s="590" t="s">
        <v>20</v>
      </c>
      <c r="GQD89" s="590"/>
      <c r="GQE89" s="590"/>
      <c r="GQF89" s="590"/>
      <c r="GQG89" s="590"/>
      <c r="GQH89" s="590"/>
      <c r="GQI89" s="590"/>
      <c r="GQJ89" s="590"/>
      <c r="GQK89" s="590" t="s">
        <v>20</v>
      </c>
      <c r="GQL89" s="590"/>
      <c r="GQM89" s="590"/>
      <c r="GQN89" s="590"/>
      <c r="GQO89" s="590"/>
      <c r="GQP89" s="590"/>
      <c r="GQQ89" s="590"/>
      <c r="GQR89" s="590"/>
      <c r="GQS89" s="590" t="s">
        <v>20</v>
      </c>
      <c r="GQT89" s="590"/>
      <c r="GQU89" s="590"/>
      <c r="GQV89" s="590"/>
      <c r="GQW89" s="590"/>
      <c r="GQX89" s="590"/>
      <c r="GQY89" s="590"/>
      <c r="GQZ89" s="590"/>
      <c r="GRA89" s="590" t="s">
        <v>20</v>
      </c>
      <c r="GRB89" s="590"/>
      <c r="GRC89" s="590"/>
      <c r="GRD89" s="590"/>
      <c r="GRE89" s="590"/>
      <c r="GRF89" s="590"/>
      <c r="GRG89" s="590"/>
      <c r="GRH89" s="590"/>
      <c r="GRI89" s="590" t="s">
        <v>20</v>
      </c>
      <c r="GRJ89" s="590"/>
      <c r="GRK89" s="590"/>
      <c r="GRL89" s="590"/>
      <c r="GRM89" s="590"/>
      <c r="GRN89" s="590"/>
      <c r="GRO89" s="590"/>
      <c r="GRP89" s="590"/>
      <c r="GRQ89" s="590" t="s">
        <v>20</v>
      </c>
      <c r="GRR89" s="590"/>
      <c r="GRS89" s="590"/>
      <c r="GRT89" s="590"/>
      <c r="GRU89" s="590"/>
      <c r="GRV89" s="590"/>
      <c r="GRW89" s="590"/>
      <c r="GRX89" s="590"/>
      <c r="GRY89" s="590" t="s">
        <v>20</v>
      </c>
      <c r="GRZ89" s="590"/>
      <c r="GSA89" s="590"/>
      <c r="GSB89" s="590"/>
      <c r="GSC89" s="590"/>
      <c r="GSD89" s="590"/>
      <c r="GSE89" s="590"/>
      <c r="GSF89" s="590"/>
      <c r="GSG89" s="590" t="s">
        <v>20</v>
      </c>
      <c r="GSH89" s="590"/>
      <c r="GSI89" s="590"/>
      <c r="GSJ89" s="590"/>
      <c r="GSK89" s="590"/>
      <c r="GSL89" s="590"/>
      <c r="GSM89" s="590"/>
      <c r="GSN89" s="590"/>
      <c r="GSO89" s="590" t="s">
        <v>20</v>
      </c>
      <c r="GSP89" s="590"/>
      <c r="GSQ89" s="590"/>
      <c r="GSR89" s="590"/>
      <c r="GSS89" s="590"/>
      <c r="GST89" s="590"/>
      <c r="GSU89" s="590"/>
      <c r="GSV89" s="590"/>
      <c r="GSW89" s="590" t="s">
        <v>20</v>
      </c>
      <c r="GSX89" s="590"/>
      <c r="GSY89" s="590"/>
      <c r="GSZ89" s="590"/>
      <c r="GTA89" s="590"/>
      <c r="GTB89" s="590"/>
      <c r="GTC89" s="590"/>
      <c r="GTD89" s="590"/>
      <c r="GTE89" s="590" t="s">
        <v>20</v>
      </c>
      <c r="GTF89" s="590"/>
      <c r="GTG89" s="590"/>
      <c r="GTH89" s="590"/>
      <c r="GTI89" s="590"/>
      <c r="GTJ89" s="590"/>
      <c r="GTK89" s="590"/>
      <c r="GTL89" s="590"/>
      <c r="GTM89" s="590" t="s">
        <v>20</v>
      </c>
      <c r="GTN89" s="590"/>
      <c r="GTO89" s="590"/>
      <c r="GTP89" s="590"/>
      <c r="GTQ89" s="590"/>
      <c r="GTR89" s="590"/>
      <c r="GTS89" s="590"/>
      <c r="GTT89" s="590"/>
      <c r="GTU89" s="590" t="s">
        <v>20</v>
      </c>
      <c r="GTV89" s="590"/>
      <c r="GTW89" s="590"/>
      <c r="GTX89" s="590"/>
      <c r="GTY89" s="590"/>
      <c r="GTZ89" s="590"/>
      <c r="GUA89" s="590"/>
      <c r="GUB89" s="590"/>
      <c r="GUC89" s="590" t="s">
        <v>20</v>
      </c>
      <c r="GUD89" s="590"/>
      <c r="GUE89" s="590"/>
      <c r="GUF89" s="590"/>
      <c r="GUG89" s="590"/>
      <c r="GUH89" s="590"/>
      <c r="GUI89" s="590"/>
      <c r="GUJ89" s="590"/>
      <c r="GUK89" s="590" t="s">
        <v>20</v>
      </c>
      <c r="GUL89" s="590"/>
      <c r="GUM89" s="590"/>
      <c r="GUN89" s="590"/>
      <c r="GUO89" s="590"/>
      <c r="GUP89" s="590"/>
      <c r="GUQ89" s="590"/>
      <c r="GUR89" s="590"/>
      <c r="GUS89" s="590" t="s">
        <v>20</v>
      </c>
      <c r="GUT89" s="590"/>
      <c r="GUU89" s="590"/>
      <c r="GUV89" s="590"/>
      <c r="GUW89" s="590"/>
      <c r="GUX89" s="590"/>
      <c r="GUY89" s="590"/>
      <c r="GUZ89" s="590"/>
      <c r="GVA89" s="590" t="s">
        <v>20</v>
      </c>
      <c r="GVB89" s="590"/>
      <c r="GVC89" s="590"/>
      <c r="GVD89" s="590"/>
      <c r="GVE89" s="590"/>
      <c r="GVF89" s="590"/>
      <c r="GVG89" s="590"/>
      <c r="GVH89" s="590"/>
      <c r="GVI89" s="590" t="s">
        <v>20</v>
      </c>
      <c r="GVJ89" s="590"/>
      <c r="GVK89" s="590"/>
      <c r="GVL89" s="590"/>
      <c r="GVM89" s="590"/>
      <c r="GVN89" s="590"/>
      <c r="GVO89" s="590"/>
      <c r="GVP89" s="590"/>
      <c r="GVQ89" s="590" t="s">
        <v>20</v>
      </c>
      <c r="GVR89" s="590"/>
      <c r="GVS89" s="590"/>
      <c r="GVT89" s="590"/>
      <c r="GVU89" s="590"/>
      <c r="GVV89" s="590"/>
      <c r="GVW89" s="590"/>
      <c r="GVX89" s="590"/>
      <c r="GVY89" s="590" t="s">
        <v>20</v>
      </c>
      <c r="GVZ89" s="590"/>
      <c r="GWA89" s="590"/>
      <c r="GWB89" s="590"/>
      <c r="GWC89" s="590"/>
      <c r="GWD89" s="590"/>
      <c r="GWE89" s="590"/>
      <c r="GWF89" s="590"/>
      <c r="GWG89" s="590" t="s">
        <v>20</v>
      </c>
      <c r="GWH89" s="590"/>
      <c r="GWI89" s="590"/>
      <c r="GWJ89" s="590"/>
      <c r="GWK89" s="590"/>
      <c r="GWL89" s="590"/>
      <c r="GWM89" s="590"/>
      <c r="GWN89" s="590"/>
      <c r="GWO89" s="590" t="s">
        <v>20</v>
      </c>
      <c r="GWP89" s="590"/>
      <c r="GWQ89" s="590"/>
      <c r="GWR89" s="590"/>
      <c r="GWS89" s="590"/>
      <c r="GWT89" s="590"/>
      <c r="GWU89" s="590"/>
      <c r="GWV89" s="590"/>
      <c r="GWW89" s="590" t="s">
        <v>20</v>
      </c>
      <c r="GWX89" s="590"/>
      <c r="GWY89" s="590"/>
      <c r="GWZ89" s="590"/>
      <c r="GXA89" s="590"/>
      <c r="GXB89" s="590"/>
      <c r="GXC89" s="590"/>
      <c r="GXD89" s="590"/>
      <c r="GXE89" s="590" t="s">
        <v>20</v>
      </c>
      <c r="GXF89" s="590"/>
      <c r="GXG89" s="590"/>
      <c r="GXH89" s="590"/>
      <c r="GXI89" s="590"/>
      <c r="GXJ89" s="590"/>
      <c r="GXK89" s="590"/>
      <c r="GXL89" s="590"/>
      <c r="GXM89" s="590" t="s">
        <v>20</v>
      </c>
      <c r="GXN89" s="590"/>
      <c r="GXO89" s="590"/>
      <c r="GXP89" s="590"/>
      <c r="GXQ89" s="590"/>
      <c r="GXR89" s="590"/>
      <c r="GXS89" s="590"/>
      <c r="GXT89" s="590"/>
      <c r="GXU89" s="590" t="s">
        <v>20</v>
      </c>
      <c r="GXV89" s="590"/>
      <c r="GXW89" s="590"/>
      <c r="GXX89" s="590"/>
      <c r="GXY89" s="590"/>
      <c r="GXZ89" s="590"/>
      <c r="GYA89" s="590"/>
      <c r="GYB89" s="590"/>
      <c r="GYC89" s="590" t="s">
        <v>20</v>
      </c>
      <c r="GYD89" s="590"/>
      <c r="GYE89" s="590"/>
      <c r="GYF89" s="590"/>
      <c r="GYG89" s="590"/>
      <c r="GYH89" s="590"/>
      <c r="GYI89" s="590"/>
      <c r="GYJ89" s="590"/>
      <c r="GYK89" s="590" t="s">
        <v>20</v>
      </c>
      <c r="GYL89" s="590"/>
      <c r="GYM89" s="590"/>
      <c r="GYN89" s="590"/>
      <c r="GYO89" s="590"/>
      <c r="GYP89" s="590"/>
      <c r="GYQ89" s="590"/>
      <c r="GYR89" s="590"/>
      <c r="GYS89" s="590" t="s">
        <v>20</v>
      </c>
      <c r="GYT89" s="590"/>
      <c r="GYU89" s="590"/>
      <c r="GYV89" s="590"/>
      <c r="GYW89" s="590"/>
      <c r="GYX89" s="590"/>
      <c r="GYY89" s="590"/>
      <c r="GYZ89" s="590"/>
      <c r="GZA89" s="590" t="s">
        <v>20</v>
      </c>
      <c r="GZB89" s="590"/>
      <c r="GZC89" s="590"/>
      <c r="GZD89" s="590"/>
      <c r="GZE89" s="590"/>
      <c r="GZF89" s="590"/>
      <c r="GZG89" s="590"/>
      <c r="GZH89" s="590"/>
      <c r="GZI89" s="590" t="s">
        <v>20</v>
      </c>
      <c r="GZJ89" s="590"/>
      <c r="GZK89" s="590"/>
      <c r="GZL89" s="590"/>
      <c r="GZM89" s="590"/>
      <c r="GZN89" s="590"/>
      <c r="GZO89" s="590"/>
      <c r="GZP89" s="590"/>
      <c r="GZQ89" s="590" t="s">
        <v>20</v>
      </c>
      <c r="GZR89" s="590"/>
      <c r="GZS89" s="590"/>
      <c r="GZT89" s="590"/>
      <c r="GZU89" s="590"/>
      <c r="GZV89" s="590"/>
      <c r="GZW89" s="590"/>
      <c r="GZX89" s="590"/>
      <c r="GZY89" s="590" t="s">
        <v>20</v>
      </c>
      <c r="GZZ89" s="590"/>
      <c r="HAA89" s="590"/>
      <c r="HAB89" s="590"/>
      <c r="HAC89" s="590"/>
      <c r="HAD89" s="590"/>
      <c r="HAE89" s="590"/>
      <c r="HAF89" s="590"/>
      <c r="HAG89" s="590" t="s">
        <v>20</v>
      </c>
      <c r="HAH89" s="590"/>
      <c r="HAI89" s="590"/>
      <c r="HAJ89" s="590"/>
      <c r="HAK89" s="590"/>
      <c r="HAL89" s="590"/>
      <c r="HAM89" s="590"/>
      <c r="HAN89" s="590"/>
      <c r="HAO89" s="590" t="s">
        <v>20</v>
      </c>
      <c r="HAP89" s="590"/>
      <c r="HAQ89" s="590"/>
      <c r="HAR89" s="590"/>
      <c r="HAS89" s="590"/>
      <c r="HAT89" s="590"/>
      <c r="HAU89" s="590"/>
      <c r="HAV89" s="590"/>
      <c r="HAW89" s="590" t="s">
        <v>20</v>
      </c>
      <c r="HAX89" s="590"/>
      <c r="HAY89" s="590"/>
      <c r="HAZ89" s="590"/>
      <c r="HBA89" s="590"/>
      <c r="HBB89" s="590"/>
      <c r="HBC89" s="590"/>
      <c r="HBD89" s="590"/>
      <c r="HBE89" s="590" t="s">
        <v>20</v>
      </c>
      <c r="HBF89" s="590"/>
      <c r="HBG89" s="590"/>
      <c r="HBH89" s="590"/>
      <c r="HBI89" s="590"/>
      <c r="HBJ89" s="590"/>
      <c r="HBK89" s="590"/>
      <c r="HBL89" s="590"/>
      <c r="HBM89" s="590" t="s">
        <v>20</v>
      </c>
      <c r="HBN89" s="590"/>
      <c r="HBO89" s="590"/>
      <c r="HBP89" s="590"/>
      <c r="HBQ89" s="590"/>
      <c r="HBR89" s="590"/>
      <c r="HBS89" s="590"/>
      <c r="HBT89" s="590"/>
      <c r="HBU89" s="590" t="s">
        <v>20</v>
      </c>
      <c r="HBV89" s="590"/>
      <c r="HBW89" s="590"/>
      <c r="HBX89" s="590"/>
      <c r="HBY89" s="590"/>
      <c r="HBZ89" s="590"/>
      <c r="HCA89" s="590"/>
      <c r="HCB89" s="590"/>
      <c r="HCC89" s="590" t="s">
        <v>20</v>
      </c>
      <c r="HCD89" s="590"/>
      <c r="HCE89" s="590"/>
      <c r="HCF89" s="590"/>
      <c r="HCG89" s="590"/>
      <c r="HCH89" s="590"/>
      <c r="HCI89" s="590"/>
      <c r="HCJ89" s="590"/>
      <c r="HCK89" s="590" t="s">
        <v>20</v>
      </c>
      <c r="HCL89" s="590"/>
      <c r="HCM89" s="590"/>
      <c r="HCN89" s="590"/>
      <c r="HCO89" s="590"/>
      <c r="HCP89" s="590"/>
      <c r="HCQ89" s="590"/>
      <c r="HCR89" s="590"/>
      <c r="HCS89" s="590" t="s">
        <v>20</v>
      </c>
      <c r="HCT89" s="590"/>
      <c r="HCU89" s="590"/>
      <c r="HCV89" s="590"/>
      <c r="HCW89" s="590"/>
      <c r="HCX89" s="590"/>
      <c r="HCY89" s="590"/>
      <c r="HCZ89" s="590"/>
      <c r="HDA89" s="590" t="s">
        <v>20</v>
      </c>
      <c r="HDB89" s="590"/>
      <c r="HDC89" s="590"/>
      <c r="HDD89" s="590"/>
      <c r="HDE89" s="590"/>
      <c r="HDF89" s="590"/>
      <c r="HDG89" s="590"/>
      <c r="HDH89" s="590"/>
      <c r="HDI89" s="590" t="s">
        <v>20</v>
      </c>
      <c r="HDJ89" s="590"/>
      <c r="HDK89" s="590"/>
      <c r="HDL89" s="590"/>
      <c r="HDM89" s="590"/>
      <c r="HDN89" s="590"/>
      <c r="HDO89" s="590"/>
      <c r="HDP89" s="590"/>
      <c r="HDQ89" s="590" t="s">
        <v>20</v>
      </c>
      <c r="HDR89" s="590"/>
      <c r="HDS89" s="590"/>
      <c r="HDT89" s="590"/>
      <c r="HDU89" s="590"/>
      <c r="HDV89" s="590"/>
      <c r="HDW89" s="590"/>
      <c r="HDX89" s="590"/>
      <c r="HDY89" s="590" t="s">
        <v>20</v>
      </c>
      <c r="HDZ89" s="590"/>
      <c r="HEA89" s="590"/>
      <c r="HEB89" s="590"/>
      <c r="HEC89" s="590"/>
      <c r="HED89" s="590"/>
      <c r="HEE89" s="590"/>
      <c r="HEF89" s="590"/>
      <c r="HEG89" s="590" t="s">
        <v>20</v>
      </c>
      <c r="HEH89" s="590"/>
      <c r="HEI89" s="590"/>
      <c r="HEJ89" s="590"/>
      <c r="HEK89" s="590"/>
      <c r="HEL89" s="590"/>
      <c r="HEM89" s="590"/>
      <c r="HEN89" s="590"/>
      <c r="HEO89" s="590" t="s">
        <v>20</v>
      </c>
      <c r="HEP89" s="590"/>
      <c r="HEQ89" s="590"/>
      <c r="HER89" s="590"/>
      <c r="HES89" s="590"/>
      <c r="HET89" s="590"/>
      <c r="HEU89" s="590"/>
      <c r="HEV89" s="590"/>
      <c r="HEW89" s="590" t="s">
        <v>20</v>
      </c>
      <c r="HEX89" s="590"/>
      <c r="HEY89" s="590"/>
      <c r="HEZ89" s="590"/>
      <c r="HFA89" s="590"/>
      <c r="HFB89" s="590"/>
      <c r="HFC89" s="590"/>
      <c r="HFD89" s="590"/>
      <c r="HFE89" s="590" t="s">
        <v>20</v>
      </c>
      <c r="HFF89" s="590"/>
      <c r="HFG89" s="590"/>
      <c r="HFH89" s="590"/>
      <c r="HFI89" s="590"/>
      <c r="HFJ89" s="590"/>
      <c r="HFK89" s="590"/>
      <c r="HFL89" s="590"/>
      <c r="HFM89" s="590" t="s">
        <v>20</v>
      </c>
      <c r="HFN89" s="590"/>
      <c r="HFO89" s="590"/>
      <c r="HFP89" s="590"/>
      <c r="HFQ89" s="590"/>
      <c r="HFR89" s="590"/>
      <c r="HFS89" s="590"/>
      <c r="HFT89" s="590"/>
      <c r="HFU89" s="590" t="s">
        <v>20</v>
      </c>
      <c r="HFV89" s="590"/>
      <c r="HFW89" s="590"/>
      <c r="HFX89" s="590"/>
      <c r="HFY89" s="590"/>
      <c r="HFZ89" s="590"/>
      <c r="HGA89" s="590"/>
      <c r="HGB89" s="590"/>
      <c r="HGC89" s="590" t="s">
        <v>20</v>
      </c>
      <c r="HGD89" s="590"/>
      <c r="HGE89" s="590"/>
      <c r="HGF89" s="590"/>
      <c r="HGG89" s="590"/>
      <c r="HGH89" s="590"/>
      <c r="HGI89" s="590"/>
      <c r="HGJ89" s="590"/>
      <c r="HGK89" s="590" t="s">
        <v>20</v>
      </c>
      <c r="HGL89" s="590"/>
      <c r="HGM89" s="590"/>
      <c r="HGN89" s="590"/>
      <c r="HGO89" s="590"/>
      <c r="HGP89" s="590"/>
      <c r="HGQ89" s="590"/>
      <c r="HGR89" s="590"/>
      <c r="HGS89" s="590" t="s">
        <v>20</v>
      </c>
      <c r="HGT89" s="590"/>
      <c r="HGU89" s="590"/>
      <c r="HGV89" s="590"/>
      <c r="HGW89" s="590"/>
      <c r="HGX89" s="590"/>
      <c r="HGY89" s="590"/>
      <c r="HGZ89" s="590"/>
      <c r="HHA89" s="590" t="s">
        <v>20</v>
      </c>
      <c r="HHB89" s="590"/>
      <c r="HHC89" s="590"/>
      <c r="HHD89" s="590"/>
      <c r="HHE89" s="590"/>
      <c r="HHF89" s="590"/>
      <c r="HHG89" s="590"/>
      <c r="HHH89" s="590"/>
      <c r="HHI89" s="590" t="s">
        <v>20</v>
      </c>
      <c r="HHJ89" s="590"/>
      <c r="HHK89" s="590"/>
      <c r="HHL89" s="590"/>
      <c r="HHM89" s="590"/>
      <c r="HHN89" s="590"/>
      <c r="HHO89" s="590"/>
      <c r="HHP89" s="590"/>
      <c r="HHQ89" s="590" t="s">
        <v>20</v>
      </c>
      <c r="HHR89" s="590"/>
      <c r="HHS89" s="590"/>
      <c r="HHT89" s="590"/>
      <c r="HHU89" s="590"/>
      <c r="HHV89" s="590"/>
      <c r="HHW89" s="590"/>
      <c r="HHX89" s="590"/>
      <c r="HHY89" s="590" t="s">
        <v>20</v>
      </c>
      <c r="HHZ89" s="590"/>
      <c r="HIA89" s="590"/>
      <c r="HIB89" s="590"/>
      <c r="HIC89" s="590"/>
      <c r="HID89" s="590"/>
      <c r="HIE89" s="590"/>
      <c r="HIF89" s="590"/>
      <c r="HIG89" s="590" t="s">
        <v>20</v>
      </c>
      <c r="HIH89" s="590"/>
      <c r="HII89" s="590"/>
      <c r="HIJ89" s="590"/>
      <c r="HIK89" s="590"/>
      <c r="HIL89" s="590"/>
      <c r="HIM89" s="590"/>
      <c r="HIN89" s="590"/>
      <c r="HIO89" s="590" t="s">
        <v>20</v>
      </c>
      <c r="HIP89" s="590"/>
      <c r="HIQ89" s="590"/>
      <c r="HIR89" s="590"/>
      <c r="HIS89" s="590"/>
      <c r="HIT89" s="590"/>
      <c r="HIU89" s="590"/>
      <c r="HIV89" s="590"/>
      <c r="HIW89" s="590" t="s">
        <v>20</v>
      </c>
      <c r="HIX89" s="590"/>
      <c r="HIY89" s="590"/>
      <c r="HIZ89" s="590"/>
      <c r="HJA89" s="590"/>
      <c r="HJB89" s="590"/>
      <c r="HJC89" s="590"/>
      <c r="HJD89" s="590"/>
      <c r="HJE89" s="590" t="s">
        <v>20</v>
      </c>
      <c r="HJF89" s="590"/>
      <c r="HJG89" s="590"/>
      <c r="HJH89" s="590"/>
      <c r="HJI89" s="590"/>
      <c r="HJJ89" s="590"/>
      <c r="HJK89" s="590"/>
      <c r="HJL89" s="590"/>
      <c r="HJM89" s="590" t="s">
        <v>20</v>
      </c>
      <c r="HJN89" s="590"/>
      <c r="HJO89" s="590"/>
      <c r="HJP89" s="590"/>
      <c r="HJQ89" s="590"/>
      <c r="HJR89" s="590"/>
      <c r="HJS89" s="590"/>
      <c r="HJT89" s="590"/>
      <c r="HJU89" s="590" t="s">
        <v>20</v>
      </c>
      <c r="HJV89" s="590"/>
      <c r="HJW89" s="590"/>
      <c r="HJX89" s="590"/>
      <c r="HJY89" s="590"/>
      <c r="HJZ89" s="590"/>
      <c r="HKA89" s="590"/>
      <c r="HKB89" s="590"/>
      <c r="HKC89" s="590" t="s">
        <v>20</v>
      </c>
      <c r="HKD89" s="590"/>
      <c r="HKE89" s="590"/>
      <c r="HKF89" s="590"/>
      <c r="HKG89" s="590"/>
      <c r="HKH89" s="590"/>
      <c r="HKI89" s="590"/>
      <c r="HKJ89" s="590"/>
      <c r="HKK89" s="590" t="s">
        <v>20</v>
      </c>
      <c r="HKL89" s="590"/>
      <c r="HKM89" s="590"/>
      <c r="HKN89" s="590"/>
      <c r="HKO89" s="590"/>
      <c r="HKP89" s="590"/>
      <c r="HKQ89" s="590"/>
      <c r="HKR89" s="590"/>
      <c r="HKS89" s="590" t="s">
        <v>20</v>
      </c>
      <c r="HKT89" s="590"/>
      <c r="HKU89" s="590"/>
      <c r="HKV89" s="590"/>
      <c r="HKW89" s="590"/>
      <c r="HKX89" s="590"/>
      <c r="HKY89" s="590"/>
      <c r="HKZ89" s="590"/>
      <c r="HLA89" s="590" t="s">
        <v>20</v>
      </c>
      <c r="HLB89" s="590"/>
      <c r="HLC89" s="590"/>
      <c r="HLD89" s="590"/>
      <c r="HLE89" s="590"/>
      <c r="HLF89" s="590"/>
      <c r="HLG89" s="590"/>
      <c r="HLH89" s="590"/>
      <c r="HLI89" s="590" t="s">
        <v>20</v>
      </c>
      <c r="HLJ89" s="590"/>
      <c r="HLK89" s="590"/>
      <c r="HLL89" s="590"/>
      <c r="HLM89" s="590"/>
      <c r="HLN89" s="590"/>
      <c r="HLO89" s="590"/>
      <c r="HLP89" s="590"/>
      <c r="HLQ89" s="590" t="s">
        <v>20</v>
      </c>
      <c r="HLR89" s="590"/>
      <c r="HLS89" s="590"/>
      <c r="HLT89" s="590"/>
      <c r="HLU89" s="590"/>
      <c r="HLV89" s="590"/>
      <c r="HLW89" s="590"/>
      <c r="HLX89" s="590"/>
      <c r="HLY89" s="590" t="s">
        <v>20</v>
      </c>
      <c r="HLZ89" s="590"/>
      <c r="HMA89" s="590"/>
      <c r="HMB89" s="590"/>
      <c r="HMC89" s="590"/>
      <c r="HMD89" s="590"/>
      <c r="HME89" s="590"/>
      <c r="HMF89" s="590"/>
      <c r="HMG89" s="590" t="s">
        <v>20</v>
      </c>
      <c r="HMH89" s="590"/>
      <c r="HMI89" s="590"/>
      <c r="HMJ89" s="590"/>
      <c r="HMK89" s="590"/>
      <c r="HML89" s="590"/>
      <c r="HMM89" s="590"/>
      <c r="HMN89" s="590"/>
      <c r="HMO89" s="590" t="s">
        <v>20</v>
      </c>
      <c r="HMP89" s="590"/>
      <c r="HMQ89" s="590"/>
      <c r="HMR89" s="590"/>
      <c r="HMS89" s="590"/>
      <c r="HMT89" s="590"/>
      <c r="HMU89" s="590"/>
      <c r="HMV89" s="590"/>
      <c r="HMW89" s="590" t="s">
        <v>20</v>
      </c>
      <c r="HMX89" s="590"/>
      <c r="HMY89" s="590"/>
      <c r="HMZ89" s="590"/>
      <c r="HNA89" s="590"/>
      <c r="HNB89" s="590"/>
      <c r="HNC89" s="590"/>
      <c r="HND89" s="590"/>
      <c r="HNE89" s="590" t="s">
        <v>20</v>
      </c>
      <c r="HNF89" s="590"/>
      <c r="HNG89" s="590"/>
      <c r="HNH89" s="590"/>
      <c r="HNI89" s="590"/>
      <c r="HNJ89" s="590"/>
      <c r="HNK89" s="590"/>
      <c r="HNL89" s="590"/>
      <c r="HNM89" s="590" t="s">
        <v>20</v>
      </c>
      <c r="HNN89" s="590"/>
      <c r="HNO89" s="590"/>
      <c r="HNP89" s="590"/>
      <c r="HNQ89" s="590"/>
      <c r="HNR89" s="590"/>
      <c r="HNS89" s="590"/>
      <c r="HNT89" s="590"/>
      <c r="HNU89" s="590" t="s">
        <v>20</v>
      </c>
      <c r="HNV89" s="590"/>
      <c r="HNW89" s="590"/>
      <c r="HNX89" s="590"/>
      <c r="HNY89" s="590"/>
      <c r="HNZ89" s="590"/>
      <c r="HOA89" s="590"/>
      <c r="HOB89" s="590"/>
      <c r="HOC89" s="590" t="s">
        <v>20</v>
      </c>
      <c r="HOD89" s="590"/>
      <c r="HOE89" s="590"/>
      <c r="HOF89" s="590"/>
      <c r="HOG89" s="590"/>
      <c r="HOH89" s="590"/>
      <c r="HOI89" s="590"/>
      <c r="HOJ89" s="590"/>
      <c r="HOK89" s="590" t="s">
        <v>20</v>
      </c>
      <c r="HOL89" s="590"/>
      <c r="HOM89" s="590"/>
      <c r="HON89" s="590"/>
      <c r="HOO89" s="590"/>
      <c r="HOP89" s="590"/>
      <c r="HOQ89" s="590"/>
      <c r="HOR89" s="590"/>
      <c r="HOS89" s="590" t="s">
        <v>20</v>
      </c>
      <c r="HOT89" s="590"/>
      <c r="HOU89" s="590"/>
      <c r="HOV89" s="590"/>
      <c r="HOW89" s="590"/>
      <c r="HOX89" s="590"/>
      <c r="HOY89" s="590"/>
      <c r="HOZ89" s="590"/>
      <c r="HPA89" s="590" t="s">
        <v>20</v>
      </c>
      <c r="HPB89" s="590"/>
      <c r="HPC89" s="590"/>
      <c r="HPD89" s="590"/>
      <c r="HPE89" s="590"/>
      <c r="HPF89" s="590"/>
      <c r="HPG89" s="590"/>
      <c r="HPH89" s="590"/>
      <c r="HPI89" s="590" t="s">
        <v>20</v>
      </c>
      <c r="HPJ89" s="590"/>
      <c r="HPK89" s="590"/>
      <c r="HPL89" s="590"/>
      <c r="HPM89" s="590"/>
      <c r="HPN89" s="590"/>
      <c r="HPO89" s="590"/>
      <c r="HPP89" s="590"/>
      <c r="HPQ89" s="590" t="s">
        <v>20</v>
      </c>
      <c r="HPR89" s="590"/>
      <c r="HPS89" s="590"/>
      <c r="HPT89" s="590"/>
      <c r="HPU89" s="590"/>
      <c r="HPV89" s="590"/>
      <c r="HPW89" s="590"/>
      <c r="HPX89" s="590"/>
      <c r="HPY89" s="590" t="s">
        <v>20</v>
      </c>
      <c r="HPZ89" s="590"/>
      <c r="HQA89" s="590"/>
      <c r="HQB89" s="590"/>
      <c r="HQC89" s="590"/>
      <c r="HQD89" s="590"/>
      <c r="HQE89" s="590"/>
      <c r="HQF89" s="590"/>
      <c r="HQG89" s="590" t="s">
        <v>20</v>
      </c>
      <c r="HQH89" s="590"/>
      <c r="HQI89" s="590"/>
      <c r="HQJ89" s="590"/>
      <c r="HQK89" s="590"/>
      <c r="HQL89" s="590"/>
      <c r="HQM89" s="590"/>
      <c r="HQN89" s="590"/>
      <c r="HQO89" s="590" t="s">
        <v>20</v>
      </c>
      <c r="HQP89" s="590"/>
      <c r="HQQ89" s="590"/>
      <c r="HQR89" s="590"/>
      <c r="HQS89" s="590"/>
      <c r="HQT89" s="590"/>
      <c r="HQU89" s="590"/>
      <c r="HQV89" s="590"/>
      <c r="HQW89" s="590" t="s">
        <v>20</v>
      </c>
      <c r="HQX89" s="590"/>
      <c r="HQY89" s="590"/>
      <c r="HQZ89" s="590"/>
      <c r="HRA89" s="590"/>
      <c r="HRB89" s="590"/>
      <c r="HRC89" s="590"/>
      <c r="HRD89" s="590"/>
      <c r="HRE89" s="590" t="s">
        <v>20</v>
      </c>
      <c r="HRF89" s="590"/>
      <c r="HRG89" s="590"/>
      <c r="HRH89" s="590"/>
      <c r="HRI89" s="590"/>
      <c r="HRJ89" s="590"/>
      <c r="HRK89" s="590"/>
      <c r="HRL89" s="590"/>
      <c r="HRM89" s="590" t="s">
        <v>20</v>
      </c>
      <c r="HRN89" s="590"/>
      <c r="HRO89" s="590"/>
      <c r="HRP89" s="590"/>
      <c r="HRQ89" s="590"/>
      <c r="HRR89" s="590"/>
      <c r="HRS89" s="590"/>
      <c r="HRT89" s="590"/>
      <c r="HRU89" s="590" t="s">
        <v>20</v>
      </c>
      <c r="HRV89" s="590"/>
      <c r="HRW89" s="590"/>
      <c r="HRX89" s="590"/>
      <c r="HRY89" s="590"/>
      <c r="HRZ89" s="590"/>
      <c r="HSA89" s="590"/>
      <c r="HSB89" s="590"/>
      <c r="HSC89" s="590" t="s">
        <v>20</v>
      </c>
      <c r="HSD89" s="590"/>
      <c r="HSE89" s="590"/>
      <c r="HSF89" s="590"/>
      <c r="HSG89" s="590"/>
      <c r="HSH89" s="590"/>
      <c r="HSI89" s="590"/>
      <c r="HSJ89" s="590"/>
      <c r="HSK89" s="590" t="s">
        <v>20</v>
      </c>
      <c r="HSL89" s="590"/>
      <c r="HSM89" s="590"/>
      <c r="HSN89" s="590"/>
      <c r="HSO89" s="590"/>
      <c r="HSP89" s="590"/>
      <c r="HSQ89" s="590"/>
      <c r="HSR89" s="590"/>
      <c r="HSS89" s="590" t="s">
        <v>20</v>
      </c>
      <c r="HST89" s="590"/>
      <c r="HSU89" s="590"/>
      <c r="HSV89" s="590"/>
      <c r="HSW89" s="590"/>
      <c r="HSX89" s="590"/>
      <c r="HSY89" s="590"/>
      <c r="HSZ89" s="590"/>
      <c r="HTA89" s="590" t="s">
        <v>20</v>
      </c>
      <c r="HTB89" s="590"/>
      <c r="HTC89" s="590"/>
      <c r="HTD89" s="590"/>
      <c r="HTE89" s="590"/>
      <c r="HTF89" s="590"/>
      <c r="HTG89" s="590"/>
      <c r="HTH89" s="590"/>
      <c r="HTI89" s="590" t="s">
        <v>20</v>
      </c>
      <c r="HTJ89" s="590"/>
      <c r="HTK89" s="590"/>
      <c r="HTL89" s="590"/>
      <c r="HTM89" s="590"/>
      <c r="HTN89" s="590"/>
      <c r="HTO89" s="590"/>
      <c r="HTP89" s="590"/>
      <c r="HTQ89" s="590" t="s">
        <v>20</v>
      </c>
      <c r="HTR89" s="590"/>
      <c r="HTS89" s="590"/>
      <c r="HTT89" s="590"/>
      <c r="HTU89" s="590"/>
      <c r="HTV89" s="590"/>
      <c r="HTW89" s="590"/>
      <c r="HTX89" s="590"/>
      <c r="HTY89" s="590" t="s">
        <v>20</v>
      </c>
      <c r="HTZ89" s="590"/>
      <c r="HUA89" s="590"/>
      <c r="HUB89" s="590"/>
      <c r="HUC89" s="590"/>
      <c r="HUD89" s="590"/>
      <c r="HUE89" s="590"/>
      <c r="HUF89" s="590"/>
      <c r="HUG89" s="590" t="s">
        <v>20</v>
      </c>
      <c r="HUH89" s="590"/>
      <c r="HUI89" s="590"/>
      <c r="HUJ89" s="590"/>
      <c r="HUK89" s="590"/>
      <c r="HUL89" s="590"/>
      <c r="HUM89" s="590"/>
      <c r="HUN89" s="590"/>
      <c r="HUO89" s="590" t="s">
        <v>20</v>
      </c>
      <c r="HUP89" s="590"/>
      <c r="HUQ89" s="590"/>
      <c r="HUR89" s="590"/>
      <c r="HUS89" s="590"/>
      <c r="HUT89" s="590"/>
      <c r="HUU89" s="590"/>
      <c r="HUV89" s="590"/>
      <c r="HUW89" s="590" t="s">
        <v>20</v>
      </c>
      <c r="HUX89" s="590"/>
      <c r="HUY89" s="590"/>
      <c r="HUZ89" s="590"/>
      <c r="HVA89" s="590"/>
      <c r="HVB89" s="590"/>
      <c r="HVC89" s="590"/>
      <c r="HVD89" s="590"/>
      <c r="HVE89" s="590" t="s">
        <v>20</v>
      </c>
      <c r="HVF89" s="590"/>
      <c r="HVG89" s="590"/>
      <c r="HVH89" s="590"/>
      <c r="HVI89" s="590"/>
      <c r="HVJ89" s="590"/>
      <c r="HVK89" s="590"/>
      <c r="HVL89" s="590"/>
      <c r="HVM89" s="590" t="s">
        <v>20</v>
      </c>
      <c r="HVN89" s="590"/>
      <c r="HVO89" s="590"/>
      <c r="HVP89" s="590"/>
      <c r="HVQ89" s="590"/>
      <c r="HVR89" s="590"/>
      <c r="HVS89" s="590"/>
      <c r="HVT89" s="590"/>
      <c r="HVU89" s="590" t="s">
        <v>20</v>
      </c>
      <c r="HVV89" s="590"/>
      <c r="HVW89" s="590"/>
      <c r="HVX89" s="590"/>
      <c r="HVY89" s="590"/>
      <c r="HVZ89" s="590"/>
      <c r="HWA89" s="590"/>
      <c r="HWB89" s="590"/>
      <c r="HWC89" s="590" t="s">
        <v>20</v>
      </c>
      <c r="HWD89" s="590"/>
      <c r="HWE89" s="590"/>
      <c r="HWF89" s="590"/>
      <c r="HWG89" s="590"/>
      <c r="HWH89" s="590"/>
      <c r="HWI89" s="590"/>
      <c r="HWJ89" s="590"/>
      <c r="HWK89" s="590" t="s">
        <v>20</v>
      </c>
      <c r="HWL89" s="590"/>
      <c r="HWM89" s="590"/>
      <c r="HWN89" s="590"/>
      <c r="HWO89" s="590"/>
      <c r="HWP89" s="590"/>
      <c r="HWQ89" s="590"/>
      <c r="HWR89" s="590"/>
      <c r="HWS89" s="590" t="s">
        <v>20</v>
      </c>
      <c r="HWT89" s="590"/>
      <c r="HWU89" s="590"/>
      <c r="HWV89" s="590"/>
      <c r="HWW89" s="590"/>
      <c r="HWX89" s="590"/>
      <c r="HWY89" s="590"/>
      <c r="HWZ89" s="590"/>
      <c r="HXA89" s="590" t="s">
        <v>20</v>
      </c>
      <c r="HXB89" s="590"/>
      <c r="HXC89" s="590"/>
      <c r="HXD89" s="590"/>
      <c r="HXE89" s="590"/>
      <c r="HXF89" s="590"/>
      <c r="HXG89" s="590"/>
      <c r="HXH89" s="590"/>
      <c r="HXI89" s="590" t="s">
        <v>20</v>
      </c>
      <c r="HXJ89" s="590"/>
      <c r="HXK89" s="590"/>
      <c r="HXL89" s="590"/>
      <c r="HXM89" s="590"/>
      <c r="HXN89" s="590"/>
      <c r="HXO89" s="590"/>
      <c r="HXP89" s="590"/>
      <c r="HXQ89" s="590" t="s">
        <v>20</v>
      </c>
      <c r="HXR89" s="590"/>
      <c r="HXS89" s="590"/>
      <c r="HXT89" s="590"/>
      <c r="HXU89" s="590"/>
      <c r="HXV89" s="590"/>
      <c r="HXW89" s="590"/>
      <c r="HXX89" s="590"/>
      <c r="HXY89" s="590" t="s">
        <v>20</v>
      </c>
      <c r="HXZ89" s="590"/>
      <c r="HYA89" s="590"/>
      <c r="HYB89" s="590"/>
      <c r="HYC89" s="590"/>
      <c r="HYD89" s="590"/>
      <c r="HYE89" s="590"/>
      <c r="HYF89" s="590"/>
      <c r="HYG89" s="590" t="s">
        <v>20</v>
      </c>
      <c r="HYH89" s="590"/>
      <c r="HYI89" s="590"/>
      <c r="HYJ89" s="590"/>
      <c r="HYK89" s="590"/>
      <c r="HYL89" s="590"/>
      <c r="HYM89" s="590"/>
      <c r="HYN89" s="590"/>
      <c r="HYO89" s="590" t="s">
        <v>20</v>
      </c>
      <c r="HYP89" s="590"/>
      <c r="HYQ89" s="590"/>
      <c r="HYR89" s="590"/>
      <c r="HYS89" s="590"/>
      <c r="HYT89" s="590"/>
      <c r="HYU89" s="590"/>
      <c r="HYV89" s="590"/>
      <c r="HYW89" s="590" t="s">
        <v>20</v>
      </c>
      <c r="HYX89" s="590"/>
      <c r="HYY89" s="590"/>
      <c r="HYZ89" s="590"/>
      <c r="HZA89" s="590"/>
      <c r="HZB89" s="590"/>
      <c r="HZC89" s="590"/>
      <c r="HZD89" s="590"/>
      <c r="HZE89" s="590" t="s">
        <v>20</v>
      </c>
      <c r="HZF89" s="590"/>
      <c r="HZG89" s="590"/>
      <c r="HZH89" s="590"/>
      <c r="HZI89" s="590"/>
      <c r="HZJ89" s="590"/>
      <c r="HZK89" s="590"/>
      <c r="HZL89" s="590"/>
      <c r="HZM89" s="590" t="s">
        <v>20</v>
      </c>
      <c r="HZN89" s="590"/>
      <c r="HZO89" s="590"/>
      <c r="HZP89" s="590"/>
      <c r="HZQ89" s="590"/>
      <c r="HZR89" s="590"/>
      <c r="HZS89" s="590"/>
      <c r="HZT89" s="590"/>
      <c r="HZU89" s="590" t="s">
        <v>20</v>
      </c>
      <c r="HZV89" s="590"/>
      <c r="HZW89" s="590"/>
      <c r="HZX89" s="590"/>
      <c r="HZY89" s="590"/>
      <c r="HZZ89" s="590"/>
      <c r="IAA89" s="590"/>
      <c r="IAB89" s="590"/>
      <c r="IAC89" s="590" t="s">
        <v>20</v>
      </c>
      <c r="IAD89" s="590"/>
      <c r="IAE89" s="590"/>
      <c r="IAF89" s="590"/>
      <c r="IAG89" s="590"/>
      <c r="IAH89" s="590"/>
      <c r="IAI89" s="590"/>
      <c r="IAJ89" s="590"/>
      <c r="IAK89" s="590" t="s">
        <v>20</v>
      </c>
      <c r="IAL89" s="590"/>
      <c r="IAM89" s="590"/>
      <c r="IAN89" s="590"/>
      <c r="IAO89" s="590"/>
      <c r="IAP89" s="590"/>
      <c r="IAQ89" s="590"/>
      <c r="IAR89" s="590"/>
      <c r="IAS89" s="590" t="s">
        <v>20</v>
      </c>
      <c r="IAT89" s="590"/>
      <c r="IAU89" s="590"/>
      <c r="IAV89" s="590"/>
      <c r="IAW89" s="590"/>
      <c r="IAX89" s="590"/>
      <c r="IAY89" s="590"/>
      <c r="IAZ89" s="590"/>
      <c r="IBA89" s="590" t="s">
        <v>20</v>
      </c>
      <c r="IBB89" s="590"/>
      <c r="IBC89" s="590"/>
      <c r="IBD89" s="590"/>
      <c r="IBE89" s="590"/>
      <c r="IBF89" s="590"/>
      <c r="IBG89" s="590"/>
      <c r="IBH89" s="590"/>
      <c r="IBI89" s="590" t="s">
        <v>20</v>
      </c>
      <c r="IBJ89" s="590"/>
      <c r="IBK89" s="590"/>
      <c r="IBL89" s="590"/>
      <c r="IBM89" s="590"/>
      <c r="IBN89" s="590"/>
      <c r="IBO89" s="590"/>
      <c r="IBP89" s="590"/>
      <c r="IBQ89" s="590" t="s">
        <v>20</v>
      </c>
      <c r="IBR89" s="590"/>
      <c r="IBS89" s="590"/>
      <c r="IBT89" s="590"/>
      <c r="IBU89" s="590"/>
      <c r="IBV89" s="590"/>
      <c r="IBW89" s="590"/>
      <c r="IBX89" s="590"/>
      <c r="IBY89" s="590" t="s">
        <v>20</v>
      </c>
      <c r="IBZ89" s="590"/>
      <c r="ICA89" s="590"/>
      <c r="ICB89" s="590"/>
      <c r="ICC89" s="590"/>
      <c r="ICD89" s="590"/>
      <c r="ICE89" s="590"/>
      <c r="ICF89" s="590"/>
      <c r="ICG89" s="590" t="s">
        <v>20</v>
      </c>
      <c r="ICH89" s="590"/>
      <c r="ICI89" s="590"/>
      <c r="ICJ89" s="590"/>
      <c r="ICK89" s="590"/>
      <c r="ICL89" s="590"/>
      <c r="ICM89" s="590"/>
      <c r="ICN89" s="590"/>
      <c r="ICO89" s="590" t="s">
        <v>20</v>
      </c>
      <c r="ICP89" s="590"/>
      <c r="ICQ89" s="590"/>
      <c r="ICR89" s="590"/>
      <c r="ICS89" s="590"/>
      <c r="ICT89" s="590"/>
      <c r="ICU89" s="590"/>
      <c r="ICV89" s="590"/>
      <c r="ICW89" s="590" t="s">
        <v>20</v>
      </c>
      <c r="ICX89" s="590"/>
      <c r="ICY89" s="590"/>
      <c r="ICZ89" s="590"/>
      <c r="IDA89" s="590"/>
      <c r="IDB89" s="590"/>
      <c r="IDC89" s="590"/>
      <c r="IDD89" s="590"/>
      <c r="IDE89" s="590" t="s">
        <v>20</v>
      </c>
      <c r="IDF89" s="590"/>
      <c r="IDG89" s="590"/>
      <c r="IDH89" s="590"/>
      <c r="IDI89" s="590"/>
      <c r="IDJ89" s="590"/>
      <c r="IDK89" s="590"/>
      <c r="IDL89" s="590"/>
      <c r="IDM89" s="590" t="s">
        <v>20</v>
      </c>
      <c r="IDN89" s="590"/>
      <c r="IDO89" s="590"/>
      <c r="IDP89" s="590"/>
      <c r="IDQ89" s="590"/>
      <c r="IDR89" s="590"/>
      <c r="IDS89" s="590"/>
      <c r="IDT89" s="590"/>
      <c r="IDU89" s="590" t="s">
        <v>20</v>
      </c>
      <c r="IDV89" s="590"/>
      <c r="IDW89" s="590"/>
      <c r="IDX89" s="590"/>
      <c r="IDY89" s="590"/>
      <c r="IDZ89" s="590"/>
      <c r="IEA89" s="590"/>
      <c r="IEB89" s="590"/>
      <c r="IEC89" s="590" t="s">
        <v>20</v>
      </c>
      <c r="IED89" s="590"/>
      <c r="IEE89" s="590"/>
      <c r="IEF89" s="590"/>
      <c r="IEG89" s="590"/>
      <c r="IEH89" s="590"/>
      <c r="IEI89" s="590"/>
      <c r="IEJ89" s="590"/>
      <c r="IEK89" s="590" t="s">
        <v>20</v>
      </c>
      <c r="IEL89" s="590"/>
      <c r="IEM89" s="590"/>
      <c r="IEN89" s="590"/>
      <c r="IEO89" s="590"/>
      <c r="IEP89" s="590"/>
      <c r="IEQ89" s="590"/>
      <c r="IER89" s="590"/>
      <c r="IES89" s="590" t="s">
        <v>20</v>
      </c>
      <c r="IET89" s="590"/>
      <c r="IEU89" s="590"/>
      <c r="IEV89" s="590"/>
      <c r="IEW89" s="590"/>
      <c r="IEX89" s="590"/>
      <c r="IEY89" s="590"/>
      <c r="IEZ89" s="590"/>
      <c r="IFA89" s="590" t="s">
        <v>20</v>
      </c>
      <c r="IFB89" s="590"/>
      <c r="IFC89" s="590"/>
      <c r="IFD89" s="590"/>
      <c r="IFE89" s="590"/>
      <c r="IFF89" s="590"/>
      <c r="IFG89" s="590"/>
      <c r="IFH89" s="590"/>
      <c r="IFI89" s="590" t="s">
        <v>20</v>
      </c>
      <c r="IFJ89" s="590"/>
      <c r="IFK89" s="590"/>
      <c r="IFL89" s="590"/>
      <c r="IFM89" s="590"/>
      <c r="IFN89" s="590"/>
      <c r="IFO89" s="590"/>
      <c r="IFP89" s="590"/>
      <c r="IFQ89" s="590" t="s">
        <v>20</v>
      </c>
      <c r="IFR89" s="590"/>
      <c r="IFS89" s="590"/>
      <c r="IFT89" s="590"/>
      <c r="IFU89" s="590"/>
      <c r="IFV89" s="590"/>
      <c r="IFW89" s="590"/>
      <c r="IFX89" s="590"/>
      <c r="IFY89" s="590" t="s">
        <v>20</v>
      </c>
      <c r="IFZ89" s="590"/>
      <c r="IGA89" s="590"/>
      <c r="IGB89" s="590"/>
      <c r="IGC89" s="590"/>
      <c r="IGD89" s="590"/>
      <c r="IGE89" s="590"/>
      <c r="IGF89" s="590"/>
      <c r="IGG89" s="590" t="s">
        <v>20</v>
      </c>
      <c r="IGH89" s="590"/>
      <c r="IGI89" s="590"/>
      <c r="IGJ89" s="590"/>
      <c r="IGK89" s="590"/>
      <c r="IGL89" s="590"/>
      <c r="IGM89" s="590"/>
      <c r="IGN89" s="590"/>
      <c r="IGO89" s="590" t="s">
        <v>20</v>
      </c>
      <c r="IGP89" s="590"/>
      <c r="IGQ89" s="590"/>
      <c r="IGR89" s="590"/>
      <c r="IGS89" s="590"/>
      <c r="IGT89" s="590"/>
      <c r="IGU89" s="590"/>
      <c r="IGV89" s="590"/>
      <c r="IGW89" s="590" t="s">
        <v>20</v>
      </c>
      <c r="IGX89" s="590"/>
      <c r="IGY89" s="590"/>
      <c r="IGZ89" s="590"/>
      <c r="IHA89" s="590"/>
      <c r="IHB89" s="590"/>
      <c r="IHC89" s="590"/>
      <c r="IHD89" s="590"/>
      <c r="IHE89" s="590" t="s">
        <v>20</v>
      </c>
      <c r="IHF89" s="590"/>
      <c r="IHG89" s="590"/>
      <c r="IHH89" s="590"/>
      <c r="IHI89" s="590"/>
      <c r="IHJ89" s="590"/>
      <c r="IHK89" s="590"/>
      <c r="IHL89" s="590"/>
      <c r="IHM89" s="590" t="s">
        <v>20</v>
      </c>
      <c r="IHN89" s="590"/>
      <c r="IHO89" s="590"/>
      <c r="IHP89" s="590"/>
      <c r="IHQ89" s="590"/>
      <c r="IHR89" s="590"/>
      <c r="IHS89" s="590"/>
      <c r="IHT89" s="590"/>
      <c r="IHU89" s="590" t="s">
        <v>20</v>
      </c>
      <c r="IHV89" s="590"/>
      <c r="IHW89" s="590"/>
      <c r="IHX89" s="590"/>
      <c r="IHY89" s="590"/>
      <c r="IHZ89" s="590"/>
      <c r="IIA89" s="590"/>
      <c r="IIB89" s="590"/>
      <c r="IIC89" s="590" t="s">
        <v>20</v>
      </c>
      <c r="IID89" s="590"/>
      <c r="IIE89" s="590"/>
      <c r="IIF89" s="590"/>
      <c r="IIG89" s="590"/>
      <c r="IIH89" s="590"/>
      <c r="III89" s="590"/>
      <c r="IIJ89" s="590"/>
      <c r="IIK89" s="590" t="s">
        <v>20</v>
      </c>
      <c r="IIL89" s="590"/>
      <c r="IIM89" s="590"/>
      <c r="IIN89" s="590"/>
      <c r="IIO89" s="590"/>
      <c r="IIP89" s="590"/>
      <c r="IIQ89" s="590"/>
      <c r="IIR89" s="590"/>
      <c r="IIS89" s="590" t="s">
        <v>20</v>
      </c>
      <c r="IIT89" s="590"/>
      <c r="IIU89" s="590"/>
      <c r="IIV89" s="590"/>
      <c r="IIW89" s="590"/>
      <c r="IIX89" s="590"/>
      <c r="IIY89" s="590"/>
      <c r="IIZ89" s="590"/>
      <c r="IJA89" s="590" t="s">
        <v>20</v>
      </c>
      <c r="IJB89" s="590"/>
      <c r="IJC89" s="590"/>
      <c r="IJD89" s="590"/>
      <c r="IJE89" s="590"/>
      <c r="IJF89" s="590"/>
      <c r="IJG89" s="590"/>
      <c r="IJH89" s="590"/>
      <c r="IJI89" s="590" t="s">
        <v>20</v>
      </c>
      <c r="IJJ89" s="590"/>
      <c r="IJK89" s="590"/>
      <c r="IJL89" s="590"/>
      <c r="IJM89" s="590"/>
      <c r="IJN89" s="590"/>
      <c r="IJO89" s="590"/>
      <c r="IJP89" s="590"/>
      <c r="IJQ89" s="590" t="s">
        <v>20</v>
      </c>
      <c r="IJR89" s="590"/>
      <c r="IJS89" s="590"/>
      <c r="IJT89" s="590"/>
      <c r="IJU89" s="590"/>
      <c r="IJV89" s="590"/>
      <c r="IJW89" s="590"/>
      <c r="IJX89" s="590"/>
      <c r="IJY89" s="590" t="s">
        <v>20</v>
      </c>
      <c r="IJZ89" s="590"/>
      <c r="IKA89" s="590"/>
      <c r="IKB89" s="590"/>
      <c r="IKC89" s="590"/>
      <c r="IKD89" s="590"/>
      <c r="IKE89" s="590"/>
      <c r="IKF89" s="590"/>
      <c r="IKG89" s="590" t="s">
        <v>20</v>
      </c>
      <c r="IKH89" s="590"/>
      <c r="IKI89" s="590"/>
      <c r="IKJ89" s="590"/>
      <c r="IKK89" s="590"/>
      <c r="IKL89" s="590"/>
      <c r="IKM89" s="590"/>
      <c r="IKN89" s="590"/>
      <c r="IKO89" s="590" t="s">
        <v>20</v>
      </c>
      <c r="IKP89" s="590"/>
      <c r="IKQ89" s="590"/>
      <c r="IKR89" s="590"/>
      <c r="IKS89" s="590"/>
      <c r="IKT89" s="590"/>
      <c r="IKU89" s="590"/>
      <c r="IKV89" s="590"/>
      <c r="IKW89" s="590" t="s">
        <v>20</v>
      </c>
      <c r="IKX89" s="590"/>
      <c r="IKY89" s="590"/>
      <c r="IKZ89" s="590"/>
      <c r="ILA89" s="590"/>
      <c r="ILB89" s="590"/>
      <c r="ILC89" s="590"/>
      <c r="ILD89" s="590"/>
      <c r="ILE89" s="590" t="s">
        <v>20</v>
      </c>
      <c r="ILF89" s="590"/>
      <c r="ILG89" s="590"/>
      <c r="ILH89" s="590"/>
      <c r="ILI89" s="590"/>
      <c r="ILJ89" s="590"/>
      <c r="ILK89" s="590"/>
      <c r="ILL89" s="590"/>
      <c r="ILM89" s="590" t="s">
        <v>20</v>
      </c>
      <c r="ILN89" s="590"/>
      <c r="ILO89" s="590"/>
      <c r="ILP89" s="590"/>
      <c r="ILQ89" s="590"/>
      <c r="ILR89" s="590"/>
      <c r="ILS89" s="590"/>
      <c r="ILT89" s="590"/>
      <c r="ILU89" s="590" t="s">
        <v>20</v>
      </c>
      <c r="ILV89" s="590"/>
      <c r="ILW89" s="590"/>
      <c r="ILX89" s="590"/>
      <c r="ILY89" s="590"/>
      <c r="ILZ89" s="590"/>
      <c r="IMA89" s="590"/>
      <c r="IMB89" s="590"/>
      <c r="IMC89" s="590" t="s">
        <v>20</v>
      </c>
      <c r="IMD89" s="590"/>
      <c r="IME89" s="590"/>
      <c r="IMF89" s="590"/>
      <c r="IMG89" s="590"/>
      <c r="IMH89" s="590"/>
      <c r="IMI89" s="590"/>
      <c r="IMJ89" s="590"/>
      <c r="IMK89" s="590" t="s">
        <v>20</v>
      </c>
      <c r="IML89" s="590"/>
      <c r="IMM89" s="590"/>
      <c r="IMN89" s="590"/>
      <c r="IMO89" s="590"/>
      <c r="IMP89" s="590"/>
      <c r="IMQ89" s="590"/>
      <c r="IMR89" s="590"/>
      <c r="IMS89" s="590" t="s">
        <v>20</v>
      </c>
      <c r="IMT89" s="590"/>
      <c r="IMU89" s="590"/>
      <c r="IMV89" s="590"/>
      <c r="IMW89" s="590"/>
      <c r="IMX89" s="590"/>
      <c r="IMY89" s="590"/>
      <c r="IMZ89" s="590"/>
      <c r="INA89" s="590" t="s">
        <v>20</v>
      </c>
      <c r="INB89" s="590"/>
      <c r="INC89" s="590"/>
      <c r="IND89" s="590"/>
      <c r="INE89" s="590"/>
      <c r="INF89" s="590"/>
      <c r="ING89" s="590"/>
      <c r="INH89" s="590"/>
      <c r="INI89" s="590" t="s">
        <v>20</v>
      </c>
      <c r="INJ89" s="590"/>
      <c r="INK89" s="590"/>
      <c r="INL89" s="590"/>
      <c r="INM89" s="590"/>
      <c r="INN89" s="590"/>
      <c r="INO89" s="590"/>
      <c r="INP89" s="590"/>
      <c r="INQ89" s="590" t="s">
        <v>20</v>
      </c>
      <c r="INR89" s="590"/>
      <c r="INS89" s="590"/>
      <c r="INT89" s="590"/>
      <c r="INU89" s="590"/>
      <c r="INV89" s="590"/>
      <c r="INW89" s="590"/>
      <c r="INX89" s="590"/>
      <c r="INY89" s="590" t="s">
        <v>20</v>
      </c>
      <c r="INZ89" s="590"/>
      <c r="IOA89" s="590"/>
      <c r="IOB89" s="590"/>
      <c r="IOC89" s="590"/>
      <c r="IOD89" s="590"/>
      <c r="IOE89" s="590"/>
      <c r="IOF89" s="590"/>
      <c r="IOG89" s="590" t="s">
        <v>20</v>
      </c>
      <c r="IOH89" s="590"/>
      <c r="IOI89" s="590"/>
      <c r="IOJ89" s="590"/>
      <c r="IOK89" s="590"/>
      <c r="IOL89" s="590"/>
      <c r="IOM89" s="590"/>
      <c r="ION89" s="590"/>
      <c r="IOO89" s="590" t="s">
        <v>20</v>
      </c>
      <c r="IOP89" s="590"/>
      <c r="IOQ89" s="590"/>
      <c r="IOR89" s="590"/>
      <c r="IOS89" s="590"/>
      <c r="IOT89" s="590"/>
      <c r="IOU89" s="590"/>
      <c r="IOV89" s="590"/>
      <c r="IOW89" s="590" t="s">
        <v>20</v>
      </c>
      <c r="IOX89" s="590"/>
      <c r="IOY89" s="590"/>
      <c r="IOZ89" s="590"/>
      <c r="IPA89" s="590"/>
      <c r="IPB89" s="590"/>
      <c r="IPC89" s="590"/>
      <c r="IPD89" s="590"/>
      <c r="IPE89" s="590" t="s">
        <v>20</v>
      </c>
      <c r="IPF89" s="590"/>
      <c r="IPG89" s="590"/>
      <c r="IPH89" s="590"/>
      <c r="IPI89" s="590"/>
      <c r="IPJ89" s="590"/>
      <c r="IPK89" s="590"/>
      <c r="IPL89" s="590"/>
      <c r="IPM89" s="590" t="s">
        <v>20</v>
      </c>
      <c r="IPN89" s="590"/>
      <c r="IPO89" s="590"/>
      <c r="IPP89" s="590"/>
      <c r="IPQ89" s="590"/>
      <c r="IPR89" s="590"/>
      <c r="IPS89" s="590"/>
      <c r="IPT89" s="590"/>
      <c r="IPU89" s="590" t="s">
        <v>20</v>
      </c>
      <c r="IPV89" s="590"/>
      <c r="IPW89" s="590"/>
      <c r="IPX89" s="590"/>
      <c r="IPY89" s="590"/>
      <c r="IPZ89" s="590"/>
      <c r="IQA89" s="590"/>
      <c r="IQB89" s="590"/>
      <c r="IQC89" s="590" t="s">
        <v>20</v>
      </c>
      <c r="IQD89" s="590"/>
      <c r="IQE89" s="590"/>
      <c r="IQF89" s="590"/>
      <c r="IQG89" s="590"/>
      <c r="IQH89" s="590"/>
      <c r="IQI89" s="590"/>
      <c r="IQJ89" s="590"/>
      <c r="IQK89" s="590" t="s">
        <v>20</v>
      </c>
      <c r="IQL89" s="590"/>
      <c r="IQM89" s="590"/>
      <c r="IQN89" s="590"/>
      <c r="IQO89" s="590"/>
      <c r="IQP89" s="590"/>
      <c r="IQQ89" s="590"/>
      <c r="IQR89" s="590"/>
      <c r="IQS89" s="590" t="s">
        <v>20</v>
      </c>
      <c r="IQT89" s="590"/>
      <c r="IQU89" s="590"/>
      <c r="IQV89" s="590"/>
      <c r="IQW89" s="590"/>
      <c r="IQX89" s="590"/>
      <c r="IQY89" s="590"/>
      <c r="IQZ89" s="590"/>
      <c r="IRA89" s="590" t="s">
        <v>20</v>
      </c>
      <c r="IRB89" s="590"/>
      <c r="IRC89" s="590"/>
      <c r="IRD89" s="590"/>
      <c r="IRE89" s="590"/>
      <c r="IRF89" s="590"/>
      <c r="IRG89" s="590"/>
      <c r="IRH89" s="590"/>
      <c r="IRI89" s="590" t="s">
        <v>20</v>
      </c>
      <c r="IRJ89" s="590"/>
      <c r="IRK89" s="590"/>
      <c r="IRL89" s="590"/>
      <c r="IRM89" s="590"/>
      <c r="IRN89" s="590"/>
      <c r="IRO89" s="590"/>
      <c r="IRP89" s="590"/>
      <c r="IRQ89" s="590" t="s">
        <v>20</v>
      </c>
      <c r="IRR89" s="590"/>
      <c r="IRS89" s="590"/>
      <c r="IRT89" s="590"/>
      <c r="IRU89" s="590"/>
      <c r="IRV89" s="590"/>
      <c r="IRW89" s="590"/>
      <c r="IRX89" s="590"/>
      <c r="IRY89" s="590" t="s">
        <v>20</v>
      </c>
      <c r="IRZ89" s="590"/>
      <c r="ISA89" s="590"/>
      <c r="ISB89" s="590"/>
      <c r="ISC89" s="590"/>
      <c r="ISD89" s="590"/>
      <c r="ISE89" s="590"/>
      <c r="ISF89" s="590"/>
      <c r="ISG89" s="590" t="s">
        <v>20</v>
      </c>
      <c r="ISH89" s="590"/>
      <c r="ISI89" s="590"/>
      <c r="ISJ89" s="590"/>
      <c r="ISK89" s="590"/>
      <c r="ISL89" s="590"/>
      <c r="ISM89" s="590"/>
      <c r="ISN89" s="590"/>
      <c r="ISO89" s="590" t="s">
        <v>20</v>
      </c>
      <c r="ISP89" s="590"/>
      <c r="ISQ89" s="590"/>
      <c r="ISR89" s="590"/>
      <c r="ISS89" s="590"/>
      <c r="IST89" s="590"/>
      <c r="ISU89" s="590"/>
      <c r="ISV89" s="590"/>
      <c r="ISW89" s="590" t="s">
        <v>20</v>
      </c>
      <c r="ISX89" s="590"/>
      <c r="ISY89" s="590"/>
      <c r="ISZ89" s="590"/>
      <c r="ITA89" s="590"/>
      <c r="ITB89" s="590"/>
      <c r="ITC89" s="590"/>
      <c r="ITD89" s="590"/>
      <c r="ITE89" s="590" t="s">
        <v>20</v>
      </c>
      <c r="ITF89" s="590"/>
      <c r="ITG89" s="590"/>
      <c r="ITH89" s="590"/>
      <c r="ITI89" s="590"/>
      <c r="ITJ89" s="590"/>
      <c r="ITK89" s="590"/>
      <c r="ITL89" s="590"/>
      <c r="ITM89" s="590" t="s">
        <v>20</v>
      </c>
      <c r="ITN89" s="590"/>
      <c r="ITO89" s="590"/>
      <c r="ITP89" s="590"/>
      <c r="ITQ89" s="590"/>
      <c r="ITR89" s="590"/>
      <c r="ITS89" s="590"/>
      <c r="ITT89" s="590"/>
      <c r="ITU89" s="590" t="s">
        <v>20</v>
      </c>
      <c r="ITV89" s="590"/>
      <c r="ITW89" s="590"/>
      <c r="ITX89" s="590"/>
      <c r="ITY89" s="590"/>
      <c r="ITZ89" s="590"/>
      <c r="IUA89" s="590"/>
      <c r="IUB89" s="590"/>
      <c r="IUC89" s="590" t="s">
        <v>20</v>
      </c>
      <c r="IUD89" s="590"/>
      <c r="IUE89" s="590"/>
      <c r="IUF89" s="590"/>
      <c r="IUG89" s="590"/>
      <c r="IUH89" s="590"/>
      <c r="IUI89" s="590"/>
      <c r="IUJ89" s="590"/>
      <c r="IUK89" s="590" t="s">
        <v>20</v>
      </c>
      <c r="IUL89" s="590"/>
      <c r="IUM89" s="590"/>
      <c r="IUN89" s="590"/>
      <c r="IUO89" s="590"/>
      <c r="IUP89" s="590"/>
      <c r="IUQ89" s="590"/>
      <c r="IUR89" s="590"/>
      <c r="IUS89" s="590" t="s">
        <v>20</v>
      </c>
      <c r="IUT89" s="590"/>
      <c r="IUU89" s="590"/>
      <c r="IUV89" s="590"/>
      <c r="IUW89" s="590"/>
      <c r="IUX89" s="590"/>
      <c r="IUY89" s="590"/>
      <c r="IUZ89" s="590"/>
      <c r="IVA89" s="590" t="s">
        <v>20</v>
      </c>
      <c r="IVB89" s="590"/>
      <c r="IVC89" s="590"/>
      <c r="IVD89" s="590"/>
      <c r="IVE89" s="590"/>
      <c r="IVF89" s="590"/>
      <c r="IVG89" s="590"/>
      <c r="IVH89" s="590"/>
      <c r="IVI89" s="590" t="s">
        <v>20</v>
      </c>
      <c r="IVJ89" s="590"/>
      <c r="IVK89" s="590"/>
      <c r="IVL89" s="590"/>
      <c r="IVM89" s="590"/>
      <c r="IVN89" s="590"/>
      <c r="IVO89" s="590"/>
      <c r="IVP89" s="590"/>
      <c r="IVQ89" s="590" t="s">
        <v>20</v>
      </c>
      <c r="IVR89" s="590"/>
      <c r="IVS89" s="590"/>
      <c r="IVT89" s="590"/>
      <c r="IVU89" s="590"/>
      <c r="IVV89" s="590"/>
      <c r="IVW89" s="590"/>
      <c r="IVX89" s="590"/>
      <c r="IVY89" s="590" t="s">
        <v>20</v>
      </c>
      <c r="IVZ89" s="590"/>
      <c r="IWA89" s="590"/>
      <c r="IWB89" s="590"/>
      <c r="IWC89" s="590"/>
      <c r="IWD89" s="590"/>
      <c r="IWE89" s="590"/>
      <c r="IWF89" s="590"/>
      <c r="IWG89" s="590" t="s">
        <v>20</v>
      </c>
      <c r="IWH89" s="590"/>
      <c r="IWI89" s="590"/>
      <c r="IWJ89" s="590"/>
      <c r="IWK89" s="590"/>
      <c r="IWL89" s="590"/>
      <c r="IWM89" s="590"/>
      <c r="IWN89" s="590"/>
      <c r="IWO89" s="590" t="s">
        <v>20</v>
      </c>
      <c r="IWP89" s="590"/>
      <c r="IWQ89" s="590"/>
      <c r="IWR89" s="590"/>
      <c r="IWS89" s="590"/>
      <c r="IWT89" s="590"/>
      <c r="IWU89" s="590"/>
      <c r="IWV89" s="590"/>
      <c r="IWW89" s="590" t="s">
        <v>20</v>
      </c>
      <c r="IWX89" s="590"/>
      <c r="IWY89" s="590"/>
      <c r="IWZ89" s="590"/>
      <c r="IXA89" s="590"/>
      <c r="IXB89" s="590"/>
      <c r="IXC89" s="590"/>
      <c r="IXD89" s="590"/>
      <c r="IXE89" s="590" t="s">
        <v>20</v>
      </c>
      <c r="IXF89" s="590"/>
      <c r="IXG89" s="590"/>
      <c r="IXH89" s="590"/>
      <c r="IXI89" s="590"/>
      <c r="IXJ89" s="590"/>
      <c r="IXK89" s="590"/>
      <c r="IXL89" s="590"/>
      <c r="IXM89" s="590" t="s">
        <v>20</v>
      </c>
      <c r="IXN89" s="590"/>
      <c r="IXO89" s="590"/>
      <c r="IXP89" s="590"/>
      <c r="IXQ89" s="590"/>
      <c r="IXR89" s="590"/>
      <c r="IXS89" s="590"/>
      <c r="IXT89" s="590"/>
      <c r="IXU89" s="590" t="s">
        <v>20</v>
      </c>
      <c r="IXV89" s="590"/>
      <c r="IXW89" s="590"/>
      <c r="IXX89" s="590"/>
      <c r="IXY89" s="590"/>
      <c r="IXZ89" s="590"/>
      <c r="IYA89" s="590"/>
      <c r="IYB89" s="590"/>
      <c r="IYC89" s="590" t="s">
        <v>20</v>
      </c>
      <c r="IYD89" s="590"/>
      <c r="IYE89" s="590"/>
      <c r="IYF89" s="590"/>
      <c r="IYG89" s="590"/>
      <c r="IYH89" s="590"/>
      <c r="IYI89" s="590"/>
      <c r="IYJ89" s="590"/>
      <c r="IYK89" s="590" t="s">
        <v>20</v>
      </c>
      <c r="IYL89" s="590"/>
      <c r="IYM89" s="590"/>
      <c r="IYN89" s="590"/>
      <c r="IYO89" s="590"/>
      <c r="IYP89" s="590"/>
      <c r="IYQ89" s="590"/>
      <c r="IYR89" s="590"/>
      <c r="IYS89" s="590" t="s">
        <v>20</v>
      </c>
      <c r="IYT89" s="590"/>
      <c r="IYU89" s="590"/>
      <c r="IYV89" s="590"/>
      <c r="IYW89" s="590"/>
      <c r="IYX89" s="590"/>
      <c r="IYY89" s="590"/>
      <c r="IYZ89" s="590"/>
      <c r="IZA89" s="590" t="s">
        <v>20</v>
      </c>
      <c r="IZB89" s="590"/>
      <c r="IZC89" s="590"/>
      <c r="IZD89" s="590"/>
      <c r="IZE89" s="590"/>
      <c r="IZF89" s="590"/>
      <c r="IZG89" s="590"/>
      <c r="IZH89" s="590"/>
      <c r="IZI89" s="590" t="s">
        <v>20</v>
      </c>
      <c r="IZJ89" s="590"/>
      <c r="IZK89" s="590"/>
      <c r="IZL89" s="590"/>
      <c r="IZM89" s="590"/>
      <c r="IZN89" s="590"/>
      <c r="IZO89" s="590"/>
      <c r="IZP89" s="590"/>
      <c r="IZQ89" s="590" t="s">
        <v>20</v>
      </c>
      <c r="IZR89" s="590"/>
      <c r="IZS89" s="590"/>
      <c r="IZT89" s="590"/>
      <c r="IZU89" s="590"/>
      <c r="IZV89" s="590"/>
      <c r="IZW89" s="590"/>
      <c r="IZX89" s="590"/>
      <c r="IZY89" s="590" t="s">
        <v>20</v>
      </c>
      <c r="IZZ89" s="590"/>
      <c r="JAA89" s="590"/>
      <c r="JAB89" s="590"/>
      <c r="JAC89" s="590"/>
      <c r="JAD89" s="590"/>
      <c r="JAE89" s="590"/>
      <c r="JAF89" s="590"/>
      <c r="JAG89" s="590" t="s">
        <v>20</v>
      </c>
      <c r="JAH89" s="590"/>
      <c r="JAI89" s="590"/>
      <c r="JAJ89" s="590"/>
      <c r="JAK89" s="590"/>
      <c r="JAL89" s="590"/>
      <c r="JAM89" s="590"/>
      <c r="JAN89" s="590"/>
      <c r="JAO89" s="590" t="s">
        <v>20</v>
      </c>
      <c r="JAP89" s="590"/>
      <c r="JAQ89" s="590"/>
      <c r="JAR89" s="590"/>
      <c r="JAS89" s="590"/>
      <c r="JAT89" s="590"/>
      <c r="JAU89" s="590"/>
      <c r="JAV89" s="590"/>
      <c r="JAW89" s="590" t="s">
        <v>20</v>
      </c>
      <c r="JAX89" s="590"/>
      <c r="JAY89" s="590"/>
      <c r="JAZ89" s="590"/>
      <c r="JBA89" s="590"/>
      <c r="JBB89" s="590"/>
      <c r="JBC89" s="590"/>
      <c r="JBD89" s="590"/>
      <c r="JBE89" s="590" t="s">
        <v>20</v>
      </c>
      <c r="JBF89" s="590"/>
      <c r="JBG89" s="590"/>
      <c r="JBH89" s="590"/>
      <c r="JBI89" s="590"/>
      <c r="JBJ89" s="590"/>
      <c r="JBK89" s="590"/>
      <c r="JBL89" s="590"/>
      <c r="JBM89" s="590" t="s">
        <v>20</v>
      </c>
      <c r="JBN89" s="590"/>
      <c r="JBO89" s="590"/>
      <c r="JBP89" s="590"/>
      <c r="JBQ89" s="590"/>
      <c r="JBR89" s="590"/>
      <c r="JBS89" s="590"/>
      <c r="JBT89" s="590"/>
      <c r="JBU89" s="590" t="s">
        <v>20</v>
      </c>
      <c r="JBV89" s="590"/>
      <c r="JBW89" s="590"/>
      <c r="JBX89" s="590"/>
      <c r="JBY89" s="590"/>
      <c r="JBZ89" s="590"/>
      <c r="JCA89" s="590"/>
      <c r="JCB89" s="590"/>
      <c r="JCC89" s="590" t="s">
        <v>20</v>
      </c>
      <c r="JCD89" s="590"/>
      <c r="JCE89" s="590"/>
      <c r="JCF89" s="590"/>
      <c r="JCG89" s="590"/>
      <c r="JCH89" s="590"/>
      <c r="JCI89" s="590"/>
      <c r="JCJ89" s="590"/>
      <c r="JCK89" s="590" t="s">
        <v>20</v>
      </c>
      <c r="JCL89" s="590"/>
      <c r="JCM89" s="590"/>
      <c r="JCN89" s="590"/>
      <c r="JCO89" s="590"/>
      <c r="JCP89" s="590"/>
      <c r="JCQ89" s="590"/>
      <c r="JCR89" s="590"/>
      <c r="JCS89" s="590" t="s">
        <v>20</v>
      </c>
      <c r="JCT89" s="590"/>
      <c r="JCU89" s="590"/>
      <c r="JCV89" s="590"/>
      <c r="JCW89" s="590"/>
      <c r="JCX89" s="590"/>
      <c r="JCY89" s="590"/>
      <c r="JCZ89" s="590"/>
      <c r="JDA89" s="590" t="s">
        <v>20</v>
      </c>
      <c r="JDB89" s="590"/>
      <c r="JDC89" s="590"/>
      <c r="JDD89" s="590"/>
      <c r="JDE89" s="590"/>
      <c r="JDF89" s="590"/>
      <c r="JDG89" s="590"/>
      <c r="JDH89" s="590"/>
      <c r="JDI89" s="590" t="s">
        <v>20</v>
      </c>
      <c r="JDJ89" s="590"/>
      <c r="JDK89" s="590"/>
      <c r="JDL89" s="590"/>
      <c r="JDM89" s="590"/>
      <c r="JDN89" s="590"/>
      <c r="JDO89" s="590"/>
      <c r="JDP89" s="590"/>
      <c r="JDQ89" s="590" t="s">
        <v>20</v>
      </c>
      <c r="JDR89" s="590"/>
      <c r="JDS89" s="590"/>
      <c r="JDT89" s="590"/>
      <c r="JDU89" s="590"/>
      <c r="JDV89" s="590"/>
      <c r="JDW89" s="590"/>
      <c r="JDX89" s="590"/>
      <c r="JDY89" s="590" t="s">
        <v>20</v>
      </c>
      <c r="JDZ89" s="590"/>
      <c r="JEA89" s="590"/>
      <c r="JEB89" s="590"/>
      <c r="JEC89" s="590"/>
      <c r="JED89" s="590"/>
      <c r="JEE89" s="590"/>
      <c r="JEF89" s="590"/>
      <c r="JEG89" s="590" t="s">
        <v>20</v>
      </c>
      <c r="JEH89" s="590"/>
      <c r="JEI89" s="590"/>
      <c r="JEJ89" s="590"/>
      <c r="JEK89" s="590"/>
      <c r="JEL89" s="590"/>
      <c r="JEM89" s="590"/>
      <c r="JEN89" s="590"/>
      <c r="JEO89" s="590" t="s">
        <v>20</v>
      </c>
      <c r="JEP89" s="590"/>
      <c r="JEQ89" s="590"/>
      <c r="JER89" s="590"/>
      <c r="JES89" s="590"/>
      <c r="JET89" s="590"/>
      <c r="JEU89" s="590"/>
      <c r="JEV89" s="590"/>
      <c r="JEW89" s="590" t="s">
        <v>20</v>
      </c>
      <c r="JEX89" s="590"/>
      <c r="JEY89" s="590"/>
      <c r="JEZ89" s="590"/>
      <c r="JFA89" s="590"/>
      <c r="JFB89" s="590"/>
      <c r="JFC89" s="590"/>
      <c r="JFD89" s="590"/>
      <c r="JFE89" s="590" t="s">
        <v>20</v>
      </c>
      <c r="JFF89" s="590"/>
      <c r="JFG89" s="590"/>
      <c r="JFH89" s="590"/>
      <c r="JFI89" s="590"/>
      <c r="JFJ89" s="590"/>
      <c r="JFK89" s="590"/>
      <c r="JFL89" s="590"/>
      <c r="JFM89" s="590" t="s">
        <v>20</v>
      </c>
      <c r="JFN89" s="590"/>
      <c r="JFO89" s="590"/>
      <c r="JFP89" s="590"/>
      <c r="JFQ89" s="590"/>
      <c r="JFR89" s="590"/>
      <c r="JFS89" s="590"/>
      <c r="JFT89" s="590"/>
      <c r="JFU89" s="590" t="s">
        <v>20</v>
      </c>
      <c r="JFV89" s="590"/>
      <c r="JFW89" s="590"/>
      <c r="JFX89" s="590"/>
      <c r="JFY89" s="590"/>
      <c r="JFZ89" s="590"/>
      <c r="JGA89" s="590"/>
      <c r="JGB89" s="590"/>
      <c r="JGC89" s="590" t="s">
        <v>20</v>
      </c>
      <c r="JGD89" s="590"/>
      <c r="JGE89" s="590"/>
      <c r="JGF89" s="590"/>
      <c r="JGG89" s="590"/>
      <c r="JGH89" s="590"/>
      <c r="JGI89" s="590"/>
      <c r="JGJ89" s="590"/>
      <c r="JGK89" s="590" t="s">
        <v>20</v>
      </c>
      <c r="JGL89" s="590"/>
      <c r="JGM89" s="590"/>
      <c r="JGN89" s="590"/>
      <c r="JGO89" s="590"/>
      <c r="JGP89" s="590"/>
      <c r="JGQ89" s="590"/>
      <c r="JGR89" s="590"/>
      <c r="JGS89" s="590" t="s">
        <v>20</v>
      </c>
      <c r="JGT89" s="590"/>
      <c r="JGU89" s="590"/>
      <c r="JGV89" s="590"/>
      <c r="JGW89" s="590"/>
      <c r="JGX89" s="590"/>
      <c r="JGY89" s="590"/>
      <c r="JGZ89" s="590"/>
      <c r="JHA89" s="590" t="s">
        <v>20</v>
      </c>
      <c r="JHB89" s="590"/>
      <c r="JHC89" s="590"/>
      <c r="JHD89" s="590"/>
      <c r="JHE89" s="590"/>
      <c r="JHF89" s="590"/>
      <c r="JHG89" s="590"/>
      <c r="JHH89" s="590"/>
      <c r="JHI89" s="590" t="s">
        <v>20</v>
      </c>
      <c r="JHJ89" s="590"/>
      <c r="JHK89" s="590"/>
      <c r="JHL89" s="590"/>
      <c r="JHM89" s="590"/>
      <c r="JHN89" s="590"/>
      <c r="JHO89" s="590"/>
      <c r="JHP89" s="590"/>
      <c r="JHQ89" s="590" t="s">
        <v>20</v>
      </c>
      <c r="JHR89" s="590"/>
      <c r="JHS89" s="590"/>
      <c r="JHT89" s="590"/>
      <c r="JHU89" s="590"/>
      <c r="JHV89" s="590"/>
      <c r="JHW89" s="590"/>
      <c r="JHX89" s="590"/>
      <c r="JHY89" s="590" t="s">
        <v>20</v>
      </c>
      <c r="JHZ89" s="590"/>
      <c r="JIA89" s="590"/>
      <c r="JIB89" s="590"/>
      <c r="JIC89" s="590"/>
      <c r="JID89" s="590"/>
      <c r="JIE89" s="590"/>
      <c r="JIF89" s="590"/>
      <c r="JIG89" s="590" t="s">
        <v>20</v>
      </c>
      <c r="JIH89" s="590"/>
      <c r="JII89" s="590"/>
      <c r="JIJ89" s="590"/>
      <c r="JIK89" s="590"/>
      <c r="JIL89" s="590"/>
      <c r="JIM89" s="590"/>
      <c r="JIN89" s="590"/>
      <c r="JIO89" s="590" t="s">
        <v>20</v>
      </c>
      <c r="JIP89" s="590"/>
      <c r="JIQ89" s="590"/>
      <c r="JIR89" s="590"/>
      <c r="JIS89" s="590"/>
      <c r="JIT89" s="590"/>
      <c r="JIU89" s="590"/>
      <c r="JIV89" s="590"/>
      <c r="JIW89" s="590" t="s">
        <v>20</v>
      </c>
      <c r="JIX89" s="590"/>
      <c r="JIY89" s="590"/>
      <c r="JIZ89" s="590"/>
      <c r="JJA89" s="590"/>
      <c r="JJB89" s="590"/>
      <c r="JJC89" s="590"/>
      <c r="JJD89" s="590"/>
      <c r="JJE89" s="590" t="s">
        <v>20</v>
      </c>
      <c r="JJF89" s="590"/>
      <c r="JJG89" s="590"/>
      <c r="JJH89" s="590"/>
      <c r="JJI89" s="590"/>
      <c r="JJJ89" s="590"/>
      <c r="JJK89" s="590"/>
      <c r="JJL89" s="590"/>
      <c r="JJM89" s="590" t="s">
        <v>20</v>
      </c>
      <c r="JJN89" s="590"/>
      <c r="JJO89" s="590"/>
      <c r="JJP89" s="590"/>
      <c r="JJQ89" s="590"/>
      <c r="JJR89" s="590"/>
      <c r="JJS89" s="590"/>
      <c r="JJT89" s="590"/>
      <c r="JJU89" s="590" t="s">
        <v>20</v>
      </c>
      <c r="JJV89" s="590"/>
      <c r="JJW89" s="590"/>
      <c r="JJX89" s="590"/>
      <c r="JJY89" s="590"/>
      <c r="JJZ89" s="590"/>
      <c r="JKA89" s="590"/>
      <c r="JKB89" s="590"/>
      <c r="JKC89" s="590" t="s">
        <v>20</v>
      </c>
      <c r="JKD89" s="590"/>
      <c r="JKE89" s="590"/>
      <c r="JKF89" s="590"/>
      <c r="JKG89" s="590"/>
      <c r="JKH89" s="590"/>
      <c r="JKI89" s="590"/>
      <c r="JKJ89" s="590"/>
      <c r="JKK89" s="590" t="s">
        <v>20</v>
      </c>
      <c r="JKL89" s="590"/>
      <c r="JKM89" s="590"/>
      <c r="JKN89" s="590"/>
      <c r="JKO89" s="590"/>
      <c r="JKP89" s="590"/>
      <c r="JKQ89" s="590"/>
      <c r="JKR89" s="590"/>
      <c r="JKS89" s="590" t="s">
        <v>20</v>
      </c>
      <c r="JKT89" s="590"/>
      <c r="JKU89" s="590"/>
      <c r="JKV89" s="590"/>
      <c r="JKW89" s="590"/>
      <c r="JKX89" s="590"/>
      <c r="JKY89" s="590"/>
      <c r="JKZ89" s="590"/>
      <c r="JLA89" s="590" t="s">
        <v>20</v>
      </c>
      <c r="JLB89" s="590"/>
      <c r="JLC89" s="590"/>
      <c r="JLD89" s="590"/>
      <c r="JLE89" s="590"/>
      <c r="JLF89" s="590"/>
      <c r="JLG89" s="590"/>
      <c r="JLH89" s="590"/>
      <c r="JLI89" s="590" t="s">
        <v>20</v>
      </c>
      <c r="JLJ89" s="590"/>
      <c r="JLK89" s="590"/>
      <c r="JLL89" s="590"/>
      <c r="JLM89" s="590"/>
      <c r="JLN89" s="590"/>
      <c r="JLO89" s="590"/>
      <c r="JLP89" s="590"/>
      <c r="JLQ89" s="590" t="s">
        <v>20</v>
      </c>
      <c r="JLR89" s="590"/>
      <c r="JLS89" s="590"/>
      <c r="JLT89" s="590"/>
      <c r="JLU89" s="590"/>
      <c r="JLV89" s="590"/>
      <c r="JLW89" s="590"/>
      <c r="JLX89" s="590"/>
      <c r="JLY89" s="590" t="s">
        <v>20</v>
      </c>
      <c r="JLZ89" s="590"/>
      <c r="JMA89" s="590"/>
      <c r="JMB89" s="590"/>
      <c r="JMC89" s="590"/>
      <c r="JMD89" s="590"/>
      <c r="JME89" s="590"/>
      <c r="JMF89" s="590"/>
      <c r="JMG89" s="590" t="s">
        <v>20</v>
      </c>
      <c r="JMH89" s="590"/>
      <c r="JMI89" s="590"/>
      <c r="JMJ89" s="590"/>
      <c r="JMK89" s="590"/>
      <c r="JML89" s="590"/>
      <c r="JMM89" s="590"/>
      <c r="JMN89" s="590"/>
      <c r="JMO89" s="590" t="s">
        <v>20</v>
      </c>
      <c r="JMP89" s="590"/>
      <c r="JMQ89" s="590"/>
      <c r="JMR89" s="590"/>
      <c r="JMS89" s="590"/>
      <c r="JMT89" s="590"/>
      <c r="JMU89" s="590"/>
      <c r="JMV89" s="590"/>
      <c r="JMW89" s="590" t="s">
        <v>20</v>
      </c>
      <c r="JMX89" s="590"/>
      <c r="JMY89" s="590"/>
      <c r="JMZ89" s="590"/>
      <c r="JNA89" s="590"/>
      <c r="JNB89" s="590"/>
      <c r="JNC89" s="590"/>
      <c r="JND89" s="590"/>
      <c r="JNE89" s="590" t="s">
        <v>20</v>
      </c>
      <c r="JNF89" s="590"/>
      <c r="JNG89" s="590"/>
      <c r="JNH89" s="590"/>
      <c r="JNI89" s="590"/>
      <c r="JNJ89" s="590"/>
      <c r="JNK89" s="590"/>
      <c r="JNL89" s="590"/>
      <c r="JNM89" s="590" t="s">
        <v>20</v>
      </c>
      <c r="JNN89" s="590"/>
      <c r="JNO89" s="590"/>
      <c r="JNP89" s="590"/>
      <c r="JNQ89" s="590"/>
      <c r="JNR89" s="590"/>
      <c r="JNS89" s="590"/>
      <c r="JNT89" s="590"/>
      <c r="JNU89" s="590" t="s">
        <v>20</v>
      </c>
      <c r="JNV89" s="590"/>
      <c r="JNW89" s="590"/>
      <c r="JNX89" s="590"/>
      <c r="JNY89" s="590"/>
      <c r="JNZ89" s="590"/>
      <c r="JOA89" s="590"/>
      <c r="JOB89" s="590"/>
      <c r="JOC89" s="590" t="s">
        <v>20</v>
      </c>
      <c r="JOD89" s="590"/>
      <c r="JOE89" s="590"/>
      <c r="JOF89" s="590"/>
      <c r="JOG89" s="590"/>
      <c r="JOH89" s="590"/>
      <c r="JOI89" s="590"/>
      <c r="JOJ89" s="590"/>
      <c r="JOK89" s="590" t="s">
        <v>20</v>
      </c>
      <c r="JOL89" s="590"/>
      <c r="JOM89" s="590"/>
      <c r="JON89" s="590"/>
      <c r="JOO89" s="590"/>
      <c r="JOP89" s="590"/>
      <c r="JOQ89" s="590"/>
      <c r="JOR89" s="590"/>
      <c r="JOS89" s="590" t="s">
        <v>20</v>
      </c>
      <c r="JOT89" s="590"/>
      <c r="JOU89" s="590"/>
      <c r="JOV89" s="590"/>
      <c r="JOW89" s="590"/>
      <c r="JOX89" s="590"/>
      <c r="JOY89" s="590"/>
      <c r="JOZ89" s="590"/>
      <c r="JPA89" s="590" t="s">
        <v>20</v>
      </c>
      <c r="JPB89" s="590"/>
      <c r="JPC89" s="590"/>
      <c r="JPD89" s="590"/>
      <c r="JPE89" s="590"/>
      <c r="JPF89" s="590"/>
      <c r="JPG89" s="590"/>
      <c r="JPH89" s="590"/>
      <c r="JPI89" s="590" t="s">
        <v>20</v>
      </c>
      <c r="JPJ89" s="590"/>
      <c r="JPK89" s="590"/>
      <c r="JPL89" s="590"/>
      <c r="JPM89" s="590"/>
      <c r="JPN89" s="590"/>
      <c r="JPO89" s="590"/>
      <c r="JPP89" s="590"/>
      <c r="JPQ89" s="590" t="s">
        <v>20</v>
      </c>
      <c r="JPR89" s="590"/>
      <c r="JPS89" s="590"/>
      <c r="JPT89" s="590"/>
      <c r="JPU89" s="590"/>
      <c r="JPV89" s="590"/>
      <c r="JPW89" s="590"/>
      <c r="JPX89" s="590"/>
      <c r="JPY89" s="590" t="s">
        <v>20</v>
      </c>
      <c r="JPZ89" s="590"/>
      <c r="JQA89" s="590"/>
      <c r="JQB89" s="590"/>
      <c r="JQC89" s="590"/>
      <c r="JQD89" s="590"/>
      <c r="JQE89" s="590"/>
      <c r="JQF89" s="590"/>
      <c r="JQG89" s="590" t="s">
        <v>20</v>
      </c>
      <c r="JQH89" s="590"/>
      <c r="JQI89" s="590"/>
      <c r="JQJ89" s="590"/>
      <c r="JQK89" s="590"/>
      <c r="JQL89" s="590"/>
      <c r="JQM89" s="590"/>
      <c r="JQN89" s="590"/>
      <c r="JQO89" s="590" t="s">
        <v>20</v>
      </c>
      <c r="JQP89" s="590"/>
      <c r="JQQ89" s="590"/>
      <c r="JQR89" s="590"/>
      <c r="JQS89" s="590"/>
      <c r="JQT89" s="590"/>
      <c r="JQU89" s="590"/>
      <c r="JQV89" s="590"/>
      <c r="JQW89" s="590" t="s">
        <v>20</v>
      </c>
      <c r="JQX89" s="590"/>
      <c r="JQY89" s="590"/>
      <c r="JQZ89" s="590"/>
      <c r="JRA89" s="590"/>
      <c r="JRB89" s="590"/>
      <c r="JRC89" s="590"/>
      <c r="JRD89" s="590"/>
      <c r="JRE89" s="590" t="s">
        <v>20</v>
      </c>
      <c r="JRF89" s="590"/>
      <c r="JRG89" s="590"/>
      <c r="JRH89" s="590"/>
      <c r="JRI89" s="590"/>
      <c r="JRJ89" s="590"/>
      <c r="JRK89" s="590"/>
      <c r="JRL89" s="590"/>
      <c r="JRM89" s="590" t="s">
        <v>20</v>
      </c>
      <c r="JRN89" s="590"/>
      <c r="JRO89" s="590"/>
      <c r="JRP89" s="590"/>
      <c r="JRQ89" s="590"/>
      <c r="JRR89" s="590"/>
      <c r="JRS89" s="590"/>
      <c r="JRT89" s="590"/>
      <c r="JRU89" s="590" t="s">
        <v>20</v>
      </c>
      <c r="JRV89" s="590"/>
      <c r="JRW89" s="590"/>
      <c r="JRX89" s="590"/>
      <c r="JRY89" s="590"/>
      <c r="JRZ89" s="590"/>
      <c r="JSA89" s="590"/>
      <c r="JSB89" s="590"/>
      <c r="JSC89" s="590" t="s">
        <v>20</v>
      </c>
      <c r="JSD89" s="590"/>
      <c r="JSE89" s="590"/>
      <c r="JSF89" s="590"/>
      <c r="JSG89" s="590"/>
      <c r="JSH89" s="590"/>
      <c r="JSI89" s="590"/>
      <c r="JSJ89" s="590"/>
      <c r="JSK89" s="590" t="s">
        <v>20</v>
      </c>
      <c r="JSL89" s="590"/>
      <c r="JSM89" s="590"/>
      <c r="JSN89" s="590"/>
      <c r="JSO89" s="590"/>
      <c r="JSP89" s="590"/>
      <c r="JSQ89" s="590"/>
      <c r="JSR89" s="590"/>
      <c r="JSS89" s="590" t="s">
        <v>20</v>
      </c>
      <c r="JST89" s="590"/>
      <c r="JSU89" s="590"/>
      <c r="JSV89" s="590"/>
      <c r="JSW89" s="590"/>
      <c r="JSX89" s="590"/>
      <c r="JSY89" s="590"/>
      <c r="JSZ89" s="590"/>
      <c r="JTA89" s="590" t="s">
        <v>20</v>
      </c>
      <c r="JTB89" s="590"/>
      <c r="JTC89" s="590"/>
      <c r="JTD89" s="590"/>
      <c r="JTE89" s="590"/>
      <c r="JTF89" s="590"/>
      <c r="JTG89" s="590"/>
      <c r="JTH89" s="590"/>
      <c r="JTI89" s="590" t="s">
        <v>20</v>
      </c>
      <c r="JTJ89" s="590"/>
      <c r="JTK89" s="590"/>
      <c r="JTL89" s="590"/>
      <c r="JTM89" s="590"/>
      <c r="JTN89" s="590"/>
      <c r="JTO89" s="590"/>
      <c r="JTP89" s="590"/>
      <c r="JTQ89" s="590" t="s">
        <v>20</v>
      </c>
      <c r="JTR89" s="590"/>
      <c r="JTS89" s="590"/>
      <c r="JTT89" s="590"/>
      <c r="JTU89" s="590"/>
      <c r="JTV89" s="590"/>
      <c r="JTW89" s="590"/>
      <c r="JTX89" s="590"/>
      <c r="JTY89" s="590" t="s">
        <v>20</v>
      </c>
      <c r="JTZ89" s="590"/>
      <c r="JUA89" s="590"/>
      <c r="JUB89" s="590"/>
      <c r="JUC89" s="590"/>
      <c r="JUD89" s="590"/>
      <c r="JUE89" s="590"/>
      <c r="JUF89" s="590"/>
      <c r="JUG89" s="590" t="s">
        <v>20</v>
      </c>
      <c r="JUH89" s="590"/>
      <c r="JUI89" s="590"/>
      <c r="JUJ89" s="590"/>
      <c r="JUK89" s="590"/>
      <c r="JUL89" s="590"/>
      <c r="JUM89" s="590"/>
      <c r="JUN89" s="590"/>
      <c r="JUO89" s="590" t="s">
        <v>20</v>
      </c>
      <c r="JUP89" s="590"/>
      <c r="JUQ89" s="590"/>
      <c r="JUR89" s="590"/>
      <c r="JUS89" s="590"/>
      <c r="JUT89" s="590"/>
      <c r="JUU89" s="590"/>
      <c r="JUV89" s="590"/>
      <c r="JUW89" s="590" t="s">
        <v>20</v>
      </c>
      <c r="JUX89" s="590"/>
      <c r="JUY89" s="590"/>
      <c r="JUZ89" s="590"/>
      <c r="JVA89" s="590"/>
      <c r="JVB89" s="590"/>
      <c r="JVC89" s="590"/>
      <c r="JVD89" s="590"/>
      <c r="JVE89" s="590" t="s">
        <v>20</v>
      </c>
      <c r="JVF89" s="590"/>
      <c r="JVG89" s="590"/>
      <c r="JVH89" s="590"/>
      <c r="JVI89" s="590"/>
      <c r="JVJ89" s="590"/>
      <c r="JVK89" s="590"/>
      <c r="JVL89" s="590"/>
      <c r="JVM89" s="590" t="s">
        <v>20</v>
      </c>
      <c r="JVN89" s="590"/>
      <c r="JVO89" s="590"/>
      <c r="JVP89" s="590"/>
      <c r="JVQ89" s="590"/>
      <c r="JVR89" s="590"/>
      <c r="JVS89" s="590"/>
      <c r="JVT89" s="590"/>
      <c r="JVU89" s="590" t="s">
        <v>20</v>
      </c>
      <c r="JVV89" s="590"/>
      <c r="JVW89" s="590"/>
      <c r="JVX89" s="590"/>
      <c r="JVY89" s="590"/>
      <c r="JVZ89" s="590"/>
      <c r="JWA89" s="590"/>
      <c r="JWB89" s="590"/>
      <c r="JWC89" s="590" t="s">
        <v>20</v>
      </c>
      <c r="JWD89" s="590"/>
      <c r="JWE89" s="590"/>
      <c r="JWF89" s="590"/>
      <c r="JWG89" s="590"/>
      <c r="JWH89" s="590"/>
      <c r="JWI89" s="590"/>
      <c r="JWJ89" s="590"/>
      <c r="JWK89" s="590" t="s">
        <v>20</v>
      </c>
      <c r="JWL89" s="590"/>
      <c r="JWM89" s="590"/>
      <c r="JWN89" s="590"/>
      <c r="JWO89" s="590"/>
      <c r="JWP89" s="590"/>
      <c r="JWQ89" s="590"/>
      <c r="JWR89" s="590"/>
      <c r="JWS89" s="590" t="s">
        <v>20</v>
      </c>
      <c r="JWT89" s="590"/>
      <c r="JWU89" s="590"/>
      <c r="JWV89" s="590"/>
      <c r="JWW89" s="590"/>
      <c r="JWX89" s="590"/>
      <c r="JWY89" s="590"/>
      <c r="JWZ89" s="590"/>
      <c r="JXA89" s="590" t="s">
        <v>20</v>
      </c>
      <c r="JXB89" s="590"/>
      <c r="JXC89" s="590"/>
      <c r="JXD89" s="590"/>
      <c r="JXE89" s="590"/>
      <c r="JXF89" s="590"/>
      <c r="JXG89" s="590"/>
      <c r="JXH89" s="590"/>
      <c r="JXI89" s="590" t="s">
        <v>20</v>
      </c>
      <c r="JXJ89" s="590"/>
      <c r="JXK89" s="590"/>
      <c r="JXL89" s="590"/>
      <c r="JXM89" s="590"/>
      <c r="JXN89" s="590"/>
      <c r="JXO89" s="590"/>
      <c r="JXP89" s="590"/>
      <c r="JXQ89" s="590" t="s">
        <v>20</v>
      </c>
      <c r="JXR89" s="590"/>
      <c r="JXS89" s="590"/>
      <c r="JXT89" s="590"/>
      <c r="JXU89" s="590"/>
      <c r="JXV89" s="590"/>
      <c r="JXW89" s="590"/>
      <c r="JXX89" s="590"/>
      <c r="JXY89" s="590" t="s">
        <v>20</v>
      </c>
      <c r="JXZ89" s="590"/>
      <c r="JYA89" s="590"/>
      <c r="JYB89" s="590"/>
      <c r="JYC89" s="590"/>
      <c r="JYD89" s="590"/>
      <c r="JYE89" s="590"/>
      <c r="JYF89" s="590"/>
      <c r="JYG89" s="590" t="s">
        <v>20</v>
      </c>
      <c r="JYH89" s="590"/>
      <c r="JYI89" s="590"/>
      <c r="JYJ89" s="590"/>
      <c r="JYK89" s="590"/>
      <c r="JYL89" s="590"/>
      <c r="JYM89" s="590"/>
      <c r="JYN89" s="590"/>
      <c r="JYO89" s="590" t="s">
        <v>20</v>
      </c>
      <c r="JYP89" s="590"/>
      <c r="JYQ89" s="590"/>
      <c r="JYR89" s="590"/>
      <c r="JYS89" s="590"/>
      <c r="JYT89" s="590"/>
      <c r="JYU89" s="590"/>
      <c r="JYV89" s="590"/>
      <c r="JYW89" s="590" t="s">
        <v>20</v>
      </c>
      <c r="JYX89" s="590"/>
      <c r="JYY89" s="590"/>
      <c r="JYZ89" s="590"/>
      <c r="JZA89" s="590"/>
      <c r="JZB89" s="590"/>
      <c r="JZC89" s="590"/>
      <c r="JZD89" s="590"/>
      <c r="JZE89" s="590" t="s">
        <v>20</v>
      </c>
      <c r="JZF89" s="590"/>
      <c r="JZG89" s="590"/>
      <c r="JZH89" s="590"/>
      <c r="JZI89" s="590"/>
      <c r="JZJ89" s="590"/>
      <c r="JZK89" s="590"/>
      <c r="JZL89" s="590"/>
      <c r="JZM89" s="590" t="s">
        <v>20</v>
      </c>
      <c r="JZN89" s="590"/>
      <c r="JZO89" s="590"/>
      <c r="JZP89" s="590"/>
      <c r="JZQ89" s="590"/>
      <c r="JZR89" s="590"/>
      <c r="JZS89" s="590"/>
      <c r="JZT89" s="590"/>
      <c r="JZU89" s="590" t="s">
        <v>20</v>
      </c>
      <c r="JZV89" s="590"/>
      <c r="JZW89" s="590"/>
      <c r="JZX89" s="590"/>
      <c r="JZY89" s="590"/>
      <c r="JZZ89" s="590"/>
      <c r="KAA89" s="590"/>
      <c r="KAB89" s="590"/>
      <c r="KAC89" s="590" t="s">
        <v>20</v>
      </c>
      <c r="KAD89" s="590"/>
      <c r="KAE89" s="590"/>
      <c r="KAF89" s="590"/>
      <c r="KAG89" s="590"/>
      <c r="KAH89" s="590"/>
      <c r="KAI89" s="590"/>
      <c r="KAJ89" s="590"/>
      <c r="KAK89" s="590" t="s">
        <v>20</v>
      </c>
      <c r="KAL89" s="590"/>
      <c r="KAM89" s="590"/>
      <c r="KAN89" s="590"/>
      <c r="KAO89" s="590"/>
      <c r="KAP89" s="590"/>
      <c r="KAQ89" s="590"/>
      <c r="KAR89" s="590"/>
      <c r="KAS89" s="590" t="s">
        <v>20</v>
      </c>
      <c r="KAT89" s="590"/>
      <c r="KAU89" s="590"/>
      <c r="KAV89" s="590"/>
      <c r="KAW89" s="590"/>
      <c r="KAX89" s="590"/>
      <c r="KAY89" s="590"/>
      <c r="KAZ89" s="590"/>
      <c r="KBA89" s="590" t="s">
        <v>20</v>
      </c>
      <c r="KBB89" s="590"/>
      <c r="KBC89" s="590"/>
      <c r="KBD89" s="590"/>
      <c r="KBE89" s="590"/>
      <c r="KBF89" s="590"/>
      <c r="KBG89" s="590"/>
      <c r="KBH89" s="590"/>
      <c r="KBI89" s="590" t="s">
        <v>20</v>
      </c>
      <c r="KBJ89" s="590"/>
      <c r="KBK89" s="590"/>
      <c r="KBL89" s="590"/>
      <c r="KBM89" s="590"/>
      <c r="KBN89" s="590"/>
      <c r="KBO89" s="590"/>
      <c r="KBP89" s="590"/>
      <c r="KBQ89" s="590" t="s">
        <v>20</v>
      </c>
      <c r="KBR89" s="590"/>
      <c r="KBS89" s="590"/>
      <c r="KBT89" s="590"/>
      <c r="KBU89" s="590"/>
      <c r="KBV89" s="590"/>
      <c r="KBW89" s="590"/>
      <c r="KBX89" s="590"/>
      <c r="KBY89" s="590" t="s">
        <v>20</v>
      </c>
      <c r="KBZ89" s="590"/>
      <c r="KCA89" s="590"/>
      <c r="KCB89" s="590"/>
      <c r="KCC89" s="590"/>
      <c r="KCD89" s="590"/>
      <c r="KCE89" s="590"/>
      <c r="KCF89" s="590"/>
      <c r="KCG89" s="590" t="s">
        <v>20</v>
      </c>
      <c r="KCH89" s="590"/>
      <c r="KCI89" s="590"/>
      <c r="KCJ89" s="590"/>
      <c r="KCK89" s="590"/>
      <c r="KCL89" s="590"/>
      <c r="KCM89" s="590"/>
      <c r="KCN89" s="590"/>
      <c r="KCO89" s="590" t="s">
        <v>20</v>
      </c>
      <c r="KCP89" s="590"/>
      <c r="KCQ89" s="590"/>
      <c r="KCR89" s="590"/>
      <c r="KCS89" s="590"/>
      <c r="KCT89" s="590"/>
      <c r="KCU89" s="590"/>
      <c r="KCV89" s="590"/>
      <c r="KCW89" s="590" t="s">
        <v>20</v>
      </c>
      <c r="KCX89" s="590"/>
      <c r="KCY89" s="590"/>
      <c r="KCZ89" s="590"/>
      <c r="KDA89" s="590"/>
      <c r="KDB89" s="590"/>
      <c r="KDC89" s="590"/>
      <c r="KDD89" s="590"/>
      <c r="KDE89" s="590" t="s">
        <v>20</v>
      </c>
      <c r="KDF89" s="590"/>
      <c r="KDG89" s="590"/>
      <c r="KDH89" s="590"/>
      <c r="KDI89" s="590"/>
      <c r="KDJ89" s="590"/>
      <c r="KDK89" s="590"/>
      <c r="KDL89" s="590"/>
      <c r="KDM89" s="590" t="s">
        <v>20</v>
      </c>
      <c r="KDN89" s="590"/>
      <c r="KDO89" s="590"/>
      <c r="KDP89" s="590"/>
      <c r="KDQ89" s="590"/>
      <c r="KDR89" s="590"/>
      <c r="KDS89" s="590"/>
      <c r="KDT89" s="590"/>
      <c r="KDU89" s="590" t="s">
        <v>20</v>
      </c>
      <c r="KDV89" s="590"/>
      <c r="KDW89" s="590"/>
      <c r="KDX89" s="590"/>
      <c r="KDY89" s="590"/>
      <c r="KDZ89" s="590"/>
      <c r="KEA89" s="590"/>
      <c r="KEB89" s="590"/>
      <c r="KEC89" s="590" t="s">
        <v>20</v>
      </c>
      <c r="KED89" s="590"/>
      <c r="KEE89" s="590"/>
      <c r="KEF89" s="590"/>
      <c r="KEG89" s="590"/>
      <c r="KEH89" s="590"/>
      <c r="KEI89" s="590"/>
      <c r="KEJ89" s="590"/>
      <c r="KEK89" s="590" t="s">
        <v>20</v>
      </c>
      <c r="KEL89" s="590"/>
      <c r="KEM89" s="590"/>
      <c r="KEN89" s="590"/>
      <c r="KEO89" s="590"/>
      <c r="KEP89" s="590"/>
      <c r="KEQ89" s="590"/>
      <c r="KER89" s="590"/>
      <c r="KES89" s="590" t="s">
        <v>20</v>
      </c>
      <c r="KET89" s="590"/>
      <c r="KEU89" s="590"/>
      <c r="KEV89" s="590"/>
      <c r="KEW89" s="590"/>
      <c r="KEX89" s="590"/>
      <c r="KEY89" s="590"/>
      <c r="KEZ89" s="590"/>
      <c r="KFA89" s="590" t="s">
        <v>20</v>
      </c>
      <c r="KFB89" s="590"/>
      <c r="KFC89" s="590"/>
      <c r="KFD89" s="590"/>
      <c r="KFE89" s="590"/>
      <c r="KFF89" s="590"/>
      <c r="KFG89" s="590"/>
      <c r="KFH89" s="590"/>
      <c r="KFI89" s="590" t="s">
        <v>20</v>
      </c>
      <c r="KFJ89" s="590"/>
      <c r="KFK89" s="590"/>
      <c r="KFL89" s="590"/>
      <c r="KFM89" s="590"/>
      <c r="KFN89" s="590"/>
      <c r="KFO89" s="590"/>
      <c r="KFP89" s="590"/>
      <c r="KFQ89" s="590" t="s">
        <v>20</v>
      </c>
      <c r="KFR89" s="590"/>
      <c r="KFS89" s="590"/>
      <c r="KFT89" s="590"/>
      <c r="KFU89" s="590"/>
      <c r="KFV89" s="590"/>
      <c r="KFW89" s="590"/>
      <c r="KFX89" s="590"/>
      <c r="KFY89" s="590" t="s">
        <v>20</v>
      </c>
      <c r="KFZ89" s="590"/>
      <c r="KGA89" s="590"/>
      <c r="KGB89" s="590"/>
      <c r="KGC89" s="590"/>
      <c r="KGD89" s="590"/>
      <c r="KGE89" s="590"/>
      <c r="KGF89" s="590"/>
      <c r="KGG89" s="590" t="s">
        <v>20</v>
      </c>
      <c r="KGH89" s="590"/>
      <c r="KGI89" s="590"/>
      <c r="KGJ89" s="590"/>
      <c r="KGK89" s="590"/>
      <c r="KGL89" s="590"/>
      <c r="KGM89" s="590"/>
      <c r="KGN89" s="590"/>
      <c r="KGO89" s="590" t="s">
        <v>20</v>
      </c>
      <c r="KGP89" s="590"/>
      <c r="KGQ89" s="590"/>
      <c r="KGR89" s="590"/>
      <c r="KGS89" s="590"/>
      <c r="KGT89" s="590"/>
      <c r="KGU89" s="590"/>
      <c r="KGV89" s="590"/>
      <c r="KGW89" s="590" t="s">
        <v>20</v>
      </c>
      <c r="KGX89" s="590"/>
      <c r="KGY89" s="590"/>
      <c r="KGZ89" s="590"/>
      <c r="KHA89" s="590"/>
      <c r="KHB89" s="590"/>
      <c r="KHC89" s="590"/>
      <c r="KHD89" s="590"/>
      <c r="KHE89" s="590" t="s">
        <v>20</v>
      </c>
      <c r="KHF89" s="590"/>
      <c r="KHG89" s="590"/>
      <c r="KHH89" s="590"/>
      <c r="KHI89" s="590"/>
      <c r="KHJ89" s="590"/>
      <c r="KHK89" s="590"/>
      <c r="KHL89" s="590"/>
      <c r="KHM89" s="590" t="s">
        <v>20</v>
      </c>
      <c r="KHN89" s="590"/>
      <c r="KHO89" s="590"/>
      <c r="KHP89" s="590"/>
      <c r="KHQ89" s="590"/>
      <c r="KHR89" s="590"/>
      <c r="KHS89" s="590"/>
      <c r="KHT89" s="590"/>
      <c r="KHU89" s="590" t="s">
        <v>20</v>
      </c>
      <c r="KHV89" s="590"/>
      <c r="KHW89" s="590"/>
      <c r="KHX89" s="590"/>
      <c r="KHY89" s="590"/>
      <c r="KHZ89" s="590"/>
      <c r="KIA89" s="590"/>
      <c r="KIB89" s="590"/>
      <c r="KIC89" s="590" t="s">
        <v>20</v>
      </c>
      <c r="KID89" s="590"/>
      <c r="KIE89" s="590"/>
      <c r="KIF89" s="590"/>
      <c r="KIG89" s="590"/>
      <c r="KIH89" s="590"/>
      <c r="KII89" s="590"/>
      <c r="KIJ89" s="590"/>
      <c r="KIK89" s="590" t="s">
        <v>20</v>
      </c>
      <c r="KIL89" s="590"/>
      <c r="KIM89" s="590"/>
      <c r="KIN89" s="590"/>
      <c r="KIO89" s="590"/>
      <c r="KIP89" s="590"/>
      <c r="KIQ89" s="590"/>
      <c r="KIR89" s="590"/>
      <c r="KIS89" s="590" t="s">
        <v>20</v>
      </c>
      <c r="KIT89" s="590"/>
      <c r="KIU89" s="590"/>
      <c r="KIV89" s="590"/>
      <c r="KIW89" s="590"/>
      <c r="KIX89" s="590"/>
      <c r="KIY89" s="590"/>
      <c r="KIZ89" s="590"/>
      <c r="KJA89" s="590" t="s">
        <v>20</v>
      </c>
      <c r="KJB89" s="590"/>
      <c r="KJC89" s="590"/>
      <c r="KJD89" s="590"/>
      <c r="KJE89" s="590"/>
      <c r="KJF89" s="590"/>
      <c r="KJG89" s="590"/>
      <c r="KJH89" s="590"/>
      <c r="KJI89" s="590" t="s">
        <v>20</v>
      </c>
      <c r="KJJ89" s="590"/>
      <c r="KJK89" s="590"/>
      <c r="KJL89" s="590"/>
      <c r="KJM89" s="590"/>
      <c r="KJN89" s="590"/>
      <c r="KJO89" s="590"/>
      <c r="KJP89" s="590"/>
      <c r="KJQ89" s="590" t="s">
        <v>20</v>
      </c>
      <c r="KJR89" s="590"/>
      <c r="KJS89" s="590"/>
      <c r="KJT89" s="590"/>
      <c r="KJU89" s="590"/>
      <c r="KJV89" s="590"/>
      <c r="KJW89" s="590"/>
      <c r="KJX89" s="590"/>
      <c r="KJY89" s="590" t="s">
        <v>20</v>
      </c>
      <c r="KJZ89" s="590"/>
      <c r="KKA89" s="590"/>
      <c r="KKB89" s="590"/>
      <c r="KKC89" s="590"/>
      <c r="KKD89" s="590"/>
      <c r="KKE89" s="590"/>
      <c r="KKF89" s="590"/>
      <c r="KKG89" s="590" t="s">
        <v>20</v>
      </c>
      <c r="KKH89" s="590"/>
      <c r="KKI89" s="590"/>
      <c r="KKJ89" s="590"/>
      <c r="KKK89" s="590"/>
      <c r="KKL89" s="590"/>
      <c r="KKM89" s="590"/>
      <c r="KKN89" s="590"/>
      <c r="KKO89" s="590" t="s">
        <v>20</v>
      </c>
      <c r="KKP89" s="590"/>
      <c r="KKQ89" s="590"/>
      <c r="KKR89" s="590"/>
      <c r="KKS89" s="590"/>
      <c r="KKT89" s="590"/>
      <c r="KKU89" s="590"/>
      <c r="KKV89" s="590"/>
      <c r="KKW89" s="590" t="s">
        <v>20</v>
      </c>
      <c r="KKX89" s="590"/>
      <c r="KKY89" s="590"/>
      <c r="KKZ89" s="590"/>
      <c r="KLA89" s="590"/>
      <c r="KLB89" s="590"/>
      <c r="KLC89" s="590"/>
      <c r="KLD89" s="590"/>
      <c r="KLE89" s="590" t="s">
        <v>20</v>
      </c>
      <c r="KLF89" s="590"/>
      <c r="KLG89" s="590"/>
      <c r="KLH89" s="590"/>
      <c r="KLI89" s="590"/>
      <c r="KLJ89" s="590"/>
      <c r="KLK89" s="590"/>
      <c r="KLL89" s="590"/>
      <c r="KLM89" s="590" t="s">
        <v>20</v>
      </c>
      <c r="KLN89" s="590"/>
      <c r="KLO89" s="590"/>
      <c r="KLP89" s="590"/>
      <c r="KLQ89" s="590"/>
      <c r="KLR89" s="590"/>
      <c r="KLS89" s="590"/>
      <c r="KLT89" s="590"/>
      <c r="KLU89" s="590" t="s">
        <v>20</v>
      </c>
      <c r="KLV89" s="590"/>
      <c r="KLW89" s="590"/>
      <c r="KLX89" s="590"/>
      <c r="KLY89" s="590"/>
      <c r="KLZ89" s="590"/>
      <c r="KMA89" s="590"/>
      <c r="KMB89" s="590"/>
      <c r="KMC89" s="590" t="s">
        <v>20</v>
      </c>
      <c r="KMD89" s="590"/>
      <c r="KME89" s="590"/>
      <c r="KMF89" s="590"/>
      <c r="KMG89" s="590"/>
      <c r="KMH89" s="590"/>
      <c r="KMI89" s="590"/>
      <c r="KMJ89" s="590"/>
      <c r="KMK89" s="590" t="s">
        <v>20</v>
      </c>
      <c r="KML89" s="590"/>
      <c r="KMM89" s="590"/>
      <c r="KMN89" s="590"/>
      <c r="KMO89" s="590"/>
      <c r="KMP89" s="590"/>
      <c r="KMQ89" s="590"/>
      <c r="KMR89" s="590"/>
      <c r="KMS89" s="590" t="s">
        <v>20</v>
      </c>
      <c r="KMT89" s="590"/>
      <c r="KMU89" s="590"/>
      <c r="KMV89" s="590"/>
      <c r="KMW89" s="590"/>
      <c r="KMX89" s="590"/>
      <c r="KMY89" s="590"/>
      <c r="KMZ89" s="590"/>
      <c r="KNA89" s="590" t="s">
        <v>20</v>
      </c>
      <c r="KNB89" s="590"/>
      <c r="KNC89" s="590"/>
      <c r="KND89" s="590"/>
      <c r="KNE89" s="590"/>
      <c r="KNF89" s="590"/>
      <c r="KNG89" s="590"/>
      <c r="KNH89" s="590"/>
      <c r="KNI89" s="590" t="s">
        <v>20</v>
      </c>
      <c r="KNJ89" s="590"/>
      <c r="KNK89" s="590"/>
      <c r="KNL89" s="590"/>
      <c r="KNM89" s="590"/>
      <c r="KNN89" s="590"/>
      <c r="KNO89" s="590"/>
      <c r="KNP89" s="590"/>
      <c r="KNQ89" s="590" t="s">
        <v>20</v>
      </c>
      <c r="KNR89" s="590"/>
      <c r="KNS89" s="590"/>
      <c r="KNT89" s="590"/>
      <c r="KNU89" s="590"/>
      <c r="KNV89" s="590"/>
      <c r="KNW89" s="590"/>
      <c r="KNX89" s="590"/>
      <c r="KNY89" s="590" t="s">
        <v>20</v>
      </c>
      <c r="KNZ89" s="590"/>
      <c r="KOA89" s="590"/>
      <c r="KOB89" s="590"/>
      <c r="KOC89" s="590"/>
      <c r="KOD89" s="590"/>
      <c r="KOE89" s="590"/>
      <c r="KOF89" s="590"/>
      <c r="KOG89" s="590" t="s">
        <v>20</v>
      </c>
      <c r="KOH89" s="590"/>
      <c r="KOI89" s="590"/>
      <c r="KOJ89" s="590"/>
      <c r="KOK89" s="590"/>
      <c r="KOL89" s="590"/>
      <c r="KOM89" s="590"/>
      <c r="KON89" s="590"/>
      <c r="KOO89" s="590" t="s">
        <v>20</v>
      </c>
      <c r="KOP89" s="590"/>
      <c r="KOQ89" s="590"/>
      <c r="KOR89" s="590"/>
      <c r="KOS89" s="590"/>
      <c r="KOT89" s="590"/>
      <c r="KOU89" s="590"/>
      <c r="KOV89" s="590"/>
      <c r="KOW89" s="590" t="s">
        <v>20</v>
      </c>
      <c r="KOX89" s="590"/>
      <c r="KOY89" s="590"/>
      <c r="KOZ89" s="590"/>
      <c r="KPA89" s="590"/>
      <c r="KPB89" s="590"/>
      <c r="KPC89" s="590"/>
      <c r="KPD89" s="590"/>
      <c r="KPE89" s="590" t="s">
        <v>20</v>
      </c>
      <c r="KPF89" s="590"/>
      <c r="KPG89" s="590"/>
      <c r="KPH89" s="590"/>
      <c r="KPI89" s="590"/>
      <c r="KPJ89" s="590"/>
      <c r="KPK89" s="590"/>
      <c r="KPL89" s="590"/>
      <c r="KPM89" s="590" t="s">
        <v>20</v>
      </c>
      <c r="KPN89" s="590"/>
      <c r="KPO89" s="590"/>
      <c r="KPP89" s="590"/>
      <c r="KPQ89" s="590"/>
      <c r="KPR89" s="590"/>
      <c r="KPS89" s="590"/>
      <c r="KPT89" s="590"/>
      <c r="KPU89" s="590" t="s">
        <v>20</v>
      </c>
      <c r="KPV89" s="590"/>
      <c r="KPW89" s="590"/>
      <c r="KPX89" s="590"/>
      <c r="KPY89" s="590"/>
      <c r="KPZ89" s="590"/>
      <c r="KQA89" s="590"/>
      <c r="KQB89" s="590"/>
      <c r="KQC89" s="590" t="s">
        <v>20</v>
      </c>
      <c r="KQD89" s="590"/>
      <c r="KQE89" s="590"/>
      <c r="KQF89" s="590"/>
      <c r="KQG89" s="590"/>
      <c r="KQH89" s="590"/>
      <c r="KQI89" s="590"/>
      <c r="KQJ89" s="590"/>
      <c r="KQK89" s="590" t="s">
        <v>20</v>
      </c>
      <c r="KQL89" s="590"/>
      <c r="KQM89" s="590"/>
      <c r="KQN89" s="590"/>
      <c r="KQO89" s="590"/>
      <c r="KQP89" s="590"/>
      <c r="KQQ89" s="590"/>
      <c r="KQR89" s="590"/>
      <c r="KQS89" s="590" t="s">
        <v>20</v>
      </c>
      <c r="KQT89" s="590"/>
      <c r="KQU89" s="590"/>
      <c r="KQV89" s="590"/>
      <c r="KQW89" s="590"/>
      <c r="KQX89" s="590"/>
      <c r="KQY89" s="590"/>
      <c r="KQZ89" s="590"/>
      <c r="KRA89" s="590" t="s">
        <v>20</v>
      </c>
      <c r="KRB89" s="590"/>
      <c r="KRC89" s="590"/>
      <c r="KRD89" s="590"/>
      <c r="KRE89" s="590"/>
      <c r="KRF89" s="590"/>
      <c r="KRG89" s="590"/>
      <c r="KRH89" s="590"/>
      <c r="KRI89" s="590" t="s">
        <v>20</v>
      </c>
      <c r="KRJ89" s="590"/>
      <c r="KRK89" s="590"/>
      <c r="KRL89" s="590"/>
      <c r="KRM89" s="590"/>
      <c r="KRN89" s="590"/>
      <c r="KRO89" s="590"/>
      <c r="KRP89" s="590"/>
      <c r="KRQ89" s="590" t="s">
        <v>20</v>
      </c>
      <c r="KRR89" s="590"/>
      <c r="KRS89" s="590"/>
      <c r="KRT89" s="590"/>
      <c r="KRU89" s="590"/>
      <c r="KRV89" s="590"/>
      <c r="KRW89" s="590"/>
      <c r="KRX89" s="590"/>
      <c r="KRY89" s="590" t="s">
        <v>20</v>
      </c>
      <c r="KRZ89" s="590"/>
      <c r="KSA89" s="590"/>
      <c r="KSB89" s="590"/>
      <c r="KSC89" s="590"/>
      <c r="KSD89" s="590"/>
      <c r="KSE89" s="590"/>
      <c r="KSF89" s="590"/>
      <c r="KSG89" s="590" t="s">
        <v>20</v>
      </c>
      <c r="KSH89" s="590"/>
      <c r="KSI89" s="590"/>
      <c r="KSJ89" s="590"/>
      <c r="KSK89" s="590"/>
      <c r="KSL89" s="590"/>
      <c r="KSM89" s="590"/>
      <c r="KSN89" s="590"/>
      <c r="KSO89" s="590" t="s">
        <v>20</v>
      </c>
      <c r="KSP89" s="590"/>
      <c r="KSQ89" s="590"/>
      <c r="KSR89" s="590"/>
      <c r="KSS89" s="590"/>
      <c r="KST89" s="590"/>
      <c r="KSU89" s="590"/>
      <c r="KSV89" s="590"/>
      <c r="KSW89" s="590" t="s">
        <v>20</v>
      </c>
      <c r="KSX89" s="590"/>
      <c r="KSY89" s="590"/>
      <c r="KSZ89" s="590"/>
      <c r="KTA89" s="590"/>
      <c r="KTB89" s="590"/>
      <c r="KTC89" s="590"/>
      <c r="KTD89" s="590"/>
      <c r="KTE89" s="590" t="s">
        <v>20</v>
      </c>
      <c r="KTF89" s="590"/>
      <c r="KTG89" s="590"/>
      <c r="KTH89" s="590"/>
      <c r="KTI89" s="590"/>
      <c r="KTJ89" s="590"/>
      <c r="KTK89" s="590"/>
      <c r="KTL89" s="590"/>
      <c r="KTM89" s="590" t="s">
        <v>20</v>
      </c>
      <c r="KTN89" s="590"/>
      <c r="KTO89" s="590"/>
      <c r="KTP89" s="590"/>
      <c r="KTQ89" s="590"/>
      <c r="KTR89" s="590"/>
      <c r="KTS89" s="590"/>
      <c r="KTT89" s="590"/>
      <c r="KTU89" s="590" t="s">
        <v>20</v>
      </c>
      <c r="KTV89" s="590"/>
      <c r="KTW89" s="590"/>
      <c r="KTX89" s="590"/>
      <c r="KTY89" s="590"/>
      <c r="KTZ89" s="590"/>
      <c r="KUA89" s="590"/>
      <c r="KUB89" s="590"/>
      <c r="KUC89" s="590" t="s">
        <v>20</v>
      </c>
      <c r="KUD89" s="590"/>
      <c r="KUE89" s="590"/>
      <c r="KUF89" s="590"/>
      <c r="KUG89" s="590"/>
      <c r="KUH89" s="590"/>
      <c r="KUI89" s="590"/>
      <c r="KUJ89" s="590"/>
      <c r="KUK89" s="590" t="s">
        <v>20</v>
      </c>
      <c r="KUL89" s="590"/>
      <c r="KUM89" s="590"/>
      <c r="KUN89" s="590"/>
      <c r="KUO89" s="590"/>
      <c r="KUP89" s="590"/>
      <c r="KUQ89" s="590"/>
      <c r="KUR89" s="590"/>
      <c r="KUS89" s="590" t="s">
        <v>20</v>
      </c>
      <c r="KUT89" s="590"/>
      <c r="KUU89" s="590"/>
      <c r="KUV89" s="590"/>
      <c r="KUW89" s="590"/>
      <c r="KUX89" s="590"/>
      <c r="KUY89" s="590"/>
      <c r="KUZ89" s="590"/>
      <c r="KVA89" s="590" t="s">
        <v>20</v>
      </c>
      <c r="KVB89" s="590"/>
      <c r="KVC89" s="590"/>
      <c r="KVD89" s="590"/>
      <c r="KVE89" s="590"/>
      <c r="KVF89" s="590"/>
      <c r="KVG89" s="590"/>
      <c r="KVH89" s="590"/>
      <c r="KVI89" s="590" t="s">
        <v>20</v>
      </c>
      <c r="KVJ89" s="590"/>
      <c r="KVK89" s="590"/>
      <c r="KVL89" s="590"/>
      <c r="KVM89" s="590"/>
      <c r="KVN89" s="590"/>
      <c r="KVO89" s="590"/>
      <c r="KVP89" s="590"/>
      <c r="KVQ89" s="590" t="s">
        <v>20</v>
      </c>
      <c r="KVR89" s="590"/>
      <c r="KVS89" s="590"/>
      <c r="KVT89" s="590"/>
      <c r="KVU89" s="590"/>
      <c r="KVV89" s="590"/>
      <c r="KVW89" s="590"/>
      <c r="KVX89" s="590"/>
      <c r="KVY89" s="590" t="s">
        <v>20</v>
      </c>
      <c r="KVZ89" s="590"/>
      <c r="KWA89" s="590"/>
      <c r="KWB89" s="590"/>
      <c r="KWC89" s="590"/>
      <c r="KWD89" s="590"/>
      <c r="KWE89" s="590"/>
      <c r="KWF89" s="590"/>
      <c r="KWG89" s="590" t="s">
        <v>20</v>
      </c>
      <c r="KWH89" s="590"/>
      <c r="KWI89" s="590"/>
      <c r="KWJ89" s="590"/>
      <c r="KWK89" s="590"/>
      <c r="KWL89" s="590"/>
      <c r="KWM89" s="590"/>
      <c r="KWN89" s="590"/>
      <c r="KWO89" s="590" t="s">
        <v>20</v>
      </c>
      <c r="KWP89" s="590"/>
      <c r="KWQ89" s="590"/>
      <c r="KWR89" s="590"/>
      <c r="KWS89" s="590"/>
      <c r="KWT89" s="590"/>
      <c r="KWU89" s="590"/>
      <c r="KWV89" s="590"/>
      <c r="KWW89" s="590" t="s">
        <v>20</v>
      </c>
      <c r="KWX89" s="590"/>
      <c r="KWY89" s="590"/>
      <c r="KWZ89" s="590"/>
      <c r="KXA89" s="590"/>
      <c r="KXB89" s="590"/>
      <c r="KXC89" s="590"/>
      <c r="KXD89" s="590"/>
      <c r="KXE89" s="590" t="s">
        <v>20</v>
      </c>
      <c r="KXF89" s="590"/>
      <c r="KXG89" s="590"/>
      <c r="KXH89" s="590"/>
      <c r="KXI89" s="590"/>
      <c r="KXJ89" s="590"/>
      <c r="KXK89" s="590"/>
      <c r="KXL89" s="590"/>
      <c r="KXM89" s="590" t="s">
        <v>20</v>
      </c>
      <c r="KXN89" s="590"/>
      <c r="KXO89" s="590"/>
      <c r="KXP89" s="590"/>
      <c r="KXQ89" s="590"/>
      <c r="KXR89" s="590"/>
      <c r="KXS89" s="590"/>
      <c r="KXT89" s="590"/>
      <c r="KXU89" s="590" t="s">
        <v>20</v>
      </c>
      <c r="KXV89" s="590"/>
      <c r="KXW89" s="590"/>
      <c r="KXX89" s="590"/>
      <c r="KXY89" s="590"/>
      <c r="KXZ89" s="590"/>
      <c r="KYA89" s="590"/>
      <c r="KYB89" s="590"/>
      <c r="KYC89" s="590" t="s">
        <v>20</v>
      </c>
      <c r="KYD89" s="590"/>
      <c r="KYE89" s="590"/>
      <c r="KYF89" s="590"/>
      <c r="KYG89" s="590"/>
      <c r="KYH89" s="590"/>
      <c r="KYI89" s="590"/>
      <c r="KYJ89" s="590"/>
      <c r="KYK89" s="590" t="s">
        <v>20</v>
      </c>
      <c r="KYL89" s="590"/>
      <c r="KYM89" s="590"/>
      <c r="KYN89" s="590"/>
      <c r="KYO89" s="590"/>
      <c r="KYP89" s="590"/>
      <c r="KYQ89" s="590"/>
      <c r="KYR89" s="590"/>
      <c r="KYS89" s="590" t="s">
        <v>20</v>
      </c>
      <c r="KYT89" s="590"/>
      <c r="KYU89" s="590"/>
      <c r="KYV89" s="590"/>
      <c r="KYW89" s="590"/>
      <c r="KYX89" s="590"/>
      <c r="KYY89" s="590"/>
      <c r="KYZ89" s="590"/>
      <c r="KZA89" s="590" t="s">
        <v>20</v>
      </c>
      <c r="KZB89" s="590"/>
      <c r="KZC89" s="590"/>
      <c r="KZD89" s="590"/>
      <c r="KZE89" s="590"/>
      <c r="KZF89" s="590"/>
      <c r="KZG89" s="590"/>
      <c r="KZH89" s="590"/>
      <c r="KZI89" s="590" t="s">
        <v>20</v>
      </c>
      <c r="KZJ89" s="590"/>
      <c r="KZK89" s="590"/>
      <c r="KZL89" s="590"/>
      <c r="KZM89" s="590"/>
      <c r="KZN89" s="590"/>
      <c r="KZO89" s="590"/>
      <c r="KZP89" s="590"/>
      <c r="KZQ89" s="590" t="s">
        <v>20</v>
      </c>
      <c r="KZR89" s="590"/>
      <c r="KZS89" s="590"/>
      <c r="KZT89" s="590"/>
      <c r="KZU89" s="590"/>
      <c r="KZV89" s="590"/>
      <c r="KZW89" s="590"/>
      <c r="KZX89" s="590"/>
      <c r="KZY89" s="590" t="s">
        <v>20</v>
      </c>
      <c r="KZZ89" s="590"/>
      <c r="LAA89" s="590"/>
      <c r="LAB89" s="590"/>
      <c r="LAC89" s="590"/>
      <c r="LAD89" s="590"/>
      <c r="LAE89" s="590"/>
      <c r="LAF89" s="590"/>
      <c r="LAG89" s="590" t="s">
        <v>20</v>
      </c>
      <c r="LAH89" s="590"/>
      <c r="LAI89" s="590"/>
      <c r="LAJ89" s="590"/>
      <c r="LAK89" s="590"/>
      <c r="LAL89" s="590"/>
      <c r="LAM89" s="590"/>
      <c r="LAN89" s="590"/>
      <c r="LAO89" s="590" t="s">
        <v>20</v>
      </c>
      <c r="LAP89" s="590"/>
      <c r="LAQ89" s="590"/>
      <c r="LAR89" s="590"/>
      <c r="LAS89" s="590"/>
      <c r="LAT89" s="590"/>
      <c r="LAU89" s="590"/>
      <c r="LAV89" s="590"/>
      <c r="LAW89" s="590" t="s">
        <v>20</v>
      </c>
      <c r="LAX89" s="590"/>
      <c r="LAY89" s="590"/>
      <c r="LAZ89" s="590"/>
      <c r="LBA89" s="590"/>
      <c r="LBB89" s="590"/>
      <c r="LBC89" s="590"/>
      <c r="LBD89" s="590"/>
      <c r="LBE89" s="590" t="s">
        <v>20</v>
      </c>
      <c r="LBF89" s="590"/>
      <c r="LBG89" s="590"/>
      <c r="LBH89" s="590"/>
      <c r="LBI89" s="590"/>
      <c r="LBJ89" s="590"/>
      <c r="LBK89" s="590"/>
      <c r="LBL89" s="590"/>
      <c r="LBM89" s="590" t="s">
        <v>20</v>
      </c>
      <c r="LBN89" s="590"/>
      <c r="LBO89" s="590"/>
      <c r="LBP89" s="590"/>
      <c r="LBQ89" s="590"/>
      <c r="LBR89" s="590"/>
      <c r="LBS89" s="590"/>
      <c r="LBT89" s="590"/>
      <c r="LBU89" s="590" t="s">
        <v>20</v>
      </c>
      <c r="LBV89" s="590"/>
      <c r="LBW89" s="590"/>
      <c r="LBX89" s="590"/>
      <c r="LBY89" s="590"/>
      <c r="LBZ89" s="590"/>
      <c r="LCA89" s="590"/>
      <c r="LCB89" s="590"/>
      <c r="LCC89" s="590" t="s">
        <v>20</v>
      </c>
      <c r="LCD89" s="590"/>
      <c r="LCE89" s="590"/>
      <c r="LCF89" s="590"/>
      <c r="LCG89" s="590"/>
      <c r="LCH89" s="590"/>
      <c r="LCI89" s="590"/>
      <c r="LCJ89" s="590"/>
      <c r="LCK89" s="590" t="s">
        <v>20</v>
      </c>
      <c r="LCL89" s="590"/>
      <c r="LCM89" s="590"/>
      <c r="LCN89" s="590"/>
      <c r="LCO89" s="590"/>
      <c r="LCP89" s="590"/>
      <c r="LCQ89" s="590"/>
      <c r="LCR89" s="590"/>
      <c r="LCS89" s="590" t="s">
        <v>20</v>
      </c>
      <c r="LCT89" s="590"/>
      <c r="LCU89" s="590"/>
      <c r="LCV89" s="590"/>
      <c r="LCW89" s="590"/>
      <c r="LCX89" s="590"/>
      <c r="LCY89" s="590"/>
      <c r="LCZ89" s="590"/>
      <c r="LDA89" s="590" t="s">
        <v>20</v>
      </c>
      <c r="LDB89" s="590"/>
      <c r="LDC89" s="590"/>
      <c r="LDD89" s="590"/>
      <c r="LDE89" s="590"/>
      <c r="LDF89" s="590"/>
      <c r="LDG89" s="590"/>
      <c r="LDH89" s="590"/>
      <c r="LDI89" s="590" t="s">
        <v>20</v>
      </c>
      <c r="LDJ89" s="590"/>
      <c r="LDK89" s="590"/>
      <c r="LDL89" s="590"/>
      <c r="LDM89" s="590"/>
      <c r="LDN89" s="590"/>
      <c r="LDO89" s="590"/>
      <c r="LDP89" s="590"/>
      <c r="LDQ89" s="590" t="s">
        <v>20</v>
      </c>
      <c r="LDR89" s="590"/>
      <c r="LDS89" s="590"/>
      <c r="LDT89" s="590"/>
      <c r="LDU89" s="590"/>
      <c r="LDV89" s="590"/>
      <c r="LDW89" s="590"/>
      <c r="LDX89" s="590"/>
      <c r="LDY89" s="590" t="s">
        <v>20</v>
      </c>
      <c r="LDZ89" s="590"/>
      <c r="LEA89" s="590"/>
      <c r="LEB89" s="590"/>
      <c r="LEC89" s="590"/>
      <c r="LED89" s="590"/>
      <c r="LEE89" s="590"/>
      <c r="LEF89" s="590"/>
      <c r="LEG89" s="590" t="s">
        <v>20</v>
      </c>
      <c r="LEH89" s="590"/>
      <c r="LEI89" s="590"/>
      <c r="LEJ89" s="590"/>
      <c r="LEK89" s="590"/>
      <c r="LEL89" s="590"/>
      <c r="LEM89" s="590"/>
      <c r="LEN89" s="590"/>
      <c r="LEO89" s="590" t="s">
        <v>20</v>
      </c>
      <c r="LEP89" s="590"/>
      <c r="LEQ89" s="590"/>
      <c r="LER89" s="590"/>
      <c r="LES89" s="590"/>
      <c r="LET89" s="590"/>
      <c r="LEU89" s="590"/>
      <c r="LEV89" s="590"/>
      <c r="LEW89" s="590" t="s">
        <v>20</v>
      </c>
      <c r="LEX89" s="590"/>
      <c r="LEY89" s="590"/>
      <c r="LEZ89" s="590"/>
      <c r="LFA89" s="590"/>
      <c r="LFB89" s="590"/>
      <c r="LFC89" s="590"/>
      <c r="LFD89" s="590"/>
      <c r="LFE89" s="590" t="s">
        <v>20</v>
      </c>
      <c r="LFF89" s="590"/>
      <c r="LFG89" s="590"/>
      <c r="LFH89" s="590"/>
      <c r="LFI89" s="590"/>
      <c r="LFJ89" s="590"/>
      <c r="LFK89" s="590"/>
      <c r="LFL89" s="590"/>
      <c r="LFM89" s="590" t="s">
        <v>20</v>
      </c>
      <c r="LFN89" s="590"/>
      <c r="LFO89" s="590"/>
      <c r="LFP89" s="590"/>
      <c r="LFQ89" s="590"/>
      <c r="LFR89" s="590"/>
      <c r="LFS89" s="590"/>
      <c r="LFT89" s="590"/>
      <c r="LFU89" s="590" t="s">
        <v>20</v>
      </c>
      <c r="LFV89" s="590"/>
      <c r="LFW89" s="590"/>
      <c r="LFX89" s="590"/>
      <c r="LFY89" s="590"/>
      <c r="LFZ89" s="590"/>
      <c r="LGA89" s="590"/>
      <c r="LGB89" s="590"/>
      <c r="LGC89" s="590" t="s">
        <v>20</v>
      </c>
      <c r="LGD89" s="590"/>
      <c r="LGE89" s="590"/>
      <c r="LGF89" s="590"/>
      <c r="LGG89" s="590"/>
      <c r="LGH89" s="590"/>
      <c r="LGI89" s="590"/>
      <c r="LGJ89" s="590"/>
      <c r="LGK89" s="590" t="s">
        <v>20</v>
      </c>
      <c r="LGL89" s="590"/>
      <c r="LGM89" s="590"/>
      <c r="LGN89" s="590"/>
      <c r="LGO89" s="590"/>
      <c r="LGP89" s="590"/>
      <c r="LGQ89" s="590"/>
      <c r="LGR89" s="590"/>
      <c r="LGS89" s="590" t="s">
        <v>20</v>
      </c>
      <c r="LGT89" s="590"/>
      <c r="LGU89" s="590"/>
      <c r="LGV89" s="590"/>
      <c r="LGW89" s="590"/>
      <c r="LGX89" s="590"/>
      <c r="LGY89" s="590"/>
      <c r="LGZ89" s="590"/>
      <c r="LHA89" s="590" t="s">
        <v>20</v>
      </c>
      <c r="LHB89" s="590"/>
      <c r="LHC89" s="590"/>
      <c r="LHD89" s="590"/>
      <c r="LHE89" s="590"/>
      <c r="LHF89" s="590"/>
      <c r="LHG89" s="590"/>
      <c r="LHH89" s="590"/>
      <c r="LHI89" s="590" t="s">
        <v>20</v>
      </c>
      <c r="LHJ89" s="590"/>
      <c r="LHK89" s="590"/>
      <c r="LHL89" s="590"/>
      <c r="LHM89" s="590"/>
      <c r="LHN89" s="590"/>
      <c r="LHO89" s="590"/>
      <c r="LHP89" s="590"/>
      <c r="LHQ89" s="590" t="s">
        <v>20</v>
      </c>
      <c r="LHR89" s="590"/>
      <c r="LHS89" s="590"/>
      <c r="LHT89" s="590"/>
      <c r="LHU89" s="590"/>
      <c r="LHV89" s="590"/>
      <c r="LHW89" s="590"/>
      <c r="LHX89" s="590"/>
      <c r="LHY89" s="590" t="s">
        <v>20</v>
      </c>
      <c r="LHZ89" s="590"/>
      <c r="LIA89" s="590"/>
      <c r="LIB89" s="590"/>
      <c r="LIC89" s="590"/>
      <c r="LID89" s="590"/>
      <c r="LIE89" s="590"/>
      <c r="LIF89" s="590"/>
      <c r="LIG89" s="590" t="s">
        <v>20</v>
      </c>
      <c r="LIH89" s="590"/>
      <c r="LII89" s="590"/>
      <c r="LIJ89" s="590"/>
      <c r="LIK89" s="590"/>
      <c r="LIL89" s="590"/>
      <c r="LIM89" s="590"/>
      <c r="LIN89" s="590"/>
      <c r="LIO89" s="590" t="s">
        <v>20</v>
      </c>
      <c r="LIP89" s="590"/>
      <c r="LIQ89" s="590"/>
      <c r="LIR89" s="590"/>
      <c r="LIS89" s="590"/>
      <c r="LIT89" s="590"/>
      <c r="LIU89" s="590"/>
      <c r="LIV89" s="590"/>
      <c r="LIW89" s="590" t="s">
        <v>20</v>
      </c>
      <c r="LIX89" s="590"/>
      <c r="LIY89" s="590"/>
      <c r="LIZ89" s="590"/>
      <c r="LJA89" s="590"/>
      <c r="LJB89" s="590"/>
      <c r="LJC89" s="590"/>
      <c r="LJD89" s="590"/>
      <c r="LJE89" s="590" t="s">
        <v>20</v>
      </c>
      <c r="LJF89" s="590"/>
      <c r="LJG89" s="590"/>
      <c r="LJH89" s="590"/>
      <c r="LJI89" s="590"/>
      <c r="LJJ89" s="590"/>
      <c r="LJK89" s="590"/>
      <c r="LJL89" s="590"/>
      <c r="LJM89" s="590" t="s">
        <v>20</v>
      </c>
      <c r="LJN89" s="590"/>
      <c r="LJO89" s="590"/>
      <c r="LJP89" s="590"/>
      <c r="LJQ89" s="590"/>
      <c r="LJR89" s="590"/>
      <c r="LJS89" s="590"/>
      <c r="LJT89" s="590"/>
      <c r="LJU89" s="590" t="s">
        <v>20</v>
      </c>
      <c r="LJV89" s="590"/>
      <c r="LJW89" s="590"/>
      <c r="LJX89" s="590"/>
      <c r="LJY89" s="590"/>
      <c r="LJZ89" s="590"/>
      <c r="LKA89" s="590"/>
      <c r="LKB89" s="590"/>
      <c r="LKC89" s="590" t="s">
        <v>20</v>
      </c>
      <c r="LKD89" s="590"/>
      <c r="LKE89" s="590"/>
      <c r="LKF89" s="590"/>
      <c r="LKG89" s="590"/>
      <c r="LKH89" s="590"/>
      <c r="LKI89" s="590"/>
      <c r="LKJ89" s="590"/>
      <c r="LKK89" s="590" t="s">
        <v>20</v>
      </c>
      <c r="LKL89" s="590"/>
      <c r="LKM89" s="590"/>
      <c r="LKN89" s="590"/>
      <c r="LKO89" s="590"/>
      <c r="LKP89" s="590"/>
      <c r="LKQ89" s="590"/>
      <c r="LKR89" s="590"/>
      <c r="LKS89" s="590" t="s">
        <v>20</v>
      </c>
      <c r="LKT89" s="590"/>
      <c r="LKU89" s="590"/>
      <c r="LKV89" s="590"/>
      <c r="LKW89" s="590"/>
      <c r="LKX89" s="590"/>
      <c r="LKY89" s="590"/>
      <c r="LKZ89" s="590"/>
      <c r="LLA89" s="590" t="s">
        <v>20</v>
      </c>
      <c r="LLB89" s="590"/>
      <c r="LLC89" s="590"/>
      <c r="LLD89" s="590"/>
      <c r="LLE89" s="590"/>
      <c r="LLF89" s="590"/>
      <c r="LLG89" s="590"/>
      <c r="LLH89" s="590"/>
      <c r="LLI89" s="590" t="s">
        <v>20</v>
      </c>
      <c r="LLJ89" s="590"/>
      <c r="LLK89" s="590"/>
      <c r="LLL89" s="590"/>
      <c r="LLM89" s="590"/>
      <c r="LLN89" s="590"/>
      <c r="LLO89" s="590"/>
      <c r="LLP89" s="590"/>
      <c r="LLQ89" s="590" t="s">
        <v>20</v>
      </c>
      <c r="LLR89" s="590"/>
      <c r="LLS89" s="590"/>
      <c r="LLT89" s="590"/>
      <c r="LLU89" s="590"/>
      <c r="LLV89" s="590"/>
      <c r="LLW89" s="590"/>
      <c r="LLX89" s="590"/>
      <c r="LLY89" s="590" t="s">
        <v>20</v>
      </c>
      <c r="LLZ89" s="590"/>
      <c r="LMA89" s="590"/>
      <c r="LMB89" s="590"/>
      <c r="LMC89" s="590"/>
      <c r="LMD89" s="590"/>
      <c r="LME89" s="590"/>
      <c r="LMF89" s="590"/>
      <c r="LMG89" s="590" t="s">
        <v>20</v>
      </c>
      <c r="LMH89" s="590"/>
      <c r="LMI89" s="590"/>
      <c r="LMJ89" s="590"/>
      <c r="LMK89" s="590"/>
      <c r="LML89" s="590"/>
      <c r="LMM89" s="590"/>
      <c r="LMN89" s="590"/>
      <c r="LMO89" s="590" t="s">
        <v>20</v>
      </c>
      <c r="LMP89" s="590"/>
      <c r="LMQ89" s="590"/>
      <c r="LMR89" s="590"/>
      <c r="LMS89" s="590"/>
      <c r="LMT89" s="590"/>
      <c r="LMU89" s="590"/>
      <c r="LMV89" s="590"/>
      <c r="LMW89" s="590" t="s">
        <v>20</v>
      </c>
      <c r="LMX89" s="590"/>
      <c r="LMY89" s="590"/>
      <c r="LMZ89" s="590"/>
      <c r="LNA89" s="590"/>
      <c r="LNB89" s="590"/>
      <c r="LNC89" s="590"/>
      <c r="LND89" s="590"/>
      <c r="LNE89" s="590" t="s">
        <v>20</v>
      </c>
      <c r="LNF89" s="590"/>
      <c r="LNG89" s="590"/>
      <c r="LNH89" s="590"/>
      <c r="LNI89" s="590"/>
      <c r="LNJ89" s="590"/>
      <c r="LNK89" s="590"/>
      <c r="LNL89" s="590"/>
      <c r="LNM89" s="590" t="s">
        <v>20</v>
      </c>
      <c r="LNN89" s="590"/>
      <c r="LNO89" s="590"/>
      <c r="LNP89" s="590"/>
      <c r="LNQ89" s="590"/>
      <c r="LNR89" s="590"/>
      <c r="LNS89" s="590"/>
      <c r="LNT89" s="590"/>
      <c r="LNU89" s="590" t="s">
        <v>20</v>
      </c>
      <c r="LNV89" s="590"/>
      <c r="LNW89" s="590"/>
      <c r="LNX89" s="590"/>
      <c r="LNY89" s="590"/>
      <c r="LNZ89" s="590"/>
      <c r="LOA89" s="590"/>
      <c r="LOB89" s="590"/>
      <c r="LOC89" s="590" t="s">
        <v>20</v>
      </c>
      <c r="LOD89" s="590"/>
      <c r="LOE89" s="590"/>
      <c r="LOF89" s="590"/>
      <c r="LOG89" s="590"/>
      <c r="LOH89" s="590"/>
      <c r="LOI89" s="590"/>
      <c r="LOJ89" s="590"/>
      <c r="LOK89" s="590" t="s">
        <v>20</v>
      </c>
      <c r="LOL89" s="590"/>
      <c r="LOM89" s="590"/>
      <c r="LON89" s="590"/>
      <c r="LOO89" s="590"/>
      <c r="LOP89" s="590"/>
      <c r="LOQ89" s="590"/>
      <c r="LOR89" s="590"/>
      <c r="LOS89" s="590" t="s">
        <v>20</v>
      </c>
      <c r="LOT89" s="590"/>
      <c r="LOU89" s="590"/>
      <c r="LOV89" s="590"/>
      <c r="LOW89" s="590"/>
      <c r="LOX89" s="590"/>
      <c r="LOY89" s="590"/>
      <c r="LOZ89" s="590"/>
      <c r="LPA89" s="590" t="s">
        <v>20</v>
      </c>
      <c r="LPB89" s="590"/>
      <c r="LPC89" s="590"/>
      <c r="LPD89" s="590"/>
      <c r="LPE89" s="590"/>
      <c r="LPF89" s="590"/>
      <c r="LPG89" s="590"/>
      <c r="LPH89" s="590"/>
      <c r="LPI89" s="590" t="s">
        <v>20</v>
      </c>
      <c r="LPJ89" s="590"/>
      <c r="LPK89" s="590"/>
      <c r="LPL89" s="590"/>
      <c r="LPM89" s="590"/>
      <c r="LPN89" s="590"/>
      <c r="LPO89" s="590"/>
      <c r="LPP89" s="590"/>
      <c r="LPQ89" s="590" t="s">
        <v>20</v>
      </c>
      <c r="LPR89" s="590"/>
      <c r="LPS89" s="590"/>
      <c r="LPT89" s="590"/>
      <c r="LPU89" s="590"/>
      <c r="LPV89" s="590"/>
      <c r="LPW89" s="590"/>
      <c r="LPX89" s="590"/>
      <c r="LPY89" s="590" t="s">
        <v>20</v>
      </c>
      <c r="LPZ89" s="590"/>
      <c r="LQA89" s="590"/>
      <c r="LQB89" s="590"/>
      <c r="LQC89" s="590"/>
      <c r="LQD89" s="590"/>
      <c r="LQE89" s="590"/>
      <c r="LQF89" s="590"/>
      <c r="LQG89" s="590" t="s">
        <v>20</v>
      </c>
      <c r="LQH89" s="590"/>
      <c r="LQI89" s="590"/>
      <c r="LQJ89" s="590"/>
      <c r="LQK89" s="590"/>
      <c r="LQL89" s="590"/>
      <c r="LQM89" s="590"/>
      <c r="LQN89" s="590"/>
      <c r="LQO89" s="590" t="s">
        <v>20</v>
      </c>
      <c r="LQP89" s="590"/>
      <c r="LQQ89" s="590"/>
      <c r="LQR89" s="590"/>
      <c r="LQS89" s="590"/>
      <c r="LQT89" s="590"/>
      <c r="LQU89" s="590"/>
      <c r="LQV89" s="590"/>
      <c r="LQW89" s="590" t="s">
        <v>20</v>
      </c>
      <c r="LQX89" s="590"/>
      <c r="LQY89" s="590"/>
      <c r="LQZ89" s="590"/>
      <c r="LRA89" s="590"/>
      <c r="LRB89" s="590"/>
      <c r="LRC89" s="590"/>
      <c r="LRD89" s="590"/>
      <c r="LRE89" s="590" t="s">
        <v>20</v>
      </c>
      <c r="LRF89" s="590"/>
      <c r="LRG89" s="590"/>
      <c r="LRH89" s="590"/>
      <c r="LRI89" s="590"/>
      <c r="LRJ89" s="590"/>
      <c r="LRK89" s="590"/>
      <c r="LRL89" s="590"/>
      <c r="LRM89" s="590" t="s">
        <v>20</v>
      </c>
      <c r="LRN89" s="590"/>
      <c r="LRO89" s="590"/>
      <c r="LRP89" s="590"/>
      <c r="LRQ89" s="590"/>
      <c r="LRR89" s="590"/>
      <c r="LRS89" s="590"/>
      <c r="LRT89" s="590"/>
      <c r="LRU89" s="590" t="s">
        <v>20</v>
      </c>
      <c r="LRV89" s="590"/>
      <c r="LRW89" s="590"/>
      <c r="LRX89" s="590"/>
      <c r="LRY89" s="590"/>
      <c r="LRZ89" s="590"/>
      <c r="LSA89" s="590"/>
      <c r="LSB89" s="590"/>
      <c r="LSC89" s="590" t="s">
        <v>20</v>
      </c>
      <c r="LSD89" s="590"/>
      <c r="LSE89" s="590"/>
      <c r="LSF89" s="590"/>
      <c r="LSG89" s="590"/>
      <c r="LSH89" s="590"/>
      <c r="LSI89" s="590"/>
      <c r="LSJ89" s="590"/>
      <c r="LSK89" s="590" t="s">
        <v>20</v>
      </c>
      <c r="LSL89" s="590"/>
      <c r="LSM89" s="590"/>
      <c r="LSN89" s="590"/>
      <c r="LSO89" s="590"/>
      <c r="LSP89" s="590"/>
      <c r="LSQ89" s="590"/>
      <c r="LSR89" s="590"/>
      <c r="LSS89" s="590" t="s">
        <v>20</v>
      </c>
      <c r="LST89" s="590"/>
      <c r="LSU89" s="590"/>
      <c r="LSV89" s="590"/>
      <c r="LSW89" s="590"/>
      <c r="LSX89" s="590"/>
      <c r="LSY89" s="590"/>
      <c r="LSZ89" s="590"/>
      <c r="LTA89" s="590" t="s">
        <v>20</v>
      </c>
      <c r="LTB89" s="590"/>
      <c r="LTC89" s="590"/>
      <c r="LTD89" s="590"/>
      <c r="LTE89" s="590"/>
      <c r="LTF89" s="590"/>
      <c r="LTG89" s="590"/>
      <c r="LTH89" s="590"/>
      <c r="LTI89" s="590" t="s">
        <v>20</v>
      </c>
      <c r="LTJ89" s="590"/>
      <c r="LTK89" s="590"/>
      <c r="LTL89" s="590"/>
      <c r="LTM89" s="590"/>
      <c r="LTN89" s="590"/>
      <c r="LTO89" s="590"/>
      <c r="LTP89" s="590"/>
      <c r="LTQ89" s="590" t="s">
        <v>20</v>
      </c>
      <c r="LTR89" s="590"/>
      <c r="LTS89" s="590"/>
      <c r="LTT89" s="590"/>
      <c r="LTU89" s="590"/>
      <c r="LTV89" s="590"/>
      <c r="LTW89" s="590"/>
      <c r="LTX89" s="590"/>
      <c r="LTY89" s="590" t="s">
        <v>20</v>
      </c>
      <c r="LTZ89" s="590"/>
      <c r="LUA89" s="590"/>
      <c r="LUB89" s="590"/>
      <c r="LUC89" s="590"/>
      <c r="LUD89" s="590"/>
      <c r="LUE89" s="590"/>
      <c r="LUF89" s="590"/>
      <c r="LUG89" s="590" t="s">
        <v>20</v>
      </c>
      <c r="LUH89" s="590"/>
      <c r="LUI89" s="590"/>
      <c r="LUJ89" s="590"/>
      <c r="LUK89" s="590"/>
      <c r="LUL89" s="590"/>
      <c r="LUM89" s="590"/>
      <c r="LUN89" s="590"/>
      <c r="LUO89" s="590" t="s">
        <v>20</v>
      </c>
      <c r="LUP89" s="590"/>
      <c r="LUQ89" s="590"/>
      <c r="LUR89" s="590"/>
      <c r="LUS89" s="590"/>
      <c r="LUT89" s="590"/>
      <c r="LUU89" s="590"/>
      <c r="LUV89" s="590"/>
      <c r="LUW89" s="590" t="s">
        <v>20</v>
      </c>
      <c r="LUX89" s="590"/>
      <c r="LUY89" s="590"/>
      <c r="LUZ89" s="590"/>
      <c r="LVA89" s="590"/>
      <c r="LVB89" s="590"/>
      <c r="LVC89" s="590"/>
      <c r="LVD89" s="590"/>
      <c r="LVE89" s="590" t="s">
        <v>20</v>
      </c>
      <c r="LVF89" s="590"/>
      <c r="LVG89" s="590"/>
      <c r="LVH89" s="590"/>
      <c r="LVI89" s="590"/>
      <c r="LVJ89" s="590"/>
      <c r="LVK89" s="590"/>
      <c r="LVL89" s="590"/>
      <c r="LVM89" s="590" t="s">
        <v>20</v>
      </c>
      <c r="LVN89" s="590"/>
      <c r="LVO89" s="590"/>
      <c r="LVP89" s="590"/>
      <c r="LVQ89" s="590"/>
      <c r="LVR89" s="590"/>
      <c r="LVS89" s="590"/>
      <c r="LVT89" s="590"/>
      <c r="LVU89" s="590" t="s">
        <v>20</v>
      </c>
      <c r="LVV89" s="590"/>
      <c r="LVW89" s="590"/>
      <c r="LVX89" s="590"/>
      <c r="LVY89" s="590"/>
      <c r="LVZ89" s="590"/>
      <c r="LWA89" s="590"/>
      <c r="LWB89" s="590"/>
      <c r="LWC89" s="590" t="s">
        <v>20</v>
      </c>
      <c r="LWD89" s="590"/>
      <c r="LWE89" s="590"/>
      <c r="LWF89" s="590"/>
      <c r="LWG89" s="590"/>
      <c r="LWH89" s="590"/>
      <c r="LWI89" s="590"/>
      <c r="LWJ89" s="590"/>
      <c r="LWK89" s="590" t="s">
        <v>20</v>
      </c>
      <c r="LWL89" s="590"/>
      <c r="LWM89" s="590"/>
      <c r="LWN89" s="590"/>
      <c r="LWO89" s="590"/>
      <c r="LWP89" s="590"/>
      <c r="LWQ89" s="590"/>
      <c r="LWR89" s="590"/>
      <c r="LWS89" s="590" t="s">
        <v>20</v>
      </c>
      <c r="LWT89" s="590"/>
      <c r="LWU89" s="590"/>
      <c r="LWV89" s="590"/>
      <c r="LWW89" s="590"/>
      <c r="LWX89" s="590"/>
      <c r="LWY89" s="590"/>
      <c r="LWZ89" s="590"/>
      <c r="LXA89" s="590" t="s">
        <v>20</v>
      </c>
      <c r="LXB89" s="590"/>
      <c r="LXC89" s="590"/>
      <c r="LXD89" s="590"/>
      <c r="LXE89" s="590"/>
      <c r="LXF89" s="590"/>
      <c r="LXG89" s="590"/>
      <c r="LXH89" s="590"/>
      <c r="LXI89" s="590" t="s">
        <v>20</v>
      </c>
      <c r="LXJ89" s="590"/>
      <c r="LXK89" s="590"/>
      <c r="LXL89" s="590"/>
      <c r="LXM89" s="590"/>
      <c r="LXN89" s="590"/>
      <c r="LXO89" s="590"/>
      <c r="LXP89" s="590"/>
      <c r="LXQ89" s="590" t="s">
        <v>20</v>
      </c>
      <c r="LXR89" s="590"/>
      <c r="LXS89" s="590"/>
      <c r="LXT89" s="590"/>
      <c r="LXU89" s="590"/>
      <c r="LXV89" s="590"/>
      <c r="LXW89" s="590"/>
      <c r="LXX89" s="590"/>
      <c r="LXY89" s="590" t="s">
        <v>20</v>
      </c>
      <c r="LXZ89" s="590"/>
      <c r="LYA89" s="590"/>
      <c r="LYB89" s="590"/>
      <c r="LYC89" s="590"/>
      <c r="LYD89" s="590"/>
      <c r="LYE89" s="590"/>
      <c r="LYF89" s="590"/>
      <c r="LYG89" s="590" t="s">
        <v>20</v>
      </c>
      <c r="LYH89" s="590"/>
      <c r="LYI89" s="590"/>
      <c r="LYJ89" s="590"/>
      <c r="LYK89" s="590"/>
      <c r="LYL89" s="590"/>
      <c r="LYM89" s="590"/>
      <c r="LYN89" s="590"/>
      <c r="LYO89" s="590" t="s">
        <v>20</v>
      </c>
      <c r="LYP89" s="590"/>
      <c r="LYQ89" s="590"/>
      <c r="LYR89" s="590"/>
      <c r="LYS89" s="590"/>
      <c r="LYT89" s="590"/>
      <c r="LYU89" s="590"/>
      <c r="LYV89" s="590"/>
      <c r="LYW89" s="590" t="s">
        <v>20</v>
      </c>
      <c r="LYX89" s="590"/>
      <c r="LYY89" s="590"/>
      <c r="LYZ89" s="590"/>
      <c r="LZA89" s="590"/>
      <c r="LZB89" s="590"/>
      <c r="LZC89" s="590"/>
      <c r="LZD89" s="590"/>
      <c r="LZE89" s="590" t="s">
        <v>20</v>
      </c>
      <c r="LZF89" s="590"/>
      <c r="LZG89" s="590"/>
      <c r="LZH89" s="590"/>
      <c r="LZI89" s="590"/>
      <c r="LZJ89" s="590"/>
      <c r="LZK89" s="590"/>
      <c r="LZL89" s="590"/>
      <c r="LZM89" s="590" t="s">
        <v>20</v>
      </c>
      <c r="LZN89" s="590"/>
      <c r="LZO89" s="590"/>
      <c r="LZP89" s="590"/>
      <c r="LZQ89" s="590"/>
      <c r="LZR89" s="590"/>
      <c r="LZS89" s="590"/>
      <c r="LZT89" s="590"/>
      <c r="LZU89" s="590" t="s">
        <v>20</v>
      </c>
      <c r="LZV89" s="590"/>
      <c r="LZW89" s="590"/>
      <c r="LZX89" s="590"/>
      <c r="LZY89" s="590"/>
      <c r="LZZ89" s="590"/>
      <c r="MAA89" s="590"/>
      <c r="MAB89" s="590"/>
      <c r="MAC89" s="590" t="s">
        <v>20</v>
      </c>
      <c r="MAD89" s="590"/>
      <c r="MAE89" s="590"/>
      <c r="MAF89" s="590"/>
      <c r="MAG89" s="590"/>
      <c r="MAH89" s="590"/>
      <c r="MAI89" s="590"/>
      <c r="MAJ89" s="590"/>
      <c r="MAK89" s="590" t="s">
        <v>20</v>
      </c>
      <c r="MAL89" s="590"/>
      <c r="MAM89" s="590"/>
      <c r="MAN89" s="590"/>
      <c r="MAO89" s="590"/>
      <c r="MAP89" s="590"/>
      <c r="MAQ89" s="590"/>
      <c r="MAR89" s="590"/>
      <c r="MAS89" s="590" t="s">
        <v>20</v>
      </c>
      <c r="MAT89" s="590"/>
      <c r="MAU89" s="590"/>
      <c r="MAV89" s="590"/>
      <c r="MAW89" s="590"/>
      <c r="MAX89" s="590"/>
      <c r="MAY89" s="590"/>
      <c r="MAZ89" s="590"/>
      <c r="MBA89" s="590" t="s">
        <v>20</v>
      </c>
      <c r="MBB89" s="590"/>
      <c r="MBC89" s="590"/>
      <c r="MBD89" s="590"/>
      <c r="MBE89" s="590"/>
      <c r="MBF89" s="590"/>
      <c r="MBG89" s="590"/>
      <c r="MBH89" s="590"/>
      <c r="MBI89" s="590" t="s">
        <v>20</v>
      </c>
      <c r="MBJ89" s="590"/>
      <c r="MBK89" s="590"/>
      <c r="MBL89" s="590"/>
      <c r="MBM89" s="590"/>
      <c r="MBN89" s="590"/>
      <c r="MBO89" s="590"/>
      <c r="MBP89" s="590"/>
      <c r="MBQ89" s="590" t="s">
        <v>20</v>
      </c>
      <c r="MBR89" s="590"/>
      <c r="MBS89" s="590"/>
      <c r="MBT89" s="590"/>
      <c r="MBU89" s="590"/>
      <c r="MBV89" s="590"/>
      <c r="MBW89" s="590"/>
      <c r="MBX89" s="590"/>
      <c r="MBY89" s="590" t="s">
        <v>20</v>
      </c>
      <c r="MBZ89" s="590"/>
      <c r="MCA89" s="590"/>
      <c r="MCB89" s="590"/>
      <c r="MCC89" s="590"/>
      <c r="MCD89" s="590"/>
      <c r="MCE89" s="590"/>
      <c r="MCF89" s="590"/>
      <c r="MCG89" s="590" t="s">
        <v>20</v>
      </c>
      <c r="MCH89" s="590"/>
      <c r="MCI89" s="590"/>
      <c r="MCJ89" s="590"/>
      <c r="MCK89" s="590"/>
      <c r="MCL89" s="590"/>
      <c r="MCM89" s="590"/>
      <c r="MCN89" s="590"/>
      <c r="MCO89" s="590" t="s">
        <v>20</v>
      </c>
      <c r="MCP89" s="590"/>
      <c r="MCQ89" s="590"/>
      <c r="MCR89" s="590"/>
      <c r="MCS89" s="590"/>
      <c r="MCT89" s="590"/>
      <c r="MCU89" s="590"/>
      <c r="MCV89" s="590"/>
      <c r="MCW89" s="590" t="s">
        <v>20</v>
      </c>
      <c r="MCX89" s="590"/>
      <c r="MCY89" s="590"/>
      <c r="MCZ89" s="590"/>
      <c r="MDA89" s="590"/>
      <c r="MDB89" s="590"/>
      <c r="MDC89" s="590"/>
      <c r="MDD89" s="590"/>
      <c r="MDE89" s="590" t="s">
        <v>20</v>
      </c>
      <c r="MDF89" s="590"/>
      <c r="MDG89" s="590"/>
      <c r="MDH89" s="590"/>
      <c r="MDI89" s="590"/>
      <c r="MDJ89" s="590"/>
      <c r="MDK89" s="590"/>
      <c r="MDL89" s="590"/>
      <c r="MDM89" s="590" t="s">
        <v>20</v>
      </c>
      <c r="MDN89" s="590"/>
      <c r="MDO89" s="590"/>
      <c r="MDP89" s="590"/>
      <c r="MDQ89" s="590"/>
      <c r="MDR89" s="590"/>
      <c r="MDS89" s="590"/>
      <c r="MDT89" s="590"/>
      <c r="MDU89" s="590" t="s">
        <v>20</v>
      </c>
      <c r="MDV89" s="590"/>
      <c r="MDW89" s="590"/>
      <c r="MDX89" s="590"/>
      <c r="MDY89" s="590"/>
      <c r="MDZ89" s="590"/>
      <c r="MEA89" s="590"/>
      <c r="MEB89" s="590"/>
      <c r="MEC89" s="590" t="s">
        <v>20</v>
      </c>
      <c r="MED89" s="590"/>
      <c r="MEE89" s="590"/>
      <c r="MEF89" s="590"/>
      <c r="MEG89" s="590"/>
      <c r="MEH89" s="590"/>
      <c r="MEI89" s="590"/>
      <c r="MEJ89" s="590"/>
      <c r="MEK89" s="590" t="s">
        <v>20</v>
      </c>
      <c r="MEL89" s="590"/>
      <c r="MEM89" s="590"/>
      <c r="MEN89" s="590"/>
      <c r="MEO89" s="590"/>
      <c r="MEP89" s="590"/>
      <c r="MEQ89" s="590"/>
      <c r="MER89" s="590"/>
      <c r="MES89" s="590" t="s">
        <v>20</v>
      </c>
      <c r="MET89" s="590"/>
      <c r="MEU89" s="590"/>
      <c r="MEV89" s="590"/>
      <c r="MEW89" s="590"/>
      <c r="MEX89" s="590"/>
      <c r="MEY89" s="590"/>
      <c r="MEZ89" s="590"/>
      <c r="MFA89" s="590" t="s">
        <v>20</v>
      </c>
      <c r="MFB89" s="590"/>
      <c r="MFC89" s="590"/>
      <c r="MFD89" s="590"/>
      <c r="MFE89" s="590"/>
      <c r="MFF89" s="590"/>
      <c r="MFG89" s="590"/>
      <c r="MFH89" s="590"/>
      <c r="MFI89" s="590" t="s">
        <v>20</v>
      </c>
      <c r="MFJ89" s="590"/>
      <c r="MFK89" s="590"/>
      <c r="MFL89" s="590"/>
      <c r="MFM89" s="590"/>
      <c r="MFN89" s="590"/>
      <c r="MFO89" s="590"/>
      <c r="MFP89" s="590"/>
      <c r="MFQ89" s="590" t="s">
        <v>20</v>
      </c>
      <c r="MFR89" s="590"/>
      <c r="MFS89" s="590"/>
      <c r="MFT89" s="590"/>
      <c r="MFU89" s="590"/>
      <c r="MFV89" s="590"/>
      <c r="MFW89" s="590"/>
      <c r="MFX89" s="590"/>
      <c r="MFY89" s="590" t="s">
        <v>20</v>
      </c>
      <c r="MFZ89" s="590"/>
      <c r="MGA89" s="590"/>
      <c r="MGB89" s="590"/>
      <c r="MGC89" s="590"/>
      <c r="MGD89" s="590"/>
      <c r="MGE89" s="590"/>
      <c r="MGF89" s="590"/>
      <c r="MGG89" s="590" t="s">
        <v>20</v>
      </c>
      <c r="MGH89" s="590"/>
      <c r="MGI89" s="590"/>
      <c r="MGJ89" s="590"/>
      <c r="MGK89" s="590"/>
      <c r="MGL89" s="590"/>
      <c r="MGM89" s="590"/>
      <c r="MGN89" s="590"/>
      <c r="MGO89" s="590" t="s">
        <v>20</v>
      </c>
      <c r="MGP89" s="590"/>
      <c r="MGQ89" s="590"/>
      <c r="MGR89" s="590"/>
      <c r="MGS89" s="590"/>
      <c r="MGT89" s="590"/>
      <c r="MGU89" s="590"/>
      <c r="MGV89" s="590"/>
      <c r="MGW89" s="590" t="s">
        <v>20</v>
      </c>
      <c r="MGX89" s="590"/>
      <c r="MGY89" s="590"/>
      <c r="MGZ89" s="590"/>
      <c r="MHA89" s="590"/>
      <c r="MHB89" s="590"/>
      <c r="MHC89" s="590"/>
      <c r="MHD89" s="590"/>
      <c r="MHE89" s="590" t="s">
        <v>20</v>
      </c>
      <c r="MHF89" s="590"/>
      <c r="MHG89" s="590"/>
      <c r="MHH89" s="590"/>
      <c r="MHI89" s="590"/>
      <c r="MHJ89" s="590"/>
      <c r="MHK89" s="590"/>
      <c r="MHL89" s="590"/>
      <c r="MHM89" s="590" t="s">
        <v>20</v>
      </c>
      <c r="MHN89" s="590"/>
      <c r="MHO89" s="590"/>
      <c r="MHP89" s="590"/>
      <c r="MHQ89" s="590"/>
      <c r="MHR89" s="590"/>
      <c r="MHS89" s="590"/>
      <c r="MHT89" s="590"/>
      <c r="MHU89" s="590" t="s">
        <v>20</v>
      </c>
      <c r="MHV89" s="590"/>
      <c r="MHW89" s="590"/>
      <c r="MHX89" s="590"/>
      <c r="MHY89" s="590"/>
      <c r="MHZ89" s="590"/>
      <c r="MIA89" s="590"/>
      <c r="MIB89" s="590"/>
      <c r="MIC89" s="590" t="s">
        <v>20</v>
      </c>
      <c r="MID89" s="590"/>
      <c r="MIE89" s="590"/>
      <c r="MIF89" s="590"/>
      <c r="MIG89" s="590"/>
      <c r="MIH89" s="590"/>
      <c r="MII89" s="590"/>
      <c r="MIJ89" s="590"/>
      <c r="MIK89" s="590" t="s">
        <v>20</v>
      </c>
      <c r="MIL89" s="590"/>
      <c r="MIM89" s="590"/>
      <c r="MIN89" s="590"/>
      <c r="MIO89" s="590"/>
      <c r="MIP89" s="590"/>
      <c r="MIQ89" s="590"/>
      <c r="MIR89" s="590"/>
      <c r="MIS89" s="590" t="s">
        <v>20</v>
      </c>
      <c r="MIT89" s="590"/>
      <c r="MIU89" s="590"/>
      <c r="MIV89" s="590"/>
      <c r="MIW89" s="590"/>
      <c r="MIX89" s="590"/>
      <c r="MIY89" s="590"/>
      <c r="MIZ89" s="590"/>
      <c r="MJA89" s="590" t="s">
        <v>20</v>
      </c>
      <c r="MJB89" s="590"/>
      <c r="MJC89" s="590"/>
      <c r="MJD89" s="590"/>
      <c r="MJE89" s="590"/>
      <c r="MJF89" s="590"/>
      <c r="MJG89" s="590"/>
      <c r="MJH89" s="590"/>
      <c r="MJI89" s="590" t="s">
        <v>20</v>
      </c>
      <c r="MJJ89" s="590"/>
      <c r="MJK89" s="590"/>
      <c r="MJL89" s="590"/>
      <c r="MJM89" s="590"/>
      <c r="MJN89" s="590"/>
      <c r="MJO89" s="590"/>
      <c r="MJP89" s="590"/>
      <c r="MJQ89" s="590" t="s">
        <v>20</v>
      </c>
      <c r="MJR89" s="590"/>
      <c r="MJS89" s="590"/>
      <c r="MJT89" s="590"/>
      <c r="MJU89" s="590"/>
      <c r="MJV89" s="590"/>
      <c r="MJW89" s="590"/>
      <c r="MJX89" s="590"/>
      <c r="MJY89" s="590" t="s">
        <v>20</v>
      </c>
      <c r="MJZ89" s="590"/>
      <c r="MKA89" s="590"/>
      <c r="MKB89" s="590"/>
      <c r="MKC89" s="590"/>
      <c r="MKD89" s="590"/>
      <c r="MKE89" s="590"/>
      <c r="MKF89" s="590"/>
      <c r="MKG89" s="590" t="s">
        <v>20</v>
      </c>
      <c r="MKH89" s="590"/>
      <c r="MKI89" s="590"/>
      <c r="MKJ89" s="590"/>
      <c r="MKK89" s="590"/>
      <c r="MKL89" s="590"/>
      <c r="MKM89" s="590"/>
      <c r="MKN89" s="590"/>
      <c r="MKO89" s="590" t="s">
        <v>20</v>
      </c>
      <c r="MKP89" s="590"/>
      <c r="MKQ89" s="590"/>
      <c r="MKR89" s="590"/>
      <c r="MKS89" s="590"/>
      <c r="MKT89" s="590"/>
      <c r="MKU89" s="590"/>
      <c r="MKV89" s="590"/>
      <c r="MKW89" s="590" t="s">
        <v>20</v>
      </c>
      <c r="MKX89" s="590"/>
      <c r="MKY89" s="590"/>
      <c r="MKZ89" s="590"/>
      <c r="MLA89" s="590"/>
      <c r="MLB89" s="590"/>
      <c r="MLC89" s="590"/>
      <c r="MLD89" s="590"/>
      <c r="MLE89" s="590" t="s">
        <v>20</v>
      </c>
      <c r="MLF89" s="590"/>
      <c r="MLG89" s="590"/>
      <c r="MLH89" s="590"/>
      <c r="MLI89" s="590"/>
      <c r="MLJ89" s="590"/>
      <c r="MLK89" s="590"/>
      <c r="MLL89" s="590"/>
      <c r="MLM89" s="590" t="s">
        <v>20</v>
      </c>
      <c r="MLN89" s="590"/>
      <c r="MLO89" s="590"/>
      <c r="MLP89" s="590"/>
      <c r="MLQ89" s="590"/>
      <c r="MLR89" s="590"/>
      <c r="MLS89" s="590"/>
      <c r="MLT89" s="590"/>
      <c r="MLU89" s="590" t="s">
        <v>20</v>
      </c>
      <c r="MLV89" s="590"/>
      <c r="MLW89" s="590"/>
      <c r="MLX89" s="590"/>
      <c r="MLY89" s="590"/>
      <c r="MLZ89" s="590"/>
      <c r="MMA89" s="590"/>
      <c r="MMB89" s="590"/>
      <c r="MMC89" s="590" t="s">
        <v>20</v>
      </c>
      <c r="MMD89" s="590"/>
      <c r="MME89" s="590"/>
      <c r="MMF89" s="590"/>
      <c r="MMG89" s="590"/>
      <c r="MMH89" s="590"/>
      <c r="MMI89" s="590"/>
      <c r="MMJ89" s="590"/>
      <c r="MMK89" s="590" t="s">
        <v>20</v>
      </c>
      <c r="MML89" s="590"/>
      <c r="MMM89" s="590"/>
      <c r="MMN89" s="590"/>
      <c r="MMO89" s="590"/>
      <c r="MMP89" s="590"/>
      <c r="MMQ89" s="590"/>
      <c r="MMR89" s="590"/>
      <c r="MMS89" s="590" t="s">
        <v>20</v>
      </c>
      <c r="MMT89" s="590"/>
      <c r="MMU89" s="590"/>
      <c r="MMV89" s="590"/>
      <c r="MMW89" s="590"/>
      <c r="MMX89" s="590"/>
      <c r="MMY89" s="590"/>
      <c r="MMZ89" s="590"/>
      <c r="MNA89" s="590" t="s">
        <v>20</v>
      </c>
      <c r="MNB89" s="590"/>
      <c r="MNC89" s="590"/>
      <c r="MND89" s="590"/>
      <c r="MNE89" s="590"/>
      <c r="MNF89" s="590"/>
      <c r="MNG89" s="590"/>
      <c r="MNH89" s="590"/>
      <c r="MNI89" s="590" t="s">
        <v>20</v>
      </c>
      <c r="MNJ89" s="590"/>
      <c r="MNK89" s="590"/>
      <c r="MNL89" s="590"/>
      <c r="MNM89" s="590"/>
      <c r="MNN89" s="590"/>
      <c r="MNO89" s="590"/>
      <c r="MNP89" s="590"/>
      <c r="MNQ89" s="590" t="s">
        <v>20</v>
      </c>
      <c r="MNR89" s="590"/>
      <c r="MNS89" s="590"/>
      <c r="MNT89" s="590"/>
      <c r="MNU89" s="590"/>
      <c r="MNV89" s="590"/>
      <c r="MNW89" s="590"/>
      <c r="MNX89" s="590"/>
      <c r="MNY89" s="590" t="s">
        <v>20</v>
      </c>
      <c r="MNZ89" s="590"/>
      <c r="MOA89" s="590"/>
      <c r="MOB89" s="590"/>
      <c r="MOC89" s="590"/>
      <c r="MOD89" s="590"/>
      <c r="MOE89" s="590"/>
      <c r="MOF89" s="590"/>
      <c r="MOG89" s="590" t="s">
        <v>20</v>
      </c>
      <c r="MOH89" s="590"/>
      <c r="MOI89" s="590"/>
      <c r="MOJ89" s="590"/>
      <c r="MOK89" s="590"/>
      <c r="MOL89" s="590"/>
      <c r="MOM89" s="590"/>
      <c r="MON89" s="590"/>
      <c r="MOO89" s="590" t="s">
        <v>20</v>
      </c>
      <c r="MOP89" s="590"/>
      <c r="MOQ89" s="590"/>
      <c r="MOR89" s="590"/>
      <c r="MOS89" s="590"/>
      <c r="MOT89" s="590"/>
      <c r="MOU89" s="590"/>
      <c r="MOV89" s="590"/>
      <c r="MOW89" s="590" t="s">
        <v>20</v>
      </c>
      <c r="MOX89" s="590"/>
      <c r="MOY89" s="590"/>
      <c r="MOZ89" s="590"/>
      <c r="MPA89" s="590"/>
      <c r="MPB89" s="590"/>
      <c r="MPC89" s="590"/>
      <c r="MPD89" s="590"/>
      <c r="MPE89" s="590" t="s">
        <v>20</v>
      </c>
      <c r="MPF89" s="590"/>
      <c r="MPG89" s="590"/>
      <c r="MPH89" s="590"/>
      <c r="MPI89" s="590"/>
      <c r="MPJ89" s="590"/>
      <c r="MPK89" s="590"/>
      <c r="MPL89" s="590"/>
      <c r="MPM89" s="590" t="s">
        <v>20</v>
      </c>
      <c r="MPN89" s="590"/>
      <c r="MPO89" s="590"/>
      <c r="MPP89" s="590"/>
      <c r="MPQ89" s="590"/>
      <c r="MPR89" s="590"/>
      <c r="MPS89" s="590"/>
      <c r="MPT89" s="590"/>
      <c r="MPU89" s="590" t="s">
        <v>20</v>
      </c>
      <c r="MPV89" s="590"/>
      <c r="MPW89" s="590"/>
      <c r="MPX89" s="590"/>
      <c r="MPY89" s="590"/>
      <c r="MPZ89" s="590"/>
      <c r="MQA89" s="590"/>
      <c r="MQB89" s="590"/>
      <c r="MQC89" s="590" t="s">
        <v>20</v>
      </c>
      <c r="MQD89" s="590"/>
      <c r="MQE89" s="590"/>
      <c r="MQF89" s="590"/>
      <c r="MQG89" s="590"/>
      <c r="MQH89" s="590"/>
      <c r="MQI89" s="590"/>
      <c r="MQJ89" s="590"/>
      <c r="MQK89" s="590" t="s">
        <v>20</v>
      </c>
      <c r="MQL89" s="590"/>
      <c r="MQM89" s="590"/>
      <c r="MQN89" s="590"/>
      <c r="MQO89" s="590"/>
      <c r="MQP89" s="590"/>
      <c r="MQQ89" s="590"/>
      <c r="MQR89" s="590"/>
      <c r="MQS89" s="590" t="s">
        <v>20</v>
      </c>
      <c r="MQT89" s="590"/>
      <c r="MQU89" s="590"/>
      <c r="MQV89" s="590"/>
      <c r="MQW89" s="590"/>
      <c r="MQX89" s="590"/>
      <c r="MQY89" s="590"/>
      <c r="MQZ89" s="590"/>
      <c r="MRA89" s="590" t="s">
        <v>20</v>
      </c>
      <c r="MRB89" s="590"/>
      <c r="MRC89" s="590"/>
      <c r="MRD89" s="590"/>
      <c r="MRE89" s="590"/>
      <c r="MRF89" s="590"/>
      <c r="MRG89" s="590"/>
      <c r="MRH89" s="590"/>
      <c r="MRI89" s="590" t="s">
        <v>20</v>
      </c>
      <c r="MRJ89" s="590"/>
      <c r="MRK89" s="590"/>
      <c r="MRL89" s="590"/>
      <c r="MRM89" s="590"/>
      <c r="MRN89" s="590"/>
      <c r="MRO89" s="590"/>
      <c r="MRP89" s="590"/>
      <c r="MRQ89" s="590" t="s">
        <v>20</v>
      </c>
      <c r="MRR89" s="590"/>
      <c r="MRS89" s="590"/>
      <c r="MRT89" s="590"/>
      <c r="MRU89" s="590"/>
      <c r="MRV89" s="590"/>
      <c r="MRW89" s="590"/>
      <c r="MRX89" s="590"/>
      <c r="MRY89" s="590" t="s">
        <v>20</v>
      </c>
      <c r="MRZ89" s="590"/>
      <c r="MSA89" s="590"/>
      <c r="MSB89" s="590"/>
      <c r="MSC89" s="590"/>
      <c r="MSD89" s="590"/>
      <c r="MSE89" s="590"/>
      <c r="MSF89" s="590"/>
      <c r="MSG89" s="590" t="s">
        <v>20</v>
      </c>
      <c r="MSH89" s="590"/>
      <c r="MSI89" s="590"/>
      <c r="MSJ89" s="590"/>
      <c r="MSK89" s="590"/>
      <c r="MSL89" s="590"/>
      <c r="MSM89" s="590"/>
      <c r="MSN89" s="590"/>
      <c r="MSO89" s="590" t="s">
        <v>20</v>
      </c>
      <c r="MSP89" s="590"/>
      <c r="MSQ89" s="590"/>
      <c r="MSR89" s="590"/>
      <c r="MSS89" s="590"/>
      <c r="MST89" s="590"/>
      <c r="MSU89" s="590"/>
      <c r="MSV89" s="590"/>
      <c r="MSW89" s="590" t="s">
        <v>20</v>
      </c>
      <c r="MSX89" s="590"/>
      <c r="MSY89" s="590"/>
      <c r="MSZ89" s="590"/>
      <c r="MTA89" s="590"/>
      <c r="MTB89" s="590"/>
      <c r="MTC89" s="590"/>
      <c r="MTD89" s="590"/>
      <c r="MTE89" s="590" t="s">
        <v>20</v>
      </c>
      <c r="MTF89" s="590"/>
      <c r="MTG89" s="590"/>
      <c r="MTH89" s="590"/>
      <c r="MTI89" s="590"/>
      <c r="MTJ89" s="590"/>
      <c r="MTK89" s="590"/>
      <c r="MTL89" s="590"/>
      <c r="MTM89" s="590" t="s">
        <v>20</v>
      </c>
      <c r="MTN89" s="590"/>
      <c r="MTO89" s="590"/>
      <c r="MTP89" s="590"/>
      <c r="MTQ89" s="590"/>
      <c r="MTR89" s="590"/>
      <c r="MTS89" s="590"/>
      <c r="MTT89" s="590"/>
      <c r="MTU89" s="590" t="s">
        <v>20</v>
      </c>
      <c r="MTV89" s="590"/>
      <c r="MTW89" s="590"/>
      <c r="MTX89" s="590"/>
      <c r="MTY89" s="590"/>
      <c r="MTZ89" s="590"/>
      <c r="MUA89" s="590"/>
      <c r="MUB89" s="590"/>
      <c r="MUC89" s="590" t="s">
        <v>20</v>
      </c>
      <c r="MUD89" s="590"/>
      <c r="MUE89" s="590"/>
      <c r="MUF89" s="590"/>
      <c r="MUG89" s="590"/>
      <c r="MUH89" s="590"/>
      <c r="MUI89" s="590"/>
      <c r="MUJ89" s="590"/>
      <c r="MUK89" s="590" t="s">
        <v>20</v>
      </c>
      <c r="MUL89" s="590"/>
      <c r="MUM89" s="590"/>
      <c r="MUN89" s="590"/>
      <c r="MUO89" s="590"/>
      <c r="MUP89" s="590"/>
      <c r="MUQ89" s="590"/>
      <c r="MUR89" s="590"/>
      <c r="MUS89" s="590" t="s">
        <v>20</v>
      </c>
      <c r="MUT89" s="590"/>
      <c r="MUU89" s="590"/>
      <c r="MUV89" s="590"/>
      <c r="MUW89" s="590"/>
      <c r="MUX89" s="590"/>
      <c r="MUY89" s="590"/>
      <c r="MUZ89" s="590"/>
      <c r="MVA89" s="590" t="s">
        <v>20</v>
      </c>
      <c r="MVB89" s="590"/>
      <c r="MVC89" s="590"/>
      <c r="MVD89" s="590"/>
      <c r="MVE89" s="590"/>
      <c r="MVF89" s="590"/>
      <c r="MVG89" s="590"/>
      <c r="MVH89" s="590"/>
      <c r="MVI89" s="590" t="s">
        <v>20</v>
      </c>
      <c r="MVJ89" s="590"/>
      <c r="MVK89" s="590"/>
      <c r="MVL89" s="590"/>
      <c r="MVM89" s="590"/>
      <c r="MVN89" s="590"/>
      <c r="MVO89" s="590"/>
      <c r="MVP89" s="590"/>
      <c r="MVQ89" s="590" t="s">
        <v>20</v>
      </c>
      <c r="MVR89" s="590"/>
      <c r="MVS89" s="590"/>
      <c r="MVT89" s="590"/>
      <c r="MVU89" s="590"/>
      <c r="MVV89" s="590"/>
      <c r="MVW89" s="590"/>
      <c r="MVX89" s="590"/>
      <c r="MVY89" s="590" t="s">
        <v>20</v>
      </c>
      <c r="MVZ89" s="590"/>
      <c r="MWA89" s="590"/>
      <c r="MWB89" s="590"/>
      <c r="MWC89" s="590"/>
      <c r="MWD89" s="590"/>
      <c r="MWE89" s="590"/>
      <c r="MWF89" s="590"/>
      <c r="MWG89" s="590" t="s">
        <v>20</v>
      </c>
      <c r="MWH89" s="590"/>
      <c r="MWI89" s="590"/>
      <c r="MWJ89" s="590"/>
      <c r="MWK89" s="590"/>
      <c r="MWL89" s="590"/>
      <c r="MWM89" s="590"/>
      <c r="MWN89" s="590"/>
      <c r="MWO89" s="590" t="s">
        <v>20</v>
      </c>
      <c r="MWP89" s="590"/>
      <c r="MWQ89" s="590"/>
      <c r="MWR89" s="590"/>
      <c r="MWS89" s="590"/>
      <c r="MWT89" s="590"/>
      <c r="MWU89" s="590"/>
      <c r="MWV89" s="590"/>
      <c r="MWW89" s="590" t="s">
        <v>20</v>
      </c>
      <c r="MWX89" s="590"/>
      <c r="MWY89" s="590"/>
      <c r="MWZ89" s="590"/>
      <c r="MXA89" s="590"/>
      <c r="MXB89" s="590"/>
      <c r="MXC89" s="590"/>
      <c r="MXD89" s="590"/>
      <c r="MXE89" s="590" t="s">
        <v>20</v>
      </c>
      <c r="MXF89" s="590"/>
      <c r="MXG89" s="590"/>
      <c r="MXH89" s="590"/>
      <c r="MXI89" s="590"/>
      <c r="MXJ89" s="590"/>
      <c r="MXK89" s="590"/>
      <c r="MXL89" s="590"/>
      <c r="MXM89" s="590" t="s">
        <v>20</v>
      </c>
      <c r="MXN89" s="590"/>
      <c r="MXO89" s="590"/>
      <c r="MXP89" s="590"/>
      <c r="MXQ89" s="590"/>
      <c r="MXR89" s="590"/>
      <c r="MXS89" s="590"/>
      <c r="MXT89" s="590"/>
      <c r="MXU89" s="590" t="s">
        <v>20</v>
      </c>
      <c r="MXV89" s="590"/>
      <c r="MXW89" s="590"/>
      <c r="MXX89" s="590"/>
      <c r="MXY89" s="590"/>
      <c r="MXZ89" s="590"/>
      <c r="MYA89" s="590"/>
      <c r="MYB89" s="590"/>
      <c r="MYC89" s="590" t="s">
        <v>20</v>
      </c>
      <c r="MYD89" s="590"/>
      <c r="MYE89" s="590"/>
      <c r="MYF89" s="590"/>
      <c r="MYG89" s="590"/>
      <c r="MYH89" s="590"/>
      <c r="MYI89" s="590"/>
      <c r="MYJ89" s="590"/>
      <c r="MYK89" s="590" t="s">
        <v>20</v>
      </c>
      <c r="MYL89" s="590"/>
      <c r="MYM89" s="590"/>
      <c r="MYN89" s="590"/>
      <c r="MYO89" s="590"/>
      <c r="MYP89" s="590"/>
      <c r="MYQ89" s="590"/>
      <c r="MYR89" s="590"/>
      <c r="MYS89" s="590" t="s">
        <v>20</v>
      </c>
      <c r="MYT89" s="590"/>
      <c r="MYU89" s="590"/>
      <c r="MYV89" s="590"/>
      <c r="MYW89" s="590"/>
      <c r="MYX89" s="590"/>
      <c r="MYY89" s="590"/>
      <c r="MYZ89" s="590"/>
      <c r="MZA89" s="590" t="s">
        <v>20</v>
      </c>
      <c r="MZB89" s="590"/>
      <c r="MZC89" s="590"/>
      <c r="MZD89" s="590"/>
      <c r="MZE89" s="590"/>
      <c r="MZF89" s="590"/>
      <c r="MZG89" s="590"/>
      <c r="MZH89" s="590"/>
      <c r="MZI89" s="590" t="s">
        <v>20</v>
      </c>
      <c r="MZJ89" s="590"/>
      <c r="MZK89" s="590"/>
      <c r="MZL89" s="590"/>
      <c r="MZM89" s="590"/>
      <c r="MZN89" s="590"/>
      <c r="MZO89" s="590"/>
      <c r="MZP89" s="590"/>
      <c r="MZQ89" s="590" t="s">
        <v>20</v>
      </c>
      <c r="MZR89" s="590"/>
      <c r="MZS89" s="590"/>
      <c r="MZT89" s="590"/>
      <c r="MZU89" s="590"/>
      <c r="MZV89" s="590"/>
      <c r="MZW89" s="590"/>
      <c r="MZX89" s="590"/>
      <c r="MZY89" s="590" t="s">
        <v>20</v>
      </c>
      <c r="MZZ89" s="590"/>
      <c r="NAA89" s="590"/>
      <c r="NAB89" s="590"/>
      <c r="NAC89" s="590"/>
      <c r="NAD89" s="590"/>
      <c r="NAE89" s="590"/>
      <c r="NAF89" s="590"/>
      <c r="NAG89" s="590" t="s">
        <v>20</v>
      </c>
      <c r="NAH89" s="590"/>
      <c r="NAI89" s="590"/>
      <c r="NAJ89" s="590"/>
      <c r="NAK89" s="590"/>
      <c r="NAL89" s="590"/>
      <c r="NAM89" s="590"/>
      <c r="NAN89" s="590"/>
      <c r="NAO89" s="590" t="s">
        <v>20</v>
      </c>
      <c r="NAP89" s="590"/>
      <c r="NAQ89" s="590"/>
      <c r="NAR89" s="590"/>
      <c r="NAS89" s="590"/>
      <c r="NAT89" s="590"/>
      <c r="NAU89" s="590"/>
      <c r="NAV89" s="590"/>
      <c r="NAW89" s="590" t="s">
        <v>20</v>
      </c>
      <c r="NAX89" s="590"/>
      <c r="NAY89" s="590"/>
      <c r="NAZ89" s="590"/>
      <c r="NBA89" s="590"/>
      <c r="NBB89" s="590"/>
      <c r="NBC89" s="590"/>
      <c r="NBD89" s="590"/>
      <c r="NBE89" s="590" t="s">
        <v>20</v>
      </c>
      <c r="NBF89" s="590"/>
      <c r="NBG89" s="590"/>
      <c r="NBH89" s="590"/>
      <c r="NBI89" s="590"/>
      <c r="NBJ89" s="590"/>
      <c r="NBK89" s="590"/>
      <c r="NBL89" s="590"/>
      <c r="NBM89" s="590" t="s">
        <v>20</v>
      </c>
      <c r="NBN89" s="590"/>
      <c r="NBO89" s="590"/>
      <c r="NBP89" s="590"/>
      <c r="NBQ89" s="590"/>
      <c r="NBR89" s="590"/>
      <c r="NBS89" s="590"/>
      <c r="NBT89" s="590"/>
      <c r="NBU89" s="590" t="s">
        <v>20</v>
      </c>
      <c r="NBV89" s="590"/>
      <c r="NBW89" s="590"/>
      <c r="NBX89" s="590"/>
      <c r="NBY89" s="590"/>
      <c r="NBZ89" s="590"/>
      <c r="NCA89" s="590"/>
      <c r="NCB89" s="590"/>
      <c r="NCC89" s="590" t="s">
        <v>20</v>
      </c>
      <c r="NCD89" s="590"/>
      <c r="NCE89" s="590"/>
      <c r="NCF89" s="590"/>
      <c r="NCG89" s="590"/>
      <c r="NCH89" s="590"/>
      <c r="NCI89" s="590"/>
      <c r="NCJ89" s="590"/>
      <c r="NCK89" s="590" t="s">
        <v>20</v>
      </c>
      <c r="NCL89" s="590"/>
      <c r="NCM89" s="590"/>
      <c r="NCN89" s="590"/>
      <c r="NCO89" s="590"/>
      <c r="NCP89" s="590"/>
      <c r="NCQ89" s="590"/>
      <c r="NCR89" s="590"/>
      <c r="NCS89" s="590" t="s">
        <v>20</v>
      </c>
      <c r="NCT89" s="590"/>
      <c r="NCU89" s="590"/>
      <c r="NCV89" s="590"/>
      <c r="NCW89" s="590"/>
      <c r="NCX89" s="590"/>
      <c r="NCY89" s="590"/>
      <c r="NCZ89" s="590"/>
      <c r="NDA89" s="590" t="s">
        <v>20</v>
      </c>
      <c r="NDB89" s="590"/>
      <c r="NDC89" s="590"/>
      <c r="NDD89" s="590"/>
      <c r="NDE89" s="590"/>
      <c r="NDF89" s="590"/>
      <c r="NDG89" s="590"/>
      <c r="NDH89" s="590"/>
      <c r="NDI89" s="590" t="s">
        <v>20</v>
      </c>
      <c r="NDJ89" s="590"/>
      <c r="NDK89" s="590"/>
      <c r="NDL89" s="590"/>
      <c r="NDM89" s="590"/>
      <c r="NDN89" s="590"/>
      <c r="NDO89" s="590"/>
      <c r="NDP89" s="590"/>
      <c r="NDQ89" s="590" t="s">
        <v>20</v>
      </c>
      <c r="NDR89" s="590"/>
      <c r="NDS89" s="590"/>
      <c r="NDT89" s="590"/>
      <c r="NDU89" s="590"/>
      <c r="NDV89" s="590"/>
      <c r="NDW89" s="590"/>
      <c r="NDX89" s="590"/>
      <c r="NDY89" s="590" t="s">
        <v>20</v>
      </c>
      <c r="NDZ89" s="590"/>
      <c r="NEA89" s="590"/>
      <c r="NEB89" s="590"/>
      <c r="NEC89" s="590"/>
      <c r="NED89" s="590"/>
      <c r="NEE89" s="590"/>
      <c r="NEF89" s="590"/>
      <c r="NEG89" s="590" t="s">
        <v>20</v>
      </c>
      <c r="NEH89" s="590"/>
      <c r="NEI89" s="590"/>
      <c r="NEJ89" s="590"/>
      <c r="NEK89" s="590"/>
      <c r="NEL89" s="590"/>
      <c r="NEM89" s="590"/>
      <c r="NEN89" s="590"/>
      <c r="NEO89" s="590" t="s">
        <v>20</v>
      </c>
      <c r="NEP89" s="590"/>
      <c r="NEQ89" s="590"/>
      <c r="NER89" s="590"/>
      <c r="NES89" s="590"/>
      <c r="NET89" s="590"/>
      <c r="NEU89" s="590"/>
      <c r="NEV89" s="590"/>
      <c r="NEW89" s="590" t="s">
        <v>20</v>
      </c>
      <c r="NEX89" s="590"/>
      <c r="NEY89" s="590"/>
      <c r="NEZ89" s="590"/>
      <c r="NFA89" s="590"/>
      <c r="NFB89" s="590"/>
      <c r="NFC89" s="590"/>
      <c r="NFD89" s="590"/>
      <c r="NFE89" s="590" t="s">
        <v>20</v>
      </c>
      <c r="NFF89" s="590"/>
      <c r="NFG89" s="590"/>
      <c r="NFH89" s="590"/>
      <c r="NFI89" s="590"/>
      <c r="NFJ89" s="590"/>
      <c r="NFK89" s="590"/>
      <c r="NFL89" s="590"/>
      <c r="NFM89" s="590" t="s">
        <v>20</v>
      </c>
      <c r="NFN89" s="590"/>
      <c r="NFO89" s="590"/>
      <c r="NFP89" s="590"/>
      <c r="NFQ89" s="590"/>
      <c r="NFR89" s="590"/>
      <c r="NFS89" s="590"/>
      <c r="NFT89" s="590"/>
      <c r="NFU89" s="590" t="s">
        <v>20</v>
      </c>
      <c r="NFV89" s="590"/>
      <c r="NFW89" s="590"/>
      <c r="NFX89" s="590"/>
      <c r="NFY89" s="590"/>
      <c r="NFZ89" s="590"/>
      <c r="NGA89" s="590"/>
      <c r="NGB89" s="590"/>
      <c r="NGC89" s="590" t="s">
        <v>20</v>
      </c>
      <c r="NGD89" s="590"/>
      <c r="NGE89" s="590"/>
      <c r="NGF89" s="590"/>
      <c r="NGG89" s="590"/>
      <c r="NGH89" s="590"/>
      <c r="NGI89" s="590"/>
      <c r="NGJ89" s="590"/>
      <c r="NGK89" s="590" t="s">
        <v>20</v>
      </c>
      <c r="NGL89" s="590"/>
      <c r="NGM89" s="590"/>
      <c r="NGN89" s="590"/>
      <c r="NGO89" s="590"/>
      <c r="NGP89" s="590"/>
      <c r="NGQ89" s="590"/>
      <c r="NGR89" s="590"/>
      <c r="NGS89" s="590" t="s">
        <v>20</v>
      </c>
      <c r="NGT89" s="590"/>
      <c r="NGU89" s="590"/>
      <c r="NGV89" s="590"/>
      <c r="NGW89" s="590"/>
      <c r="NGX89" s="590"/>
      <c r="NGY89" s="590"/>
      <c r="NGZ89" s="590"/>
      <c r="NHA89" s="590" t="s">
        <v>20</v>
      </c>
      <c r="NHB89" s="590"/>
      <c r="NHC89" s="590"/>
      <c r="NHD89" s="590"/>
      <c r="NHE89" s="590"/>
      <c r="NHF89" s="590"/>
      <c r="NHG89" s="590"/>
      <c r="NHH89" s="590"/>
      <c r="NHI89" s="590" t="s">
        <v>20</v>
      </c>
      <c r="NHJ89" s="590"/>
      <c r="NHK89" s="590"/>
      <c r="NHL89" s="590"/>
      <c r="NHM89" s="590"/>
      <c r="NHN89" s="590"/>
      <c r="NHO89" s="590"/>
      <c r="NHP89" s="590"/>
      <c r="NHQ89" s="590" t="s">
        <v>20</v>
      </c>
      <c r="NHR89" s="590"/>
      <c r="NHS89" s="590"/>
      <c r="NHT89" s="590"/>
      <c r="NHU89" s="590"/>
      <c r="NHV89" s="590"/>
      <c r="NHW89" s="590"/>
      <c r="NHX89" s="590"/>
      <c r="NHY89" s="590" t="s">
        <v>20</v>
      </c>
      <c r="NHZ89" s="590"/>
      <c r="NIA89" s="590"/>
      <c r="NIB89" s="590"/>
      <c r="NIC89" s="590"/>
      <c r="NID89" s="590"/>
      <c r="NIE89" s="590"/>
      <c r="NIF89" s="590"/>
      <c r="NIG89" s="590" t="s">
        <v>20</v>
      </c>
      <c r="NIH89" s="590"/>
      <c r="NII89" s="590"/>
      <c r="NIJ89" s="590"/>
      <c r="NIK89" s="590"/>
      <c r="NIL89" s="590"/>
      <c r="NIM89" s="590"/>
      <c r="NIN89" s="590"/>
      <c r="NIO89" s="590" t="s">
        <v>20</v>
      </c>
      <c r="NIP89" s="590"/>
      <c r="NIQ89" s="590"/>
      <c r="NIR89" s="590"/>
      <c r="NIS89" s="590"/>
      <c r="NIT89" s="590"/>
      <c r="NIU89" s="590"/>
      <c r="NIV89" s="590"/>
      <c r="NIW89" s="590" t="s">
        <v>20</v>
      </c>
      <c r="NIX89" s="590"/>
      <c r="NIY89" s="590"/>
      <c r="NIZ89" s="590"/>
      <c r="NJA89" s="590"/>
      <c r="NJB89" s="590"/>
      <c r="NJC89" s="590"/>
      <c r="NJD89" s="590"/>
      <c r="NJE89" s="590" t="s">
        <v>20</v>
      </c>
      <c r="NJF89" s="590"/>
      <c r="NJG89" s="590"/>
      <c r="NJH89" s="590"/>
      <c r="NJI89" s="590"/>
      <c r="NJJ89" s="590"/>
      <c r="NJK89" s="590"/>
      <c r="NJL89" s="590"/>
      <c r="NJM89" s="590" t="s">
        <v>20</v>
      </c>
      <c r="NJN89" s="590"/>
      <c r="NJO89" s="590"/>
      <c r="NJP89" s="590"/>
      <c r="NJQ89" s="590"/>
      <c r="NJR89" s="590"/>
      <c r="NJS89" s="590"/>
      <c r="NJT89" s="590"/>
      <c r="NJU89" s="590" t="s">
        <v>20</v>
      </c>
      <c r="NJV89" s="590"/>
      <c r="NJW89" s="590"/>
      <c r="NJX89" s="590"/>
      <c r="NJY89" s="590"/>
      <c r="NJZ89" s="590"/>
      <c r="NKA89" s="590"/>
      <c r="NKB89" s="590"/>
      <c r="NKC89" s="590" t="s">
        <v>20</v>
      </c>
      <c r="NKD89" s="590"/>
      <c r="NKE89" s="590"/>
      <c r="NKF89" s="590"/>
      <c r="NKG89" s="590"/>
      <c r="NKH89" s="590"/>
      <c r="NKI89" s="590"/>
      <c r="NKJ89" s="590"/>
      <c r="NKK89" s="590" t="s">
        <v>20</v>
      </c>
      <c r="NKL89" s="590"/>
      <c r="NKM89" s="590"/>
      <c r="NKN89" s="590"/>
      <c r="NKO89" s="590"/>
      <c r="NKP89" s="590"/>
      <c r="NKQ89" s="590"/>
      <c r="NKR89" s="590"/>
      <c r="NKS89" s="590" t="s">
        <v>20</v>
      </c>
      <c r="NKT89" s="590"/>
      <c r="NKU89" s="590"/>
      <c r="NKV89" s="590"/>
      <c r="NKW89" s="590"/>
      <c r="NKX89" s="590"/>
      <c r="NKY89" s="590"/>
      <c r="NKZ89" s="590"/>
      <c r="NLA89" s="590" t="s">
        <v>20</v>
      </c>
      <c r="NLB89" s="590"/>
      <c r="NLC89" s="590"/>
      <c r="NLD89" s="590"/>
      <c r="NLE89" s="590"/>
      <c r="NLF89" s="590"/>
      <c r="NLG89" s="590"/>
      <c r="NLH89" s="590"/>
      <c r="NLI89" s="590" t="s">
        <v>20</v>
      </c>
      <c r="NLJ89" s="590"/>
      <c r="NLK89" s="590"/>
      <c r="NLL89" s="590"/>
      <c r="NLM89" s="590"/>
      <c r="NLN89" s="590"/>
      <c r="NLO89" s="590"/>
      <c r="NLP89" s="590"/>
      <c r="NLQ89" s="590" t="s">
        <v>20</v>
      </c>
      <c r="NLR89" s="590"/>
      <c r="NLS89" s="590"/>
      <c r="NLT89" s="590"/>
      <c r="NLU89" s="590"/>
      <c r="NLV89" s="590"/>
      <c r="NLW89" s="590"/>
      <c r="NLX89" s="590"/>
      <c r="NLY89" s="590" t="s">
        <v>20</v>
      </c>
      <c r="NLZ89" s="590"/>
      <c r="NMA89" s="590"/>
      <c r="NMB89" s="590"/>
      <c r="NMC89" s="590"/>
      <c r="NMD89" s="590"/>
      <c r="NME89" s="590"/>
      <c r="NMF89" s="590"/>
      <c r="NMG89" s="590" t="s">
        <v>20</v>
      </c>
      <c r="NMH89" s="590"/>
      <c r="NMI89" s="590"/>
      <c r="NMJ89" s="590"/>
      <c r="NMK89" s="590"/>
      <c r="NML89" s="590"/>
      <c r="NMM89" s="590"/>
      <c r="NMN89" s="590"/>
      <c r="NMO89" s="590" t="s">
        <v>20</v>
      </c>
      <c r="NMP89" s="590"/>
      <c r="NMQ89" s="590"/>
      <c r="NMR89" s="590"/>
      <c r="NMS89" s="590"/>
      <c r="NMT89" s="590"/>
      <c r="NMU89" s="590"/>
      <c r="NMV89" s="590"/>
      <c r="NMW89" s="590" t="s">
        <v>20</v>
      </c>
      <c r="NMX89" s="590"/>
      <c r="NMY89" s="590"/>
      <c r="NMZ89" s="590"/>
      <c r="NNA89" s="590"/>
      <c r="NNB89" s="590"/>
      <c r="NNC89" s="590"/>
      <c r="NND89" s="590"/>
      <c r="NNE89" s="590" t="s">
        <v>20</v>
      </c>
      <c r="NNF89" s="590"/>
      <c r="NNG89" s="590"/>
      <c r="NNH89" s="590"/>
      <c r="NNI89" s="590"/>
      <c r="NNJ89" s="590"/>
      <c r="NNK89" s="590"/>
      <c r="NNL89" s="590"/>
      <c r="NNM89" s="590" t="s">
        <v>20</v>
      </c>
      <c r="NNN89" s="590"/>
      <c r="NNO89" s="590"/>
      <c r="NNP89" s="590"/>
      <c r="NNQ89" s="590"/>
      <c r="NNR89" s="590"/>
      <c r="NNS89" s="590"/>
      <c r="NNT89" s="590"/>
      <c r="NNU89" s="590" t="s">
        <v>20</v>
      </c>
      <c r="NNV89" s="590"/>
      <c r="NNW89" s="590"/>
      <c r="NNX89" s="590"/>
      <c r="NNY89" s="590"/>
      <c r="NNZ89" s="590"/>
      <c r="NOA89" s="590"/>
      <c r="NOB89" s="590"/>
      <c r="NOC89" s="590" t="s">
        <v>20</v>
      </c>
      <c r="NOD89" s="590"/>
      <c r="NOE89" s="590"/>
      <c r="NOF89" s="590"/>
      <c r="NOG89" s="590"/>
      <c r="NOH89" s="590"/>
      <c r="NOI89" s="590"/>
      <c r="NOJ89" s="590"/>
      <c r="NOK89" s="590" t="s">
        <v>20</v>
      </c>
      <c r="NOL89" s="590"/>
      <c r="NOM89" s="590"/>
      <c r="NON89" s="590"/>
      <c r="NOO89" s="590"/>
      <c r="NOP89" s="590"/>
      <c r="NOQ89" s="590"/>
      <c r="NOR89" s="590"/>
      <c r="NOS89" s="590" t="s">
        <v>20</v>
      </c>
      <c r="NOT89" s="590"/>
      <c r="NOU89" s="590"/>
      <c r="NOV89" s="590"/>
      <c r="NOW89" s="590"/>
      <c r="NOX89" s="590"/>
      <c r="NOY89" s="590"/>
      <c r="NOZ89" s="590"/>
      <c r="NPA89" s="590" t="s">
        <v>20</v>
      </c>
      <c r="NPB89" s="590"/>
      <c r="NPC89" s="590"/>
      <c r="NPD89" s="590"/>
      <c r="NPE89" s="590"/>
      <c r="NPF89" s="590"/>
      <c r="NPG89" s="590"/>
      <c r="NPH89" s="590"/>
      <c r="NPI89" s="590" t="s">
        <v>20</v>
      </c>
      <c r="NPJ89" s="590"/>
      <c r="NPK89" s="590"/>
      <c r="NPL89" s="590"/>
      <c r="NPM89" s="590"/>
      <c r="NPN89" s="590"/>
      <c r="NPO89" s="590"/>
      <c r="NPP89" s="590"/>
      <c r="NPQ89" s="590" t="s">
        <v>20</v>
      </c>
      <c r="NPR89" s="590"/>
      <c r="NPS89" s="590"/>
      <c r="NPT89" s="590"/>
      <c r="NPU89" s="590"/>
      <c r="NPV89" s="590"/>
      <c r="NPW89" s="590"/>
      <c r="NPX89" s="590"/>
      <c r="NPY89" s="590" t="s">
        <v>20</v>
      </c>
      <c r="NPZ89" s="590"/>
      <c r="NQA89" s="590"/>
      <c r="NQB89" s="590"/>
      <c r="NQC89" s="590"/>
      <c r="NQD89" s="590"/>
      <c r="NQE89" s="590"/>
      <c r="NQF89" s="590"/>
      <c r="NQG89" s="590" t="s">
        <v>20</v>
      </c>
      <c r="NQH89" s="590"/>
      <c r="NQI89" s="590"/>
      <c r="NQJ89" s="590"/>
      <c r="NQK89" s="590"/>
      <c r="NQL89" s="590"/>
      <c r="NQM89" s="590"/>
      <c r="NQN89" s="590"/>
      <c r="NQO89" s="590" t="s">
        <v>20</v>
      </c>
      <c r="NQP89" s="590"/>
      <c r="NQQ89" s="590"/>
      <c r="NQR89" s="590"/>
      <c r="NQS89" s="590"/>
      <c r="NQT89" s="590"/>
      <c r="NQU89" s="590"/>
      <c r="NQV89" s="590"/>
      <c r="NQW89" s="590" t="s">
        <v>20</v>
      </c>
      <c r="NQX89" s="590"/>
      <c r="NQY89" s="590"/>
      <c r="NQZ89" s="590"/>
      <c r="NRA89" s="590"/>
      <c r="NRB89" s="590"/>
      <c r="NRC89" s="590"/>
      <c r="NRD89" s="590"/>
      <c r="NRE89" s="590" t="s">
        <v>20</v>
      </c>
      <c r="NRF89" s="590"/>
      <c r="NRG89" s="590"/>
      <c r="NRH89" s="590"/>
      <c r="NRI89" s="590"/>
      <c r="NRJ89" s="590"/>
      <c r="NRK89" s="590"/>
      <c r="NRL89" s="590"/>
      <c r="NRM89" s="590" t="s">
        <v>20</v>
      </c>
      <c r="NRN89" s="590"/>
      <c r="NRO89" s="590"/>
      <c r="NRP89" s="590"/>
      <c r="NRQ89" s="590"/>
      <c r="NRR89" s="590"/>
      <c r="NRS89" s="590"/>
      <c r="NRT89" s="590"/>
      <c r="NRU89" s="590" t="s">
        <v>20</v>
      </c>
      <c r="NRV89" s="590"/>
      <c r="NRW89" s="590"/>
      <c r="NRX89" s="590"/>
      <c r="NRY89" s="590"/>
      <c r="NRZ89" s="590"/>
      <c r="NSA89" s="590"/>
      <c r="NSB89" s="590"/>
      <c r="NSC89" s="590" t="s">
        <v>20</v>
      </c>
      <c r="NSD89" s="590"/>
      <c r="NSE89" s="590"/>
      <c r="NSF89" s="590"/>
      <c r="NSG89" s="590"/>
      <c r="NSH89" s="590"/>
      <c r="NSI89" s="590"/>
      <c r="NSJ89" s="590"/>
      <c r="NSK89" s="590" t="s">
        <v>20</v>
      </c>
      <c r="NSL89" s="590"/>
      <c r="NSM89" s="590"/>
      <c r="NSN89" s="590"/>
      <c r="NSO89" s="590"/>
      <c r="NSP89" s="590"/>
      <c r="NSQ89" s="590"/>
      <c r="NSR89" s="590"/>
      <c r="NSS89" s="590" t="s">
        <v>20</v>
      </c>
      <c r="NST89" s="590"/>
      <c r="NSU89" s="590"/>
      <c r="NSV89" s="590"/>
      <c r="NSW89" s="590"/>
      <c r="NSX89" s="590"/>
      <c r="NSY89" s="590"/>
      <c r="NSZ89" s="590"/>
      <c r="NTA89" s="590" t="s">
        <v>20</v>
      </c>
      <c r="NTB89" s="590"/>
      <c r="NTC89" s="590"/>
      <c r="NTD89" s="590"/>
      <c r="NTE89" s="590"/>
      <c r="NTF89" s="590"/>
      <c r="NTG89" s="590"/>
      <c r="NTH89" s="590"/>
      <c r="NTI89" s="590" t="s">
        <v>20</v>
      </c>
      <c r="NTJ89" s="590"/>
      <c r="NTK89" s="590"/>
      <c r="NTL89" s="590"/>
      <c r="NTM89" s="590"/>
      <c r="NTN89" s="590"/>
      <c r="NTO89" s="590"/>
      <c r="NTP89" s="590"/>
      <c r="NTQ89" s="590" t="s">
        <v>20</v>
      </c>
      <c r="NTR89" s="590"/>
      <c r="NTS89" s="590"/>
      <c r="NTT89" s="590"/>
      <c r="NTU89" s="590"/>
      <c r="NTV89" s="590"/>
      <c r="NTW89" s="590"/>
      <c r="NTX89" s="590"/>
      <c r="NTY89" s="590" t="s">
        <v>20</v>
      </c>
      <c r="NTZ89" s="590"/>
      <c r="NUA89" s="590"/>
      <c r="NUB89" s="590"/>
      <c r="NUC89" s="590"/>
      <c r="NUD89" s="590"/>
      <c r="NUE89" s="590"/>
      <c r="NUF89" s="590"/>
      <c r="NUG89" s="590" t="s">
        <v>20</v>
      </c>
      <c r="NUH89" s="590"/>
      <c r="NUI89" s="590"/>
      <c r="NUJ89" s="590"/>
      <c r="NUK89" s="590"/>
      <c r="NUL89" s="590"/>
      <c r="NUM89" s="590"/>
      <c r="NUN89" s="590"/>
      <c r="NUO89" s="590" t="s">
        <v>20</v>
      </c>
      <c r="NUP89" s="590"/>
      <c r="NUQ89" s="590"/>
      <c r="NUR89" s="590"/>
      <c r="NUS89" s="590"/>
      <c r="NUT89" s="590"/>
      <c r="NUU89" s="590"/>
      <c r="NUV89" s="590"/>
      <c r="NUW89" s="590" t="s">
        <v>20</v>
      </c>
      <c r="NUX89" s="590"/>
      <c r="NUY89" s="590"/>
      <c r="NUZ89" s="590"/>
      <c r="NVA89" s="590"/>
      <c r="NVB89" s="590"/>
      <c r="NVC89" s="590"/>
      <c r="NVD89" s="590"/>
      <c r="NVE89" s="590" t="s">
        <v>20</v>
      </c>
      <c r="NVF89" s="590"/>
      <c r="NVG89" s="590"/>
      <c r="NVH89" s="590"/>
      <c r="NVI89" s="590"/>
      <c r="NVJ89" s="590"/>
      <c r="NVK89" s="590"/>
      <c r="NVL89" s="590"/>
      <c r="NVM89" s="590" t="s">
        <v>20</v>
      </c>
      <c r="NVN89" s="590"/>
      <c r="NVO89" s="590"/>
      <c r="NVP89" s="590"/>
      <c r="NVQ89" s="590"/>
      <c r="NVR89" s="590"/>
      <c r="NVS89" s="590"/>
      <c r="NVT89" s="590"/>
      <c r="NVU89" s="590" t="s">
        <v>20</v>
      </c>
      <c r="NVV89" s="590"/>
      <c r="NVW89" s="590"/>
      <c r="NVX89" s="590"/>
      <c r="NVY89" s="590"/>
      <c r="NVZ89" s="590"/>
      <c r="NWA89" s="590"/>
      <c r="NWB89" s="590"/>
      <c r="NWC89" s="590" t="s">
        <v>20</v>
      </c>
      <c r="NWD89" s="590"/>
      <c r="NWE89" s="590"/>
      <c r="NWF89" s="590"/>
      <c r="NWG89" s="590"/>
      <c r="NWH89" s="590"/>
      <c r="NWI89" s="590"/>
      <c r="NWJ89" s="590"/>
      <c r="NWK89" s="590" t="s">
        <v>20</v>
      </c>
      <c r="NWL89" s="590"/>
      <c r="NWM89" s="590"/>
      <c r="NWN89" s="590"/>
      <c r="NWO89" s="590"/>
      <c r="NWP89" s="590"/>
      <c r="NWQ89" s="590"/>
      <c r="NWR89" s="590"/>
      <c r="NWS89" s="590" t="s">
        <v>20</v>
      </c>
      <c r="NWT89" s="590"/>
      <c r="NWU89" s="590"/>
      <c r="NWV89" s="590"/>
      <c r="NWW89" s="590"/>
      <c r="NWX89" s="590"/>
      <c r="NWY89" s="590"/>
      <c r="NWZ89" s="590"/>
      <c r="NXA89" s="590" t="s">
        <v>20</v>
      </c>
      <c r="NXB89" s="590"/>
      <c r="NXC89" s="590"/>
      <c r="NXD89" s="590"/>
      <c r="NXE89" s="590"/>
      <c r="NXF89" s="590"/>
      <c r="NXG89" s="590"/>
      <c r="NXH89" s="590"/>
      <c r="NXI89" s="590" t="s">
        <v>20</v>
      </c>
      <c r="NXJ89" s="590"/>
      <c r="NXK89" s="590"/>
      <c r="NXL89" s="590"/>
      <c r="NXM89" s="590"/>
      <c r="NXN89" s="590"/>
      <c r="NXO89" s="590"/>
      <c r="NXP89" s="590"/>
      <c r="NXQ89" s="590" t="s">
        <v>20</v>
      </c>
      <c r="NXR89" s="590"/>
      <c r="NXS89" s="590"/>
      <c r="NXT89" s="590"/>
      <c r="NXU89" s="590"/>
      <c r="NXV89" s="590"/>
      <c r="NXW89" s="590"/>
      <c r="NXX89" s="590"/>
      <c r="NXY89" s="590" t="s">
        <v>20</v>
      </c>
      <c r="NXZ89" s="590"/>
      <c r="NYA89" s="590"/>
      <c r="NYB89" s="590"/>
      <c r="NYC89" s="590"/>
      <c r="NYD89" s="590"/>
      <c r="NYE89" s="590"/>
      <c r="NYF89" s="590"/>
      <c r="NYG89" s="590" t="s">
        <v>20</v>
      </c>
      <c r="NYH89" s="590"/>
      <c r="NYI89" s="590"/>
      <c r="NYJ89" s="590"/>
      <c r="NYK89" s="590"/>
      <c r="NYL89" s="590"/>
      <c r="NYM89" s="590"/>
      <c r="NYN89" s="590"/>
      <c r="NYO89" s="590" t="s">
        <v>20</v>
      </c>
      <c r="NYP89" s="590"/>
      <c r="NYQ89" s="590"/>
      <c r="NYR89" s="590"/>
      <c r="NYS89" s="590"/>
      <c r="NYT89" s="590"/>
      <c r="NYU89" s="590"/>
      <c r="NYV89" s="590"/>
      <c r="NYW89" s="590" t="s">
        <v>20</v>
      </c>
      <c r="NYX89" s="590"/>
      <c r="NYY89" s="590"/>
      <c r="NYZ89" s="590"/>
      <c r="NZA89" s="590"/>
      <c r="NZB89" s="590"/>
      <c r="NZC89" s="590"/>
      <c r="NZD89" s="590"/>
      <c r="NZE89" s="590" t="s">
        <v>20</v>
      </c>
      <c r="NZF89" s="590"/>
      <c r="NZG89" s="590"/>
      <c r="NZH89" s="590"/>
      <c r="NZI89" s="590"/>
      <c r="NZJ89" s="590"/>
      <c r="NZK89" s="590"/>
      <c r="NZL89" s="590"/>
      <c r="NZM89" s="590" t="s">
        <v>20</v>
      </c>
      <c r="NZN89" s="590"/>
      <c r="NZO89" s="590"/>
      <c r="NZP89" s="590"/>
      <c r="NZQ89" s="590"/>
      <c r="NZR89" s="590"/>
      <c r="NZS89" s="590"/>
      <c r="NZT89" s="590"/>
      <c r="NZU89" s="590" t="s">
        <v>20</v>
      </c>
      <c r="NZV89" s="590"/>
      <c r="NZW89" s="590"/>
      <c r="NZX89" s="590"/>
      <c r="NZY89" s="590"/>
      <c r="NZZ89" s="590"/>
      <c r="OAA89" s="590"/>
      <c r="OAB89" s="590"/>
      <c r="OAC89" s="590" t="s">
        <v>20</v>
      </c>
      <c r="OAD89" s="590"/>
      <c r="OAE89" s="590"/>
      <c r="OAF89" s="590"/>
      <c r="OAG89" s="590"/>
      <c r="OAH89" s="590"/>
      <c r="OAI89" s="590"/>
      <c r="OAJ89" s="590"/>
      <c r="OAK89" s="590" t="s">
        <v>20</v>
      </c>
      <c r="OAL89" s="590"/>
      <c r="OAM89" s="590"/>
      <c r="OAN89" s="590"/>
      <c r="OAO89" s="590"/>
      <c r="OAP89" s="590"/>
      <c r="OAQ89" s="590"/>
      <c r="OAR89" s="590"/>
      <c r="OAS89" s="590" t="s">
        <v>20</v>
      </c>
      <c r="OAT89" s="590"/>
      <c r="OAU89" s="590"/>
      <c r="OAV89" s="590"/>
      <c r="OAW89" s="590"/>
      <c r="OAX89" s="590"/>
      <c r="OAY89" s="590"/>
      <c r="OAZ89" s="590"/>
      <c r="OBA89" s="590" t="s">
        <v>20</v>
      </c>
      <c r="OBB89" s="590"/>
      <c r="OBC89" s="590"/>
      <c r="OBD89" s="590"/>
      <c r="OBE89" s="590"/>
      <c r="OBF89" s="590"/>
      <c r="OBG89" s="590"/>
      <c r="OBH89" s="590"/>
      <c r="OBI89" s="590" t="s">
        <v>20</v>
      </c>
      <c r="OBJ89" s="590"/>
      <c r="OBK89" s="590"/>
      <c r="OBL89" s="590"/>
      <c r="OBM89" s="590"/>
      <c r="OBN89" s="590"/>
      <c r="OBO89" s="590"/>
      <c r="OBP89" s="590"/>
      <c r="OBQ89" s="590" t="s">
        <v>20</v>
      </c>
      <c r="OBR89" s="590"/>
      <c r="OBS89" s="590"/>
      <c r="OBT89" s="590"/>
      <c r="OBU89" s="590"/>
      <c r="OBV89" s="590"/>
      <c r="OBW89" s="590"/>
      <c r="OBX89" s="590"/>
      <c r="OBY89" s="590" t="s">
        <v>20</v>
      </c>
      <c r="OBZ89" s="590"/>
      <c r="OCA89" s="590"/>
      <c r="OCB89" s="590"/>
      <c r="OCC89" s="590"/>
      <c r="OCD89" s="590"/>
      <c r="OCE89" s="590"/>
      <c r="OCF89" s="590"/>
      <c r="OCG89" s="590" t="s">
        <v>20</v>
      </c>
      <c r="OCH89" s="590"/>
      <c r="OCI89" s="590"/>
      <c r="OCJ89" s="590"/>
      <c r="OCK89" s="590"/>
      <c r="OCL89" s="590"/>
      <c r="OCM89" s="590"/>
      <c r="OCN89" s="590"/>
      <c r="OCO89" s="590" t="s">
        <v>20</v>
      </c>
      <c r="OCP89" s="590"/>
      <c r="OCQ89" s="590"/>
      <c r="OCR89" s="590"/>
      <c r="OCS89" s="590"/>
      <c r="OCT89" s="590"/>
      <c r="OCU89" s="590"/>
      <c r="OCV89" s="590"/>
      <c r="OCW89" s="590" t="s">
        <v>20</v>
      </c>
      <c r="OCX89" s="590"/>
      <c r="OCY89" s="590"/>
      <c r="OCZ89" s="590"/>
      <c r="ODA89" s="590"/>
      <c r="ODB89" s="590"/>
      <c r="ODC89" s="590"/>
      <c r="ODD89" s="590"/>
      <c r="ODE89" s="590" t="s">
        <v>20</v>
      </c>
      <c r="ODF89" s="590"/>
      <c r="ODG89" s="590"/>
      <c r="ODH89" s="590"/>
      <c r="ODI89" s="590"/>
      <c r="ODJ89" s="590"/>
      <c r="ODK89" s="590"/>
      <c r="ODL89" s="590"/>
      <c r="ODM89" s="590" t="s">
        <v>20</v>
      </c>
      <c r="ODN89" s="590"/>
      <c r="ODO89" s="590"/>
      <c r="ODP89" s="590"/>
      <c r="ODQ89" s="590"/>
      <c r="ODR89" s="590"/>
      <c r="ODS89" s="590"/>
      <c r="ODT89" s="590"/>
      <c r="ODU89" s="590" t="s">
        <v>20</v>
      </c>
      <c r="ODV89" s="590"/>
      <c r="ODW89" s="590"/>
      <c r="ODX89" s="590"/>
      <c r="ODY89" s="590"/>
      <c r="ODZ89" s="590"/>
      <c r="OEA89" s="590"/>
      <c r="OEB89" s="590"/>
      <c r="OEC89" s="590" t="s">
        <v>20</v>
      </c>
      <c r="OED89" s="590"/>
      <c r="OEE89" s="590"/>
      <c r="OEF89" s="590"/>
      <c r="OEG89" s="590"/>
      <c r="OEH89" s="590"/>
      <c r="OEI89" s="590"/>
      <c r="OEJ89" s="590"/>
      <c r="OEK89" s="590" t="s">
        <v>20</v>
      </c>
      <c r="OEL89" s="590"/>
      <c r="OEM89" s="590"/>
      <c r="OEN89" s="590"/>
      <c r="OEO89" s="590"/>
      <c r="OEP89" s="590"/>
      <c r="OEQ89" s="590"/>
      <c r="OER89" s="590"/>
      <c r="OES89" s="590" t="s">
        <v>20</v>
      </c>
      <c r="OET89" s="590"/>
      <c r="OEU89" s="590"/>
      <c r="OEV89" s="590"/>
      <c r="OEW89" s="590"/>
      <c r="OEX89" s="590"/>
      <c r="OEY89" s="590"/>
      <c r="OEZ89" s="590"/>
      <c r="OFA89" s="590" t="s">
        <v>20</v>
      </c>
      <c r="OFB89" s="590"/>
      <c r="OFC89" s="590"/>
      <c r="OFD89" s="590"/>
      <c r="OFE89" s="590"/>
      <c r="OFF89" s="590"/>
      <c r="OFG89" s="590"/>
      <c r="OFH89" s="590"/>
      <c r="OFI89" s="590" t="s">
        <v>20</v>
      </c>
      <c r="OFJ89" s="590"/>
      <c r="OFK89" s="590"/>
      <c r="OFL89" s="590"/>
      <c r="OFM89" s="590"/>
      <c r="OFN89" s="590"/>
      <c r="OFO89" s="590"/>
      <c r="OFP89" s="590"/>
      <c r="OFQ89" s="590" t="s">
        <v>20</v>
      </c>
      <c r="OFR89" s="590"/>
      <c r="OFS89" s="590"/>
      <c r="OFT89" s="590"/>
      <c r="OFU89" s="590"/>
      <c r="OFV89" s="590"/>
      <c r="OFW89" s="590"/>
      <c r="OFX89" s="590"/>
      <c r="OFY89" s="590" t="s">
        <v>20</v>
      </c>
      <c r="OFZ89" s="590"/>
      <c r="OGA89" s="590"/>
      <c r="OGB89" s="590"/>
      <c r="OGC89" s="590"/>
      <c r="OGD89" s="590"/>
      <c r="OGE89" s="590"/>
      <c r="OGF89" s="590"/>
      <c r="OGG89" s="590" t="s">
        <v>20</v>
      </c>
      <c r="OGH89" s="590"/>
      <c r="OGI89" s="590"/>
      <c r="OGJ89" s="590"/>
      <c r="OGK89" s="590"/>
      <c r="OGL89" s="590"/>
      <c r="OGM89" s="590"/>
      <c r="OGN89" s="590"/>
      <c r="OGO89" s="590" t="s">
        <v>20</v>
      </c>
      <c r="OGP89" s="590"/>
      <c r="OGQ89" s="590"/>
      <c r="OGR89" s="590"/>
      <c r="OGS89" s="590"/>
      <c r="OGT89" s="590"/>
      <c r="OGU89" s="590"/>
      <c r="OGV89" s="590"/>
      <c r="OGW89" s="590" t="s">
        <v>20</v>
      </c>
      <c r="OGX89" s="590"/>
      <c r="OGY89" s="590"/>
      <c r="OGZ89" s="590"/>
      <c r="OHA89" s="590"/>
      <c r="OHB89" s="590"/>
      <c r="OHC89" s="590"/>
      <c r="OHD89" s="590"/>
      <c r="OHE89" s="590" t="s">
        <v>20</v>
      </c>
      <c r="OHF89" s="590"/>
      <c r="OHG89" s="590"/>
      <c r="OHH89" s="590"/>
      <c r="OHI89" s="590"/>
      <c r="OHJ89" s="590"/>
      <c r="OHK89" s="590"/>
      <c r="OHL89" s="590"/>
      <c r="OHM89" s="590" t="s">
        <v>20</v>
      </c>
      <c r="OHN89" s="590"/>
      <c r="OHO89" s="590"/>
      <c r="OHP89" s="590"/>
      <c r="OHQ89" s="590"/>
      <c r="OHR89" s="590"/>
      <c r="OHS89" s="590"/>
      <c r="OHT89" s="590"/>
      <c r="OHU89" s="590" t="s">
        <v>20</v>
      </c>
      <c r="OHV89" s="590"/>
      <c r="OHW89" s="590"/>
      <c r="OHX89" s="590"/>
      <c r="OHY89" s="590"/>
      <c r="OHZ89" s="590"/>
      <c r="OIA89" s="590"/>
      <c r="OIB89" s="590"/>
      <c r="OIC89" s="590" t="s">
        <v>20</v>
      </c>
      <c r="OID89" s="590"/>
      <c r="OIE89" s="590"/>
      <c r="OIF89" s="590"/>
      <c r="OIG89" s="590"/>
      <c r="OIH89" s="590"/>
      <c r="OII89" s="590"/>
      <c r="OIJ89" s="590"/>
      <c r="OIK89" s="590" t="s">
        <v>20</v>
      </c>
      <c r="OIL89" s="590"/>
      <c r="OIM89" s="590"/>
      <c r="OIN89" s="590"/>
      <c r="OIO89" s="590"/>
      <c r="OIP89" s="590"/>
      <c r="OIQ89" s="590"/>
      <c r="OIR89" s="590"/>
      <c r="OIS89" s="590" t="s">
        <v>20</v>
      </c>
      <c r="OIT89" s="590"/>
      <c r="OIU89" s="590"/>
      <c r="OIV89" s="590"/>
      <c r="OIW89" s="590"/>
      <c r="OIX89" s="590"/>
      <c r="OIY89" s="590"/>
      <c r="OIZ89" s="590"/>
      <c r="OJA89" s="590" t="s">
        <v>20</v>
      </c>
      <c r="OJB89" s="590"/>
      <c r="OJC89" s="590"/>
      <c r="OJD89" s="590"/>
      <c r="OJE89" s="590"/>
      <c r="OJF89" s="590"/>
      <c r="OJG89" s="590"/>
      <c r="OJH89" s="590"/>
      <c r="OJI89" s="590" t="s">
        <v>20</v>
      </c>
      <c r="OJJ89" s="590"/>
      <c r="OJK89" s="590"/>
      <c r="OJL89" s="590"/>
      <c r="OJM89" s="590"/>
      <c r="OJN89" s="590"/>
      <c r="OJO89" s="590"/>
      <c r="OJP89" s="590"/>
      <c r="OJQ89" s="590" t="s">
        <v>20</v>
      </c>
      <c r="OJR89" s="590"/>
      <c r="OJS89" s="590"/>
      <c r="OJT89" s="590"/>
      <c r="OJU89" s="590"/>
      <c r="OJV89" s="590"/>
      <c r="OJW89" s="590"/>
      <c r="OJX89" s="590"/>
      <c r="OJY89" s="590" t="s">
        <v>20</v>
      </c>
      <c r="OJZ89" s="590"/>
      <c r="OKA89" s="590"/>
      <c r="OKB89" s="590"/>
      <c r="OKC89" s="590"/>
      <c r="OKD89" s="590"/>
      <c r="OKE89" s="590"/>
      <c r="OKF89" s="590"/>
      <c r="OKG89" s="590" t="s">
        <v>20</v>
      </c>
      <c r="OKH89" s="590"/>
      <c r="OKI89" s="590"/>
      <c r="OKJ89" s="590"/>
      <c r="OKK89" s="590"/>
      <c r="OKL89" s="590"/>
      <c r="OKM89" s="590"/>
      <c r="OKN89" s="590"/>
      <c r="OKO89" s="590" t="s">
        <v>20</v>
      </c>
      <c r="OKP89" s="590"/>
      <c r="OKQ89" s="590"/>
      <c r="OKR89" s="590"/>
      <c r="OKS89" s="590"/>
      <c r="OKT89" s="590"/>
      <c r="OKU89" s="590"/>
      <c r="OKV89" s="590"/>
      <c r="OKW89" s="590" t="s">
        <v>20</v>
      </c>
      <c r="OKX89" s="590"/>
      <c r="OKY89" s="590"/>
      <c r="OKZ89" s="590"/>
      <c r="OLA89" s="590"/>
      <c r="OLB89" s="590"/>
      <c r="OLC89" s="590"/>
      <c r="OLD89" s="590"/>
      <c r="OLE89" s="590" t="s">
        <v>20</v>
      </c>
      <c r="OLF89" s="590"/>
      <c r="OLG89" s="590"/>
      <c r="OLH89" s="590"/>
      <c r="OLI89" s="590"/>
      <c r="OLJ89" s="590"/>
      <c r="OLK89" s="590"/>
      <c r="OLL89" s="590"/>
      <c r="OLM89" s="590" t="s">
        <v>20</v>
      </c>
      <c r="OLN89" s="590"/>
      <c r="OLO89" s="590"/>
      <c r="OLP89" s="590"/>
      <c r="OLQ89" s="590"/>
      <c r="OLR89" s="590"/>
      <c r="OLS89" s="590"/>
      <c r="OLT89" s="590"/>
      <c r="OLU89" s="590" t="s">
        <v>20</v>
      </c>
      <c r="OLV89" s="590"/>
      <c r="OLW89" s="590"/>
      <c r="OLX89" s="590"/>
      <c r="OLY89" s="590"/>
      <c r="OLZ89" s="590"/>
      <c r="OMA89" s="590"/>
      <c r="OMB89" s="590"/>
      <c r="OMC89" s="590" t="s">
        <v>20</v>
      </c>
      <c r="OMD89" s="590"/>
      <c r="OME89" s="590"/>
      <c r="OMF89" s="590"/>
      <c r="OMG89" s="590"/>
      <c r="OMH89" s="590"/>
      <c r="OMI89" s="590"/>
      <c r="OMJ89" s="590"/>
      <c r="OMK89" s="590" t="s">
        <v>20</v>
      </c>
      <c r="OML89" s="590"/>
      <c r="OMM89" s="590"/>
      <c r="OMN89" s="590"/>
      <c r="OMO89" s="590"/>
      <c r="OMP89" s="590"/>
      <c r="OMQ89" s="590"/>
      <c r="OMR89" s="590"/>
      <c r="OMS89" s="590" t="s">
        <v>20</v>
      </c>
      <c r="OMT89" s="590"/>
      <c r="OMU89" s="590"/>
      <c r="OMV89" s="590"/>
      <c r="OMW89" s="590"/>
      <c r="OMX89" s="590"/>
      <c r="OMY89" s="590"/>
      <c r="OMZ89" s="590"/>
      <c r="ONA89" s="590" t="s">
        <v>20</v>
      </c>
      <c r="ONB89" s="590"/>
      <c r="ONC89" s="590"/>
      <c r="OND89" s="590"/>
      <c r="ONE89" s="590"/>
      <c r="ONF89" s="590"/>
      <c r="ONG89" s="590"/>
      <c r="ONH89" s="590"/>
      <c r="ONI89" s="590" t="s">
        <v>20</v>
      </c>
      <c r="ONJ89" s="590"/>
      <c r="ONK89" s="590"/>
      <c r="ONL89" s="590"/>
      <c r="ONM89" s="590"/>
      <c r="ONN89" s="590"/>
      <c r="ONO89" s="590"/>
      <c r="ONP89" s="590"/>
      <c r="ONQ89" s="590" t="s">
        <v>20</v>
      </c>
      <c r="ONR89" s="590"/>
      <c r="ONS89" s="590"/>
      <c r="ONT89" s="590"/>
      <c r="ONU89" s="590"/>
      <c r="ONV89" s="590"/>
      <c r="ONW89" s="590"/>
      <c r="ONX89" s="590"/>
      <c r="ONY89" s="590" t="s">
        <v>20</v>
      </c>
      <c r="ONZ89" s="590"/>
      <c r="OOA89" s="590"/>
      <c r="OOB89" s="590"/>
      <c r="OOC89" s="590"/>
      <c r="OOD89" s="590"/>
      <c r="OOE89" s="590"/>
      <c r="OOF89" s="590"/>
      <c r="OOG89" s="590" t="s">
        <v>20</v>
      </c>
      <c r="OOH89" s="590"/>
      <c r="OOI89" s="590"/>
      <c r="OOJ89" s="590"/>
      <c r="OOK89" s="590"/>
      <c r="OOL89" s="590"/>
      <c r="OOM89" s="590"/>
      <c r="OON89" s="590"/>
      <c r="OOO89" s="590" t="s">
        <v>20</v>
      </c>
      <c r="OOP89" s="590"/>
      <c r="OOQ89" s="590"/>
      <c r="OOR89" s="590"/>
      <c r="OOS89" s="590"/>
      <c r="OOT89" s="590"/>
      <c r="OOU89" s="590"/>
      <c r="OOV89" s="590"/>
      <c r="OOW89" s="590" t="s">
        <v>20</v>
      </c>
      <c r="OOX89" s="590"/>
      <c r="OOY89" s="590"/>
      <c r="OOZ89" s="590"/>
      <c r="OPA89" s="590"/>
      <c r="OPB89" s="590"/>
      <c r="OPC89" s="590"/>
      <c r="OPD89" s="590"/>
      <c r="OPE89" s="590" t="s">
        <v>20</v>
      </c>
      <c r="OPF89" s="590"/>
      <c r="OPG89" s="590"/>
      <c r="OPH89" s="590"/>
      <c r="OPI89" s="590"/>
      <c r="OPJ89" s="590"/>
      <c r="OPK89" s="590"/>
      <c r="OPL89" s="590"/>
      <c r="OPM89" s="590" t="s">
        <v>20</v>
      </c>
      <c r="OPN89" s="590"/>
      <c r="OPO89" s="590"/>
      <c r="OPP89" s="590"/>
      <c r="OPQ89" s="590"/>
      <c r="OPR89" s="590"/>
      <c r="OPS89" s="590"/>
      <c r="OPT89" s="590"/>
      <c r="OPU89" s="590" t="s">
        <v>20</v>
      </c>
      <c r="OPV89" s="590"/>
      <c r="OPW89" s="590"/>
      <c r="OPX89" s="590"/>
      <c r="OPY89" s="590"/>
      <c r="OPZ89" s="590"/>
      <c r="OQA89" s="590"/>
      <c r="OQB89" s="590"/>
      <c r="OQC89" s="590" t="s">
        <v>20</v>
      </c>
      <c r="OQD89" s="590"/>
      <c r="OQE89" s="590"/>
      <c r="OQF89" s="590"/>
      <c r="OQG89" s="590"/>
      <c r="OQH89" s="590"/>
      <c r="OQI89" s="590"/>
      <c r="OQJ89" s="590"/>
      <c r="OQK89" s="590" t="s">
        <v>20</v>
      </c>
      <c r="OQL89" s="590"/>
      <c r="OQM89" s="590"/>
      <c r="OQN89" s="590"/>
      <c r="OQO89" s="590"/>
      <c r="OQP89" s="590"/>
      <c r="OQQ89" s="590"/>
      <c r="OQR89" s="590"/>
      <c r="OQS89" s="590" t="s">
        <v>20</v>
      </c>
      <c r="OQT89" s="590"/>
      <c r="OQU89" s="590"/>
      <c r="OQV89" s="590"/>
      <c r="OQW89" s="590"/>
      <c r="OQX89" s="590"/>
      <c r="OQY89" s="590"/>
      <c r="OQZ89" s="590"/>
      <c r="ORA89" s="590" t="s">
        <v>20</v>
      </c>
      <c r="ORB89" s="590"/>
      <c r="ORC89" s="590"/>
      <c r="ORD89" s="590"/>
      <c r="ORE89" s="590"/>
      <c r="ORF89" s="590"/>
      <c r="ORG89" s="590"/>
      <c r="ORH89" s="590"/>
      <c r="ORI89" s="590" t="s">
        <v>20</v>
      </c>
      <c r="ORJ89" s="590"/>
      <c r="ORK89" s="590"/>
      <c r="ORL89" s="590"/>
      <c r="ORM89" s="590"/>
      <c r="ORN89" s="590"/>
      <c r="ORO89" s="590"/>
      <c r="ORP89" s="590"/>
      <c r="ORQ89" s="590" t="s">
        <v>20</v>
      </c>
      <c r="ORR89" s="590"/>
      <c r="ORS89" s="590"/>
      <c r="ORT89" s="590"/>
      <c r="ORU89" s="590"/>
      <c r="ORV89" s="590"/>
      <c r="ORW89" s="590"/>
      <c r="ORX89" s="590"/>
      <c r="ORY89" s="590" t="s">
        <v>20</v>
      </c>
      <c r="ORZ89" s="590"/>
      <c r="OSA89" s="590"/>
      <c r="OSB89" s="590"/>
      <c r="OSC89" s="590"/>
      <c r="OSD89" s="590"/>
      <c r="OSE89" s="590"/>
      <c r="OSF89" s="590"/>
      <c r="OSG89" s="590" t="s">
        <v>20</v>
      </c>
      <c r="OSH89" s="590"/>
      <c r="OSI89" s="590"/>
      <c r="OSJ89" s="590"/>
      <c r="OSK89" s="590"/>
      <c r="OSL89" s="590"/>
      <c r="OSM89" s="590"/>
      <c r="OSN89" s="590"/>
      <c r="OSO89" s="590" t="s">
        <v>20</v>
      </c>
      <c r="OSP89" s="590"/>
      <c r="OSQ89" s="590"/>
      <c r="OSR89" s="590"/>
      <c r="OSS89" s="590"/>
      <c r="OST89" s="590"/>
      <c r="OSU89" s="590"/>
      <c r="OSV89" s="590"/>
      <c r="OSW89" s="590" t="s">
        <v>20</v>
      </c>
      <c r="OSX89" s="590"/>
      <c r="OSY89" s="590"/>
      <c r="OSZ89" s="590"/>
      <c r="OTA89" s="590"/>
      <c r="OTB89" s="590"/>
      <c r="OTC89" s="590"/>
      <c r="OTD89" s="590"/>
      <c r="OTE89" s="590" t="s">
        <v>20</v>
      </c>
      <c r="OTF89" s="590"/>
      <c r="OTG89" s="590"/>
      <c r="OTH89" s="590"/>
      <c r="OTI89" s="590"/>
      <c r="OTJ89" s="590"/>
      <c r="OTK89" s="590"/>
      <c r="OTL89" s="590"/>
      <c r="OTM89" s="590" t="s">
        <v>20</v>
      </c>
      <c r="OTN89" s="590"/>
      <c r="OTO89" s="590"/>
      <c r="OTP89" s="590"/>
      <c r="OTQ89" s="590"/>
      <c r="OTR89" s="590"/>
      <c r="OTS89" s="590"/>
      <c r="OTT89" s="590"/>
      <c r="OTU89" s="590" t="s">
        <v>20</v>
      </c>
      <c r="OTV89" s="590"/>
      <c r="OTW89" s="590"/>
      <c r="OTX89" s="590"/>
      <c r="OTY89" s="590"/>
      <c r="OTZ89" s="590"/>
      <c r="OUA89" s="590"/>
      <c r="OUB89" s="590"/>
      <c r="OUC89" s="590" t="s">
        <v>20</v>
      </c>
      <c r="OUD89" s="590"/>
      <c r="OUE89" s="590"/>
      <c r="OUF89" s="590"/>
      <c r="OUG89" s="590"/>
      <c r="OUH89" s="590"/>
      <c r="OUI89" s="590"/>
      <c r="OUJ89" s="590"/>
      <c r="OUK89" s="590" t="s">
        <v>20</v>
      </c>
      <c r="OUL89" s="590"/>
      <c r="OUM89" s="590"/>
      <c r="OUN89" s="590"/>
      <c r="OUO89" s="590"/>
      <c r="OUP89" s="590"/>
      <c r="OUQ89" s="590"/>
      <c r="OUR89" s="590"/>
      <c r="OUS89" s="590" t="s">
        <v>20</v>
      </c>
      <c r="OUT89" s="590"/>
      <c r="OUU89" s="590"/>
      <c r="OUV89" s="590"/>
      <c r="OUW89" s="590"/>
      <c r="OUX89" s="590"/>
      <c r="OUY89" s="590"/>
      <c r="OUZ89" s="590"/>
      <c r="OVA89" s="590" t="s">
        <v>20</v>
      </c>
      <c r="OVB89" s="590"/>
      <c r="OVC89" s="590"/>
      <c r="OVD89" s="590"/>
      <c r="OVE89" s="590"/>
      <c r="OVF89" s="590"/>
      <c r="OVG89" s="590"/>
      <c r="OVH89" s="590"/>
      <c r="OVI89" s="590" t="s">
        <v>20</v>
      </c>
      <c r="OVJ89" s="590"/>
      <c r="OVK89" s="590"/>
      <c r="OVL89" s="590"/>
      <c r="OVM89" s="590"/>
      <c r="OVN89" s="590"/>
      <c r="OVO89" s="590"/>
      <c r="OVP89" s="590"/>
      <c r="OVQ89" s="590" t="s">
        <v>20</v>
      </c>
      <c r="OVR89" s="590"/>
      <c r="OVS89" s="590"/>
      <c r="OVT89" s="590"/>
      <c r="OVU89" s="590"/>
      <c r="OVV89" s="590"/>
      <c r="OVW89" s="590"/>
      <c r="OVX89" s="590"/>
      <c r="OVY89" s="590" t="s">
        <v>20</v>
      </c>
      <c r="OVZ89" s="590"/>
      <c r="OWA89" s="590"/>
      <c r="OWB89" s="590"/>
      <c r="OWC89" s="590"/>
      <c r="OWD89" s="590"/>
      <c r="OWE89" s="590"/>
      <c r="OWF89" s="590"/>
      <c r="OWG89" s="590" t="s">
        <v>20</v>
      </c>
      <c r="OWH89" s="590"/>
      <c r="OWI89" s="590"/>
      <c r="OWJ89" s="590"/>
      <c r="OWK89" s="590"/>
      <c r="OWL89" s="590"/>
      <c r="OWM89" s="590"/>
      <c r="OWN89" s="590"/>
      <c r="OWO89" s="590" t="s">
        <v>20</v>
      </c>
      <c r="OWP89" s="590"/>
      <c r="OWQ89" s="590"/>
      <c r="OWR89" s="590"/>
      <c r="OWS89" s="590"/>
      <c r="OWT89" s="590"/>
      <c r="OWU89" s="590"/>
      <c r="OWV89" s="590"/>
      <c r="OWW89" s="590" t="s">
        <v>20</v>
      </c>
      <c r="OWX89" s="590"/>
      <c r="OWY89" s="590"/>
      <c r="OWZ89" s="590"/>
      <c r="OXA89" s="590"/>
      <c r="OXB89" s="590"/>
      <c r="OXC89" s="590"/>
      <c r="OXD89" s="590"/>
      <c r="OXE89" s="590" t="s">
        <v>20</v>
      </c>
      <c r="OXF89" s="590"/>
      <c r="OXG89" s="590"/>
      <c r="OXH89" s="590"/>
      <c r="OXI89" s="590"/>
      <c r="OXJ89" s="590"/>
      <c r="OXK89" s="590"/>
      <c r="OXL89" s="590"/>
      <c r="OXM89" s="590" t="s">
        <v>20</v>
      </c>
      <c r="OXN89" s="590"/>
      <c r="OXO89" s="590"/>
      <c r="OXP89" s="590"/>
      <c r="OXQ89" s="590"/>
      <c r="OXR89" s="590"/>
      <c r="OXS89" s="590"/>
      <c r="OXT89" s="590"/>
      <c r="OXU89" s="590" t="s">
        <v>20</v>
      </c>
      <c r="OXV89" s="590"/>
      <c r="OXW89" s="590"/>
      <c r="OXX89" s="590"/>
      <c r="OXY89" s="590"/>
      <c r="OXZ89" s="590"/>
      <c r="OYA89" s="590"/>
      <c r="OYB89" s="590"/>
      <c r="OYC89" s="590" t="s">
        <v>20</v>
      </c>
      <c r="OYD89" s="590"/>
      <c r="OYE89" s="590"/>
      <c r="OYF89" s="590"/>
      <c r="OYG89" s="590"/>
      <c r="OYH89" s="590"/>
      <c r="OYI89" s="590"/>
      <c r="OYJ89" s="590"/>
      <c r="OYK89" s="590" t="s">
        <v>20</v>
      </c>
      <c r="OYL89" s="590"/>
      <c r="OYM89" s="590"/>
      <c r="OYN89" s="590"/>
      <c r="OYO89" s="590"/>
      <c r="OYP89" s="590"/>
      <c r="OYQ89" s="590"/>
      <c r="OYR89" s="590"/>
      <c r="OYS89" s="590" t="s">
        <v>20</v>
      </c>
      <c r="OYT89" s="590"/>
      <c r="OYU89" s="590"/>
      <c r="OYV89" s="590"/>
      <c r="OYW89" s="590"/>
      <c r="OYX89" s="590"/>
      <c r="OYY89" s="590"/>
      <c r="OYZ89" s="590"/>
      <c r="OZA89" s="590" t="s">
        <v>20</v>
      </c>
      <c r="OZB89" s="590"/>
      <c r="OZC89" s="590"/>
      <c r="OZD89" s="590"/>
      <c r="OZE89" s="590"/>
      <c r="OZF89" s="590"/>
      <c r="OZG89" s="590"/>
      <c r="OZH89" s="590"/>
      <c r="OZI89" s="590" t="s">
        <v>20</v>
      </c>
      <c r="OZJ89" s="590"/>
      <c r="OZK89" s="590"/>
      <c r="OZL89" s="590"/>
      <c r="OZM89" s="590"/>
      <c r="OZN89" s="590"/>
      <c r="OZO89" s="590"/>
      <c r="OZP89" s="590"/>
      <c r="OZQ89" s="590" t="s">
        <v>20</v>
      </c>
      <c r="OZR89" s="590"/>
      <c r="OZS89" s="590"/>
      <c r="OZT89" s="590"/>
      <c r="OZU89" s="590"/>
      <c r="OZV89" s="590"/>
      <c r="OZW89" s="590"/>
      <c r="OZX89" s="590"/>
      <c r="OZY89" s="590" t="s">
        <v>20</v>
      </c>
      <c r="OZZ89" s="590"/>
      <c r="PAA89" s="590"/>
      <c r="PAB89" s="590"/>
      <c r="PAC89" s="590"/>
      <c r="PAD89" s="590"/>
      <c r="PAE89" s="590"/>
      <c r="PAF89" s="590"/>
      <c r="PAG89" s="590" t="s">
        <v>20</v>
      </c>
      <c r="PAH89" s="590"/>
      <c r="PAI89" s="590"/>
      <c r="PAJ89" s="590"/>
      <c r="PAK89" s="590"/>
      <c r="PAL89" s="590"/>
      <c r="PAM89" s="590"/>
      <c r="PAN89" s="590"/>
      <c r="PAO89" s="590" t="s">
        <v>20</v>
      </c>
      <c r="PAP89" s="590"/>
      <c r="PAQ89" s="590"/>
      <c r="PAR89" s="590"/>
      <c r="PAS89" s="590"/>
      <c r="PAT89" s="590"/>
      <c r="PAU89" s="590"/>
      <c r="PAV89" s="590"/>
      <c r="PAW89" s="590" t="s">
        <v>20</v>
      </c>
      <c r="PAX89" s="590"/>
      <c r="PAY89" s="590"/>
      <c r="PAZ89" s="590"/>
      <c r="PBA89" s="590"/>
      <c r="PBB89" s="590"/>
      <c r="PBC89" s="590"/>
      <c r="PBD89" s="590"/>
      <c r="PBE89" s="590" t="s">
        <v>20</v>
      </c>
      <c r="PBF89" s="590"/>
      <c r="PBG89" s="590"/>
      <c r="PBH89" s="590"/>
      <c r="PBI89" s="590"/>
      <c r="PBJ89" s="590"/>
      <c r="PBK89" s="590"/>
      <c r="PBL89" s="590"/>
      <c r="PBM89" s="590" t="s">
        <v>20</v>
      </c>
      <c r="PBN89" s="590"/>
      <c r="PBO89" s="590"/>
      <c r="PBP89" s="590"/>
      <c r="PBQ89" s="590"/>
      <c r="PBR89" s="590"/>
      <c r="PBS89" s="590"/>
      <c r="PBT89" s="590"/>
      <c r="PBU89" s="590" t="s">
        <v>20</v>
      </c>
      <c r="PBV89" s="590"/>
      <c r="PBW89" s="590"/>
      <c r="PBX89" s="590"/>
      <c r="PBY89" s="590"/>
      <c r="PBZ89" s="590"/>
      <c r="PCA89" s="590"/>
      <c r="PCB89" s="590"/>
      <c r="PCC89" s="590" t="s">
        <v>20</v>
      </c>
      <c r="PCD89" s="590"/>
      <c r="PCE89" s="590"/>
      <c r="PCF89" s="590"/>
      <c r="PCG89" s="590"/>
      <c r="PCH89" s="590"/>
      <c r="PCI89" s="590"/>
      <c r="PCJ89" s="590"/>
      <c r="PCK89" s="590" t="s">
        <v>20</v>
      </c>
      <c r="PCL89" s="590"/>
      <c r="PCM89" s="590"/>
      <c r="PCN89" s="590"/>
      <c r="PCO89" s="590"/>
      <c r="PCP89" s="590"/>
      <c r="PCQ89" s="590"/>
      <c r="PCR89" s="590"/>
      <c r="PCS89" s="590" t="s">
        <v>20</v>
      </c>
      <c r="PCT89" s="590"/>
      <c r="PCU89" s="590"/>
      <c r="PCV89" s="590"/>
      <c r="PCW89" s="590"/>
      <c r="PCX89" s="590"/>
      <c r="PCY89" s="590"/>
      <c r="PCZ89" s="590"/>
      <c r="PDA89" s="590" t="s">
        <v>20</v>
      </c>
      <c r="PDB89" s="590"/>
      <c r="PDC89" s="590"/>
      <c r="PDD89" s="590"/>
      <c r="PDE89" s="590"/>
      <c r="PDF89" s="590"/>
      <c r="PDG89" s="590"/>
      <c r="PDH89" s="590"/>
      <c r="PDI89" s="590" t="s">
        <v>20</v>
      </c>
      <c r="PDJ89" s="590"/>
      <c r="PDK89" s="590"/>
      <c r="PDL89" s="590"/>
      <c r="PDM89" s="590"/>
      <c r="PDN89" s="590"/>
      <c r="PDO89" s="590"/>
      <c r="PDP89" s="590"/>
      <c r="PDQ89" s="590" t="s">
        <v>20</v>
      </c>
      <c r="PDR89" s="590"/>
      <c r="PDS89" s="590"/>
      <c r="PDT89" s="590"/>
      <c r="PDU89" s="590"/>
      <c r="PDV89" s="590"/>
      <c r="PDW89" s="590"/>
      <c r="PDX89" s="590"/>
      <c r="PDY89" s="590" t="s">
        <v>20</v>
      </c>
      <c r="PDZ89" s="590"/>
      <c r="PEA89" s="590"/>
      <c r="PEB89" s="590"/>
      <c r="PEC89" s="590"/>
      <c r="PED89" s="590"/>
      <c r="PEE89" s="590"/>
      <c r="PEF89" s="590"/>
      <c r="PEG89" s="590" t="s">
        <v>20</v>
      </c>
      <c r="PEH89" s="590"/>
      <c r="PEI89" s="590"/>
      <c r="PEJ89" s="590"/>
      <c r="PEK89" s="590"/>
      <c r="PEL89" s="590"/>
      <c r="PEM89" s="590"/>
      <c r="PEN89" s="590"/>
      <c r="PEO89" s="590" t="s">
        <v>20</v>
      </c>
      <c r="PEP89" s="590"/>
      <c r="PEQ89" s="590"/>
      <c r="PER89" s="590"/>
      <c r="PES89" s="590"/>
      <c r="PET89" s="590"/>
      <c r="PEU89" s="590"/>
      <c r="PEV89" s="590"/>
      <c r="PEW89" s="590" t="s">
        <v>20</v>
      </c>
      <c r="PEX89" s="590"/>
      <c r="PEY89" s="590"/>
      <c r="PEZ89" s="590"/>
      <c r="PFA89" s="590"/>
      <c r="PFB89" s="590"/>
      <c r="PFC89" s="590"/>
      <c r="PFD89" s="590"/>
      <c r="PFE89" s="590" t="s">
        <v>20</v>
      </c>
      <c r="PFF89" s="590"/>
      <c r="PFG89" s="590"/>
      <c r="PFH89" s="590"/>
      <c r="PFI89" s="590"/>
      <c r="PFJ89" s="590"/>
      <c r="PFK89" s="590"/>
      <c r="PFL89" s="590"/>
      <c r="PFM89" s="590" t="s">
        <v>20</v>
      </c>
      <c r="PFN89" s="590"/>
      <c r="PFO89" s="590"/>
      <c r="PFP89" s="590"/>
      <c r="PFQ89" s="590"/>
      <c r="PFR89" s="590"/>
      <c r="PFS89" s="590"/>
      <c r="PFT89" s="590"/>
      <c r="PFU89" s="590" t="s">
        <v>20</v>
      </c>
      <c r="PFV89" s="590"/>
      <c r="PFW89" s="590"/>
      <c r="PFX89" s="590"/>
      <c r="PFY89" s="590"/>
      <c r="PFZ89" s="590"/>
      <c r="PGA89" s="590"/>
      <c r="PGB89" s="590"/>
      <c r="PGC89" s="590" t="s">
        <v>20</v>
      </c>
      <c r="PGD89" s="590"/>
      <c r="PGE89" s="590"/>
      <c r="PGF89" s="590"/>
      <c r="PGG89" s="590"/>
      <c r="PGH89" s="590"/>
      <c r="PGI89" s="590"/>
      <c r="PGJ89" s="590"/>
      <c r="PGK89" s="590" t="s">
        <v>20</v>
      </c>
      <c r="PGL89" s="590"/>
      <c r="PGM89" s="590"/>
      <c r="PGN89" s="590"/>
      <c r="PGO89" s="590"/>
      <c r="PGP89" s="590"/>
      <c r="PGQ89" s="590"/>
      <c r="PGR89" s="590"/>
      <c r="PGS89" s="590" t="s">
        <v>20</v>
      </c>
      <c r="PGT89" s="590"/>
      <c r="PGU89" s="590"/>
      <c r="PGV89" s="590"/>
      <c r="PGW89" s="590"/>
      <c r="PGX89" s="590"/>
      <c r="PGY89" s="590"/>
      <c r="PGZ89" s="590"/>
      <c r="PHA89" s="590" t="s">
        <v>20</v>
      </c>
      <c r="PHB89" s="590"/>
      <c r="PHC89" s="590"/>
      <c r="PHD89" s="590"/>
      <c r="PHE89" s="590"/>
      <c r="PHF89" s="590"/>
      <c r="PHG89" s="590"/>
      <c r="PHH89" s="590"/>
      <c r="PHI89" s="590" t="s">
        <v>20</v>
      </c>
      <c r="PHJ89" s="590"/>
      <c r="PHK89" s="590"/>
      <c r="PHL89" s="590"/>
      <c r="PHM89" s="590"/>
      <c r="PHN89" s="590"/>
      <c r="PHO89" s="590"/>
      <c r="PHP89" s="590"/>
      <c r="PHQ89" s="590" t="s">
        <v>20</v>
      </c>
      <c r="PHR89" s="590"/>
      <c r="PHS89" s="590"/>
      <c r="PHT89" s="590"/>
      <c r="PHU89" s="590"/>
      <c r="PHV89" s="590"/>
      <c r="PHW89" s="590"/>
      <c r="PHX89" s="590"/>
      <c r="PHY89" s="590" t="s">
        <v>20</v>
      </c>
      <c r="PHZ89" s="590"/>
      <c r="PIA89" s="590"/>
      <c r="PIB89" s="590"/>
      <c r="PIC89" s="590"/>
      <c r="PID89" s="590"/>
      <c r="PIE89" s="590"/>
      <c r="PIF89" s="590"/>
      <c r="PIG89" s="590" t="s">
        <v>20</v>
      </c>
      <c r="PIH89" s="590"/>
      <c r="PII89" s="590"/>
      <c r="PIJ89" s="590"/>
      <c r="PIK89" s="590"/>
      <c r="PIL89" s="590"/>
      <c r="PIM89" s="590"/>
      <c r="PIN89" s="590"/>
      <c r="PIO89" s="590" t="s">
        <v>20</v>
      </c>
      <c r="PIP89" s="590"/>
      <c r="PIQ89" s="590"/>
      <c r="PIR89" s="590"/>
      <c r="PIS89" s="590"/>
      <c r="PIT89" s="590"/>
      <c r="PIU89" s="590"/>
      <c r="PIV89" s="590"/>
      <c r="PIW89" s="590" t="s">
        <v>20</v>
      </c>
      <c r="PIX89" s="590"/>
      <c r="PIY89" s="590"/>
      <c r="PIZ89" s="590"/>
      <c r="PJA89" s="590"/>
      <c r="PJB89" s="590"/>
      <c r="PJC89" s="590"/>
      <c r="PJD89" s="590"/>
      <c r="PJE89" s="590" t="s">
        <v>20</v>
      </c>
      <c r="PJF89" s="590"/>
      <c r="PJG89" s="590"/>
      <c r="PJH89" s="590"/>
      <c r="PJI89" s="590"/>
      <c r="PJJ89" s="590"/>
      <c r="PJK89" s="590"/>
      <c r="PJL89" s="590"/>
      <c r="PJM89" s="590" t="s">
        <v>20</v>
      </c>
      <c r="PJN89" s="590"/>
      <c r="PJO89" s="590"/>
      <c r="PJP89" s="590"/>
      <c r="PJQ89" s="590"/>
      <c r="PJR89" s="590"/>
      <c r="PJS89" s="590"/>
      <c r="PJT89" s="590"/>
      <c r="PJU89" s="590" t="s">
        <v>20</v>
      </c>
      <c r="PJV89" s="590"/>
      <c r="PJW89" s="590"/>
      <c r="PJX89" s="590"/>
      <c r="PJY89" s="590"/>
      <c r="PJZ89" s="590"/>
      <c r="PKA89" s="590"/>
      <c r="PKB89" s="590"/>
      <c r="PKC89" s="590" t="s">
        <v>20</v>
      </c>
      <c r="PKD89" s="590"/>
      <c r="PKE89" s="590"/>
      <c r="PKF89" s="590"/>
      <c r="PKG89" s="590"/>
      <c r="PKH89" s="590"/>
      <c r="PKI89" s="590"/>
      <c r="PKJ89" s="590"/>
      <c r="PKK89" s="590" t="s">
        <v>20</v>
      </c>
      <c r="PKL89" s="590"/>
      <c r="PKM89" s="590"/>
      <c r="PKN89" s="590"/>
      <c r="PKO89" s="590"/>
      <c r="PKP89" s="590"/>
      <c r="PKQ89" s="590"/>
      <c r="PKR89" s="590"/>
      <c r="PKS89" s="590" t="s">
        <v>20</v>
      </c>
      <c r="PKT89" s="590"/>
      <c r="PKU89" s="590"/>
      <c r="PKV89" s="590"/>
      <c r="PKW89" s="590"/>
      <c r="PKX89" s="590"/>
      <c r="PKY89" s="590"/>
      <c r="PKZ89" s="590"/>
      <c r="PLA89" s="590" t="s">
        <v>20</v>
      </c>
      <c r="PLB89" s="590"/>
      <c r="PLC89" s="590"/>
      <c r="PLD89" s="590"/>
      <c r="PLE89" s="590"/>
      <c r="PLF89" s="590"/>
      <c r="PLG89" s="590"/>
      <c r="PLH89" s="590"/>
      <c r="PLI89" s="590" t="s">
        <v>20</v>
      </c>
      <c r="PLJ89" s="590"/>
      <c r="PLK89" s="590"/>
      <c r="PLL89" s="590"/>
      <c r="PLM89" s="590"/>
      <c r="PLN89" s="590"/>
      <c r="PLO89" s="590"/>
      <c r="PLP89" s="590"/>
      <c r="PLQ89" s="590" t="s">
        <v>20</v>
      </c>
      <c r="PLR89" s="590"/>
      <c r="PLS89" s="590"/>
      <c r="PLT89" s="590"/>
      <c r="PLU89" s="590"/>
      <c r="PLV89" s="590"/>
      <c r="PLW89" s="590"/>
      <c r="PLX89" s="590"/>
      <c r="PLY89" s="590" t="s">
        <v>20</v>
      </c>
      <c r="PLZ89" s="590"/>
      <c r="PMA89" s="590"/>
      <c r="PMB89" s="590"/>
      <c r="PMC89" s="590"/>
      <c r="PMD89" s="590"/>
      <c r="PME89" s="590"/>
      <c r="PMF89" s="590"/>
      <c r="PMG89" s="590" t="s">
        <v>20</v>
      </c>
      <c r="PMH89" s="590"/>
      <c r="PMI89" s="590"/>
      <c r="PMJ89" s="590"/>
      <c r="PMK89" s="590"/>
      <c r="PML89" s="590"/>
      <c r="PMM89" s="590"/>
      <c r="PMN89" s="590"/>
      <c r="PMO89" s="590" t="s">
        <v>20</v>
      </c>
      <c r="PMP89" s="590"/>
      <c r="PMQ89" s="590"/>
      <c r="PMR89" s="590"/>
      <c r="PMS89" s="590"/>
      <c r="PMT89" s="590"/>
      <c r="PMU89" s="590"/>
      <c r="PMV89" s="590"/>
      <c r="PMW89" s="590" t="s">
        <v>20</v>
      </c>
      <c r="PMX89" s="590"/>
      <c r="PMY89" s="590"/>
      <c r="PMZ89" s="590"/>
      <c r="PNA89" s="590"/>
      <c r="PNB89" s="590"/>
      <c r="PNC89" s="590"/>
      <c r="PND89" s="590"/>
      <c r="PNE89" s="590" t="s">
        <v>20</v>
      </c>
      <c r="PNF89" s="590"/>
      <c r="PNG89" s="590"/>
      <c r="PNH89" s="590"/>
      <c r="PNI89" s="590"/>
      <c r="PNJ89" s="590"/>
      <c r="PNK89" s="590"/>
      <c r="PNL89" s="590"/>
      <c r="PNM89" s="590" t="s">
        <v>20</v>
      </c>
      <c r="PNN89" s="590"/>
      <c r="PNO89" s="590"/>
      <c r="PNP89" s="590"/>
      <c r="PNQ89" s="590"/>
      <c r="PNR89" s="590"/>
      <c r="PNS89" s="590"/>
      <c r="PNT89" s="590"/>
      <c r="PNU89" s="590" t="s">
        <v>20</v>
      </c>
      <c r="PNV89" s="590"/>
      <c r="PNW89" s="590"/>
      <c r="PNX89" s="590"/>
      <c r="PNY89" s="590"/>
      <c r="PNZ89" s="590"/>
      <c r="POA89" s="590"/>
      <c r="POB89" s="590"/>
      <c r="POC89" s="590" t="s">
        <v>20</v>
      </c>
      <c r="POD89" s="590"/>
      <c r="POE89" s="590"/>
      <c r="POF89" s="590"/>
      <c r="POG89" s="590"/>
      <c r="POH89" s="590"/>
      <c r="POI89" s="590"/>
      <c r="POJ89" s="590"/>
      <c r="POK89" s="590" t="s">
        <v>20</v>
      </c>
      <c r="POL89" s="590"/>
      <c r="POM89" s="590"/>
      <c r="PON89" s="590"/>
      <c r="POO89" s="590"/>
      <c r="POP89" s="590"/>
      <c r="POQ89" s="590"/>
      <c r="POR89" s="590"/>
      <c r="POS89" s="590" t="s">
        <v>20</v>
      </c>
      <c r="POT89" s="590"/>
      <c r="POU89" s="590"/>
      <c r="POV89" s="590"/>
      <c r="POW89" s="590"/>
      <c r="POX89" s="590"/>
      <c r="POY89" s="590"/>
      <c r="POZ89" s="590"/>
      <c r="PPA89" s="590" t="s">
        <v>20</v>
      </c>
      <c r="PPB89" s="590"/>
      <c r="PPC89" s="590"/>
      <c r="PPD89" s="590"/>
      <c r="PPE89" s="590"/>
      <c r="PPF89" s="590"/>
      <c r="PPG89" s="590"/>
      <c r="PPH89" s="590"/>
      <c r="PPI89" s="590" t="s">
        <v>20</v>
      </c>
      <c r="PPJ89" s="590"/>
      <c r="PPK89" s="590"/>
      <c r="PPL89" s="590"/>
      <c r="PPM89" s="590"/>
      <c r="PPN89" s="590"/>
      <c r="PPO89" s="590"/>
      <c r="PPP89" s="590"/>
      <c r="PPQ89" s="590" t="s">
        <v>20</v>
      </c>
      <c r="PPR89" s="590"/>
      <c r="PPS89" s="590"/>
      <c r="PPT89" s="590"/>
      <c r="PPU89" s="590"/>
      <c r="PPV89" s="590"/>
      <c r="PPW89" s="590"/>
      <c r="PPX89" s="590"/>
      <c r="PPY89" s="590" t="s">
        <v>20</v>
      </c>
      <c r="PPZ89" s="590"/>
      <c r="PQA89" s="590"/>
      <c r="PQB89" s="590"/>
      <c r="PQC89" s="590"/>
      <c r="PQD89" s="590"/>
      <c r="PQE89" s="590"/>
      <c r="PQF89" s="590"/>
      <c r="PQG89" s="590" t="s">
        <v>20</v>
      </c>
      <c r="PQH89" s="590"/>
      <c r="PQI89" s="590"/>
      <c r="PQJ89" s="590"/>
      <c r="PQK89" s="590"/>
      <c r="PQL89" s="590"/>
      <c r="PQM89" s="590"/>
      <c r="PQN89" s="590"/>
      <c r="PQO89" s="590" t="s">
        <v>20</v>
      </c>
      <c r="PQP89" s="590"/>
      <c r="PQQ89" s="590"/>
      <c r="PQR89" s="590"/>
      <c r="PQS89" s="590"/>
      <c r="PQT89" s="590"/>
      <c r="PQU89" s="590"/>
      <c r="PQV89" s="590"/>
      <c r="PQW89" s="590" t="s">
        <v>20</v>
      </c>
      <c r="PQX89" s="590"/>
      <c r="PQY89" s="590"/>
      <c r="PQZ89" s="590"/>
      <c r="PRA89" s="590"/>
      <c r="PRB89" s="590"/>
      <c r="PRC89" s="590"/>
      <c r="PRD89" s="590"/>
      <c r="PRE89" s="590" t="s">
        <v>20</v>
      </c>
      <c r="PRF89" s="590"/>
      <c r="PRG89" s="590"/>
      <c r="PRH89" s="590"/>
      <c r="PRI89" s="590"/>
      <c r="PRJ89" s="590"/>
      <c r="PRK89" s="590"/>
      <c r="PRL89" s="590"/>
      <c r="PRM89" s="590" t="s">
        <v>20</v>
      </c>
      <c r="PRN89" s="590"/>
      <c r="PRO89" s="590"/>
      <c r="PRP89" s="590"/>
      <c r="PRQ89" s="590"/>
      <c r="PRR89" s="590"/>
      <c r="PRS89" s="590"/>
      <c r="PRT89" s="590"/>
      <c r="PRU89" s="590" t="s">
        <v>20</v>
      </c>
      <c r="PRV89" s="590"/>
      <c r="PRW89" s="590"/>
      <c r="PRX89" s="590"/>
      <c r="PRY89" s="590"/>
      <c r="PRZ89" s="590"/>
      <c r="PSA89" s="590"/>
      <c r="PSB89" s="590"/>
      <c r="PSC89" s="590" t="s">
        <v>20</v>
      </c>
      <c r="PSD89" s="590"/>
      <c r="PSE89" s="590"/>
      <c r="PSF89" s="590"/>
      <c r="PSG89" s="590"/>
      <c r="PSH89" s="590"/>
      <c r="PSI89" s="590"/>
      <c r="PSJ89" s="590"/>
      <c r="PSK89" s="590" t="s">
        <v>20</v>
      </c>
      <c r="PSL89" s="590"/>
      <c r="PSM89" s="590"/>
      <c r="PSN89" s="590"/>
      <c r="PSO89" s="590"/>
      <c r="PSP89" s="590"/>
      <c r="PSQ89" s="590"/>
      <c r="PSR89" s="590"/>
      <c r="PSS89" s="590" t="s">
        <v>20</v>
      </c>
      <c r="PST89" s="590"/>
      <c r="PSU89" s="590"/>
      <c r="PSV89" s="590"/>
      <c r="PSW89" s="590"/>
      <c r="PSX89" s="590"/>
      <c r="PSY89" s="590"/>
      <c r="PSZ89" s="590"/>
      <c r="PTA89" s="590" t="s">
        <v>20</v>
      </c>
      <c r="PTB89" s="590"/>
      <c r="PTC89" s="590"/>
      <c r="PTD89" s="590"/>
      <c r="PTE89" s="590"/>
      <c r="PTF89" s="590"/>
      <c r="PTG89" s="590"/>
      <c r="PTH89" s="590"/>
      <c r="PTI89" s="590" t="s">
        <v>20</v>
      </c>
      <c r="PTJ89" s="590"/>
      <c r="PTK89" s="590"/>
      <c r="PTL89" s="590"/>
      <c r="PTM89" s="590"/>
      <c r="PTN89" s="590"/>
      <c r="PTO89" s="590"/>
      <c r="PTP89" s="590"/>
      <c r="PTQ89" s="590" t="s">
        <v>20</v>
      </c>
      <c r="PTR89" s="590"/>
      <c r="PTS89" s="590"/>
      <c r="PTT89" s="590"/>
      <c r="PTU89" s="590"/>
      <c r="PTV89" s="590"/>
      <c r="PTW89" s="590"/>
      <c r="PTX89" s="590"/>
      <c r="PTY89" s="590" t="s">
        <v>20</v>
      </c>
      <c r="PTZ89" s="590"/>
      <c r="PUA89" s="590"/>
      <c r="PUB89" s="590"/>
      <c r="PUC89" s="590"/>
      <c r="PUD89" s="590"/>
      <c r="PUE89" s="590"/>
      <c r="PUF89" s="590"/>
      <c r="PUG89" s="590" t="s">
        <v>20</v>
      </c>
      <c r="PUH89" s="590"/>
      <c r="PUI89" s="590"/>
      <c r="PUJ89" s="590"/>
      <c r="PUK89" s="590"/>
      <c r="PUL89" s="590"/>
      <c r="PUM89" s="590"/>
      <c r="PUN89" s="590"/>
      <c r="PUO89" s="590" t="s">
        <v>20</v>
      </c>
      <c r="PUP89" s="590"/>
      <c r="PUQ89" s="590"/>
      <c r="PUR89" s="590"/>
      <c r="PUS89" s="590"/>
      <c r="PUT89" s="590"/>
      <c r="PUU89" s="590"/>
      <c r="PUV89" s="590"/>
      <c r="PUW89" s="590" t="s">
        <v>20</v>
      </c>
      <c r="PUX89" s="590"/>
      <c r="PUY89" s="590"/>
      <c r="PUZ89" s="590"/>
      <c r="PVA89" s="590"/>
      <c r="PVB89" s="590"/>
      <c r="PVC89" s="590"/>
      <c r="PVD89" s="590"/>
      <c r="PVE89" s="590" t="s">
        <v>20</v>
      </c>
      <c r="PVF89" s="590"/>
      <c r="PVG89" s="590"/>
      <c r="PVH89" s="590"/>
      <c r="PVI89" s="590"/>
      <c r="PVJ89" s="590"/>
      <c r="PVK89" s="590"/>
      <c r="PVL89" s="590"/>
      <c r="PVM89" s="590" t="s">
        <v>20</v>
      </c>
      <c r="PVN89" s="590"/>
      <c r="PVO89" s="590"/>
      <c r="PVP89" s="590"/>
      <c r="PVQ89" s="590"/>
      <c r="PVR89" s="590"/>
      <c r="PVS89" s="590"/>
      <c r="PVT89" s="590"/>
      <c r="PVU89" s="590" t="s">
        <v>20</v>
      </c>
      <c r="PVV89" s="590"/>
      <c r="PVW89" s="590"/>
      <c r="PVX89" s="590"/>
      <c r="PVY89" s="590"/>
      <c r="PVZ89" s="590"/>
      <c r="PWA89" s="590"/>
      <c r="PWB89" s="590"/>
      <c r="PWC89" s="590" t="s">
        <v>20</v>
      </c>
      <c r="PWD89" s="590"/>
      <c r="PWE89" s="590"/>
      <c r="PWF89" s="590"/>
      <c r="PWG89" s="590"/>
      <c r="PWH89" s="590"/>
      <c r="PWI89" s="590"/>
      <c r="PWJ89" s="590"/>
      <c r="PWK89" s="590" t="s">
        <v>20</v>
      </c>
      <c r="PWL89" s="590"/>
      <c r="PWM89" s="590"/>
      <c r="PWN89" s="590"/>
      <c r="PWO89" s="590"/>
      <c r="PWP89" s="590"/>
      <c r="PWQ89" s="590"/>
      <c r="PWR89" s="590"/>
      <c r="PWS89" s="590" t="s">
        <v>20</v>
      </c>
      <c r="PWT89" s="590"/>
      <c r="PWU89" s="590"/>
      <c r="PWV89" s="590"/>
      <c r="PWW89" s="590"/>
      <c r="PWX89" s="590"/>
      <c r="PWY89" s="590"/>
      <c r="PWZ89" s="590"/>
      <c r="PXA89" s="590" t="s">
        <v>20</v>
      </c>
      <c r="PXB89" s="590"/>
      <c r="PXC89" s="590"/>
      <c r="PXD89" s="590"/>
      <c r="PXE89" s="590"/>
      <c r="PXF89" s="590"/>
      <c r="PXG89" s="590"/>
      <c r="PXH89" s="590"/>
      <c r="PXI89" s="590" t="s">
        <v>20</v>
      </c>
      <c r="PXJ89" s="590"/>
      <c r="PXK89" s="590"/>
      <c r="PXL89" s="590"/>
      <c r="PXM89" s="590"/>
      <c r="PXN89" s="590"/>
      <c r="PXO89" s="590"/>
      <c r="PXP89" s="590"/>
      <c r="PXQ89" s="590" t="s">
        <v>20</v>
      </c>
      <c r="PXR89" s="590"/>
      <c r="PXS89" s="590"/>
      <c r="PXT89" s="590"/>
      <c r="PXU89" s="590"/>
      <c r="PXV89" s="590"/>
      <c r="PXW89" s="590"/>
      <c r="PXX89" s="590"/>
      <c r="PXY89" s="590" t="s">
        <v>20</v>
      </c>
      <c r="PXZ89" s="590"/>
      <c r="PYA89" s="590"/>
      <c r="PYB89" s="590"/>
      <c r="PYC89" s="590"/>
      <c r="PYD89" s="590"/>
      <c r="PYE89" s="590"/>
      <c r="PYF89" s="590"/>
      <c r="PYG89" s="590" t="s">
        <v>20</v>
      </c>
      <c r="PYH89" s="590"/>
      <c r="PYI89" s="590"/>
      <c r="PYJ89" s="590"/>
      <c r="PYK89" s="590"/>
      <c r="PYL89" s="590"/>
      <c r="PYM89" s="590"/>
      <c r="PYN89" s="590"/>
      <c r="PYO89" s="590" t="s">
        <v>20</v>
      </c>
      <c r="PYP89" s="590"/>
      <c r="PYQ89" s="590"/>
      <c r="PYR89" s="590"/>
      <c r="PYS89" s="590"/>
      <c r="PYT89" s="590"/>
      <c r="PYU89" s="590"/>
      <c r="PYV89" s="590"/>
      <c r="PYW89" s="590" t="s">
        <v>20</v>
      </c>
      <c r="PYX89" s="590"/>
      <c r="PYY89" s="590"/>
      <c r="PYZ89" s="590"/>
      <c r="PZA89" s="590"/>
      <c r="PZB89" s="590"/>
      <c r="PZC89" s="590"/>
      <c r="PZD89" s="590"/>
      <c r="PZE89" s="590" t="s">
        <v>20</v>
      </c>
      <c r="PZF89" s="590"/>
      <c r="PZG89" s="590"/>
      <c r="PZH89" s="590"/>
      <c r="PZI89" s="590"/>
      <c r="PZJ89" s="590"/>
      <c r="PZK89" s="590"/>
      <c r="PZL89" s="590"/>
      <c r="PZM89" s="590" t="s">
        <v>20</v>
      </c>
      <c r="PZN89" s="590"/>
      <c r="PZO89" s="590"/>
      <c r="PZP89" s="590"/>
      <c r="PZQ89" s="590"/>
      <c r="PZR89" s="590"/>
      <c r="PZS89" s="590"/>
      <c r="PZT89" s="590"/>
      <c r="PZU89" s="590" t="s">
        <v>20</v>
      </c>
      <c r="PZV89" s="590"/>
      <c r="PZW89" s="590"/>
      <c r="PZX89" s="590"/>
      <c r="PZY89" s="590"/>
      <c r="PZZ89" s="590"/>
      <c r="QAA89" s="590"/>
      <c r="QAB89" s="590"/>
      <c r="QAC89" s="590" t="s">
        <v>20</v>
      </c>
      <c r="QAD89" s="590"/>
      <c r="QAE89" s="590"/>
      <c r="QAF89" s="590"/>
      <c r="QAG89" s="590"/>
      <c r="QAH89" s="590"/>
      <c r="QAI89" s="590"/>
      <c r="QAJ89" s="590"/>
      <c r="QAK89" s="590" t="s">
        <v>20</v>
      </c>
      <c r="QAL89" s="590"/>
      <c r="QAM89" s="590"/>
      <c r="QAN89" s="590"/>
      <c r="QAO89" s="590"/>
      <c r="QAP89" s="590"/>
      <c r="QAQ89" s="590"/>
      <c r="QAR89" s="590"/>
      <c r="QAS89" s="590" t="s">
        <v>20</v>
      </c>
      <c r="QAT89" s="590"/>
      <c r="QAU89" s="590"/>
      <c r="QAV89" s="590"/>
      <c r="QAW89" s="590"/>
      <c r="QAX89" s="590"/>
      <c r="QAY89" s="590"/>
      <c r="QAZ89" s="590"/>
      <c r="QBA89" s="590" t="s">
        <v>20</v>
      </c>
      <c r="QBB89" s="590"/>
      <c r="QBC89" s="590"/>
      <c r="QBD89" s="590"/>
      <c r="QBE89" s="590"/>
      <c r="QBF89" s="590"/>
      <c r="QBG89" s="590"/>
      <c r="QBH89" s="590"/>
      <c r="QBI89" s="590" t="s">
        <v>20</v>
      </c>
      <c r="QBJ89" s="590"/>
      <c r="QBK89" s="590"/>
      <c r="QBL89" s="590"/>
      <c r="QBM89" s="590"/>
      <c r="QBN89" s="590"/>
      <c r="QBO89" s="590"/>
      <c r="QBP89" s="590"/>
      <c r="QBQ89" s="590" t="s">
        <v>20</v>
      </c>
      <c r="QBR89" s="590"/>
      <c r="QBS89" s="590"/>
      <c r="QBT89" s="590"/>
      <c r="QBU89" s="590"/>
      <c r="QBV89" s="590"/>
      <c r="QBW89" s="590"/>
      <c r="QBX89" s="590"/>
      <c r="QBY89" s="590" t="s">
        <v>20</v>
      </c>
      <c r="QBZ89" s="590"/>
      <c r="QCA89" s="590"/>
      <c r="QCB89" s="590"/>
      <c r="QCC89" s="590"/>
      <c r="QCD89" s="590"/>
      <c r="QCE89" s="590"/>
      <c r="QCF89" s="590"/>
      <c r="QCG89" s="590" t="s">
        <v>20</v>
      </c>
      <c r="QCH89" s="590"/>
      <c r="QCI89" s="590"/>
      <c r="QCJ89" s="590"/>
      <c r="QCK89" s="590"/>
      <c r="QCL89" s="590"/>
      <c r="QCM89" s="590"/>
      <c r="QCN89" s="590"/>
      <c r="QCO89" s="590" t="s">
        <v>20</v>
      </c>
      <c r="QCP89" s="590"/>
      <c r="QCQ89" s="590"/>
      <c r="QCR89" s="590"/>
      <c r="QCS89" s="590"/>
      <c r="QCT89" s="590"/>
      <c r="QCU89" s="590"/>
      <c r="QCV89" s="590"/>
      <c r="QCW89" s="590" t="s">
        <v>20</v>
      </c>
      <c r="QCX89" s="590"/>
      <c r="QCY89" s="590"/>
      <c r="QCZ89" s="590"/>
      <c r="QDA89" s="590"/>
      <c r="QDB89" s="590"/>
      <c r="QDC89" s="590"/>
      <c r="QDD89" s="590"/>
      <c r="QDE89" s="590" t="s">
        <v>20</v>
      </c>
      <c r="QDF89" s="590"/>
      <c r="QDG89" s="590"/>
      <c r="QDH89" s="590"/>
      <c r="QDI89" s="590"/>
      <c r="QDJ89" s="590"/>
      <c r="QDK89" s="590"/>
      <c r="QDL89" s="590"/>
      <c r="QDM89" s="590" t="s">
        <v>20</v>
      </c>
      <c r="QDN89" s="590"/>
      <c r="QDO89" s="590"/>
      <c r="QDP89" s="590"/>
      <c r="QDQ89" s="590"/>
      <c r="QDR89" s="590"/>
      <c r="QDS89" s="590"/>
      <c r="QDT89" s="590"/>
      <c r="QDU89" s="590" t="s">
        <v>20</v>
      </c>
      <c r="QDV89" s="590"/>
      <c r="QDW89" s="590"/>
      <c r="QDX89" s="590"/>
      <c r="QDY89" s="590"/>
      <c r="QDZ89" s="590"/>
      <c r="QEA89" s="590"/>
      <c r="QEB89" s="590"/>
      <c r="QEC89" s="590" t="s">
        <v>20</v>
      </c>
      <c r="QED89" s="590"/>
      <c r="QEE89" s="590"/>
      <c r="QEF89" s="590"/>
      <c r="QEG89" s="590"/>
      <c r="QEH89" s="590"/>
      <c r="QEI89" s="590"/>
      <c r="QEJ89" s="590"/>
      <c r="QEK89" s="590" t="s">
        <v>20</v>
      </c>
      <c r="QEL89" s="590"/>
      <c r="QEM89" s="590"/>
      <c r="QEN89" s="590"/>
      <c r="QEO89" s="590"/>
      <c r="QEP89" s="590"/>
      <c r="QEQ89" s="590"/>
      <c r="QER89" s="590"/>
      <c r="QES89" s="590" t="s">
        <v>20</v>
      </c>
      <c r="QET89" s="590"/>
      <c r="QEU89" s="590"/>
      <c r="QEV89" s="590"/>
      <c r="QEW89" s="590"/>
      <c r="QEX89" s="590"/>
      <c r="QEY89" s="590"/>
      <c r="QEZ89" s="590"/>
      <c r="QFA89" s="590" t="s">
        <v>20</v>
      </c>
      <c r="QFB89" s="590"/>
      <c r="QFC89" s="590"/>
      <c r="QFD89" s="590"/>
      <c r="QFE89" s="590"/>
      <c r="QFF89" s="590"/>
      <c r="QFG89" s="590"/>
      <c r="QFH89" s="590"/>
      <c r="QFI89" s="590" t="s">
        <v>20</v>
      </c>
      <c r="QFJ89" s="590"/>
      <c r="QFK89" s="590"/>
      <c r="QFL89" s="590"/>
      <c r="QFM89" s="590"/>
      <c r="QFN89" s="590"/>
      <c r="QFO89" s="590"/>
      <c r="QFP89" s="590"/>
      <c r="QFQ89" s="590" t="s">
        <v>20</v>
      </c>
      <c r="QFR89" s="590"/>
      <c r="QFS89" s="590"/>
      <c r="QFT89" s="590"/>
      <c r="QFU89" s="590"/>
      <c r="QFV89" s="590"/>
      <c r="QFW89" s="590"/>
      <c r="QFX89" s="590"/>
      <c r="QFY89" s="590" t="s">
        <v>20</v>
      </c>
      <c r="QFZ89" s="590"/>
      <c r="QGA89" s="590"/>
      <c r="QGB89" s="590"/>
      <c r="QGC89" s="590"/>
      <c r="QGD89" s="590"/>
      <c r="QGE89" s="590"/>
      <c r="QGF89" s="590"/>
      <c r="QGG89" s="590" t="s">
        <v>20</v>
      </c>
      <c r="QGH89" s="590"/>
      <c r="QGI89" s="590"/>
      <c r="QGJ89" s="590"/>
      <c r="QGK89" s="590"/>
      <c r="QGL89" s="590"/>
      <c r="QGM89" s="590"/>
      <c r="QGN89" s="590"/>
      <c r="QGO89" s="590" t="s">
        <v>20</v>
      </c>
      <c r="QGP89" s="590"/>
      <c r="QGQ89" s="590"/>
      <c r="QGR89" s="590"/>
      <c r="QGS89" s="590"/>
      <c r="QGT89" s="590"/>
      <c r="QGU89" s="590"/>
      <c r="QGV89" s="590"/>
      <c r="QGW89" s="590" t="s">
        <v>20</v>
      </c>
      <c r="QGX89" s="590"/>
      <c r="QGY89" s="590"/>
      <c r="QGZ89" s="590"/>
      <c r="QHA89" s="590"/>
      <c r="QHB89" s="590"/>
      <c r="QHC89" s="590"/>
      <c r="QHD89" s="590"/>
      <c r="QHE89" s="590" t="s">
        <v>20</v>
      </c>
      <c r="QHF89" s="590"/>
      <c r="QHG89" s="590"/>
      <c r="QHH89" s="590"/>
      <c r="QHI89" s="590"/>
      <c r="QHJ89" s="590"/>
      <c r="QHK89" s="590"/>
      <c r="QHL89" s="590"/>
      <c r="QHM89" s="590" t="s">
        <v>20</v>
      </c>
      <c r="QHN89" s="590"/>
      <c r="QHO89" s="590"/>
      <c r="QHP89" s="590"/>
      <c r="QHQ89" s="590"/>
      <c r="QHR89" s="590"/>
      <c r="QHS89" s="590"/>
      <c r="QHT89" s="590"/>
      <c r="QHU89" s="590" t="s">
        <v>20</v>
      </c>
      <c r="QHV89" s="590"/>
      <c r="QHW89" s="590"/>
      <c r="QHX89" s="590"/>
      <c r="QHY89" s="590"/>
      <c r="QHZ89" s="590"/>
      <c r="QIA89" s="590"/>
      <c r="QIB89" s="590"/>
      <c r="QIC89" s="590" t="s">
        <v>20</v>
      </c>
      <c r="QID89" s="590"/>
      <c r="QIE89" s="590"/>
      <c r="QIF89" s="590"/>
      <c r="QIG89" s="590"/>
      <c r="QIH89" s="590"/>
      <c r="QII89" s="590"/>
      <c r="QIJ89" s="590"/>
      <c r="QIK89" s="590" t="s">
        <v>20</v>
      </c>
      <c r="QIL89" s="590"/>
      <c r="QIM89" s="590"/>
      <c r="QIN89" s="590"/>
      <c r="QIO89" s="590"/>
      <c r="QIP89" s="590"/>
      <c r="QIQ89" s="590"/>
      <c r="QIR89" s="590"/>
      <c r="QIS89" s="590" t="s">
        <v>20</v>
      </c>
      <c r="QIT89" s="590"/>
      <c r="QIU89" s="590"/>
      <c r="QIV89" s="590"/>
      <c r="QIW89" s="590"/>
      <c r="QIX89" s="590"/>
      <c r="QIY89" s="590"/>
      <c r="QIZ89" s="590"/>
      <c r="QJA89" s="590" t="s">
        <v>20</v>
      </c>
      <c r="QJB89" s="590"/>
      <c r="QJC89" s="590"/>
      <c r="QJD89" s="590"/>
      <c r="QJE89" s="590"/>
      <c r="QJF89" s="590"/>
      <c r="QJG89" s="590"/>
      <c r="QJH89" s="590"/>
      <c r="QJI89" s="590" t="s">
        <v>20</v>
      </c>
      <c r="QJJ89" s="590"/>
      <c r="QJK89" s="590"/>
      <c r="QJL89" s="590"/>
      <c r="QJM89" s="590"/>
      <c r="QJN89" s="590"/>
      <c r="QJO89" s="590"/>
      <c r="QJP89" s="590"/>
      <c r="QJQ89" s="590" t="s">
        <v>20</v>
      </c>
      <c r="QJR89" s="590"/>
      <c r="QJS89" s="590"/>
      <c r="QJT89" s="590"/>
      <c r="QJU89" s="590"/>
      <c r="QJV89" s="590"/>
      <c r="QJW89" s="590"/>
      <c r="QJX89" s="590"/>
      <c r="QJY89" s="590" t="s">
        <v>20</v>
      </c>
      <c r="QJZ89" s="590"/>
      <c r="QKA89" s="590"/>
      <c r="QKB89" s="590"/>
      <c r="QKC89" s="590"/>
      <c r="QKD89" s="590"/>
      <c r="QKE89" s="590"/>
      <c r="QKF89" s="590"/>
      <c r="QKG89" s="590" t="s">
        <v>20</v>
      </c>
      <c r="QKH89" s="590"/>
      <c r="QKI89" s="590"/>
      <c r="QKJ89" s="590"/>
      <c r="QKK89" s="590"/>
      <c r="QKL89" s="590"/>
      <c r="QKM89" s="590"/>
      <c r="QKN89" s="590"/>
      <c r="QKO89" s="590" t="s">
        <v>20</v>
      </c>
      <c r="QKP89" s="590"/>
      <c r="QKQ89" s="590"/>
      <c r="QKR89" s="590"/>
      <c r="QKS89" s="590"/>
      <c r="QKT89" s="590"/>
      <c r="QKU89" s="590"/>
      <c r="QKV89" s="590"/>
      <c r="QKW89" s="590" t="s">
        <v>20</v>
      </c>
      <c r="QKX89" s="590"/>
      <c r="QKY89" s="590"/>
      <c r="QKZ89" s="590"/>
      <c r="QLA89" s="590"/>
      <c r="QLB89" s="590"/>
      <c r="QLC89" s="590"/>
      <c r="QLD89" s="590"/>
      <c r="QLE89" s="590" t="s">
        <v>20</v>
      </c>
      <c r="QLF89" s="590"/>
      <c r="QLG89" s="590"/>
      <c r="QLH89" s="590"/>
      <c r="QLI89" s="590"/>
      <c r="QLJ89" s="590"/>
      <c r="QLK89" s="590"/>
      <c r="QLL89" s="590"/>
      <c r="QLM89" s="590" t="s">
        <v>20</v>
      </c>
      <c r="QLN89" s="590"/>
      <c r="QLO89" s="590"/>
      <c r="QLP89" s="590"/>
      <c r="QLQ89" s="590"/>
      <c r="QLR89" s="590"/>
      <c r="QLS89" s="590"/>
      <c r="QLT89" s="590"/>
      <c r="QLU89" s="590" t="s">
        <v>20</v>
      </c>
      <c r="QLV89" s="590"/>
      <c r="QLW89" s="590"/>
      <c r="QLX89" s="590"/>
      <c r="QLY89" s="590"/>
      <c r="QLZ89" s="590"/>
      <c r="QMA89" s="590"/>
      <c r="QMB89" s="590"/>
      <c r="QMC89" s="590" t="s">
        <v>20</v>
      </c>
      <c r="QMD89" s="590"/>
      <c r="QME89" s="590"/>
      <c r="QMF89" s="590"/>
      <c r="QMG89" s="590"/>
      <c r="QMH89" s="590"/>
      <c r="QMI89" s="590"/>
      <c r="QMJ89" s="590"/>
      <c r="QMK89" s="590" t="s">
        <v>20</v>
      </c>
      <c r="QML89" s="590"/>
      <c r="QMM89" s="590"/>
      <c r="QMN89" s="590"/>
      <c r="QMO89" s="590"/>
      <c r="QMP89" s="590"/>
      <c r="QMQ89" s="590"/>
      <c r="QMR89" s="590"/>
      <c r="QMS89" s="590" t="s">
        <v>20</v>
      </c>
      <c r="QMT89" s="590"/>
      <c r="QMU89" s="590"/>
      <c r="QMV89" s="590"/>
      <c r="QMW89" s="590"/>
      <c r="QMX89" s="590"/>
      <c r="QMY89" s="590"/>
      <c r="QMZ89" s="590"/>
      <c r="QNA89" s="590" t="s">
        <v>20</v>
      </c>
      <c r="QNB89" s="590"/>
      <c r="QNC89" s="590"/>
      <c r="QND89" s="590"/>
      <c r="QNE89" s="590"/>
      <c r="QNF89" s="590"/>
      <c r="QNG89" s="590"/>
      <c r="QNH89" s="590"/>
      <c r="QNI89" s="590" t="s">
        <v>20</v>
      </c>
      <c r="QNJ89" s="590"/>
      <c r="QNK89" s="590"/>
      <c r="QNL89" s="590"/>
      <c r="QNM89" s="590"/>
      <c r="QNN89" s="590"/>
      <c r="QNO89" s="590"/>
      <c r="QNP89" s="590"/>
      <c r="QNQ89" s="590" t="s">
        <v>20</v>
      </c>
      <c r="QNR89" s="590"/>
      <c r="QNS89" s="590"/>
      <c r="QNT89" s="590"/>
      <c r="QNU89" s="590"/>
      <c r="QNV89" s="590"/>
      <c r="QNW89" s="590"/>
      <c r="QNX89" s="590"/>
      <c r="QNY89" s="590" t="s">
        <v>20</v>
      </c>
      <c r="QNZ89" s="590"/>
      <c r="QOA89" s="590"/>
      <c r="QOB89" s="590"/>
      <c r="QOC89" s="590"/>
      <c r="QOD89" s="590"/>
      <c r="QOE89" s="590"/>
      <c r="QOF89" s="590"/>
      <c r="QOG89" s="590" t="s">
        <v>20</v>
      </c>
      <c r="QOH89" s="590"/>
      <c r="QOI89" s="590"/>
      <c r="QOJ89" s="590"/>
      <c r="QOK89" s="590"/>
      <c r="QOL89" s="590"/>
      <c r="QOM89" s="590"/>
      <c r="QON89" s="590"/>
      <c r="QOO89" s="590" t="s">
        <v>20</v>
      </c>
      <c r="QOP89" s="590"/>
      <c r="QOQ89" s="590"/>
      <c r="QOR89" s="590"/>
      <c r="QOS89" s="590"/>
      <c r="QOT89" s="590"/>
      <c r="QOU89" s="590"/>
      <c r="QOV89" s="590"/>
      <c r="QOW89" s="590" t="s">
        <v>20</v>
      </c>
      <c r="QOX89" s="590"/>
      <c r="QOY89" s="590"/>
      <c r="QOZ89" s="590"/>
      <c r="QPA89" s="590"/>
      <c r="QPB89" s="590"/>
      <c r="QPC89" s="590"/>
      <c r="QPD89" s="590"/>
      <c r="QPE89" s="590" t="s">
        <v>20</v>
      </c>
      <c r="QPF89" s="590"/>
      <c r="QPG89" s="590"/>
      <c r="QPH89" s="590"/>
      <c r="QPI89" s="590"/>
      <c r="QPJ89" s="590"/>
      <c r="QPK89" s="590"/>
      <c r="QPL89" s="590"/>
      <c r="QPM89" s="590" t="s">
        <v>20</v>
      </c>
      <c r="QPN89" s="590"/>
      <c r="QPO89" s="590"/>
      <c r="QPP89" s="590"/>
      <c r="QPQ89" s="590"/>
      <c r="QPR89" s="590"/>
      <c r="QPS89" s="590"/>
      <c r="QPT89" s="590"/>
      <c r="QPU89" s="590" t="s">
        <v>20</v>
      </c>
      <c r="QPV89" s="590"/>
      <c r="QPW89" s="590"/>
      <c r="QPX89" s="590"/>
      <c r="QPY89" s="590"/>
      <c r="QPZ89" s="590"/>
      <c r="QQA89" s="590"/>
      <c r="QQB89" s="590"/>
      <c r="QQC89" s="590" t="s">
        <v>20</v>
      </c>
      <c r="QQD89" s="590"/>
      <c r="QQE89" s="590"/>
      <c r="QQF89" s="590"/>
      <c r="QQG89" s="590"/>
      <c r="QQH89" s="590"/>
      <c r="QQI89" s="590"/>
      <c r="QQJ89" s="590"/>
      <c r="QQK89" s="590" t="s">
        <v>20</v>
      </c>
      <c r="QQL89" s="590"/>
      <c r="QQM89" s="590"/>
      <c r="QQN89" s="590"/>
      <c r="QQO89" s="590"/>
      <c r="QQP89" s="590"/>
      <c r="QQQ89" s="590"/>
      <c r="QQR89" s="590"/>
      <c r="QQS89" s="590" t="s">
        <v>20</v>
      </c>
      <c r="QQT89" s="590"/>
      <c r="QQU89" s="590"/>
      <c r="QQV89" s="590"/>
      <c r="QQW89" s="590"/>
      <c r="QQX89" s="590"/>
      <c r="QQY89" s="590"/>
      <c r="QQZ89" s="590"/>
      <c r="QRA89" s="590" t="s">
        <v>20</v>
      </c>
      <c r="QRB89" s="590"/>
      <c r="QRC89" s="590"/>
      <c r="QRD89" s="590"/>
      <c r="QRE89" s="590"/>
      <c r="QRF89" s="590"/>
      <c r="QRG89" s="590"/>
      <c r="QRH89" s="590"/>
      <c r="QRI89" s="590" t="s">
        <v>20</v>
      </c>
      <c r="QRJ89" s="590"/>
      <c r="QRK89" s="590"/>
      <c r="QRL89" s="590"/>
      <c r="QRM89" s="590"/>
      <c r="QRN89" s="590"/>
      <c r="QRO89" s="590"/>
      <c r="QRP89" s="590"/>
      <c r="QRQ89" s="590" t="s">
        <v>20</v>
      </c>
      <c r="QRR89" s="590"/>
      <c r="QRS89" s="590"/>
      <c r="QRT89" s="590"/>
      <c r="QRU89" s="590"/>
      <c r="QRV89" s="590"/>
      <c r="QRW89" s="590"/>
      <c r="QRX89" s="590"/>
      <c r="QRY89" s="590" t="s">
        <v>20</v>
      </c>
      <c r="QRZ89" s="590"/>
      <c r="QSA89" s="590"/>
      <c r="QSB89" s="590"/>
      <c r="QSC89" s="590"/>
      <c r="QSD89" s="590"/>
      <c r="QSE89" s="590"/>
      <c r="QSF89" s="590"/>
      <c r="QSG89" s="590" t="s">
        <v>20</v>
      </c>
      <c r="QSH89" s="590"/>
      <c r="QSI89" s="590"/>
      <c r="QSJ89" s="590"/>
      <c r="QSK89" s="590"/>
      <c r="QSL89" s="590"/>
      <c r="QSM89" s="590"/>
      <c r="QSN89" s="590"/>
      <c r="QSO89" s="590" t="s">
        <v>20</v>
      </c>
      <c r="QSP89" s="590"/>
      <c r="QSQ89" s="590"/>
      <c r="QSR89" s="590"/>
      <c r="QSS89" s="590"/>
      <c r="QST89" s="590"/>
      <c r="QSU89" s="590"/>
      <c r="QSV89" s="590"/>
      <c r="QSW89" s="590" t="s">
        <v>20</v>
      </c>
      <c r="QSX89" s="590"/>
      <c r="QSY89" s="590"/>
      <c r="QSZ89" s="590"/>
      <c r="QTA89" s="590"/>
      <c r="QTB89" s="590"/>
      <c r="QTC89" s="590"/>
      <c r="QTD89" s="590"/>
      <c r="QTE89" s="590" t="s">
        <v>20</v>
      </c>
      <c r="QTF89" s="590"/>
      <c r="QTG89" s="590"/>
      <c r="QTH89" s="590"/>
      <c r="QTI89" s="590"/>
      <c r="QTJ89" s="590"/>
      <c r="QTK89" s="590"/>
      <c r="QTL89" s="590"/>
      <c r="QTM89" s="590" t="s">
        <v>20</v>
      </c>
      <c r="QTN89" s="590"/>
      <c r="QTO89" s="590"/>
      <c r="QTP89" s="590"/>
      <c r="QTQ89" s="590"/>
      <c r="QTR89" s="590"/>
      <c r="QTS89" s="590"/>
      <c r="QTT89" s="590"/>
      <c r="QTU89" s="590" t="s">
        <v>20</v>
      </c>
      <c r="QTV89" s="590"/>
      <c r="QTW89" s="590"/>
      <c r="QTX89" s="590"/>
      <c r="QTY89" s="590"/>
      <c r="QTZ89" s="590"/>
      <c r="QUA89" s="590"/>
      <c r="QUB89" s="590"/>
      <c r="QUC89" s="590" t="s">
        <v>20</v>
      </c>
      <c r="QUD89" s="590"/>
      <c r="QUE89" s="590"/>
      <c r="QUF89" s="590"/>
      <c r="QUG89" s="590"/>
      <c r="QUH89" s="590"/>
      <c r="QUI89" s="590"/>
      <c r="QUJ89" s="590"/>
      <c r="QUK89" s="590" t="s">
        <v>20</v>
      </c>
      <c r="QUL89" s="590"/>
      <c r="QUM89" s="590"/>
      <c r="QUN89" s="590"/>
      <c r="QUO89" s="590"/>
      <c r="QUP89" s="590"/>
      <c r="QUQ89" s="590"/>
      <c r="QUR89" s="590"/>
      <c r="QUS89" s="590" t="s">
        <v>20</v>
      </c>
      <c r="QUT89" s="590"/>
      <c r="QUU89" s="590"/>
      <c r="QUV89" s="590"/>
      <c r="QUW89" s="590"/>
      <c r="QUX89" s="590"/>
      <c r="QUY89" s="590"/>
      <c r="QUZ89" s="590"/>
      <c r="QVA89" s="590" t="s">
        <v>20</v>
      </c>
      <c r="QVB89" s="590"/>
      <c r="QVC89" s="590"/>
      <c r="QVD89" s="590"/>
      <c r="QVE89" s="590"/>
      <c r="QVF89" s="590"/>
      <c r="QVG89" s="590"/>
      <c r="QVH89" s="590"/>
      <c r="QVI89" s="590" t="s">
        <v>20</v>
      </c>
      <c r="QVJ89" s="590"/>
      <c r="QVK89" s="590"/>
      <c r="QVL89" s="590"/>
      <c r="QVM89" s="590"/>
      <c r="QVN89" s="590"/>
      <c r="QVO89" s="590"/>
      <c r="QVP89" s="590"/>
      <c r="QVQ89" s="590" t="s">
        <v>20</v>
      </c>
      <c r="QVR89" s="590"/>
      <c r="QVS89" s="590"/>
      <c r="QVT89" s="590"/>
      <c r="QVU89" s="590"/>
      <c r="QVV89" s="590"/>
      <c r="QVW89" s="590"/>
      <c r="QVX89" s="590"/>
      <c r="QVY89" s="590" t="s">
        <v>20</v>
      </c>
      <c r="QVZ89" s="590"/>
      <c r="QWA89" s="590"/>
      <c r="QWB89" s="590"/>
      <c r="QWC89" s="590"/>
      <c r="QWD89" s="590"/>
      <c r="QWE89" s="590"/>
      <c r="QWF89" s="590"/>
      <c r="QWG89" s="590" t="s">
        <v>20</v>
      </c>
      <c r="QWH89" s="590"/>
      <c r="QWI89" s="590"/>
      <c r="QWJ89" s="590"/>
      <c r="QWK89" s="590"/>
      <c r="QWL89" s="590"/>
      <c r="QWM89" s="590"/>
      <c r="QWN89" s="590"/>
      <c r="QWO89" s="590" t="s">
        <v>20</v>
      </c>
      <c r="QWP89" s="590"/>
      <c r="QWQ89" s="590"/>
      <c r="QWR89" s="590"/>
      <c r="QWS89" s="590"/>
      <c r="QWT89" s="590"/>
      <c r="QWU89" s="590"/>
      <c r="QWV89" s="590"/>
      <c r="QWW89" s="590" t="s">
        <v>20</v>
      </c>
      <c r="QWX89" s="590"/>
      <c r="QWY89" s="590"/>
      <c r="QWZ89" s="590"/>
      <c r="QXA89" s="590"/>
      <c r="QXB89" s="590"/>
      <c r="QXC89" s="590"/>
      <c r="QXD89" s="590"/>
      <c r="QXE89" s="590" t="s">
        <v>20</v>
      </c>
      <c r="QXF89" s="590"/>
      <c r="QXG89" s="590"/>
      <c r="QXH89" s="590"/>
      <c r="QXI89" s="590"/>
      <c r="QXJ89" s="590"/>
      <c r="QXK89" s="590"/>
      <c r="QXL89" s="590"/>
      <c r="QXM89" s="590" t="s">
        <v>20</v>
      </c>
      <c r="QXN89" s="590"/>
      <c r="QXO89" s="590"/>
      <c r="QXP89" s="590"/>
      <c r="QXQ89" s="590"/>
      <c r="QXR89" s="590"/>
      <c r="QXS89" s="590"/>
      <c r="QXT89" s="590"/>
      <c r="QXU89" s="590" t="s">
        <v>20</v>
      </c>
      <c r="QXV89" s="590"/>
      <c r="QXW89" s="590"/>
      <c r="QXX89" s="590"/>
      <c r="QXY89" s="590"/>
      <c r="QXZ89" s="590"/>
      <c r="QYA89" s="590"/>
      <c r="QYB89" s="590"/>
      <c r="QYC89" s="590" t="s">
        <v>20</v>
      </c>
      <c r="QYD89" s="590"/>
      <c r="QYE89" s="590"/>
      <c r="QYF89" s="590"/>
      <c r="QYG89" s="590"/>
      <c r="QYH89" s="590"/>
      <c r="QYI89" s="590"/>
      <c r="QYJ89" s="590"/>
      <c r="QYK89" s="590" t="s">
        <v>20</v>
      </c>
      <c r="QYL89" s="590"/>
      <c r="QYM89" s="590"/>
      <c r="QYN89" s="590"/>
      <c r="QYO89" s="590"/>
      <c r="QYP89" s="590"/>
      <c r="QYQ89" s="590"/>
      <c r="QYR89" s="590"/>
      <c r="QYS89" s="590" t="s">
        <v>20</v>
      </c>
      <c r="QYT89" s="590"/>
      <c r="QYU89" s="590"/>
      <c r="QYV89" s="590"/>
      <c r="QYW89" s="590"/>
      <c r="QYX89" s="590"/>
      <c r="QYY89" s="590"/>
      <c r="QYZ89" s="590"/>
      <c r="QZA89" s="590" t="s">
        <v>20</v>
      </c>
      <c r="QZB89" s="590"/>
      <c r="QZC89" s="590"/>
      <c r="QZD89" s="590"/>
      <c r="QZE89" s="590"/>
      <c r="QZF89" s="590"/>
      <c r="QZG89" s="590"/>
      <c r="QZH89" s="590"/>
      <c r="QZI89" s="590" t="s">
        <v>20</v>
      </c>
      <c r="QZJ89" s="590"/>
      <c r="QZK89" s="590"/>
      <c r="QZL89" s="590"/>
      <c r="QZM89" s="590"/>
      <c r="QZN89" s="590"/>
      <c r="QZO89" s="590"/>
      <c r="QZP89" s="590"/>
      <c r="QZQ89" s="590" t="s">
        <v>20</v>
      </c>
      <c r="QZR89" s="590"/>
      <c r="QZS89" s="590"/>
      <c r="QZT89" s="590"/>
      <c r="QZU89" s="590"/>
      <c r="QZV89" s="590"/>
      <c r="QZW89" s="590"/>
      <c r="QZX89" s="590"/>
      <c r="QZY89" s="590" t="s">
        <v>20</v>
      </c>
      <c r="QZZ89" s="590"/>
      <c r="RAA89" s="590"/>
      <c r="RAB89" s="590"/>
      <c r="RAC89" s="590"/>
      <c r="RAD89" s="590"/>
      <c r="RAE89" s="590"/>
      <c r="RAF89" s="590"/>
      <c r="RAG89" s="590" t="s">
        <v>20</v>
      </c>
      <c r="RAH89" s="590"/>
      <c r="RAI89" s="590"/>
      <c r="RAJ89" s="590"/>
      <c r="RAK89" s="590"/>
      <c r="RAL89" s="590"/>
      <c r="RAM89" s="590"/>
      <c r="RAN89" s="590"/>
      <c r="RAO89" s="590" t="s">
        <v>20</v>
      </c>
      <c r="RAP89" s="590"/>
      <c r="RAQ89" s="590"/>
      <c r="RAR89" s="590"/>
      <c r="RAS89" s="590"/>
      <c r="RAT89" s="590"/>
      <c r="RAU89" s="590"/>
      <c r="RAV89" s="590"/>
      <c r="RAW89" s="590" t="s">
        <v>20</v>
      </c>
      <c r="RAX89" s="590"/>
      <c r="RAY89" s="590"/>
      <c r="RAZ89" s="590"/>
      <c r="RBA89" s="590"/>
      <c r="RBB89" s="590"/>
      <c r="RBC89" s="590"/>
      <c r="RBD89" s="590"/>
      <c r="RBE89" s="590" t="s">
        <v>20</v>
      </c>
      <c r="RBF89" s="590"/>
      <c r="RBG89" s="590"/>
      <c r="RBH89" s="590"/>
      <c r="RBI89" s="590"/>
      <c r="RBJ89" s="590"/>
      <c r="RBK89" s="590"/>
      <c r="RBL89" s="590"/>
      <c r="RBM89" s="590" t="s">
        <v>20</v>
      </c>
      <c r="RBN89" s="590"/>
      <c r="RBO89" s="590"/>
      <c r="RBP89" s="590"/>
      <c r="RBQ89" s="590"/>
      <c r="RBR89" s="590"/>
      <c r="RBS89" s="590"/>
      <c r="RBT89" s="590"/>
      <c r="RBU89" s="590" t="s">
        <v>20</v>
      </c>
      <c r="RBV89" s="590"/>
      <c r="RBW89" s="590"/>
      <c r="RBX89" s="590"/>
      <c r="RBY89" s="590"/>
      <c r="RBZ89" s="590"/>
      <c r="RCA89" s="590"/>
      <c r="RCB89" s="590"/>
      <c r="RCC89" s="590" t="s">
        <v>20</v>
      </c>
      <c r="RCD89" s="590"/>
      <c r="RCE89" s="590"/>
      <c r="RCF89" s="590"/>
      <c r="RCG89" s="590"/>
      <c r="RCH89" s="590"/>
      <c r="RCI89" s="590"/>
      <c r="RCJ89" s="590"/>
      <c r="RCK89" s="590" t="s">
        <v>20</v>
      </c>
      <c r="RCL89" s="590"/>
      <c r="RCM89" s="590"/>
      <c r="RCN89" s="590"/>
      <c r="RCO89" s="590"/>
      <c r="RCP89" s="590"/>
      <c r="RCQ89" s="590"/>
      <c r="RCR89" s="590"/>
      <c r="RCS89" s="590" t="s">
        <v>20</v>
      </c>
      <c r="RCT89" s="590"/>
      <c r="RCU89" s="590"/>
      <c r="RCV89" s="590"/>
      <c r="RCW89" s="590"/>
      <c r="RCX89" s="590"/>
      <c r="RCY89" s="590"/>
      <c r="RCZ89" s="590"/>
      <c r="RDA89" s="590" t="s">
        <v>20</v>
      </c>
      <c r="RDB89" s="590"/>
      <c r="RDC89" s="590"/>
      <c r="RDD89" s="590"/>
      <c r="RDE89" s="590"/>
      <c r="RDF89" s="590"/>
      <c r="RDG89" s="590"/>
      <c r="RDH89" s="590"/>
      <c r="RDI89" s="590" t="s">
        <v>20</v>
      </c>
      <c r="RDJ89" s="590"/>
      <c r="RDK89" s="590"/>
      <c r="RDL89" s="590"/>
      <c r="RDM89" s="590"/>
      <c r="RDN89" s="590"/>
      <c r="RDO89" s="590"/>
      <c r="RDP89" s="590"/>
      <c r="RDQ89" s="590" t="s">
        <v>20</v>
      </c>
      <c r="RDR89" s="590"/>
      <c r="RDS89" s="590"/>
      <c r="RDT89" s="590"/>
      <c r="RDU89" s="590"/>
      <c r="RDV89" s="590"/>
      <c r="RDW89" s="590"/>
      <c r="RDX89" s="590"/>
      <c r="RDY89" s="590" t="s">
        <v>20</v>
      </c>
      <c r="RDZ89" s="590"/>
      <c r="REA89" s="590"/>
      <c r="REB89" s="590"/>
      <c r="REC89" s="590"/>
      <c r="RED89" s="590"/>
      <c r="REE89" s="590"/>
      <c r="REF89" s="590"/>
      <c r="REG89" s="590" t="s">
        <v>20</v>
      </c>
      <c r="REH89" s="590"/>
      <c r="REI89" s="590"/>
      <c r="REJ89" s="590"/>
      <c r="REK89" s="590"/>
      <c r="REL89" s="590"/>
      <c r="REM89" s="590"/>
      <c r="REN89" s="590"/>
      <c r="REO89" s="590" t="s">
        <v>20</v>
      </c>
      <c r="REP89" s="590"/>
      <c r="REQ89" s="590"/>
      <c r="RER89" s="590"/>
      <c r="RES89" s="590"/>
      <c r="RET89" s="590"/>
      <c r="REU89" s="590"/>
      <c r="REV89" s="590"/>
      <c r="REW89" s="590" t="s">
        <v>20</v>
      </c>
      <c r="REX89" s="590"/>
      <c r="REY89" s="590"/>
      <c r="REZ89" s="590"/>
      <c r="RFA89" s="590"/>
      <c r="RFB89" s="590"/>
      <c r="RFC89" s="590"/>
      <c r="RFD89" s="590"/>
      <c r="RFE89" s="590" t="s">
        <v>20</v>
      </c>
      <c r="RFF89" s="590"/>
      <c r="RFG89" s="590"/>
      <c r="RFH89" s="590"/>
      <c r="RFI89" s="590"/>
      <c r="RFJ89" s="590"/>
      <c r="RFK89" s="590"/>
      <c r="RFL89" s="590"/>
      <c r="RFM89" s="590" t="s">
        <v>20</v>
      </c>
      <c r="RFN89" s="590"/>
      <c r="RFO89" s="590"/>
      <c r="RFP89" s="590"/>
      <c r="RFQ89" s="590"/>
      <c r="RFR89" s="590"/>
      <c r="RFS89" s="590"/>
      <c r="RFT89" s="590"/>
      <c r="RFU89" s="590" t="s">
        <v>20</v>
      </c>
      <c r="RFV89" s="590"/>
      <c r="RFW89" s="590"/>
      <c r="RFX89" s="590"/>
      <c r="RFY89" s="590"/>
      <c r="RFZ89" s="590"/>
      <c r="RGA89" s="590"/>
      <c r="RGB89" s="590"/>
      <c r="RGC89" s="590" t="s">
        <v>20</v>
      </c>
      <c r="RGD89" s="590"/>
      <c r="RGE89" s="590"/>
      <c r="RGF89" s="590"/>
      <c r="RGG89" s="590"/>
      <c r="RGH89" s="590"/>
      <c r="RGI89" s="590"/>
      <c r="RGJ89" s="590"/>
      <c r="RGK89" s="590" t="s">
        <v>20</v>
      </c>
      <c r="RGL89" s="590"/>
      <c r="RGM89" s="590"/>
      <c r="RGN89" s="590"/>
      <c r="RGO89" s="590"/>
      <c r="RGP89" s="590"/>
      <c r="RGQ89" s="590"/>
      <c r="RGR89" s="590"/>
      <c r="RGS89" s="590" t="s">
        <v>20</v>
      </c>
      <c r="RGT89" s="590"/>
      <c r="RGU89" s="590"/>
      <c r="RGV89" s="590"/>
      <c r="RGW89" s="590"/>
      <c r="RGX89" s="590"/>
      <c r="RGY89" s="590"/>
      <c r="RGZ89" s="590"/>
      <c r="RHA89" s="590" t="s">
        <v>20</v>
      </c>
      <c r="RHB89" s="590"/>
      <c r="RHC89" s="590"/>
      <c r="RHD89" s="590"/>
      <c r="RHE89" s="590"/>
      <c r="RHF89" s="590"/>
      <c r="RHG89" s="590"/>
      <c r="RHH89" s="590"/>
      <c r="RHI89" s="590" t="s">
        <v>20</v>
      </c>
      <c r="RHJ89" s="590"/>
      <c r="RHK89" s="590"/>
      <c r="RHL89" s="590"/>
      <c r="RHM89" s="590"/>
      <c r="RHN89" s="590"/>
      <c r="RHO89" s="590"/>
      <c r="RHP89" s="590"/>
      <c r="RHQ89" s="590" t="s">
        <v>20</v>
      </c>
      <c r="RHR89" s="590"/>
      <c r="RHS89" s="590"/>
      <c r="RHT89" s="590"/>
      <c r="RHU89" s="590"/>
      <c r="RHV89" s="590"/>
      <c r="RHW89" s="590"/>
      <c r="RHX89" s="590"/>
      <c r="RHY89" s="590" t="s">
        <v>20</v>
      </c>
      <c r="RHZ89" s="590"/>
      <c r="RIA89" s="590"/>
      <c r="RIB89" s="590"/>
      <c r="RIC89" s="590"/>
      <c r="RID89" s="590"/>
      <c r="RIE89" s="590"/>
      <c r="RIF89" s="590"/>
      <c r="RIG89" s="590" t="s">
        <v>20</v>
      </c>
      <c r="RIH89" s="590"/>
      <c r="RII89" s="590"/>
      <c r="RIJ89" s="590"/>
      <c r="RIK89" s="590"/>
      <c r="RIL89" s="590"/>
      <c r="RIM89" s="590"/>
      <c r="RIN89" s="590"/>
      <c r="RIO89" s="590" t="s">
        <v>20</v>
      </c>
      <c r="RIP89" s="590"/>
      <c r="RIQ89" s="590"/>
      <c r="RIR89" s="590"/>
      <c r="RIS89" s="590"/>
      <c r="RIT89" s="590"/>
      <c r="RIU89" s="590"/>
      <c r="RIV89" s="590"/>
      <c r="RIW89" s="590" t="s">
        <v>20</v>
      </c>
      <c r="RIX89" s="590"/>
      <c r="RIY89" s="590"/>
      <c r="RIZ89" s="590"/>
      <c r="RJA89" s="590"/>
      <c r="RJB89" s="590"/>
      <c r="RJC89" s="590"/>
      <c r="RJD89" s="590"/>
      <c r="RJE89" s="590" t="s">
        <v>20</v>
      </c>
      <c r="RJF89" s="590"/>
      <c r="RJG89" s="590"/>
      <c r="RJH89" s="590"/>
      <c r="RJI89" s="590"/>
      <c r="RJJ89" s="590"/>
      <c r="RJK89" s="590"/>
      <c r="RJL89" s="590"/>
      <c r="RJM89" s="590" t="s">
        <v>20</v>
      </c>
      <c r="RJN89" s="590"/>
      <c r="RJO89" s="590"/>
      <c r="RJP89" s="590"/>
      <c r="RJQ89" s="590"/>
      <c r="RJR89" s="590"/>
      <c r="RJS89" s="590"/>
      <c r="RJT89" s="590"/>
      <c r="RJU89" s="590" t="s">
        <v>20</v>
      </c>
      <c r="RJV89" s="590"/>
      <c r="RJW89" s="590"/>
      <c r="RJX89" s="590"/>
      <c r="RJY89" s="590"/>
      <c r="RJZ89" s="590"/>
      <c r="RKA89" s="590"/>
      <c r="RKB89" s="590"/>
      <c r="RKC89" s="590" t="s">
        <v>20</v>
      </c>
      <c r="RKD89" s="590"/>
      <c r="RKE89" s="590"/>
      <c r="RKF89" s="590"/>
      <c r="RKG89" s="590"/>
      <c r="RKH89" s="590"/>
      <c r="RKI89" s="590"/>
      <c r="RKJ89" s="590"/>
      <c r="RKK89" s="590" t="s">
        <v>20</v>
      </c>
      <c r="RKL89" s="590"/>
      <c r="RKM89" s="590"/>
      <c r="RKN89" s="590"/>
      <c r="RKO89" s="590"/>
      <c r="RKP89" s="590"/>
      <c r="RKQ89" s="590"/>
      <c r="RKR89" s="590"/>
      <c r="RKS89" s="590" t="s">
        <v>20</v>
      </c>
      <c r="RKT89" s="590"/>
      <c r="RKU89" s="590"/>
      <c r="RKV89" s="590"/>
      <c r="RKW89" s="590"/>
      <c r="RKX89" s="590"/>
      <c r="RKY89" s="590"/>
      <c r="RKZ89" s="590"/>
      <c r="RLA89" s="590" t="s">
        <v>20</v>
      </c>
      <c r="RLB89" s="590"/>
      <c r="RLC89" s="590"/>
      <c r="RLD89" s="590"/>
      <c r="RLE89" s="590"/>
      <c r="RLF89" s="590"/>
      <c r="RLG89" s="590"/>
      <c r="RLH89" s="590"/>
      <c r="RLI89" s="590" t="s">
        <v>20</v>
      </c>
      <c r="RLJ89" s="590"/>
      <c r="RLK89" s="590"/>
      <c r="RLL89" s="590"/>
      <c r="RLM89" s="590"/>
      <c r="RLN89" s="590"/>
      <c r="RLO89" s="590"/>
      <c r="RLP89" s="590"/>
      <c r="RLQ89" s="590" t="s">
        <v>20</v>
      </c>
      <c r="RLR89" s="590"/>
      <c r="RLS89" s="590"/>
      <c r="RLT89" s="590"/>
      <c r="RLU89" s="590"/>
      <c r="RLV89" s="590"/>
      <c r="RLW89" s="590"/>
      <c r="RLX89" s="590"/>
      <c r="RLY89" s="590" t="s">
        <v>20</v>
      </c>
      <c r="RLZ89" s="590"/>
      <c r="RMA89" s="590"/>
      <c r="RMB89" s="590"/>
      <c r="RMC89" s="590"/>
      <c r="RMD89" s="590"/>
      <c r="RME89" s="590"/>
      <c r="RMF89" s="590"/>
      <c r="RMG89" s="590" t="s">
        <v>20</v>
      </c>
      <c r="RMH89" s="590"/>
      <c r="RMI89" s="590"/>
      <c r="RMJ89" s="590"/>
      <c r="RMK89" s="590"/>
      <c r="RML89" s="590"/>
      <c r="RMM89" s="590"/>
      <c r="RMN89" s="590"/>
      <c r="RMO89" s="590" t="s">
        <v>20</v>
      </c>
      <c r="RMP89" s="590"/>
      <c r="RMQ89" s="590"/>
      <c r="RMR89" s="590"/>
      <c r="RMS89" s="590"/>
      <c r="RMT89" s="590"/>
      <c r="RMU89" s="590"/>
      <c r="RMV89" s="590"/>
      <c r="RMW89" s="590" t="s">
        <v>20</v>
      </c>
      <c r="RMX89" s="590"/>
      <c r="RMY89" s="590"/>
      <c r="RMZ89" s="590"/>
      <c r="RNA89" s="590"/>
      <c r="RNB89" s="590"/>
      <c r="RNC89" s="590"/>
      <c r="RND89" s="590"/>
      <c r="RNE89" s="590" t="s">
        <v>20</v>
      </c>
      <c r="RNF89" s="590"/>
      <c r="RNG89" s="590"/>
      <c r="RNH89" s="590"/>
      <c r="RNI89" s="590"/>
      <c r="RNJ89" s="590"/>
      <c r="RNK89" s="590"/>
      <c r="RNL89" s="590"/>
      <c r="RNM89" s="590" t="s">
        <v>20</v>
      </c>
      <c r="RNN89" s="590"/>
      <c r="RNO89" s="590"/>
      <c r="RNP89" s="590"/>
      <c r="RNQ89" s="590"/>
      <c r="RNR89" s="590"/>
      <c r="RNS89" s="590"/>
      <c r="RNT89" s="590"/>
      <c r="RNU89" s="590" t="s">
        <v>20</v>
      </c>
      <c r="RNV89" s="590"/>
      <c r="RNW89" s="590"/>
      <c r="RNX89" s="590"/>
      <c r="RNY89" s="590"/>
      <c r="RNZ89" s="590"/>
      <c r="ROA89" s="590"/>
      <c r="ROB89" s="590"/>
      <c r="ROC89" s="590" t="s">
        <v>20</v>
      </c>
      <c r="ROD89" s="590"/>
      <c r="ROE89" s="590"/>
      <c r="ROF89" s="590"/>
      <c r="ROG89" s="590"/>
      <c r="ROH89" s="590"/>
      <c r="ROI89" s="590"/>
      <c r="ROJ89" s="590"/>
      <c r="ROK89" s="590" t="s">
        <v>20</v>
      </c>
      <c r="ROL89" s="590"/>
      <c r="ROM89" s="590"/>
      <c r="RON89" s="590"/>
      <c r="ROO89" s="590"/>
      <c r="ROP89" s="590"/>
      <c r="ROQ89" s="590"/>
      <c r="ROR89" s="590"/>
      <c r="ROS89" s="590" t="s">
        <v>20</v>
      </c>
      <c r="ROT89" s="590"/>
      <c r="ROU89" s="590"/>
      <c r="ROV89" s="590"/>
      <c r="ROW89" s="590"/>
      <c r="ROX89" s="590"/>
      <c r="ROY89" s="590"/>
      <c r="ROZ89" s="590"/>
      <c r="RPA89" s="590" t="s">
        <v>20</v>
      </c>
      <c r="RPB89" s="590"/>
      <c r="RPC89" s="590"/>
      <c r="RPD89" s="590"/>
      <c r="RPE89" s="590"/>
      <c r="RPF89" s="590"/>
      <c r="RPG89" s="590"/>
      <c r="RPH89" s="590"/>
      <c r="RPI89" s="590" t="s">
        <v>20</v>
      </c>
      <c r="RPJ89" s="590"/>
      <c r="RPK89" s="590"/>
      <c r="RPL89" s="590"/>
      <c r="RPM89" s="590"/>
      <c r="RPN89" s="590"/>
      <c r="RPO89" s="590"/>
      <c r="RPP89" s="590"/>
      <c r="RPQ89" s="590" t="s">
        <v>20</v>
      </c>
      <c r="RPR89" s="590"/>
      <c r="RPS89" s="590"/>
      <c r="RPT89" s="590"/>
      <c r="RPU89" s="590"/>
      <c r="RPV89" s="590"/>
      <c r="RPW89" s="590"/>
      <c r="RPX89" s="590"/>
      <c r="RPY89" s="590" t="s">
        <v>20</v>
      </c>
      <c r="RPZ89" s="590"/>
      <c r="RQA89" s="590"/>
      <c r="RQB89" s="590"/>
      <c r="RQC89" s="590"/>
      <c r="RQD89" s="590"/>
      <c r="RQE89" s="590"/>
      <c r="RQF89" s="590"/>
      <c r="RQG89" s="590" t="s">
        <v>20</v>
      </c>
      <c r="RQH89" s="590"/>
      <c r="RQI89" s="590"/>
      <c r="RQJ89" s="590"/>
      <c r="RQK89" s="590"/>
      <c r="RQL89" s="590"/>
      <c r="RQM89" s="590"/>
      <c r="RQN89" s="590"/>
      <c r="RQO89" s="590" t="s">
        <v>20</v>
      </c>
      <c r="RQP89" s="590"/>
      <c r="RQQ89" s="590"/>
      <c r="RQR89" s="590"/>
      <c r="RQS89" s="590"/>
      <c r="RQT89" s="590"/>
      <c r="RQU89" s="590"/>
      <c r="RQV89" s="590"/>
      <c r="RQW89" s="590" t="s">
        <v>20</v>
      </c>
      <c r="RQX89" s="590"/>
      <c r="RQY89" s="590"/>
      <c r="RQZ89" s="590"/>
      <c r="RRA89" s="590"/>
      <c r="RRB89" s="590"/>
      <c r="RRC89" s="590"/>
      <c r="RRD89" s="590"/>
      <c r="RRE89" s="590" t="s">
        <v>20</v>
      </c>
      <c r="RRF89" s="590"/>
      <c r="RRG89" s="590"/>
      <c r="RRH89" s="590"/>
      <c r="RRI89" s="590"/>
      <c r="RRJ89" s="590"/>
      <c r="RRK89" s="590"/>
      <c r="RRL89" s="590"/>
      <c r="RRM89" s="590" t="s">
        <v>20</v>
      </c>
      <c r="RRN89" s="590"/>
      <c r="RRO89" s="590"/>
      <c r="RRP89" s="590"/>
      <c r="RRQ89" s="590"/>
      <c r="RRR89" s="590"/>
      <c r="RRS89" s="590"/>
      <c r="RRT89" s="590"/>
      <c r="RRU89" s="590" t="s">
        <v>20</v>
      </c>
      <c r="RRV89" s="590"/>
      <c r="RRW89" s="590"/>
      <c r="RRX89" s="590"/>
      <c r="RRY89" s="590"/>
      <c r="RRZ89" s="590"/>
      <c r="RSA89" s="590"/>
      <c r="RSB89" s="590"/>
      <c r="RSC89" s="590" t="s">
        <v>20</v>
      </c>
      <c r="RSD89" s="590"/>
      <c r="RSE89" s="590"/>
      <c r="RSF89" s="590"/>
      <c r="RSG89" s="590"/>
      <c r="RSH89" s="590"/>
      <c r="RSI89" s="590"/>
      <c r="RSJ89" s="590"/>
      <c r="RSK89" s="590" t="s">
        <v>20</v>
      </c>
      <c r="RSL89" s="590"/>
      <c r="RSM89" s="590"/>
      <c r="RSN89" s="590"/>
      <c r="RSO89" s="590"/>
      <c r="RSP89" s="590"/>
      <c r="RSQ89" s="590"/>
      <c r="RSR89" s="590"/>
      <c r="RSS89" s="590" t="s">
        <v>20</v>
      </c>
      <c r="RST89" s="590"/>
      <c r="RSU89" s="590"/>
      <c r="RSV89" s="590"/>
      <c r="RSW89" s="590"/>
      <c r="RSX89" s="590"/>
      <c r="RSY89" s="590"/>
      <c r="RSZ89" s="590"/>
      <c r="RTA89" s="590" t="s">
        <v>20</v>
      </c>
      <c r="RTB89" s="590"/>
      <c r="RTC89" s="590"/>
      <c r="RTD89" s="590"/>
      <c r="RTE89" s="590"/>
      <c r="RTF89" s="590"/>
      <c r="RTG89" s="590"/>
      <c r="RTH89" s="590"/>
      <c r="RTI89" s="590" t="s">
        <v>20</v>
      </c>
      <c r="RTJ89" s="590"/>
      <c r="RTK89" s="590"/>
      <c r="RTL89" s="590"/>
      <c r="RTM89" s="590"/>
      <c r="RTN89" s="590"/>
      <c r="RTO89" s="590"/>
      <c r="RTP89" s="590"/>
      <c r="RTQ89" s="590" t="s">
        <v>20</v>
      </c>
      <c r="RTR89" s="590"/>
      <c r="RTS89" s="590"/>
      <c r="RTT89" s="590"/>
      <c r="RTU89" s="590"/>
      <c r="RTV89" s="590"/>
      <c r="RTW89" s="590"/>
      <c r="RTX89" s="590"/>
      <c r="RTY89" s="590" t="s">
        <v>20</v>
      </c>
      <c r="RTZ89" s="590"/>
      <c r="RUA89" s="590"/>
      <c r="RUB89" s="590"/>
      <c r="RUC89" s="590"/>
      <c r="RUD89" s="590"/>
      <c r="RUE89" s="590"/>
      <c r="RUF89" s="590"/>
      <c r="RUG89" s="590" t="s">
        <v>20</v>
      </c>
      <c r="RUH89" s="590"/>
      <c r="RUI89" s="590"/>
      <c r="RUJ89" s="590"/>
      <c r="RUK89" s="590"/>
      <c r="RUL89" s="590"/>
      <c r="RUM89" s="590"/>
      <c r="RUN89" s="590"/>
      <c r="RUO89" s="590" t="s">
        <v>20</v>
      </c>
      <c r="RUP89" s="590"/>
      <c r="RUQ89" s="590"/>
      <c r="RUR89" s="590"/>
      <c r="RUS89" s="590"/>
      <c r="RUT89" s="590"/>
      <c r="RUU89" s="590"/>
      <c r="RUV89" s="590"/>
      <c r="RUW89" s="590" t="s">
        <v>20</v>
      </c>
      <c r="RUX89" s="590"/>
      <c r="RUY89" s="590"/>
      <c r="RUZ89" s="590"/>
      <c r="RVA89" s="590"/>
      <c r="RVB89" s="590"/>
      <c r="RVC89" s="590"/>
      <c r="RVD89" s="590"/>
      <c r="RVE89" s="590" t="s">
        <v>20</v>
      </c>
      <c r="RVF89" s="590"/>
      <c r="RVG89" s="590"/>
      <c r="RVH89" s="590"/>
      <c r="RVI89" s="590"/>
      <c r="RVJ89" s="590"/>
      <c r="RVK89" s="590"/>
      <c r="RVL89" s="590"/>
      <c r="RVM89" s="590" t="s">
        <v>20</v>
      </c>
      <c r="RVN89" s="590"/>
      <c r="RVO89" s="590"/>
      <c r="RVP89" s="590"/>
      <c r="RVQ89" s="590"/>
      <c r="RVR89" s="590"/>
      <c r="RVS89" s="590"/>
      <c r="RVT89" s="590"/>
      <c r="RVU89" s="590" t="s">
        <v>20</v>
      </c>
      <c r="RVV89" s="590"/>
      <c r="RVW89" s="590"/>
      <c r="RVX89" s="590"/>
      <c r="RVY89" s="590"/>
      <c r="RVZ89" s="590"/>
      <c r="RWA89" s="590"/>
      <c r="RWB89" s="590"/>
      <c r="RWC89" s="590" t="s">
        <v>20</v>
      </c>
      <c r="RWD89" s="590"/>
      <c r="RWE89" s="590"/>
      <c r="RWF89" s="590"/>
      <c r="RWG89" s="590"/>
      <c r="RWH89" s="590"/>
      <c r="RWI89" s="590"/>
      <c r="RWJ89" s="590"/>
      <c r="RWK89" s="590" t="s">
        <v>20</v>
      </c>
      <c r="RWL89" s="590"/>
      <c r="RWM89" s="590"/>
      <c r="RWN89" s="590"/>
      <c r="RWO89" s="590"/>
      <c r="RWP89" s="590"/>
      <c r="RWQ89" s="590"/>
      <c r="RWR89" s="590"/>
      <c r="RWS89" s="590" t="s">
        <v>20</v>
      </c>
      <c r="RWT89" s="590"/>
      <c r="RWU89" s="590"/>
      <c r="RWV89" s="590"/>
      <c r="RWW89" s="590"/>
      <c r="RWX89" s="590"/>
      <c r="RWY89" s="590"/>
      <c r="RWZ89" s="590"/>
      <c r="RXA89" s="590" t="s">
        <v>20</v>
      </c>
      <c r="RXB89" s="590"/>
      <c r="RXC89" s="590"/>
      <c r="RXD89" s="590"/>
      <c r="RXE89" s="590"/>
      <c r="RXF89" s="590"/>
      <c r="RXG89" s="590"/>
      <c r="RXH89" s="590"/>
      <c r="RXI89" s="590" t="s">
        <v>20</v>
      </c>
      <c r="RXJ89" s="590"/>
      <c r="RXK89" s="590"/>
      <c r="RXL89" s="590"/>
      <c r="RXM89" s="590"/>
      <c r="RXN89" s="590"/>
      <c r="RXO89" s="590"/>
      <c r="RXP89" s="590"/>
      <c r="RXQ89" s="590" t="s">
        <v>20</v>
      </c>
      <c r="RXR89" s="590"/>
      <c r="RXS89" s="590"/>
      <c r="RXT89" s="590"/>
      <c r="RXU89" s="590"/>
      <c r="RXV89" s="590"/>
      <c r="RXW89" s="590"/>
      <c r="RXX89" s="590"/>
      <c r="RXY89" s="590" t="s">
        <v>20</v>
      </c>
      <c r="RXZ89" s="590"/>
      <c r="RYA89" s="590"/>
      <c r="RYB89" s="590"/>
      <c r="RYC89" s="590"/>
      <c r="RYD89" s="590"/>
      <c r="RYE89" s="590"/>
      <c r="RYF89" s="590"/>
      <c r="RYG89" s="590" t="s">
        <v>20</v>
      </c>
      <c r="RYH89" s="590"/>
      <c r="RYI89" s="590"/>
      <c r="RYJ89" s="590"/>
      <c r="RYK89" s="590"/>
      <c r="RYL89" s="590"/>
      <c r="RYM89" s="590"/>
      <c r="RYN89" s="590"/>
      <c r="RYO89" s="590" t="s">
        <v>20</v>
      </c>
      <c r="RYP89" s="590"/>
      <c r="RYQ89" s="590"/>
      <c r="RYR89" s="590"/>
      <c r="RYS89" s="590"/>
      <c r="RYT89" s="590"/>
      <c r="RYU89" s="590"/>
      <c r="RYV89" s="590"/>
      <c r="RYW89" s="590" t="s">
        <v>20</v>
      </c>
      <c r="RYX89" s="590"/>
      <c r="RYY89" s="590"/>
      <c r="RYZ89" s="590"/>
      <c r="RZA89" s="590"/>
      <c r="RZB89" s="590"/>
      <c r="RZC89" s="590"/>
      <c r="RZD89" s="590"/>
      <c r="RZE89" s="590" t="s">
        <v>20</v>
      </c>
      <c r="RZF89" s="590"/>
      <c r="RZG89" s="590"/>
      <c r="RZH89" s="590"/>
      <c r="RZI89" s="590"/>
      <c r="RZJ89" s="590"/>
      <c r="RZK89" s="590"/>
      <c r="RZL89" s="590"/>
      <c r="RZM89" s="590" t="s">
        <v>20</v>
      </c>
      <c r="RZN89" s="590"/>
      <c r="RZO89" s="590"/>
      <c r="RZP89" s="590"/>
      <c r="RZQ89" s="590"/>
      <c r="RZR89" s="590"/>
      <c r="RZS89" s="590"/>
      <c r="RZT89" s="590"/>
      <c r="RZU89" s="590" t="s">
        <v>20</v>
      </c>
      <c r="RZV89" s="590"/>
      <c r="RZW89" s="590"/>
      <c r="RZX89" s="590"/>
      <c r="RZY89" s="590"/>
      <c r="RZZ89" s="590"/>
      <c r="SAA89" s="590"/>
      <c r="SAB89" s="590"/>
      <c r="SAC89" s="590" t="s">
        <v>20</v>
      </c>
      <c r="SAD89" s="590"/>
      <c r="SAE89" s="590"/>
      <c r="SAF89" s="590"/>
      <c r="SAG89" s="590"/>
      <c r="SAH89" s="590"/>
      <c r="SAI89" s="590"/>
      <c r="SAJ89" s="590"/>
      <c r="SAK89" s="590" t="s">
        <v>20</v>
      </c>
      <c r="SAL89" s="590"/>
      <c r="SAM89" s="590"/>
      <c r="SAN89" s="590"/>
      <c r="SAO89" s="590"/>
      <c r="SAP89" s="590"/>
      <c r="SAQ89" s="590"/>
      <c r="SAR89" s="590"/>
      <c r="SAS89" s="590" t="s">
        <v>20</v>
      </c>
      <c r="SAT89" s="590"/>
      <c r="SAU89" s="590"/>
      <c r="SAV89" s="590"/>
      <c r="SAW89" s="590"/>
      <c r="SAX89" s="590"/>
      <c r="SAY89" s="590"/>
      <c r="SAZ89" s="590"/>
      <c r="SBA89" s="590" t="s">
        <v>20</v>
      </c>
      <c r="SBB89" s="590"/>
      <c r="SBC89" s="590"/>
      <c r="SBD89" s="590"/>
      <c r="SBE89" s="590"/>
      <c r="SBF89" s="590"/>
      <c r="SBG89" s="590"/>
      <c r="SBH89" s="590"/>
      <c r="SBI89" s="590" t="s">
        <v>20</v>
      </c>
      <c r="SBJ89" s="590"/>
      <c r="SBK89" s="590"/>
      <c r="SBL89" s="590"/>
      <c r="SBM89" s="590"/>
      <c r="SBN89" s="590"/>
      <c r="SBO89" s="590"/>
      <c r="SBP89" s="590"/>
      <c r="SBQ89" s="590" t="s">
        <v>20</v>
      </c>
      <c r="SBR89" s="590"/>
      <c r="SBS89" s="590"/>
      <c r="SBT89" s="590"/>
      <c r="SBU89" s="590"/>
      <c r="SBV89" s="590"/>
      <c r="SBW89" s="590"/>
      <c r="SBX89" s="590"/>
      <c r="SBY89" s="590" t="s">
        <v>20</v>
      </c>
      <c r="SBZ89" s="590"/>
      <c r="SCA89" s="590"/>
      <c r="SCB89" s="590"/>
      <c r="SCC89" s="590"/>
      <c r="SCD89" s="590"/>
      <c r="SCE89" s="590"/>
      <c r="SCF89" s="590"/>
      <c r="SCG89" s="590" t="s">
        <v>20</v>
      </c>
      <c r="SCH89" s="590"/>
      <c r="SCI89" s="590"/>
      <c r="SCJ89" s="590"/>
      <c r="SCK89" s="590"/>
      <c r="SCL89" s="590"/>
      <c r="SCM89" s="590"/>
      <c r="SCN89" s="590"/>
      <c r="SCO89" s="590" t="s">
        <v>20</v>
      </c>
      <c r="SCP89" s="590"/>
      <c r="SCQ89" s="590"/>
      <c r="SCR89" s="590"/>
      <c r="SCS89" s="590"/>
      <c r="SCT89" s="590"/>
      <c r="SCU89" s="590"/>
      <c r="SCV89" s="590"/>
      <c r="SCW89" s="590" t="s">
        <v>20</v>
      </c>
      <c r="SCX89" s="590"/>
      <c r="SCY89" s="590"/>
      <c r="SCZ89" s="590"/>
      <c r="SDA89" s="590"/>
      <c r="SDB89" s="590"/>
      <c r="SDC89" s="590"/>
      <c r="SDD89" s="590"/>
      <c r="SDE89" s="590" t="s">
        <v>20</v>
      </c>
      <c r="SDF89" s="590"/>
      <c r="SDG89" s="590"/>
      <c r="SDH89" s="590"/>
      <c r="SDI89" s="590"/>
      <c r="SDJ89" s="590"/>
      <c r="SDK89" s="590"/>
      <c r="SDL89" s="590"/>
      <c r="SDM89" s="590" t="s">
        <v>20</v>
      </c>
      <c r="SDN89" s="590"/>
      <c r="SDO89" s="590"/>
      <c r="SDP89" s="590"/>
      <c r="SDQ89" s="590"/>
      <c r="SDR89" s="590"/>
      <c r="SDS89" s="590"/>
      <c r="SDT89" s="590"/>
      <c r="SDU89" s="590" t="s">
        <v>20</v>
      </c>
      <c r="SDV89" s="590"/>
      <c r="SDW89" s="590"/>
      <c r="SDX89" s="590"/>
      <c r="SDY89" s="590"/>
      <c r="SDZ89" s="590"/>
      <c r="SEA89" s="590"/>
      <c r="SEB89" s="590"/>
      <c r="SEC89" s="590" t="s">
        <v>20</v>
      </c>
      <c r="SED89" s="590"/>
      <c r="SEE89" s="590"/>
      <c r="SEF89" s="590"/>
      <c r="SEG89" s="590"/>
      <c r="SEH89" s="590"/>
      <c r="SEI89" s="590"/>
      <c r="SEJ89" s="590"/>
      <c r="SEK89" s="590" t="s">
        <v>20</v>
      </c>
      <c r="SEL89" s="590"/>
      <c r="SEM89" s="590"/>
      <c r="SEN89" s="590"/>
      <c r="SEO89" s="590"/>
      <c r="SEP89" s="590"/>
      <c r="SEQ89" s="590"/>
      <c r="SER89" s="590"/>
      <c r="SES89" s="590" t="s">
        <v>20</v>
      </c>
      <c r="SET89" s="590"/>
      <c r="SEU89" s="590"/>
      <c r="SEV89" s="590"/>
      <c r="SEW89" s="590"/>
      <c r="SEX89" s="590"/>
      <c r="SEY89" s="590"/>
      <c r="SEZ89" s="590"/>
      <c r="SFA89" s="590" t="s">
        <v>20</v>
      </c>
      <c r="SFB89" s="590"/>
      <c r="SFC89" s="590"/>
      <c r="SFD89" s="590"/>
      <c r="SFE89" s="590"/>
      <c r="SFF89" s="590"/>
      <c r="SFG89" s="590"/>
      <c r="SFH89" s="590"/>
      <c r="SFI89" s="590" t="s">
        <v>20</v>
      </c>
      <c r="SFJ89" s="590"/>
      <c r="SFK89" s="590"/>
      <c r="SFL89" s="590"/>
      <c r="SFM89" s="590"/>
      <c r="SFN89" s="590"/>
      <c r="SFO89" s="590"/>
      <c r="SFP89" s="590"/>
      <c r="SFQ89" s="590" t="s">
        <v>20</v>
      </c>
      <c r="SFR89" s="590"/>
      <c r="SFS89" s="590"/>
      <c r="SFT89" s="590"/>
      <c r="SFU89" s="590"/>
      <c r="SFV89" s="590"/>
      <c r="SFW89" s="590"/>
      <c r="SFX89" s="590"/>
      <c r="SFY89" s="590" t="s">
        <v>20</v>
      </c>
      <c r="SFZ89" s="590"/>
      <c r="SGA89" s="590"/>
      <c r="SGB89" s="590"/>
      <c r="SGC89" s="590"/>
      <c r="SGD89" s="590"/>
      <c r="SGE89" s="590"/>
      <c r="SGF89" s="590"/>
      <c r="SGG89" s="590" t="s">
        <v>20</v>
      </c>
      <c r="SGH89" s="590"/>
      <c r="SGI89" s="590"/>
      <c r="SGJ89" s="590"/>
      <c r="SGK89" s="590"/>
      <c r="SGL89" s="590"/>
      <c r="SGM89" s="590"/>
      <c r="SGN89" s="590"/>
      <c r="SGO89" s="590" t="s">
        <v>20</v>
      </c>
      <c r="SGP89" s="590"/>
      <c r="SGQ89" s="590"/>
      <c r="SGR89" s="590"/>
      <c r="SGS89" s="590"/>
      <c r="SGT89" s="590"/>
      <c r="SGU89" s="590"/>
      <c r="SGV89" s="590"/>
      <c r="SGW89" s="590" t="s">
        <v>20</v>
      </c>
      <c r="SGX89" s="590"/>
      <c r="SGY89" s="590"/>
      <c r="SGZ89" s="590"/>
      <c r="SHA89" s="590"/>
      <c r="SHB89" s="590"/>
      <c r="SHC89" s="590"/>
      <c r="SHD89" s="590"/>
      <c r="SHE89" s="590" t="s">
        <v>20</v>
      </c>
      <c r="SHF89" s="590"/>
      <c r="SHG89" s="590"/>
      <c r="SHH89" s="590"/>
      <c r="SHI89" s="590"/>
      <c r="SHJ89" s="590"/>
      <c r="SHK89" s="590"/>
      <c r="SHL89" s="590"/>
      <c r="SHM89" s="590" t="s">
        <v>20</v>
      </c>
      <c r="SHN89" s="590"/>
      <c r="SHO89" s="590"/>
      <c r="SHP89" s="590"/>
      <c r="SHQ89" s="590"/>
      <c r="SHR89" s="590"/>
      <c r="SHS89" s="590"/>
      <c r="SHT89" s="590"/>
      <c r="SHU89" s="590" t="s">
        <v>20</v>
      </c>
      <c r="SHV89" s="590"/>
      <c r="SHW89" s="590"/>
      <c r="SHX89" s="590"/>
      <c r="SHY89" s="590"/>
      <c r="SHZ89" s="590"/>
      <c r="SIA89" s="590"/>
      <c r="SIB89" s="590"/>
      <c r="SIC89" s="590" t="s">
        <v>20</v>
      </c>
      <c r="SID89" s="590"/>
      <c r="SIE89" s="590"/>
      <c r="SIF89" s="590"/>
      <c r="SIG89" s="590"/>
      <c r="SIH89" s="590"/>
      <c r="SII89" s="590"/>
      <c r="SIJ89" s="590"/>
      <c r="SIK89" s="590" t="s">
        <v>20</v>
      </c>
      <c r="SIL89" s="590"/>
      <c r="SIM89" s="590"/>
      <c r="SIN89" s="590"/>
      <c r="SIO89" s="590"/>
      <c r="SIP89" s="590"/>
      <c r="SIQ89" s="590"/>
      <c r="SIR89" s="590"/>
      <c r="SIS89" s="590" t="s">
        <v>20</v>
      </c>
      <c r="SIT89" s="590"/>
      <c r="SIU89" s="590"/>
      <c r="SIV89" s="590"/>
      <c r="SIW89" s="590"/>
      <c r="SIX89" s="590"/>
      <c r="SIY89" s="590"/>
      <c r="SIZ89" s="590"/>
      <c r="SJA89" s="590" t="s">
        <v>20</v>
      </c>
      <c r="SJB89" s="590"/>
      <c r="SJC89" s="590"/>
      <c r="SJD89" s="590"/>
      <c r="SJE89" s="590"/>
      <c r="SJF89" s="590"/>
      <c r="SJG89" s="590"/>
      <c r="SJH89" s="590"/>
      <c r="SJI89" s="590" t="s">
        <v>20</v>
      </c>
      <c r="SJJ89" s="590"/>
      <c r="SJK89" s="590"/>
      <c r="SJL89" s="590"/>
      <c r="SJM89" s="590"/>
      <c r="SJN89" s="590"/>
      <c r="SJO89" s="590"/>
      <c r="SJP89" s="590"/>
      <c r="SJQ89" s="590" t="s">
        <v>20</v>
      </c>
      <c r="SJR89" s="590"/>
      <c r="SJS89" s="590"/>
      <c r="SJT89" s="590"/>
      <c r="SJU89" s="590"/>
      <c r="SJV89" s="590"/>
      <c r="SJW89" s="590"/>
      <c r="SJX89" s="590"/>
      <c r="SJY89" s="590" t="s">
        <v>20</v>
      </c>
      <c r="SJZ89" s="590"/>
      <c r="SKA89" s="590"/>
      <c r="SKB89" s="590"/>
      <c r="SKC89" s="590"/>
      <c r="SKD89" s="590"/>
      <c r="SKE89" s="590"/>
      <c r="SKF89" s="590"/>
      <c r="SKG89" s="590" t="s">
        <v>20</v>
      </c>
      <c r="SKH89" s="590"/>
      <c r="SKI89" s="590"/>
      <c r="SKJ89" s="590"/>
      <c r="SKK89" s="590"/>
      <c r="SKL89" s="590"/>
      <c r="SKM89" s="590"/>
      <c r="SKN89" s="590"/>
      <c r="SKO89" s="590" t="s">
        <v>20</v>
      </c>
      <c r="SKP89" s="590"/>
      <c r="SKQ89" s="590"/>
      <c r="SKR89" s="590"/>
      <c r="SKS89" s="590"/>
      <c r="SKT89" s="590"/>
      <c r="SKU89" s="590"/>
      <c r="SKV89" s="590"/>
      <c r="SKW89" s="590" t="s">
        <v>20</v>
      </c>
      <c r="SKX89" s="590"/>
      <c r="SKY89" s="590"/>
      <c r="SKZ89" s="590"/>
      <c r="SLA89" s="590"/>
      <c r="SLB89" s="590"/>
      <c r="SLC89" s="590"/>
      <c r="SLD89" s="590"/>
      <c r="SLE89" s="590" t="s">
        <v>20</v>
      </c>
      <c r="SLF89" s="590"/>
      <c r="SLG89" s="590"/>
      <c r="SLH89" s="590"/>
      <c r="SLI89" s="590"/>
      <c r="SLJ89" s="590"/>
      <c r="SLK89" s="590"/>
      <c r="SLL89" s="590"/>
      <c r="SLM89" s="590" t="s">
        <v>20</v>
      </c>
      <c r="SLN89" s="590"/>
      <c r="SLO89" s="590"/>
      <c r="SLP89" s="590"/>
      <c r="SLQ89" s="590"/>
      <c r="SLR89" s="590"/>
      <c r="SLS89" s="590"/>
      <c r="SLT89" s="590"/>
      <c r="SLU89" s="590" t="s">
        <v>20</v>
      </c>
      <c r="SLV89" s="590"/>
      <c r="SLW89" s="590"/>
      <c r="SLX89" s="590"/>
      <c r="SLY89" s="590"/>
      <c r="SLZ89" s="590"/>
      <c r="SMA89" s="590"/>
      <c r="SMB89" s="590"/>
      <c r="SMC89" s="590" t="s">
        <v>20</v>
      </c>
      <c r="SMD89" s="590"/>
      <c r="SME89" s="590"/>
      <c r="SMF89" s="590"/>
      <c r="SMG89" s="590"/>
      <c r="SMH89" s="590"/>
      <c r="SMI89" s="590"/>
      <c r="SMJ89" s="590"/>
      <c r="SMK89" s="590" t="s">
        <v>20</v>
      </c>
      <c r="SML89" s="590"/>
      <c r="SMM89" s="590"/>
      <c r="SMN89" s="590"/>
      <c r="SMO89" s="590"/>
      <c r="SMP89" s="590"/>
      <c r="SMQ89" s="590"/>
      <c r="SMR89" s="590"/>
      <c r="SMS89" s="590" t="s">
        <v>20</v>
      </c>
      <c r="SMT89" s="590"/>
      <c r="SMU89" s="590"/>
      <c r="SMV89" s="590"/>
      <c r="SMW89" s="590"/>
      <c r="SMX89" s="590"/>
      <c r="SMY89" s="590"/>
      <c r="SMZ89" s="590"/>
      <c r="SNA89" s="590" t="s">
        <v>20</v>
      </c>
      <c r="SNB89" s="590"/>
      <c r="SNC89" s="590"/>
      <c r="SND89" s="590"/>
      <c r="SNE89" s="590"/>
      <c r="SNF89" s="590"/>
      <c r="SNG89" s="590"/>
      <c r="SNH89" s="590"/>
      <c r="SNI89" s="590" t="s">
        <v>20</v>
      </c>
      <c r="SNJ89" s="590"/>
      <c r="SNK89" s="590"/>
      <c r="SNL89" s="590"/>
      <c r="SNM89" s="590"/>
      <c r="SNN89" s="590"/>
      <c r="SNO89" s="590"/>
      <c r="SNP89" s="590"/>
      <c r="SNQ89" s="590" t="s">
        <v>20</v>
      </c>
      <c r="SNR89" s="590"/>
      <c r="SNS89" s="590"/>
      <c r="SNT89" s="590"/>
      <c r="SNU89" s="590"/>
      <c r="SNV89" s="590"/>
      <c r="SNW89" s="590"/>
      <c r="SNX89" s="590"/>
      <c r="SNY89" s="590" t="s">
        <v>20</v>
      </c>
      <c r="SNZ89" s="590"/>
      <c r="SOA89" s="590"/>
      <c r="SOB89" s="590"/>
      <c r="SOC89" s="590"/>
      <c r="SOD89" s="590"/>
      <c r="SOE89" s="590"/>
      <c r="SOF89" s="590"/>
      <c r="SOG89" s="590" t="s">
        <v>20</v>
      </c>
      <c r="SOH89" s="590"/>
      <c r="SOI89" s="590"/>
      <c r="SOJ89" s="590"/>
      <c r="SOK89" s="590"/>
      <c r="SOL89" s="590"/>
      <c r="SOM89" s="590"/>
      <c r="SON89" s="590"/>
      <c r="SOO89" s="590" t="s">
        <v>20</v>
      </c>
      <c r="SOP89" s="590"/>
      <c r="SOQ89" s="590"/>
      <c r="SOR89" s="590"/>
      <c r="SOS89" s="590"/>
      <c r="SOT89" s="590"/>
      <c r="SOU89" s="590"/>
      <c r="SOV89" s="590"/>
      <c r="SOW89" s="590" t="s">
        <v>20</v>
      </c>
      <c r="SOX89" s="590"/>
      <c r="SOY89" s="590"/>
      <c r="SOZ89" s="590"/>
      <c r="SPA89" s="590"/>
      <c r="SPB89" s="590"/>
      <c r="SPC89" s="590"/>
      <c r="SPD89" s="590"/>
      <c r="SPE89" s="590" t="s">
        <v>20</v>
      </c>
      <c r="SPF89" s="590"/>
      <c r="SPG89" s="590"/>
      <c r="SPH89" s="590"/>
      <c r="SPI89" s="590"/>
      <c r="SPJ89" s="590"/>
      <c r="SPK89" s="590"/>
      <c r="SPL89" s="590"/>
      <c r="SPM89" s="590" t="s">
        <v>20</v>
      </c>
      <c r="SPN89" s="590"/>
      <c r="SPO89" s="590"/>
      <c r="SPP89" s="590"/>
      <c r="SPQ89" s="590"/>
      <c r="SPR89" s="590"/>
      <c r="SPS89" s="590"/>
      <c r="SPT89" s="590"/>
      <c r="SPU89" s="590" t="s">
        <v>20</v>
      </c>
      <c r="SPV89" s="590"/>
      <c r="SPW89" s="590"/>
      <c r="SPX89" s="590"/>
      <c r="SPY89" s="590"/>
      <c r="SPZ89" s="590"/>
      <c r="SQA89" s="590"/>
      <c r="SQB89" s="590"/>
      <c r="SQC89" s="590" t="s">
        <v>20</v>
      </c>
      <c r="SQD89" s="590"/>
      <c r="SQE89" s="590"/>
      <c r="SQF89" s="590"/>
      <c r="SQG89" s="590"/>
      <c r="SQH89" s="590"/>
      <c r="SQI89" s="590"/>
      <c r="SQJ89" s="590"/>
      <c r="SQK89" s="590" t="s">
        <v>20</v>
      </c>
      <c r="SQL89" s="590"/>
      <c r="SQM89" s="590"/>
      <c r="SQN89" s="590"/>
      <c r="SQO89" s="590"/>
      <c r="SQP89" s="590"/>
      <c r="SQQ89" s="590"/>
      <c r="SQR89" s="590"/>
      <c r="SQS89" s="590" t="s">
        <v>20</v>
      </c>
      <c r="SQT89" s="590"/>
      <c r="SQU89" s="590"/>
      <c r="SQV89" s="590"/>
      <c r="SQW89" s="590"/>
      <c r="SQX89" s="590"/>
      <c r="SQY89" s="590"/>
      <c r="SQZ89" s="590"/>
      <c r="SRA89" s="590" t="s">
        <v>20</v>
      </c>
      <c r="SRB89" s="590"/>
      <c r="SRC89" s="590"/>
      <c r="SRD89" s="590"/>
      <c r="SRE89" s="590"/>
      <c r="SRF89" s="590"/>
      <c r="SRG89" s="590"/>
      <c r="SRH89" s="590"/>
      <c r="SRI89" s="590" t="s">
        <v>20</v>
      </c>
      <c r="SRJ89" s="590"/>
      <c r="SRK89" s="590"/>
      <c r="SRL89" s="590"/>
      <c r="SRM89" s="590"/>
      <c r="SRN89" s="590"/>
      <c r="SRO89" s="590"/>
      <c r="SRP89" s="590"/>
      <c r="SRQ89" s="590" t="s">
        <v>20</v>
      </c>
      <c r="SRR89" s="590"/>
      <c r="SRS89" s="590"/>
      <c r="SRT89" s="590"/>
      <c r="SRU89" s="590"/>
      <c r="SRV89" s="590"/>
      <c r="SRW89" s="590"/>
      <c r="SRX89" s="590"/>
      <c r="SRY89" s="590" t="s">
        <v>20</v>
      </c>
      <c r="SRZ89" s="590"/>
      <c r="SSA89" s="590"/>
      <c r="SSB89" s="590"/>
      <c r="SSC89" s="590"/>
      <c r="SSD89" s="590"/>
      <c r="SSE89" s="590"/>
      <c r="SSF89" s="590"/>
      <c r="SSG89" s="590" t="s">
        <v>20</v>
      </c>
      <c r="SSH89" s="590"/>
      <c r="SSI89" s="590"/>
      <c r="SSJ89" s="590"/>
      <c r="SSK89" s="590"/>
      <c r="SSL89" s="590"/>
      <c r="SSM89" s="590"/>
      <c r="SSN89" s="590"/>
      <c r="SSO89" s="590" t="s">
        <v>20</v>
      </c>
      <c r="SSP89" s="590"/>
      <c r="SSQ89" s="590"/>
      <c r="SSR89" s="590"/>
      <c r="SSS89" s="590"/>
      <c r="SST89" s="590"/>
      <c r="SSU89" s="590"/>
      <c r="SSV89" s="590"/>
      <c r="SSW89" s="590" t="s">
        <v>20</v>
      </c>
      <c r="SSX89" s="590"/>
      <c r="SSY89" s="590"/>
      <c r="SSZ89" s="590"/>
      <c r="STA89" s="590"/>
      <c r="STB89" s="590"/>
      <c r="STC89" s="590"/>
      <c r="STD89" s="590"/>
      <c r="STE89" s="590" t="s">
        <v>20</v>
      </c>
      <c r="STF89" s="590"/>
      <c r="STG89" s="590"/>
      <c r="STH89" s="590"/>
      <c r="STI89" s="590"/>
      <c r="STJ89" s="590"/>
      <c r="STK89" s="590"/>
      <c r="STL89" s="590"/>
      <c r="STM89" s="590" t="s">
        <v>20</v>
      </c>
      <c r="STN89" s="590"/>
      <c r="STO89" s="590"/>
      <c r="STP89" s="590"/>
      <c r="STQ89" s="590"/>
      <c r="STR89" s="590"/>
      <c r="STS89" s="590"/>
      <c r="STT89" s="590"/>
      <c r="STU89" s="590" t="s">
        <v>20</v>
      </c>
      <c r="STV89" s="590"/>
      <c r="STW89" s="590"/>
      <c r="STX89" s="590"/>
      <c r="STY89" s="590"/>
      <c r="STZ89" s="590"/>
      <c r="SUA89" s="590"/>
      <c r="SUB89" s="590"/>
      <c r="SUC89" s="590" t="s">
        <v>20</v>
      </c>
      <c r="SUD89" s="590"/>
      <c r="SUE89" s="590"/>
      <c r="SUF89" s="590"/>
      <c r="SUG89" s="590"/>
      <c r="SUH89" s="590"/>
      <c r="SUI89" s="590"/>
      <c r="SUJ89" s="590"/>
      <c r="SUK89" s="590" t="s">
        <v>20</v>
      </c>
      <c r="SUL89" s="590"/>
      <c r="SUM89" s="590"/>
      <c r="SUN89" s="590"/>
      <c r="SUO89" s="590"/>
      <c r="SUP89" s="590"/>
      <c r="SUQ89" s="590"/>
      <c r="SUR89" s="590"/>
      <c r="SUS89" s="590" t="s">
        <v>20</v>
      </c>
      <c r="SUT89" s="590"/>
      <c r="SUU89" s="590"/>
      <c r="SUV89" s="590"/>
      <c r="SUW89" s="590"/>
      <c r="SUX89" s="590"/>
      <c r="SUY89" s="590"/>
      <c r="SUZ89" s="590"/>
      <c r="SVA89" s="590" t="s">
        <v>20</v>
      </c>
      <c r="SVB89" s="590"/>
      <c r="SVC89" s="590"/>
      <c r="SVD89" s="590"/>
      <c r="SVE89" s="590"/>
      <c r="SVF89" s="590"/>
      <c r="SVG89" s="590"/>
      <c r="SVH89" s="590"/>
      <c r="SVI89" s="590" t="s">
        <v>20</v>
      </c>
      <c r="SVJ89" s="590"/>
      <c r="SVK89" s="590"/>
      <c r="SVL89" s="590"/>
      <c r="SVM89" s="590"/>
      <c r="SVN89" s="590"/>
      <c r="SVO89" s="590"/>
      <c r="SVP89" s="590"/>
      <c r="SVQ89" s="590" t="s">
        <v>20</v>
      </c>
      <c r="SVR89" s="590"/>
      <c r="SVS89" s="590"/>
      <c r="SVT89" s="590"/>
      <c r="SVU89" s="590"/>
      <c r="SVV89" s="590"/>
      <c r="SVW89" s="590"/>
      <c r="SVX89" s="590"/>
      <c r="SVY89" s="590" t="s">
        <v>20</v>
      </c>
      <c r="SVZ89" s="590"/>
      <c r="SWA89" s="590"/>
      <c r="SWB89" s="590"/>
      <c r="SWC89" s="590"/>
      <c r="SWD89" s="590"/>
      <c r="SWE89" s="590"/>
      <c r="SWF89" s="590"/>
      <c r="SWG89" s="590" t="s">
        <v>20</v>
      </c>
      <c r="SWH89" s="590"/>
      <c r="SWI89" s="590"/>
      <c r="SWJ89" s="590"/>
      <c r="SWK89" s="590"/>
      <c r="SWL89" s="590"/>
      <c r="SWM89" s="590"/>
      <c r="SWN89" s="590"/>
      <c r="SWO89" s="590" t="s">
        <v>20</v>
      </c>
      <c r="SWP89" s="590"/>
      <c r="SWQ89" s="590"/>
      <c r="SWR89" s="590"/>
      <c r="SWS89" s="590"/>
      <c r="SWT89" s="590"/>
      <c r="SWU89" s="590"/>
      <c r="SWV89" s="590"/>
      <c r="SWW89" s="590" t="s">
        <v>20</v>
      </c>
      <c r="SWX89" s="590"/>
      <c r="SWY89" s="590"/>
      <c r="SWZ89" s="590"/>
      <c r="SXA89" s="590"/>
      <c r="SXB89" s="590"/>
      <c r="SXC89" s="590"/>
      <c r="SXD89" s="590"/>
      <c r="SXE89" s="590" t="s">
        <v>20</v>
      </c>
      <c r="SXF89" s="590"/>
      <c r="SXG89" s="590"/>
      <c r="SXH89" s="590"/>
      <c r="SXI89" s="590"/>
      <c r="SXJ89" s="590"/>
      <c r="SXK89" s="590"/>
      <c r="SXL89" s="590"/>
      <c r="SXM89" s="590" t="s">
        <v>20</v>
      </c>
      <c r="SXN89" s="590"/>
      <c r="SXO89" s="590"/>
      <c r="SXP89" s="590"/>
      <c r="SXQ89" s="590"/>
      <c r="SXR89" s="590"/>
      <c r="SXS89" s="590"/>
      <c r="SXT89" s="590"/>
      <c r="SXU89" s="590" t="s">
        <v>20</v>
      </c>
      <c r="SXV89" s="590"/>
      <c r="SXW89" s="590"/>
      <c r="SXX89" s="590"/>
      <c r="SXY89" s="590"/>
      <c r="SXZ89" s="590"/>
      <c r="SYA89" s="590"/>
      <c r="SYB89" s="590"/>
      <c r="SYC89" s="590" t="s">
        <v>20</v>
      </c>
      <c r="SYD89" s="590"/>
      <c r="SYE89" s="590"/>
      <c r="SYF89" s="590"/>
      <c r="SYG89" s="590"/>
      <c r="SYH89" s="590"/>
      <c r="SYI89" s="590"/>
      <c r="SYJ89" s="590"/>
      <c r="SYK89" s="590" t="s">
        <v>20</v>
      </c>
      <c r="SYL89" s="590"/>
      <c r="SYM89" s="590"/>
      <c r="SYN89" s="590"/>
      <c r="SYO89" s="590"/>
      <c r="SYP89" s="590"/>
      <c r="SYQ89" s="590"/>
      <c r="SYR89" s="590"/>
      <c r="SYS89" s="590" t="s">
        <v>20</v>
      </c>
      <c r="SYT89" s="590"/>
      <c r="SYU89" s="590"/>
      <c r="SYV89" s="590"/>
      <c r="SYW89" s="590"/>
      <c r="SYX89" s="590"/>
      <c r="SYY89" s="590"/>
      <c r="SYZ89" s="590"/>
      <c r="SZA89" s="590" t="s">
        <v>20</v>
      </c>
      <c r="SZB89" s="590"/>
      <c r="SZC89" s="590"/>
      <c r="SZD89" s="590"/>
      <c r="SZE89" s="590"/>
      <c r="SZF89" s="590"/>
      <c r="SZG89" s="590"/>
      <c r="SZH89" s="590"/>
      <c r="SZI89" s="590" t="s">
        <v>20</v>
      </c>
      <c r="SZJ89" s="590"/>
      <c r="SZK89" s="590"/>
      <c r="SZL89" s="590"/>
      <c r="SZM89" s="590"/>
      <c r="SZN89" s="590"/>
      <c r="SZO89" s="590"/>
      <c r="SZP89" s="590"/>
      <c r="SZQ89" s="590" t="s">
        <v>20</v>
      </c>
      <c r="SZR89" s="590"/>
      <c r="SZS89" s="590"/>
      <c r="SZT89" s="590"/>
      <c r="SZU89" s="590"/>
      <c r="SZV89" s="590"/>
      <c r="SZW89" s="590"/>
      <c r="SZX89" s="590"/>
      <c r="SZY89" s="590" t="s">
        <v>20</v>
      </c>
      <c r="SZZ89" s="590"/>
      <c r="TAA89" s="590"/>
      <c r="TAB89" s="590"/>
      <c r="TAC89" s="590"/>
      <c r="TAD89" s="590"/>
      <c r="TAE89" s="590"/>
      <c r="TAF89" s="590"/>
      <c r="TAG89" s="590" t="s">
        <v>20</v>
      </c>
      <c r="TAH89" s="590"/>
      <c r="TAI89" s="590"/>
      <c r="TAJ89" s="590"/>
      <c r="TAK89" s="590"/>
      <c r="TAL89" s="590"/>
      <c r="TAM89" s="590"/>
      <c r="TAN89" s="590"/>
      <c r="TAO89" s="590" t="s">
        <v>20</v>
      </c>
      <c r="TAP89" s="590"/>
      <c r="TAQ89" s="590"/>
      <c r="TAR89" s="590"/>
      <c r="TAS89" s="590"/>
      <c r="TAT89" s="590"/>
      <c r="TAU89" s="590"/>
      <c r="TAV89" s="590"/>
      <c r="TAW89" s="590" t="s">
        <v>20</v>
      </c>
      <c r="TAX89" s="590"/>
      <c r="TAY89" s="590"/>
      <c r="TAZ89" s="590"/>
      <c r="TBA89" s="590"/>
      <c r="TBB89" s="590"/>
      <c r="TBC89" s="590"/>
      <c r="TBD89" s="590"/>
      <c r="TBE89" s="590" t="s">
        <v>20</v>
      </c>
      <c r="TBF89" s="590"/>
      <c r="TBG89" s="590"/>
      <c r="TBH89" s="590"/>
      <c r="TBI89" s="590"/>
      <c r="TBJ89" s="590"/>
      <c r="TBK89" s="590"/>
      <c r="TBL89" s="590"/>
      <c r="TBM89" s="590" t="s">
        <v>20</v>
      </c>
      <c r="TBN89" s="590"/>
      <c r="TBO89" s="590"/>
      <c r="TBP89" s="590"/>
      <c r="TBQ89" s="590"/>
      <c r="TBR89" s="590"/>
      <c r="TBS89" s="590"/>
      <c r="TBT89" s="590"/>
      <c r="TBU89" s="590" t="s">
        <v>20</v>
      </c>
      <c r="TBV89" s="590"/>
      <c r="TBW89" s="590"/>
      <c r="TBX89" s="590"/>
      <c r="TBY89" s="590"/>
      <c r="TBZ89" s="590"/>
      <c r="TCA89" s="590"/>
      <c r="TCB89" s="590"/>
      <c r="TCC89" s="590" t="s">
        <v>20</v>
      </c>
      <c r="TCD89" s="590"/>
      <c r="TCE89" s="590"/>
      <c r="TCF89" s="590"/>
      <c r="TCG89" s="590"/>
      <c r="TCH89" s="590"/>
      <c r="TCI89" s="590"/>
      <c r="TCJ89" s="590"/>
      <c r="TCK89" s="590" t="s">
        <v>20</v>
      </c>
      <c r="TCL89" s="590"/>
      <c r="TCM89" s="590"/>
      <c r="TCN89" s="590"/>
      <c r="TCO89" s="590"/>
      <c r="TCP89" s="590"/>
      <c r="TCQ89" s="590"/>
      <c r="TCR89" s="590"/>
      <c r="TCS89" s="590" t="s">
        <v>20</v>
      </c>
      <c r="TCT89" s="590"/>
      <c r="TCU89" s="590"/>
      <c r="TCV89" s="590"/>
      <c r="TCW89" s="590"/>
      <c r="TCX89" s="590"/>
      <c r="TCY89" s="590"/>
      <c r="TCZ89" s="590"/>
      <c r="TDA89" s="590" t="s">
        <v>20</v>
      </c>
      <c r="TDB89" s="590"/>
      <c r="TDC89" s="590"/>
      <c r="TDD89" s="590"/>
      <c r="TDE89" s="590"/>
      <c r="TDF89" s="590"/>
      <c r="TDG89" s="590"/>
      <c r="TDH89" s="590"/>
      <c r="TDI89" s="590" t="s">
        <v>20</v>
      </c>
      <c r="TDJ89" s="590"/>
      <c r="TDK89" s="590"/>
      <c r="TDL89" s="590"/>
      <c r="TDM89" s="590"/>
      <c r="TDN89" s="590"/>
      <c r="TDO89" s="590"/>
      <c r="TDP89" s="590"/>
      <c r="TDQ89" s="590" t="s">
        <v>20</v>
      </c>
      <c r="TDR89" s="590"/>
      <c r="TDS89" s="590"/>
      <c r="TDT89" s="590"/>
      <c r="TDU89" s="590"/>
      <c r="TDV89" s="590"/>
      <c r="TDW89" s="590"/>
      <c r="TDX89" s="590"/>
      <c r="TDY89" s="590" t="s">
        <v>20</v>
      </c>
      <c r="TDZ89" s="590"/>
      <c r="TEA89" s="590"/>
      <c r="TEB89" s="590"/>
      <c r="TEC89" s="590"/>
      <c r="TED89" s="590"/>
      <c r="TEE89" s="590"/>
      <c r="TEF89" s="590"/>
      <c r="TEG89" s="590" t="s">
        <v>20</v>
      </c>
      <c r="TEH89" s="590"/>
      <c r="TEI89" s="590"/>
      <c r="TEJ89" s="590"/>
      <c r="TEK89" s="590"/>
      <c r="TEL89" s="590"/>
      <c r="TEM89" s="590"/>
      <c r="TEN89" s="590"/>
      <c r="TEO89" s="590" t="s">
        <v>20</v>
      </c>
      <c r="TEP89" s="590"/>
      <c r="TEQ89" s="590"/>
      <c r="TER89" s="590"/>
      <c r="TES89" s="590"/>
      <c r="TET89" s="590"/>
      <c r="TEU89" s="590"/>
      <c r="TEV89" s="590"/>
      <c r="TEW89" s="590" t="s">
        <v>20</v>
      </c>
      <c r="TEX89" s="590"/>
      <c r="TEY89" s="590"/>
      <c r="TEZ89" s="590"/>
      <c r="TFA89" s="590"/>
      <c r="TFB89" s="590"/>
      <c r="TFC89" s="590"/>
      <c r="TFD89" s="590"/>
      <c r="TFE89" s="590" t="s">
        <v>20</v>
      </c>
      <c r="TFF89" s="590"/>
      <c r="TFG89" s="590"/>
      <c r="TFH89" s="590"/>
      <c r="TFI89" s="590"/>
      <c r="TFJ89" s="590"/>
      <c r="TFK89" s="590"/>
      <c r="TFL89" s="590"/>
      <c r="TFM89" s="590" t="s">
        <v>20</v>
      </c>
      <c r="TFN89" s="590"/>
      <c r="TFO89" s="590"/>
      <c r="TFP89" s="590"/>
      <c r="TFQ89" s="590"/>
      <c r="TFR89" s="590"/>
      <c r="TFS89" s="590"/>
      <c r="TFT89" s="590"/>
      <c r="TFU89" s="590" t="s">
        <v>20</v>
      </c>
      <c r="TFV89" s="590"/>
      <c r="TFW89" s="590"/>
      <c r="TFX89" s="590"/>
      <c r="TFY89" s="590"/>
      <c r="TFZ89" s="590"/>
      <c r="TGA89" s="590"/>
      <c r="TGB89" s="590"/>
      <c r="TGC89" s="590" t="s">
        <v>20</v>
      </c>
      <c r="TGD89" s="590"/>
      <c r="TGE89" s="590"/>
      <c r="TGF89" s="590"/>
      <c r="TGG89" s="590"/>
      <c r="TGH89" s="590"/>
      <c r="TGI89" s="590"/>
      <c r="TGJ89" s="590"/>
      <c r="TGK89" s="590" t="s">
        <v>20</v>
      </c>
      <c r="TGL89" s="590"/>
      <c r="TGM89" s="590"/>
      <c r="TGN89" s="590"/>
      <c r="TGO89" s="590"/>
      <c r="TGP89" s="590"/>
      <c r="TGQ89" s="590"/>
      <c r="TGR89" s="590"/>
      <c r="TGS89" s="590" t="s">
        <v>20</v>
      </c>
      <c r="TGT89" s="590"/>
      <c r="TGU89" s="590"/>
      <c r="TGV89" s="590"/>
      <c r="TGW89" s="590"/>
      <c r="TGX89" s="590"/>
      <c r="TGY89" s="590"/>
      <c r="TGZ89" s="590"/>
      <c r="THA89" s="590" t="s">
        <v>20</v>
      </c>
      <c r="THB89" s="590"/>
      <c r="THC89" s="590"/>
      <c r="THD89" s="590"/>
      <c r="THE89" s="590"/>
      <c r="THF89" s="590"/>
      <c r="THG89" s="590"/>
      <c r="THH89" s="590"/>
      <c r="THI89" s="590" t="s">
        <v>20</v>
      </c>
      <c r="THJ89" s="590"/>
      <c r="THK89" s="590"/>
      <c r="THL89" s="590"/>
      <c r="THM89" s="590"/>
      <c r="THN89" s="590"/>
      <c r="THO89" s="590"/>
      <c r="THP89" s="590"/>
      <c r="THQ89" s="590" t="s">
        <v>20</v>
      </c>
      <c r="THR89" s="590"/>
      <c r="THS89" s="590"/>
      <c r="THT89" s="590"/>
      <c r="THU89" s="590"/>
      <c r="THV89" s="590"/>
      <c r="THW89" s="590"/>
      <c r="THX89" s="590"/>
      <c r="THY89" s="590" t="s">
        <v>20</v>
      </c>
      <c r="THZ89" s="590"/>
      <c r="TIA89" s="590"/>
      <c r="TIB89" s="590"/>
      <c r="TIC89" s="590"/>
      <c r="TID89" s="590"/>
      <c r="TIE89" s="590"/>
      <c r="TIF89" s="590"/>
      <c r="TIG89" s="590" t="s">
        <v>20</v>
      </c>
      <c r="TIH89" s="590"/>
      <c r="TII89" s="590"/>
      <c r="TIJ89" s="590"/>
      <c r="TIK89" s="590"/>
      <c r="TIL89" s="590"/>
      <c r="TIM89" s="590"/>
      <c r="TIN89" s="590"/>
      <c r="TIO89" s="590" t="s">
        <v>20</v>
      </c>
      <c r="TIP89" s="590"/>
      <c r="TIQ89" s="590"/>
      <c r="TIR89" s="590"/>
      <c r="TIS89" s="590"/>
      <c r="TIT89" s="590"/>
      <c r="TIU89" s="590"/>
      <c r="TIV89" s="590"/>
      <c r="TIW89" s="590" t="s">
        <v>20</v>
      </c>
      <c r="TIX89" s="590"/>
      <c r="TIY89" s="590"/>
      <c r="TIZ89" s="590"/>
      <c r="TJA89" s="590"/>
      <c r="TJB89" s="590"/>
      <c r="TJC89" s="590"/>
      <c r="TJD89" s="590"/>
      <c r="TJE89" s="590" t="s">
        <v>20</v>
      </c>
      <c r="TJF89" s="590"/>
      <c r="TJG89" s="590"/>
      <c r="TJH89" s="590"/>
      <c r="TJI89" s="590"/>
      <c r="TJJ89" s="590"/>
      <c r="TJK89" s="590"/>
      <c r="TJL89" s="590"/>
      <c r="TJM89" s="590" t="s">
        <v>20</v>
      </c>
      <c r="TJN89" s="590"/>
      <c r="TJO89" s="590"/>
      <c r="TJP89" s="590"/>
      <c r="TJQ89" s="590"/>
      <c r="TJR89" s="590"/>
      <c r="TJS89" s="590"/>
      <c r="TJT89" s="590"/>
      <c r="TJU89" s="590" t="s">
        <v>20</v>
      </c>
      <c r="TJV89" s="590"/>
      <c r="TJW89" s="590"/>
      <c r="TJX89" s="590"/>
      <c r="TJY89" s="590"/>
      <c r="TJZ89" s="590"/>
      <c r="TKA89" s="590"/>
      <c r="TKB89" s="590"/>
      <c r="TKC89" s="590" t="s">
        <v>20</v>
      </c>
      <c r="TKD89" s="590"/>
      <c r="TKE89" s="590"/>
      <c r="TKF89" s="590"/>
      <c r="TKG89" s="590"/>
      <c r="TKH89" s="590"/>
      <c r="TKI89" s="590"/>
      <c r="TKJ89" s="590"/>
      <c r="TKK89" s="590" t="s">
        <v>20</v>
      </c>
      <c r="TKL89" s="590"/>
      <c r="TKM89" s="590"/>
      <c r="TKN89" s="590"/>
      <c r="TKO89" s="590"/>
      <c r="TKP89" s="590"/>
      <c r="TKQ89" s="590"/>
      <c r="TKR89" s="590"/>
      <c r="TKS89" s="590" t="s">
        <v>20</v>
      </c>
      <c r="TKT89" s="590"/>
      <c r="TKU89" s="590"/>
      <c r="TKV89" s="590"/>
      <c r="TKW89" s="590"/>
      <c r="TKX89" s="590"/>
      <c r="TKY89" s="590"/>
      <c r="TKZ89" s="590"/>
      <c r="TLA89" s="590" t="s">
        <v>20</v>
      </c>
      <c r="TLB89" s="590"/>
      <c r="TLC89" s="590"/>
      <c r="TLD89" s="590"/>
      <c r="TLE89" s="590"/>
      <c r="TLF89" s="590"/>
      <c r="TLG89" s="590"/>
      <c r="TLH89" s="590"/>
      <c r="TLI89" s="590" t="s">
        <v>20</v>
      </c>
      <c r="TLJ89" s="590"/>
      <c r="TLK89" s="590"/>
      <c r="TLL89" s="590"/>
      <c r="TLM89" s="590"/>
      <c r="TLN89" s="590"/>
      <c r="TLO89" s="590"/>
      <c r="TLP89" s="590"/>
      <c r="TLQ89" s="590" t="s">
        <v>20</v>
      </c>
      <c r="TLR89" s="590"/>
      <c r="TLS89" s="590"/>
      <c r="TLT89" s="590"/>
      <c r="TLU89" s="590"/>
      <c r="TLV89" s="590"/>
      <c r="TLW89" s="590"/>
      <c r="TLX89" s="590"/>
      <c r="TLY89" s="590" t="s">
        <v>20</v>
      </c>
      <c r="TLZ89" s="590"/>
      <c r="TMA89" s="590"/>
      <c r="TMB89" s="590"/>
      <c r="TMC89" s="590"/>
      <c r="TMD89" s="590"/>
      <c r="TME89" s="590"/>
      <c r="TMF89" s="590"/>
      <c r="TMG89" s="590" t="s">
        <v>20</v>
      </c>
      <c r="TMH89" s="590"/>
      <c r="TMI89" s="590"/>
      <c r="TMJ89" s="590"/>
      <c r="TMK89" s="590"/>
      <c r="TML89" s="590"/>
      <c r="TMM89" s="590"/>
      <c r="TMN89" s="590"/>
      <c r="TMO89" s="590" t="s">
        <v>20</v>
      </c>
      <c r="TMP89" s="590"/>
      <c r="TMQ89" s="590"/>
      <c r="TMR89" s="590"/>
      <c r="TMS89" s="590"/>
      <c r="TMT89" s="590"/>
      <c r="TMU89" s="590"/>
      <c r="TMV89" s="590"/>
      <c r="TMW89" s="590" t="s">
        <v>20</v>
      </c>
      <c r="TMX89" s="590"/>
      <c r="TMY89" s="590"/>
      <c r="TMZ89" s="590"/>
      <c r="TNA89" s="590"/>
      <c r="TNB89" s="590"/>
      <c r="TNC89" s="590"/>
      <c r="TND89" s="590"/>
      <c r="TNE89" s="590" t="s">
        <v>20</v>
      </c>
      <c r="TNF89" s="590"/>
      <c r="TNG89" s="590"/>
      <c r="TNH89" s="590"/>
      <c r="TNI89" s="590"/>
      <c r="TNJ89" s="590"/>
      <c r="TNK89" s="590"/>
      <c r="TNL89" s="590"/>
      <c r="TNM89" s="590" t="s">
        <v>20</v>
      </c>
      <c r="TNN89" s="590"/>
      <c r="TNO89" s="590"/>
      <c r="TNP89" s="590"/>
      <c r="TNQ89" s="590"/>
      <c r="TNR89" s="590"/>
      <c r="TNS89" s="590"/>
      <c r="TNT89" s="590"/>
      <c r="TNU89" s="590" t="s">
        <v>20</v>
      </c>
      <c r="TNV89" s="590"/>
      <c r="TNW89" s="590"/>
      <c r="TNX89" s="590"/>
      <c r="TNY89" s="590"/>
      <c r="TNZ89" s="590"/>
      <c r="TOA89" s="590"/>
      <c r="TOB89" s="590"/>
      <c r="TOC89" s="590" t="s">
        <v>20</v>
      </c>
      <c r="TOD89" s="590"/>
      <c r="TOE89" s="590"/>
      <c r="TOF89" s="590"/>
      <c r="TOG89" s="590"/>
      <c r="TOH89" s="590"/>
      <c r="TOI89" s="590"/>
      <c r="TOJ89" s="590"/>
      <c r="TOK89" s="590" t="s">
        <v>20</v>
      </c>
      <c r="TOL89" s="590"/>
      <c r="TOM89" s="590"/>
      <c r="TON89" s="590"/>
      <c r="TOO89" s="590"/>
      <c r="TOP89" s="590"/>
      <c r="TOQ89" s="590"/>
      <c r="TOR89" s="590"/>
      <c r="TOS89" s="590" t="s">
        <v>20</v>
      </c>
      <c r="TOT89" s="590"/>
      <c r="TOU89" s="590"/>
      <c r="TOV89" s="590"/>
      <c r="TOW89" s="590"/>
      <c r="TOX89" s="590"/>
      <c r="TOY89" s="590"/>
      <c r="TOZ89" s="590"/>
      <c r="TPA89" s="590" t="s">
        <v>20</v>
      </c>
      <c r="TPB89" s="590"/>
      <c r="TPC89" s="590"/>
      <c r="TPD89" s="590"/>
      <c r="TPE89" s="590"/>
      <c r="TPF89" s="590"/>
      <c r="TPG89" s="590"/>
      <c r="TPH89" s="590"/>
      <c r="TPI89" s="590" t="s">
        <v>20</v>
      </c>
      <c r="TPJ89" s="590"/>
      <c r="TPK89" s="590"/>
      <c r="TPL89" s="590"/>
      <c r="TPM89" s="590"/>
      <c r="TPN89" s="590"/>
      <c r="TPO89" s="590"/>
      <c r="TPP89" s="590"/>
      <c r="TPQ89" s="590" t="s">
        <v>20</v>
      </c>
      <c r="TPR89" s="590"/>
      <c r="TPS89" s="590"/>
      <c r="TPT89" s="590"/>
      <c r="TPU89" s="590"/>
      <c r="TPV89" s="590"/>
      <c r="TPW89" s="590"/>
      <c r="TPX89" s="590"/>
      <c r="TPY89" s="590" t="s">
        <v>20</v>
      </c>
      <c r="TPZ89" s="590"/>
      <c r="TQA89" s="590"/>
      <c r="TQB89" s="590"/>
      <c r="TQC89" s="590"/>
      <c r="TQD89" s="590"/>
      <c r="TQE89" s="590"/>
      <c r="TQF89" s="590"/>
      <c r="TQG89" s="590" t="s">
        <v>20</v>
      </c>
      <c r="TQH89" s="590"/>
      <c r="TQI89" s="590"/>
      <c r="TQJ89" s="590"/>
      <c r="TQK89" s="590"/>
      <c r="TQL89" s="590"/>
      <c r="TQM89" s="590"/>
      <c r="TQN89" s="590"/>
      <c r="TQO89" s="590" t="s">
        <v>20</v>
      </c>
      <c r="TQP89" s="590"/>
      <c r="TQQ89" s="590"/>
      <c r="TQR89" s="590"/>
      <c r="TQS89" s="590"/>
      <c r="TQT89" s="590"/>
      <c r="TQU89" s="590"/>
      <c r="TQV89" s="590"/>
      <c r="TQW89" s="590" t="s">
        <v>20</v>
      </c>
      <c r="TQX89" s="590"/>
      <c r="TQY89" s="590"/>
      <c r="TQZ89" s="590"/>
      <c r="TRA89" s="590"/>
      <c r="TRB89" s="590"/>
      <c r="TRC89" s="590"/>
      <c r="TRD89" s="590"/>
      <c r="TRE89" s="590" t="s">
        <v>20</v>
      </c>
      <c r="TRF89" s="590"/>
      <c r="TRG89" s="590"/>
      <c r="TRH89" s="590"/>
      <c r="TRI89" s="590"/>
      <c r="TRJ89" s="590"/>
      <c r="TRK89" s="590"/>
      <c r="TRL89" s="590"/>
      <c r="TRM89" s="590" t="s">
        <v>20</v>
      </c>
      <c r="TRN89" s="590"/>
      <c r="TRO89" s="590"/>
      <c r="TRP89" s="590"/>
      <c r="TRQ89" s="590"/>
      <c r="TRR89" s="590"/>
      <c r="TRS89" s="590"/>
      <c r="TRT89" s="590"/>
      <c r="TRU89" s="590" t="s">
        <v>20</v>
      </c>
      <c r="TRV89" s="590"/>
      <c r="TRW89" s="590"/>
      <c r="TRX89" s="590"/>
      <c r="TRY89" s="590"/>
      <c r="TRZ89" s="590"/>
      <c r="TSA89" s="590"/>
      <c r="TSB89" s="590"/>
      <c r="TSC89" s="590" t="s">
        <v>20</v>
      </c>
      <c r="TSD89" s="590"/>
      <c r="TSE89" s="590"/>
      <c r="TSF89" s="590"/>
      <c r="TSG89" s="590"/>
      <c r="TSH89" s="590"/>
      <c r="TSI89" s="590"/>
      <c r="TSJ89" s="590"/>
      <c r="TSK89" s="590" t="s">
        <v>20</v>
      </c>
      <c r="TSL89" s="590"/>
      <c r="TSM89" s="590"/>
      <c r="TSN89" s="590"/>
      <c r="TSO89" s="590"/>
      <c r="TSP89" s="590"/>
      <c r="TSQ89" s="590"/>
      <c r="TSR89" s="590"/>
      <c r="TSS89" s="590" t="s">
        <v>20</v>
      </c>
      <c r="TST89" s="590"/>
      <c r="TSU89" s="590"/>
      <c r="TSV89" s="590"/>
      <c r="TSW89" s="590"/>
      <c r="TSX89" s="590"/>
      <c r="TSY89" s="590"/>
      <c r="TSZ89" s="590"/>
      <c r="TTA89" s="590" t="s">
        <v>20</v>
      </c>
      <c r="TTB89" s="590"/>
      <c r="TTC89" s="590"/>
      <c r="TTD89" s="590"/>
      <c r="TTE89" s="590"/>
      <c r="TTF89" s="590"/>
      <c r="TTG89" s="590"/>
      <c r="TTH89" s="590"/>
      <c r="TTI89" s="590" t="s">
        <v>20</v>
      </c>
      <c r="TTJ89" s="590"/>
      <c r="TTK89" s="590"/>
      <c r="TTL89" s="590"/>
      <c r="TTM89" s="590"/>
      <c r="TTN89" s="590"/>
      <c r="TTO89" s="590"/>
      <c r="TTP89" s="590"/>
      <c r="TTQ89" s="590" t="s">
        <v>20</v>
      </c>
      <c r="TTR89" s="590"/>
      <c r="TTS89" s="590"/>
      <c r="TTT89" s="590"/>
      <c r="TTU89" s="590"/>
      <c r="TTV89" s="590"/>
      <c r="TTW89" s="590"/>
      <c r="TTX89" s="590"/>
      <c r="TTY89" s="590" t="s">
        <v>20</v>
      </c>
      <c r="TTZ89" s="590"/>
      <c r="TUA89" s="590"/>
      <c r="TUB89" s="590"/>
      <c r="TUC89" s="590"/>
      <c r="TUD89" s="590"/>
      <c r="TUE89" s="590"/>
      <c r="TUF89" s="590"/>
      <c r="TUG89" s="590" t="s">
        <v>20</v>
      </c>
      <c r="TUH89" s="590"/>
      <c r="TUI89" s="590"/>
      <c r="TUJ89" s="590"/>
      <c r="TUK89" s="590"/>
      <c r="TUL89" s="590"/>
      <c r="TUM89" s="590"/>
      <c r="TUN89" s="590"/>
      <c r="TUO89" s="590" t="s">
        <v>20</v>
      </c>
      <c r="TUP89" s="590"/>
      <c r="TUQ89" s="590"/>
      <c r="TUR89" s="590"/>
      <c r="TUS89" s="590"/>
      <c r="TUT89" s="590"/>
      <c r="TUU89" s="590"/>
      <c r="TUV89" s="590"/>
      <c r="TUW89" s="590" t="s">
        <v>20</v>
      </c>
      <c r="TUX89" s="590"/>
      <c r="TUY89" s="590"/>
      <c r="TUZ89" s="590"/>
      <c r="TVA89" s="590"/>
      <c r="TVB89" s="590"/>
      <c r="TVC89" s="590"/>
      <c r="TVD89" s="590"/>
      <c r="TVE89" s="590" t="s">
        <v>20</v>
      </c>
      <c r="TVF89" s="590"/>
      <c r="TVG89" s="590"/>
      <c r="TVH89" s="590"/>
      <c r="TVI89" s="590"/>
      <c r="TVJ89" s="590"/>
      <c r="TVK89" s="590"/>
      <c r="TVL89" s="590"/>
      <c r="TVM89" s="590" t="s">
        <v>20</v>
      </c>
      <c r="TVN89" s="590"/>
      <c r="TVO89" s="590"/>
      <c r="TVP89" s="590"/>
      <c r="TVQ89" s="590"/>
      <c r="TVR89" s="590"/>
      <c r="TVS89" s="590"/>
      <c r="TVT89" s="590"/>
      <c r="TVU89" s="590" t="s">
        <v>20</v>
      </c>
      <c r="TVV89" s="590"/>
      <c r="TVW89" s="590"/>
      <c r="TVX89" s="590"/>
      <c r="TVY89" s="590"/>
      <c r="TVZ89" s="590"/>
      <c r="TWA89" s="590"/>
      <c r="TWB89" s="590"/>
      <c r="TWC89" s="590" t="s">
        <v>20</v>
      </c>
      <c r="TWD89" s="590"/>
      <c r="TWE89" s="590"/>
      <c r="TWF89" s="590"/>
      <c r="TWG89" s="590"/>
      <c r="TWH89" s="590"/>
      <c r="TWI89" s="590"/>
      <c r="TWJ89" s="590"/>
      <c r="TWK89" s="590" t="s">
        <v>20</v>
      </c>
      <c r="TWL89" s="590"/>
      <c r="TWM89" s="590"/>
      <c r="TWN89" s="590"/>
      <c r="TWO89" s="590"/>
      <c r="TWP89" s="590"/>
      <c r="TWQ89" s="590"/>
      <c r="TWR89" s="590"/>
      <c r="TWS89" s="590" t="s">
        <v>20</v>
      </c>
      <c r="TWT89" s="590"/>
      <c r="TWU89" s="590"/>
      <c r="TWV89" s="590"/>
      <c r="TWW89" s="590"/>
      <c r="TWX89" s="590"/>
      <c r="TWY89" s="590"/>
      <c r="TWZ89" s="590"/>
      <c r="TXA89" s="590" t="s">
        <v>20</v>
      </c>
      <c r="TXB89" s="590"/>
      <c r="TXC89" s="590"/>
      <c r="TXD89" s="590"/>
      <c r="TXE89" s="590"/>
      <c r="TXF89" s="590"/>
      <c r="TXG89" s="590"/>
      <c r="TXH89" s="590"/>
      <c r="TXI89" s="590" t="s">
        <v>20</v>
      </c>
      <c r="TXJ89" s="590"/>
      <c r="TXK89" s="590"/>
      <c r="TXL89" s="590"/>
      <c r="TXM89" s="590"/>
      <c r="TXN89" s="590"/>
      <c r="TXO89" s="590"/>
      <c r="TXP89" s="590"/>
      <c r="TXQ89" s="590" t="s">
        <v>20</v>
      </c>
      <c r="TXR89" s="590"/>
      <c r="TXS89" s="590"/>
      <c r="TXT89" s="590"/>
      <c r="TXU89" s="590"/>
      <c r="TXV89" s="590"/>
      <c r="TXW89" s="590"/>
      <c r="TXX89" s="590"/>
      <c r="TXY89" s="590" t="s">
        <v>20</v>
      </c>
      <c r="TXZ89" s="590"/>
      <c r="TYA89" s="590"/>
      <c r="TYB89" s="590"/>
      <c r="TYC89" s="590"/>
      <c r="TYD89" s="590"/>
      <c r="TYE89" s="590"/>
      <c r="TYF89" s="590"/>
      <c r="TYG89" s="590" t="s">
        <v>20</v>
      </c>
      <c r="TYH89" s="590"/>
      <c r="TYI89" s="590"/>
      <c r="TYJ89" s="590"/>
      <c r="TYK89" s="590"/>
      <c r="TYL89" s="590"/>
      <c r="TYM89" s="590"/>
      <c r="TYN89" s="590"/>
      <c r="TYO89" s="590" t="s">
        <v>20</v>
      </c>
      <c r="TYP89" s="590"/>
      <c r="TYQ89" s="590"/>
      <c r="TYR89" s="590"/>
      <c r="TYS89" s="590"/>
      <c r="TYT89" s="590"/>
      <c r="TYU89" s="590"/>
      <c r="TYV89" s="590"/>
      <c r="TYW89" s="590" t="s">
        <v>20</v>
      </c>
      <c r="TYX89" s="590"/>
      <c r="TYY89" s="590"/>
      <c r="TYZ89" s="590"/>
      <c r="TZA89" s="590"/>
      <c r="TZB89" s="590"/>
      <c r="TZC89" s="590"/>
      <c r="TZD89" s="590"/>
      <c r="TZE89" s="590" t="s">
        <v>20</v>
      </c>
      <c r="TZF89" s="590"/>
      <c r="TZG89" s="590"/>
      <c r="TZH89" s="590"/>
      <c r="TZI89" s="590"/>
      <c r="TZJ89" s="590"/>
      <c r="TZK89" s="590"/>
      <c r="TZL89" s="590"/>
      <c r="TZM89" s="590" t="s">
        <v>20</v>
      </c>
      <c r="TZN89" s="590"/>
      <c r="TZO89" s="590"/>
      <c r="TZP89" s="590"/>
      <c r="TZQ89" s="590"/>
      <c r="TZR89" s="590"/>
      <c r="TZS89" s="590"/>
      <c r="TZT89" s="590"/>
      <c r="TZU89" s="590" t="s">
        <v>20</v>
      </c>
      <c r="TZV89" s="590"/>
      <c r="TZW89" s="590"/>
      <c r="TZX89" s="590"/>
      <c r="TZY89" s="590"/>
      <c r="TZZ89" s="590"/>
      <c r="UAA89" s="590"/>
      <c r="UAB89" s="590"/>
      <c r="UAC89" s="590" t="s">
        <v>20</v>
      </c>
      <c r="UAD89" s="590"/>
      <c r="UAE89" s="590"/>
      <c r="UAF89" s="590"/>
      <c r="UAG89" s="590"/>
      <c r="UAH89" s="590"/>
      <c r="UAI89" s="590"/>
      <c r="UAJ89" s="590"/>
      <c r="UAK89" s="590" t="s">
        <v>20</v>
      </c>
      <c r="UAL89" s="590"/>
      <c r="UAM89" s="590"/>
      <c r="UAN89" s="590"/>
      <c r="UAO89" s="590"/>
      <c r="UAP89" s="590"/>
      <c r="UAQ89" s="590"/>
      <c r="UAR89" s="590"/>
      <c r="UAS89" s="590" t="s">
        <v>20</v>
      </c>
      <c r="UAT89" s="590"/>
      <c r="UAU89" s="590"/>
      <c r="UAV89" s="590"/>
      <c r="UAW89" s="590"/>
      <c r="UAX89" s="590"/>
      <c r="UAY89" s="590"/>
      <c r="UAZ89" s="590"/>
      <c r="UBA89" s="590" t="s">
        <v>20</v>
      </c>
      <c r="UBB89" s="590"/>
      <c r="UBC89" s="590"/>
      <c r="UBD89" s="590"/>
      <c r="UBE89" s="590"/>
      <c r="UBF89" s="590"/>
      <c r="UBG89" s="590"/>
      <c r="UBH89" s="590"/>
      <c r="UBI89" s="590" t="s">
        <v>20</v>
      </c>
      <c r="UBJ89" s="590"/>
      <c r="UBK89" s="590"/>
      <c r="UBL89" s="590"/>
      <c r="UBM89" s="590"/>
      <c r="UBN89" s="590"/>
      <c r="UBO89" s="590"/>
      <c r="UBP89" s="590"/>
      <c r="UBQ89" s="590" t="s">
        <v>20</v>
      </c>
      <c r="UBR89" s="590"/>
      <c r="UBS89" s="590"/>
      <c r="UBT89" s="590"/>
      <c r="UBU89" s="590"/>
      <c r="UBV89" s="590"/>
      <c r="UBW89" s="590"/>
      <c r="UBX89" s="590"/>
      <c r="UBY89" s="590" t="s">
        <v>20</v>
      </c>
      <c r="UBZ89" s="590"/>
      <c r="UCA89" s="590"/>
      <c r="UCB89" s="590"/>
      <c r="UCC89" s="590"/>
      <c r="UCD89" s="590"/>
      <c r="UCE89" s="590"/>
      <c r="UCF89" s="590"/>
      <c r="UCG89" s="590" t="s">
        <v>20</v>
      </c>
      <c r="UCH89" s="590"/>
      <c r="UCI89" s="590"/>
      <c r="UCJ89" s="590"/>
      <c r="UCK89" s="590"/>
      <c r="UCL89" s="590"/>
      <c r="UCM89" s="590"/>
      <c r="UCN89" s="590"/>
      <c r="UCO89" s="590" t="s">
        <v>20</v>
      </c>
      <c r="UCP89" s="590"/>
      <c r="UCQ89" s="590"/>
      <c r="UCR89" s="590"/>
      <c r="UCS89" s="590"/>
      <c r="UCT89" s="590"/>
      <c r="UCU89" s="590"/>
      <c r="UCV89" s="590"/>
      <c r="UCW89" s="590" t="s">
        <v>20</v>
      </c>
      <c r="UCX89" s="590"/>
      <c r="UCY89" s="590"/>
      <c r="UCZ89" s="590"/>
      <c r="UDA89" s="590"/>
      <c r="UDB89" s="590"/>
      <c r="UDC89" s="590"/>
      <c r="UDD89" s="590"/>
      <c r="UDE89" s="590" t="s">
        <v>20</v>
      </c>
      <c r="UDF89" s="590"/>
      <c r="UDG89" s="590"/>
      <c r="UDH89" s="590"/>
      <c r="UDI89" s="590"/>
      <c r="UDJ89" s="590"/>
      <c r="UDK89" s="590"/>
      <c r="UDL89" s="590"/>
      <c r="UDM89" s="590" t="s">
        <v>20</v>
      </c>
      <c r="UDN89" s="590"/>
      <c r="UDO89" s="590"/>
      <c r="UDP89" s="590"/>
      <c r="UDQ89" s="590"/>
      <c r="UDR89" s="590"/>
      <c r="UDS89" s="590"/>
      <c r="UDT89" s="590"/>
      <c r="UDU89" s="590" t="s">
        <v>20</v>
      </c>
      <c r="UDV89" s="590"/>
      <c r="UDW89" s="590"/>
      <c r="UDX89" s="590"/>
      <c r="UDY89" s="590"/>
      <c r="UDZ89" s="590"/>
      <c r="UEA89" s="590"/>
      <c r="UEB89" s="590"/>
      <c r="UEC89" s="590" t="s">
        <v>20</v>
      </c>
      <c r="UED89" s="590"/>
      <c r="UEE89" s="590"/>
      <c r="UEF89" s="590"/>
      <c r="UEG89" s="590"/>
      <c r="UEH89" s="590"/>
      <c r="UEI89" s="590"/>
      <c r="UEJ89" s="590"/>
      <c r="UEK89" s="590" t="s">
        <v>20</v>
      </c>
      <c r="UEL89" s="590"/>
      <c r="UEM89" s="590"/>
      <c r="UEN89" s="590"/>
      <c r="UEO89" s="590"/>
      <c r="UEP89" s="590"/>
      <c r="UEQ89" s="590"/>
      <c r="UER89" s="590"/>
      <c r="UES89" s="590" t="s">
        <v>20</v>
      </c>
      <c r="UET89" s="590"/>
      <c r="UEU89" s="590"/>
      <c r="UEV89" s="590"/>
      <c r="UEW89" s="590"/>
      <c r="UEX89" s="590"/>
      <c r="UEY89" s="590"/>
      <c r="UEZ89" s="590"/>
      <c r="UFA89" s="590" t="s">
        <v>20</v>
      </c>
      <c r="UFB89" s="590"/>
      <c r="UFC89" s="590"/>
      <c r="UFD89" s="590"/>
      <c r="UFE89" s="590"/>
      <c r="UFF89" s="590"/>
      <c r="UFG89" s="590"/>
      <c r="UFH89" s="590"/>
      <c r="UFI89" s="590" t="s">
        <v>20</v>
      </c>
      <c r="UFJ89" s="590"/>
      <c r="UFK89" s="590"/>
      <c r="UFL89" s="590"/>
      <c r="UFM89" s="590"/>
      <c r="UFN89" s="590"/>
      <c r="UFO89" s="590"/>
      <c r="UFP89" s="590"/>
      <c r="UFQ89" s="590" t="s">
        <v>20</v>
      </c>
      <c r="UFR89" s="590"/>
      <c r="UFS89" s="590"/>
      <c r="UFT89" s="590"/>
      <c r="UFU89" s="590"/>
      <c r="UFV89" s="590"/>
      <c r="UFW89" s="590"/>
      <c r="UFX89" s="590"/>
      <c r="UFY89" s="590" t="s">
        <v>20</v>
      </c>
      <c r="UFZ89" s="590"/>
      <c r="UGA89" s="590"/>
      <c r="UGB89" s="590"/>
      <c r="UGC89" s="590"/>
      <c r="UGD89" s="590"/>
      <c r="UGE89" s="590"/>
      <c r="UGF89" s="590"/>
      <c r="UGG89" s="590" t="s">
        <v>20</v>
      </c>
      <c r="UGH89" s="590"/>
      <c r="UGI89" s="590"/>
      <c r="UGJ89" s="590"/>
      <c r="UGK89" s="590"/>
      <c r="UGL89" s="590"/>
      <c r="UGM89" s="590"/>
      <c r="UGN89" s="590"/>
      <c r="UGO89" s="590" t="s">
        <v>20</v>
      </c>
      <c r="UGP89" s="590"/>
      <c r="UGQ89" s="590"/>
      <c r="UGR89" s="590"/>
      <c r="UGS89" s="590"/>
      <c r="UGT89" s="590"/>
      <c r="UGU89" s="590"/>
      <c r="UGV89" s="590"/>
      <c r="UGW89" s="590" t="s">
        <v>20</v>
      </c>
      <c r="UGX89" s="590"/>
      <c r="UGY89" s="590"/>
      <c r="UGZ89" s="590"/>
      <c r="UHA89" s="590"/>
      <c r="UHB89" s="590"/>
      <c r="UHC89" s="590"/>
      <c r="UHD89" s="590"/>
      <c r="UHE89" s="590" t="s">
        <v>20</v>
      </c>
      <c r="UHF89" s="590"/>
      <c r="UHG89" s="590"/>
      <c r="UHH89" s="590"/>
      <c r="UHI89" s="590"/>
      <c r="UHJ89" s="590"/>
      <c r="UHK89" s="590"/>
      <c r="UHL89" s="590"/>
      <c r="UHM89" s="590" t="s">
        <v>20</v>
      </c>
      <c r="UHN89" s="590"/>
      <c r="UHO89" s="590"/>
      <c r="UHP89" s="590"/>
      <c r="UHQ89" s="590"/>
      <c r="UHR89" s="590"/>
      <c r="UHS89" s="590"/>
      <c r="UHT89" s="590"/>
      <c r="UHU89" s="590" t="s">
        <v>20</v>
      </c>
      <c r="UHV89" s="590"/>
      <c r="UHW89" s="590"/>
      <c r="UHX89" s="590"/>
      <c r="UHY89" s="590"/>
      <c r="UHZ89" s="590"/>
      <c r="UIA89" s="590"/>
      <c r="UIB89" s="590"/>
      <c r="UIC89" s="590" t="s">
        <v>20</v>
      </c>
      <c r="UID89" s="590"/>
      <c r="UIE89" s="590"/>
      <c r="UIF89" s="590"/>
      <c r="UIG89" s="590"/>
      <c r="UIH89" s="590"/>
      <c r="UII89" s="590"/>
      <c r="UIJ89" s="590"/>
      <c r="UIK89" s="590" t="s">
        <v>20</v>
      </c>
      <c r="UIL89" s="590"/>
      <c r="UIM89" s="590"/>
      <c r="UIN89" s="590"/>
      <c r="UIO89" s="590"/>
      <c r="UIP89" s="590"/>
      <c r="UIQ89" s="590"/>
      <c r="UIR89" s="590"/>
      <c r="UIS89" s="590" t="s">
        <v>20</v>
      </c>
      <c r="UIT89" s="590"/>
      <c r="UIU89" s="590"/>
      <c r="UIV89" s="590"/>
      <c r="UIW89" s="590"/>
      <c r="UIX89" s="590"/>
      <c r="UIY89" s="590"/>
      <c r="UIZ89" s="590"/>
      <c r="UJA89" s="590" t="s">
        <v>20</v>
      </c>
      <c r="UJB89" s="590"/>
      <c r="UJC89" s="590"/>
      <c r="UJD89" s="590"/>
      <c r="UJE89" s="590"/>
      <c r="UJF89" s="590"/>
      <c r="UJG89" s="590"/>
      <c r="UJH89" s="590"/>
      <c r="UJI89" s="590" t="s">
        <v>20</v>
      </c>
      <c r="UJJ89" s="590"/>
      <c r="UJK89" s="590"/>
      <c r="UJL89" s="590"/>
      <c r="UJM89" s="590"/>
      <c r="UJN89" s="590"/>
      <c r="UJO89" s="590"/>
      <c r="UJP89" s="590"/>
      <c r="UJQ89" s="590" t="s">
        <v>20</v>
      </c>
      <c r="UJR89" s="590"/>
      <c r="UJS89" s="590"/>
      <c r="UJT89" s="590"/>
      <c r="UJU89" s="590"/>
      <c r="UJV89" s="590"/>
      <c r="UJW89" s="590"/>
      <c r="UJX89" s="590"/>
      <c r="UJY89" s="590" t="s">
        <v>20</v>
      </c>
      <c r="UJZ89" s="590"/>
      <c r="UKA89" s="590"/>
      <c r="UKB89" s="590"/>
      <c r="UKC89" s="590"/>
      <c r="UKD89" s="590"/>
      <c r="UKE89" s="590"/>
      <c r="UKF89" s="590"/>
      <c r="UKG89" s="590" t="s">
        <v>20</v>
      </c>
      <c r="UKH89" s="590"/>
      <c r="UKI89" s="590"/>
      <c r="UKJ89" s="590"/>
      <c r="UKK89" s="590"/>
      <c r="UKL89" s="590"/>
      <c r="UKM89" s="590"/>
      <c r="UKN89" s="590"/>
      <c r="UKO89" s="590" t="s">
        <v>20</v>
      </c>
      <c r="UKP89" s="590"/>
      <c r="UKQ89" s="590"/>
      <c r="UKR89" s="590"/>
      <c r="UKS89" s="590"/>
      <c r="UKT89" s="590"/>
      <c r="UKU89" s="590"/>
      <c r="UKV89" s="590"/>
      <c r="UKW89" s="590" t="s">
        <v>20</v>
      </c>
      <c r="UKX89" s="590"/>
      <c r="UKY89" s="590"/>
      <c r="UKZ89" s="590"/>
      <c r="ULA89" s="590"/>
      <c r="ULB89" s="590"/>
      <c r="ULC89" s="590"/>
      <c r="ULD89" s="590"/>
      <c r="ULE89" s="590" t="s">
        <v>20</v>
      </c>
      <c r="ULF89" s="590"/>
      <c r="ULG89" s="590"/>
      <c r="ULH89" s="590"/>
      <c r="ULI89" s="590"/>
      <c r="ULJ89" s="590"/>
      <c r="ULK89" s="590"/>
      <c r="ULL89" s="590"/>
      <c r="ULM89" s="590" t="s">
        <v>20</v>
      </c>
      <c r="ULN89" s="590"/>
      <c r="ULO89" s="590"/>
      <c r="ULP89" s="590"/>
      <c r="ULQ89" s="590"/>
      <c r="ULR89" s="590"/>
      <c r="ULS89" s="590"/>
      <c r="ULT89" s="590"/>
      <c r="ULU89" s="590" t="s">
        <v>20</v>
      </c>
      <c r="ULV89" s="590"/>
      <c r="ULW89" s="590"/>
      <c r="ULX89" s="590"/>
      <c r="ULY89" s="590"/>
      <c r="ULZ89" s="590"/>
      <c r="UMA89" s="590"/>
      <c r="UMB89" s="590"/>
      <c r="UMC89" s="590" t="s">
        <v>20</v>
      </c>
      <c r="UMD89" s="590"/>
      <c r="UME89" s="590"/>
      <c r="UMF89" s="590"/>
      <c r="UMG89" s="590"/>
      <c r="UMH89" s="590"/>
      <c r="UMI89" s="590"/>
      <c r="UMJ89" s="590"/>
      <c r="UMK89" s="590" t="s">
        <v>20</v>
      </c>
      <c r="UML89" s="590"/>
      <c r="UMM89" s="590"/>
      <c r="UMN89" s="590"/>
      <c r="UMO89" s="590"/>
      <c r="UMP89" s="590"/>
      <c r="UMQ89" s="590"/>
      <c r="UMR89" s="590"/>
      <c r="UMS89" s="590" t="s">
        <v>20</v>
      </c>
      <c r="UMT89" s="590"/>
      <c r="UMU89" s="590"/>
      <c r="UMV89" s="590"/>
      <c r="UMW89" s="590"/>
      <c r="UMX89" s="590"/>
      <c r="UMY89" s="590"/>
      <c r="UMZ89" s="590"/>
      <c r="UNA89" s="590" t="s">
        <v>20</v>
      </c>
      <c r="UNB89" s="590"/>
      <c r="UNC89" s="590"/>
      <c r="UND89" s="590"/>
      <c r="UNE89" s="590"/>
      <c r="UNF89" s="590"/>
      <c r="UNG89" s="590"/>
      <c r="UNH89" s="590"/>
      <c r="UNI89" s="590" t="s">
        <v>20</v>
      </c>
      <c r="UNJ89" s="590"/>
      <c r="UNK89" s="590"/>
      <c r="UNL89" s="590"/>
      <c r="UNM89" s="590"/>
      <c r="UNN89" s="590"/>
      <c r="UNO89" s="590"/>
      <c r="UNP89" s="590"/>
      <c r="UNQ89" s="590" t="s">
        <v>20</v>
      </c>
      <c r="UNR89" s="590"/>
      <c r="UNS89" s="590"/>
      <c r="UNT89" s="590"/>
      <c r="UNU89" s="590"/>
      <c r="UNV89" s="590"/>
      <c r="UNW89" s="590"/>
      <c r="UNX89" s="590"/>
      <c r="UNY89" s="590" t="s">
        <v>20</v>
      </c>
      <c r="UNZ89" s="590"/>
      <c r="UOA89" s="590"/>
      <c r="UOB89" s="590"/>
      <c r="UOC89" s="590"/>
      <c r="UOD89" s="590"/>
      <c r="UOE89" s="590"/>
      <c r="UOF89" s="590"/>
      <c r="UOG89" s="590" t="s">
        <v>20</v>
      </c>
      <c r="UOH89" s="590"/>
      <c r="UOI89" s="590"/>
      <c r="UOJ89" s="590"/>
      <c r="UOK89" s="590"/>
      <c r="UOL89" s="590"/>
      <c r="UOM89" s="590"/>
      <c r="UON89" s="590"/>
      <c r="UOO89" s="590" t="s">
        <v>20</v>
      </c>
      <c r="UOP89" s="590"/>
      <c r="UOQ89" s="590"/>
      <c r="UOR89" s="590"/>
      <c r="UOS89" s="590"/>
      <c r="UOT89" s="590"/>
      <c r="UOU89" s="590"/>
      <c r="UOV89" s="590"/>
      <c r="UOW89" s="590" t="s">
        <v>20</v>
      </c>
      <c r="UOX89" s="590"/>
      <c r="UOY89" s="590"/>
      <c r="UOZ89" s="590"/>
      <c r="UPA89" s="590"/>
      <c r="UPB89" s="590"/>
      <c r="UPC89" s="590"/>
      <c r="UPD89" s="590"/>
      <c r="UPE89" s="590" t="s">
        <v>20</v>
      </c>
      <c r="UPF89" s="590"/>
      <c r="UPG89" s="590"/>
      <c r="UPH89" s="590"/>
      <c r="UPI89" s="590"/>
      <c r="UPJ89" s="590"/>
      <c r="UPK89" s="590"/>
      <c r="UPL89" s="590"/>
      <c r="UPM89" s="590" t="s">
        <v>20</v>
      </c>
      <c r="UPN89" s="590"/>
      <c r="UPO89" s="590"/>
      <c r="UPP89" s="590"/>
      <c r="UPQ89" s="590"/>
      <c r="UPR89" s="590"/>
      <c r="UPS89" s="590"/>
      <c r="UPT89" s="590"/>
      <c r="UPU89" s="590" t="s">
        <v>20</v>
      </c>
      <c r="UPV89" s="590"/>
      <c r="UPW89" s="590"/>
      <c r="UPX89" s="590"/>
      <c r="UPY89" s="590"/>
      <c r="UPZ89" s="590"/>
      <c r="UQA89" s="590"/>
      <c r="UQB89" s="590"/>
      <c r="UQC89" s="590" t="s">
        <v>20</v>
      </c>
      <c r="UQD89" s="590"/>
      <c r="UQE89" s="590"/>
      <c r="UQF89" s="590"/>
      <c r="UQG89" s="590"/>
      <c r="UQH89" s="590"/>
      <c r="UQI89" s="590"/>
      <c r="UQJ89" s="590"/>
      <c r="UQK89" s="590" t="s">
        <v>20</v>
      </c>
      <c r="UQL89" s="590"/>
      <c r="UQM89" s="590"/>
      <c r="UQN89" s="590"/>
      <c r="UQO89" s="590"/>
      <c r="UQP89" s="590"/>
      <c r="UQQ89" s="590"/>
      <c r="UQR89" s="590"/>
      <c r="UQS89" s="590" t="s">
        <v>20</v>
      </c>
      <c r="UQT89" s="590"/>
      <c r="UQU89" s="590"/>
      <c r="UQV89" s="590"/>
      <c r="UQW89" s="590"/>
      <c r="UQX89" s="590"/>
      <c r="UQY89" s="590"/>
      <c r="UQZ89" s="590"/>
      <c r="URA89" s="590" t="s">
        <v>20</v>
      </c>
      <c r="URB89" s="590"/>
      <c r="URC89" s="590"/>
      <c r="URD89" s="590"/>
      <c r="URE89" s="590"/>
      <c r="URF89" s="590"/>
      <c r="URG89" s="590"/>
      <c r="URH89" s="590"/>
      <c r="URI89" s="590" t="s">
        <v>20</v>
      </c>
      <c r="URJ89" s="590"/>
      <c r="URK89" s="590"/>
      <c r="URL89" s="590"/>
      <c r="URM89" s="590"/>
      <c r="URN89" s="590"/>
      <c r="URO89" s="590"/>
      <c r="URP89" s="590"/>
      <c r="URQ89" s="590" t="s">
        <v>20</v>
      </c>
      <c r="URR89" s="590"/>
      <c r="URS89" s="590"/>
      <c r="URT89" s="590"/>
      <c r="URU89" s="590"/>
      <c r="URV89" s="590"/>
      <c r="URW89" s="590"/>
      <c r="URX89" s="590"/>
      <c r="URY89" s="590" t="s">
        <v>20</v>
      </c>
      <c r="URZ89" s="590"/>
      <c r="USA89" s="590"/>
      <c r="USB89" s="590"/>
      <c r="USC89" s="590"/>
      <c r="USD89" s="590"/>
      <c r="USE89" s="590"/>
      <c r="USF89" s="590"/>
      <c r="USG89" s="590" t="s">
        <v>20</v>
      </c>
      <c r="USH89" s="590"/>
      <c r="USI89" s="590"/>
      <c r="USJ89" s="590"/>
      <c r="USK89" s="590"/>
      <c r="USL89" s="590"/>
      <c r="USM89" s="590"/>
      <c r="USN89" s="590"/>
      <c r="USO89" s="590" t="s">
        <v>20</v>
      </c>
      <c r="USP89" s="590"/>
      <c r="USQ89" s="590"/>
      <c r="USR89" s="590"/>
      <c r="USS89" s="590"/>
      <c r="UST89" s="590"/>
      <c r="USU89" s="590"/>
      <c r="USV89" s="590"/>
      <c r="USW89" s="590" t="s">
        <v>20</v>
      </c>
      <c r="USX89" s="590"/>
      <c r="USY89" s="590"/>
      <c r="USZ89" s="590"/>
      <c r="UTA89" s="590"/>
      <c r="UTB89" s="590"/>
      <c r="UTC89" s="590"/>
      <c r="UTD89" s="590"/>
      <c r="UTE89" s="590" t="s">
        <v>20</v>
      </c>
      <c r="UTF89" s="590"/>
      <c r="UTG89" s="590"/>
      <c r="UTH89" s="590"/>
      <c r="UTI89" s="590"/>
      <c r="UTJ89" s="590"/>
      <c r="UTK89" s="590"/>
      <c r="UTL89" s="590"/>
      <c r="UTM89" s="590" t="s">
        <v>20</v>
      </c>
      <c r="UTN89" s="590"/>
      <c r="UTO89" s="590"/>
      <c r="UTP89" s="590"/>
      <c r="UTQ89" s="590"/>
      <c r="UTR89" s="590"/>
      <c r="UTS89" s="590"/>
      <c r="UTT89" s="590"/>
      <c r="UTU89" s="590" t="s">
        <v>20</v>
      </c>
      <c r="UTV89" s="590"/>
      <c r="UTW89" s="590"/>
      <c r="UTX89" s="590"/>
      <c r="UTY89" s="590"/>
      <c r="UTZ89" s="590"/>
      <c r="UUA89" s="590"/>
      <c r="UUB89" s="590"/>
      <c r="UUC89" s="590" t="s">
        <v>20</v>
      </c>
      <c r="UUD89" s="590"/>
      <c r="UUE89" s="590"/>
      <c r="UUF89" s="590"/>
      <c r="UUG89" s="590"/>
      <c r="UUH89" s="590"/>
      <c r="UUI89" s="590"/>
      <c r="UUJ89" s="590"/>
      <c r="UUK89" s="590" t="s">
        <v>20</v>
      </c>
      <c r="UUL89" s="590"/>
      <c r="UUM89" s="590"/>
      <c r="UUN89" s="590"/>
      <c r="UUO89" s="590"/>
      <c r="UUP89" s="590"/>
      <c r="UUQ89" s="590"/>
      <c r="UUR89" s="590"/>
      <c r="UUS89" s="590" t="s">
        <v>20</v>
      </c>
      <c r="UUT89" s="590"/>
      <c r="UUU89" s="590"/>
      <c r="UUV89" s="590"/>
      <c r="UUW89" s="590"/>
      <c r="UUX89" s="590"/>
      <c r="UUY89" s="590"/>
      <c r="UUZ89" s="590"/>
      <c r="UVA89" s="590" t="s">
        <v>20</v>
      </c>
      <c r="UVB89" s="590"/>
      <c r="UVC89" s="590"/>
      <c r="UVD89" s="590"/>
      <c r="UVE89" s="590"/>
      <c r="UVF89" s="590"/>
      <c r="UVG89" s="590"/>
      <c r="UVH89" s="590"/>
      <c r="UVI89" s="590" t="s">
        <v>20</v>
      </c>
      <c r="UVJ89" s="590"/>
      <c r="UVK89" s="590"/>
      <c r="UVL89" s="590"/>
      <c r="UVM89" s="590"/>
      <c r="UVN89" s="590"/>
      <c r="UVO89" s="590"/>
      <c r="UVP89" s="590"/>
      <c r="UVQ89" s="590" t="s">
        <v>20</v>
      </c>
      <c r="UVR89" s="590"/>
      <c r="UVS89" s="590"/>
      <c r="UVT89" s="590"/>
      <c r="UVU89" s="590"/>
      <c r="UVV89" s="590"/>
      <c r="UVW89" s="590"/>
      <c r="UVX89" s="590"/>
      <c r="UVY89" s="590" t="s">
        <v>20</v>
      </c>
      <c r="UVZ89" s="590"/>
      <c r="UWA89" s="590"/>
      <c r="UWB89" s="590"/>
      <c r="UWC89" s="590"/>
      <c r="UWD89" s="590"/>
      <c r="UWE89" s="590"/>
      <c r="UWF89" s="590"/>
      <c r="UWG89" s="590" t="s">
        <v>20</v>
      </c>
      <c r="UWH89" s="590"/>
      <c r="UWI89" s="590"/>
      <c r="UWJ89" s="590"/>
      <c r="UWK89" s="590"/>
      <c r="UWL89" s="590"/>
      <c r="UWM89" s="590"/>
      <c r="UWN89" s="590"/>
      <c r="UWO89" s="590" t="s">
        <v>20</v>
      </c>
      <c r="UWP89" s="590"/>
      <c r="UWQ89" s="590"/>
      <c r="UWR89" s="590"/>
      <c r="UWS89" s="590"/>
      <c r="UWT89" s="590"/>
      <c r="UWU89" s="590"/>
      <c r="UWV89" s="590"/>
      <c r="UWW89" s="590" t="s">
        <v>20</v>
      </c>
      <c r="UWX89" s="590"/>
      <c r="UWY89" s="590"/>
      <c r="UWZ89" s="590"/>
      <c r="UXA89" s="590"/>
      <c r="UXB89" s="590"/>
      <c r="UXC89" s="590"/>
      <c r="UXD89" s="590"/>
      <c r="UXE89" s="590" t="s">
        <v>20</v>
      </c>
      <c r="UXF89" s="590"/>
      <c r="UXG89" s="590"/>
      <c r="UXH89" s="590"/>
      <c r="UXI89" s="590"/>
      <c r="UXJ89" s="590"/>
      <c r="UXK89" s="590"/>
      <c r="UXL89" s="590"/>
      <c r="UXM89" s="590" t="s">
        <v>20</v>
      </c>
      <c r="UXN89" s="590"/>
      <c r="UXO89" s="590"/>
      <c r="UXP89" s="590"/>
      <c r="UXQ89" s="590"/>
      <c r="UXR89" s="590"/>
      <c r="UXS89" s="590"/>
      <c r="UXT89" s="590"/>
      <c r="UXU89" s="590" t="s">
        <v>20</v>
      </c>
      <c r="UXV89" s="590"/>
      <c r="UXW89" s="590"/>
      <c r="UXX89" s="590"/>
      <c r="UXY89" s="590"/>
      <c r="UXZ89" s="590"/>
      <c r="UYA89" s="590"/>
      <c r="UYB89" s="590"/>
      <c r="UYC89" s="590" t="s">
        <v>20</v>
      </c>
      <c r="UYD89" s="590"/>
      <c r="UYE89" s="590"/>
      <c r="UYF89" s="590"/>
      <c r="UYG89" s="590"/>
      <c r="UYH89" s="590"/>
      <c r="UYI89" s="590"/>
      <c r="UYJ89" s="590"/>
      <c r="UYK89" s="590" t="s">
        <v>20</v>
      </c>
      <c r="UYL89" s="590"/>
      <c r="UYM89" s="590"/>
      <c r="UYN89" s="590"/>
      <c r="UYO89" s="590"/>
      <c r="UYP89" s="590"/>
      <c r="UYQ89" s="590"/>
      <c r="UYR89" s="590"/>
      <c r="UYS89" s="590" t="s">
        <v>20</v>
      </c>
      <c r="UYT89" s="590"/>
      <c r="UYU89" s="590"/>
      <c r="UYV89" s="590"/>
      <c r="UYW89" s="590"/>
      <c r="UYX89" s="590"/>
      <c r="UYY89" s="590"/>
      <c r="UYZ89" s="590"/>
      <c r="UZA89" s="590" t="s">
        <v>20</v>
      </c>
      <c r="UZB89" s="590"/>
      <c r="UZC89" s="590"/>
      <c r="UZD89" s="590"/>
      <c r="UZE89" s="590"/>
      <c r="UZF89" s="590"/>
      <c r="UZG89" s="590"/>
      <c r="UZH89" s="590"/>
      <c r="UZI89" s="590" t="s">
        <v>20</v>
      </c>
      <c r="UZJ89" s="590"/>
      <c r="UZK89" s="590"/>
      <c r="UZL89" s="590"/>
      <c r="UZM89" s="590"/>
      <c r="UZN89" s="590"/>
      <c r="UZO89" s="590"/>
      <c r="UZP89" s="590"/>
      <c r="UZQ89" s="590" t="s">
        <v>20</v>
      </c>
      <c r="UZR89" s="590"/>
      <c r="UZS89" s="590"/>
      <c r="UZT89" s="590"/>
      <c r="UZU89" s="590"/>
      <c r="UZV89" s="590"/>
      <c r="UZW89" s="590"/>
      <c r="UZX89" s="590"/>
      <c r="UZY89" s="590" t="s">
        <v>20</v>
      </c>
      <c r="UZZ89" s="590"/>
      <c r="VAA89" s="590"/>
      <c r="VAB89" s="590"/>
      <c r="VAC89" s="590"/>
      <c r="VAD89" s="590"/>
      <c r="VAE89" s="590"/>
      <c r="VAF89" s="590"/>
      <c r="VAG89" s="590" t="s">
        <v>20</v>
      </c>
      <c r="VAH89" s="590"/>
      <c r="VAI89" s="590"/>
      <c r="VAJ89" s="590"/>
      <c r="VAK89" s="590"/>
      <c r="VAL89" s="590"/>
      <c r="VAM89" s="590"/>
      <c r="VAN89" s="590"/>
      <c r="VAO89" s="590" t="s">
        <v>20</v>
      </c>
      <c r="VAP89" s="590"/>
      <c r="VAQ89" s="590"/>
      <c r="VAR89" s="590"/>
      <c r="VAS89" s="590"/>
      <c r="VAT89" s="590"/>
      <c r="VAU89" s="590"/>
      <c r="VAV89" s="590"/>
      <c r="VAW89" s="590" t="s">
        <v>20</v>
      </c>
      <c r="VAX89" s="590"/>
      <c r="VAY89" s="590"/>
      <c r="VAZ89" s="590"/>
      <c r="VBA89" s="590"/>
      <c r="VBB89" s="590"/>
      <c r="VBC89" s="590"/>
      <c r="VBD89" s="590"/>
      <c r="VBE89" s="590" t="s">
        <v>20</v>
      </c>
      <c r="VBF89" s="590"/>
      <c r="VBG89" s="590"/>
      <c r="VBH89" s="590"/>
      <c r="VBI89" s="590"/>
      <c r="VBJ89" s="590"/>
      <c r="VBK89" s="590"/>
      <c r="VBL89" s="590"/>
      <c r="VBM89" s="590" t="s">
        <v>20</v>
      </c>
      <c r="VBN89" s="590"/>
      <c r="VBO89" s="590"/>
      <c r="VBP89" s="590"/>
      <c r="VBQ89" s="590"/>
      <c r="VBR89" s="590"/>
      <c r="VBS89" s="590"/>
      <c r="VBT89" s="590"/>
      <c r="VBU89" s="590" t="s">
        <v>20</v>
      </c>
      <c r="VBV89" s="590"/>
      <c r="VBW89" s="590"/>
      <c r="VBX89" s="590"/>
      <c r="VBY89" s="590"/>
      <c r="VBZ89" s="590"/>
      <c r="VCA89" s="590"/>
      <c r="VCB89" s="590"/>
      <c r="VCC89" s="590" t="s">
        <v>20</v>
      </c>
      <c r="VCD89" s="590"/>
      <c r="VCE89" s="590"/>
      <c r="VCF89" s="590"/>
      <c r="VCG89" s="590"/>
      <c r="VCH89" s="590"/>
      <c r="VCI89" s="590"/>
      <c r="VCJ89" s="590"/>
      <c r="VCK89" s="590" t="s">
        <v>20</v>
      </c>
      <c r="VCL89" s="590"/>
      <c r="VCM89" s="590"/>
      <c r="VCN89" s="590"/>
      <c r="VCO89" s="590"/>
      <c r="VCP89" s="590"/>
      <c r="VCQ89" s="590"/>
      <c r="VCR89" s="590"/>
      <c r="VCS89" s="590" t="s">
        <v>20</v>
      </c>
      <c r="VCT89" s="590"/>
      <c r="VCU89" s="590"/>
      <c r="VCV89" s="590"/>
      <c r="VCW89" s="590"/>
      <c r="VCX89" s="590"/>
      <c r="VCY89" s="590"/>
      <c r="VCZ89" s="590"/>
      <c r="VDA89" s="590" t="s">
        <v>20</v>
      </c>
      <c r="VDB89" s="590"/>
      <c r="VDC89" s="590"/>
      <c r="VDD89" s="590"/>
      <c r="VDE89" s="590"/>
      <c r="VDF89" s="590"/>
      <c r="VDG89" s="590"/>
      <c r="VDH89" s="590"/>
      <c r="VDI89" s="590" t="s">
        <v>20</v>
      </c>
      <c r="VDJ89" s="590"/>
      <c r="VDK89" s="590"/>
      <c r="VDL89" s="590"/>
      <c r="VDM89" s="590"/>
      <c r="VDN89" s="590"/>
      <c r="VDO89" s="590"/>
      <c r="VDP89" s="590"/>
      <c r="VDQ89" s="590" t="s">
        <v>20</v>
      </c>
      <c r="VDR89" s="590"/>
      <c r="VDS89" s="590"/>
      <c r="VDT89" s="590"/>
      <c r="VDU89" s="590"/>
      <c r="VDV89" s="590"/>
      <c r="VDW89" s="590"/>
      <c r="VDX89" s="590"/>
      <c r="VDY89" s="590" t="s">
        <v>20</v>
      </c>
      <c r="VDZ89" s="590"/>
      <c r="VEA89" s="590"/>
      <c r="VEB89" s="590"/>
      <c r="VEC89" s="590"/>
      <c r="VED89" s="590"/>
      <c r="VEE89" s="590"/>
      <c r="VEF89" s="590"/>
      <c r="VEG89" s="590" t="s">
        <v>20</v>
      </c>
      <c r="VEH89" s="590"/>
      <c r="VEI89" s="590"/>
      <c r="VEJ89" s="590"/>
      <c r="VEK89" s="590"/>
      <c r="VEL89" s="590"/>
      <c r="VEM89" s="590"/>
      <c r="VEN89" s="590"/>
      <c r="VEO89" s="590" t="s">
        <v>20</v>
      </c>
      <c r="VEP89" s="590"/>
      <c r="VEQ89" s="590"/>
      <c r="VER89" s="590"/>
      <c r="VES89" s="590"/>
      <c r="VET89" s="590"/>
      <c r="VEU89" s="590"/>
      <c r="VEV89" s="590"/>
      <c r="VEW89" s="590" t="s">
        <v>20</v>
      </c>
      <c r="VEX89" s="590"/>
      <c r="VEY89" s="590"/>
      <c r="VEZ89" s="590"/>
      <c r="VFA89" s="590"/>
      <c r="VFB89" s="590"/>
      <c r="VFC89" s="590"/>
      <c r="VFD89" s="590"/>
      <c r="VFE89" s="590" t="s">
        <v>20</v>
      </c>
      <c r="VFF89" s="590"/>
      <c r="VFG89" s="590"/>
      <c r="VFH89" s="590"/>
      <c r="VFI89" s="590"/>
      <c r="VFJ89" s="590"/>
      <c r="VFK89" s="590"/>
      <c r="VFL89" s="590"/>
      <c r="VFM89" s="590" t="s">
        <v>20</v>
      </c>
      <c r="VFN89" s="590"/>
      <c r="VFO89" s="590"/>
      <c r="VFP89" s="590"/>
      <c r="VFQ89" s="590"/>
      <c r="VFR89" s="590"/>
      <c r="VFS89" s="590"/>
      <c r="VFT89" s="590"/>
      <c r="VFU89" s="590" t="s">
        <v>20</v>
      </c>
      <c r="VFV89" s="590"/>
      <c r="VFW89" s="590"/>
      <c r="VFX89" s="590"/>
      <c r="VFY89" s="590"/>
      <c r="VFZ89" s="590"/>
      <c r="VGA89" s="590"/>
      <c r="VGB89" s="590"/>
      <c r="VGC89" s="590" t="s">
        <v>20</v>
      </c>
      <c r="VGD89" s="590"/>
      <c r="VGE89" s="590"/>
      <c r="VGF89" s="590"/>
      <c r="VGG89" s="590"/>
      <c r="VGH89" s="590"/>
      <c r="VGI89" s="590"/>
      <c r="VGJ89" s="590"/>
      <c r="VGK89" s="590" t="s">
        <v>20</v>
      </c>
      <c r="VGL89" s="590"/>
      <c r="VGM89" s="590"/>
      <c r="VGN89" s="590"/>
      <c r="VGO89" s="590"/>
      <c r="VGP89" s="590"/>
      <c r="VGQ89" s="590"/>
      <c r="VGR89" s="590"/>
      <c r="VGS89" s="590" t="s">
        <v>20</v>
      </c>
      <c r="VGT89" s="590"/>
      <c r="VGU89" s="590"/>
      <c r="VGV89" s="590"/>
      <c r="VGW89" s="590"/>
      <c r="VGX89" s="590"/>
      <c r="VGY89" s="590"/>
      <c r="VGZ89" s="590"/>
      <c r="VHA89" s="590" t="s">
        <v>20</v>
      </c>
      <c r="VHB89" s="590"/>
      <c r="VHC89" s="590"/>
      <c r="VHD89" s="590"/>
      <c r="VHE89" s="590"/>
      <c r="VHF89" s="590"/>
      <c r="VHG89" s="590"/>
      <c r="VHH89" s="590"/>
      <c r="VHI89" s="590" t="s">
        <v>20</v>
      </c>
      <c r="VHJ89" s="590"/>
      <c r="VHK89" s="590"/>
      <c r="VHL89" s="590"/>
      <c r="VHM89" s="590"/>
      <c r="VHN89" s="590"/>
      <c r="VHO89" s="590"/>
      <c r="VHP89" s="590"/>
      <c r="VHQ89" s="590" t="s">
        <v>20</v>
      </c>
      <c r="VHR89" s="590"/>
      <c r="VHS89" s="590"/>
      <c r="VHT89" s="590"/>
      <c r="VHU89" s="590"/>
      <c r="VHV89" s="590"/>
      <c r="VHW89" s="590"/>
      <c r="VHX89" s="590"/>
      <c r="VHY89" s="590" t="s">
        <v>20</v>
      </c>
      <c r="VHZ89" s="590"/>
      <c r="VIA89" s="590"/>
      <c r="VIB89" s="590"/>
      <c r="VIC89" s="590"/>
      <c r="VID89" s="590"/>
      <c r="VIE89" s="590"/>
      <c r="VIF89" s="590"/>
      <c r="VIG89" s="590" t="s">
        <v>20</v>
      </c>
      <c r="VIH89" s="590"/>
      <c r="VII89" s="590"/>
      <c r="VIJ89" s="590"/>
      <c r="VIK89" s="590"/>
      <c r="VIL89" s="590"/>
      <c r="VIM89" s="590"/>
      <c r="VIN89" s="590"/>
      <c r="VIO89" s="590" t="s">
        <v>20</v>
      </c>
      <c r="VIP89" s="590"/>
      <c r="VIQ89" s="590"/>
      <c r="VIR89" s="590"/>
      <c r="VIS89" s="590"/>
      <c r="VIT89" s="590"/>
      <c r="VIU89" s="590"/>
      <c r="VIV89" s="590"/>
      <c r="VIW89" s="590" t="s">
        <v>20</v>
      </c>
      <c r="VIX89" s="590"/>
      <c r="VIY89" s="590"/>
      <c r="VIZ89" s="590"/>
      <c r="VJA89" s="590"/>
      <c r="VJB89" s="590"/>
      <c r="VJC89" s="590"/>
      <c r="VJD89" s="590"/>
      <c r="VJE89" s="590" t="s">
        <v>20</v>
      </c>
      <c r="VJF89" s="590"/>
      <c r="VJG89" s="590"/>
      <c r="VJH89" s="590"/>
      <c r="VJI89" s="590"/>
      <c r="VJJ89" s="590"/>
      <c r="VJK89" s="590"/>
      <c r="VJL89" s="590"/>
      <c r="VJM89" s="590" t="s">
        <v>20</v>
      </c>
      <c r="VJN89" s="590"/>
      <c r="VJO89" s="590"/>
      <c r="VJP89" s="590"/>
      <c r="VJQ89" s="590"/>
      <c r="VJR89" s="590"/>
      <c r="VJS89" s="590"/>
      <c r="VJT89" s="590"/>
      <c r="VJU89" s="590" t="s">
        <v>20</v>
      </c>
      <c r="VJV89" s="590"/>
      <c r="VJW89" s="590"/>
      <c r="VJX89" s="590"/>
      <c r="VJY89" s="590"/>
      <c r="VJZ89" s="590"/>
      <c r="VKA89" s="590"/>
      <c r="VKB89" s="590"/>
      <c r="VKC89" s="590" t="s">
        <v>20</v>
      </c>
      <c r="VKD89" s="590"/>
      <c r="VKE89" s="590"/>
      <c r="VKF89" s="590"/>
      <c r="VKG89" s="590"/>
      <c r="VKH89" s="590"/>
      <c r="VKI89" s="590"/>
      <c r="VKJ89" s="590"/>
      <c r="VKK89" s="590" t="s">
        <v>20</v>
      </c>
      <c r="VKL89" s="590"/>
      <c r="VKM89" s="590"/>
      <c r="VKN89" s="590"/>
      <c r="VKO89" s="590"/>
      <c r="VKP89" s="590"/>
      <c r="VKQ89" s="590"/>
      <c r="VKR89" s="590"/>
      <c r="VKS89" s="590" t="s">
        <v>20</v>
      </c>
      <c r="VKT89" s="590"/>
      <c r="VKU89" s="590"/>
      <c r="VKV89" s="590"/>
      <c r="VKW89" s="590"/>
      <c r="VKX89" s="590"/>
      <c r="VKY89" s="590"/>
      <c r="VKZ89" s="590"/>
      <c r="VLA89" s="590" t="s">
        <v>20</v>
      </c>
      <c r="VLB89" s="590"/>
      <c r="VLC89" s="590"/>
      <c r="VLD89" s="590"/>
      <c r="VLE89" s="590"/>
      <c r="VLF89" s="590"/>
      <c r="VLG89" s="590"/>
      <c r="VLH89" s="590"/>
      <c r="VLI89" s="590" t="s">
        <v>20</v>
      </c>
      <c r="VLJ89" s="590"/>
      <c r="VLK89" s="590"/>
      <c r="VLL89" s="590"/>
      <c r="VLM89" s="590"/>
      <c r="VLN89" s="590"/>
      <c r="VLO89" s="590"/>
      <c r="VLP89" s="590"/>
      <c r="VLQ89" s="590" t="s">
        <v>20</v>
      </c>
      <c r="VLR89" s="590"/>
      <c r="VLS89" s="590"/>
      <c r="VLT89" s="590"/>
      <c r="VLU89" s="590"/>
      <c r="VLV89" s="590"/>
      <c r="VLW89" s="590"/>
      <c r="VLX89" s="590"/>
      <c r="VLY89" s="590" t="s">
        <v>20</v>
      </c>
      <c r="VLZ89" s="590"/>
      <c r="VMA89" s="590"/>
      <c r="VMB89" s="590"/>
      <c r="VMC89" s="590"/>
      <c r="VMD89" s="590"/>
      <c r="VME89" s="590"/>
      <c r="VMF89" s="590"/>
      <c r="VMG89" s="590" t="s">
        <v>20</v>
      </c>
      <c r="VMH89" s="590"/>
      <c r="VMI89" s="590"/>
      <c r="VMJ89" s="590"/>
      <c r="VMK89" s="590"/>
      <c r="VML89" s="590"/>
      <c r="VMM89" s="590"/>
      <c r="VMN89" s="590"/>
      <c r="VMO89" s="590" t="s">
        <v>20</v>
      </c>
      <c r="VMP89" s="590"/>
      <c r="VMQ89" s="590"/>
      <c r="VMR89" s="590"/>
      <c r="VMS89" s="590"/>
      <c r="VMT89" s="590"/>
      <c r="VMU89" s="590"/>
      <c r="VMV89" s="590"/>
      <c r="VMW89" s="590" t="s">
        <v>20</v>
      </c>
      <c r="VMX89" s="590"/>
      <c r="VMY89" s="590"/>
      <c r="VMZ89" s="590"/>
      <c r="VNA89" s="590"/>
      <c r="VNB89" s="590"/>
      <c r="VNC89" s="590"/>
      <c r="VND89" s="590"/>
      <c r="VNE89" s="590" t="s">
        <v>20</v>
      </c>
      <c r="VNF89" s="590"/>
      <c r="VNG89" s="590"/>
      <c r="VNH89" s="590"/>
      <c r="VNI89" s="590"/>
      <c r="VNJ89" s="590"/>
      <c r="VNK89" s="590"/>
      <c r="VNL89" s="590"/>
      <c r="VNM89" s="590" t="s">
        <v>20</v>
      </c>
      <c r="VNN89" s="590"/>
      <c r="VNO89" s="590"/>
      <c r="VNP89" s="590"/>
      <c r="VNQ89" s="590"/>
      <c r="VNR89" s="590"/>
      <c r="VNS89" s="590"/>
      <c r="VNT89" s="590"/>
      <c r="VNU89" s="590" t="s">
        <v>20</v>
      </c>
      <c r="VNV89" s="590"/>
      <c r="VNW89" s="590"/>
      <c r="VNX89" s="590"/>
      <c r="VNY89" s="590"/>
      <c r="VNZ89" s="590"/>
      <c r="VOA89" s="590"/>
      <c r="VOB89" s="590"/>
      <c r="VOC89" s="590" t="s">
        <v>20</v>
      </c>
      <c r="VOD89" s="590"/>
      <c r="VOE89" s="590"/>
      <c r="VOF89" s="590"/>
      <c r="VOG89" s="590"/>
      <c r="VOH89" s="590"/>
      <c r="VOI89" s="590"/>
      <c r="VOJ89" s="590"/>
      <c r="VOK89" s="590" t="s">
        <v>20</v>
      </c>
      <c r="VOL89" s="590"/>
      <c r="VOM89" s="590"/>
      <c r="VON89" s="590"/>
      <c r="VOO89" s="590"/>
      <c r="VOP89" s="590"/>
      <c r="VOQ89" s="590"/>
      <c r="VOR89" s="590"/>
      <c r="VOS89" s="590" t="s">
        <v>20</v>
      </c>
      <c r="VOT89" s="590"/>
      <c r="VOU89" s="590"/>
      <c r="VOV89" s="590"/>
      <c r="VOW89" s="590"/>
      <c r="VOX89" s="590"/>
      <c r="VOY89" s="590"/>
      <c r="VOZ89" s="590"/>
      <c r="VPA89" s="590" t="s">
        <v>20</v>
      </c>
      <c r="VPB89" s="590"/>
      <c r="VPC89" s="590"/>
      <c r="VPD89" s="590"/>
      <c r="VPE89" s="590"/>
      <c r="VPF89" s="590"/>
      <c r="VPG89" s="590"/>
      <c r="VPH89" s="590"/>
      <c r="VPI89" s="590" t="s">
        <v>20</v>
      </c>
      <c r="VPJ89" s="590"/>
      <c r="VPK89" s="590"/>
      <c r="VPL89" s="590"/>
      <c r="VPM89" s="590"/>
      <c r="VPN89" s="590"/>
      <c r="VPO89" s="590"/>
      <c r="VPP89" s="590"/>
      <c r="VPQ89" s="590" t="s">
        <v>20</v>
      </c>
      <c r="VPR89" s="590"/>
      <c r="VPS89" s="590"/>
      <c r="VPT89" s="590"/>
      <c r="VPU89" s="590"/>
      <c r="VPV89" s="590"/>
      <c r="VPW89" s="590"/>
      <c r="VPX89" s="590"/>
      <c r="VPY89" s="590" t="s">
        <v>20</v>
      </c>
      <c r="VPZ89" s="590"/>
      <c r="VQA89" s="590"/>
      <c r="VQB89" s="590"/>
      <c r="VQC89" s="590"/>
      <c r="VQD89" s="590"/>
      <c r="VQE89" s="590"/>
      <c r="VQF89" s="590"/>
      <c r="VQG89" s="590" t="s">
        <v>20</v>
      </c>
      <c r="VQH89" s="590"/>
      <c r="VQI89" s="590"/>
      <c r="VQJ89" s="590"/>
      <c r="VQK89" s="590"/>
      <c r="VQL89" s="590"/>
      <c r="VQM89" s="590"/>
      <c r="VQN89" s="590"/>
      <c r="VQO89" s="590" t="s">
        <v>20</v>
      </c>
      <c r="VQP89" s="590"/>
      <c r="VQQ89" s="590"/>
      <c r="VQR89" s="590"/>
      <c r="VQS89" s="590"/>
      <c r="VQT89" s="590"/>
      <c r="VQU89" s="590"/>
      <c r="VQV89" s="590"/>
      <c r="VQW89" s="590" t="s">
        <v>20</v>
      </c>
      <c r="VQX89" s="590"/>
      <c r="VQY89" s="590"/>
      <c r="VQZ89" s="590"/>
      <c r="VRA89" s="590"/>
      <c r="VRB89" s="590"/>
      <c r="VRC89" s="590"/>
      <c r="VRD89" s="590"/>
      <c r="VRE89" s="590" t="s">
        <v>20</v>
      </c>
      <c r="VRF89" s="590"/>
      <c r="VRG89" s="590"/>
      <c r="VRH89" s="590"/>
      <c r="VRI89" s="590"/>
      <c r="VRJ89" s="590"/>
      <c r="VRK89" s="590"/>
      <c r="VRL89" s="590"/>
      <c r="VRM89" s="590" t="s">
        <v>20</v>
      </c>
      <c r="VRN89" s="590"/>
      <c r="VRO89" s="590"/>
      <c r="VRP89" s="590"/>
      <c r="VRQ89" s="590"/>
      <c r="VRR89" s="590"/>
      <c r="VRS89" s="590"/>
      <c r="VRT89" s="590"/>
      <c r="VRU89" s="590" t="s">
        <v>20</v>
      </c>
      <c r="VRV89" s="590"/>
      <c r="VRW89" s="590"/>
      <c r="VRX89" s="590"/>
      <c r="VRY89" s="590"/>
      <c r="VRZ89" s="590"/>
      <c r="VSA89" s="590"/>
      <c r="VSB89" s="590"/>
      <c r="VSC89" s="590" t="s">
        <v>20</v>
      </c>
      <c r="VSD89" s="590"/>
      <c r="VSE89" s="590"/>
      <c r="VSF89" s="590"/>
      <c r="VSG89" s="590"/>
      <c r="VSH89" s="590"/>
      <c r="VSI89" s="590"/>
      <c r="VSJ89" s="590"/>
      <c r="VSK89" s="590" t="s">
        <v>20</v>
      </c>
      <c r="VSL89" s="590"/>
      <c r="VSM89" s="590"/>
      <c r="VSN89" s="590"/>
      <c r="VSO89" s="590"/>
      <c r="VSP89" s="590"/>
      <c r="VSQ89" s="590"/>
      <c r="VSR89" s="590"/>
      <c r="VSS89" s="590" t="s">
        <v>20</v>
      </c>
      <c r="VST89" s="590"/>
      <c r="VSU89" s="590"/>
      <c r="VSV89" s="590"/>
      <c r="VSW89" s="590"/>
      <c r="VSX89" s="590"/>
      <c r="VSY89" s="590"/>
      <c r="VSZ89" s="590"/>
      <c r="VTA89" s="590" t="s">
        <v>20</v>
      </c>
      <c r="VTB89" s="590"/>
      <c r="VTC89" s="590"/>
      <c r="VTD89" s="590"/>
      <c r="VTE89" s="590"/>
      <c r="VTF89" s="590"/>
      <c r="VTG89" s="590"/>
      <c r="VTH89" s="590"/>
      <c r="VTI89" s="590" t="s">
        <v>20</v>
      </c>
      <c r="VTJ89" s="590"/>
      <c r="VTK89" s="590"/>
      <c r="VTL89" s="590"/>
      <c r="VTM89" s="590"/>
      <c r="VTN89" s="590"/>
      <c r="VTO89" s="590"/>
      <c r="VTP89" s="590"/>
      <c r="VTQ89" s="590" t="s">
        <v>20</v>
      </c>
      <c r="VTR89" s="590"/>
      <c r="VTS89" s="590"/>
      <c r="VTT89" s="590"/>
      <c r="VTU89" s="590"/>
      <c r="VTV89" s="590"/>
      <c r="VTW89" s="590"/>
      <c r="VTX89" s="590"/>
      <c r="VTY89" s="590" t="s">
        <v>20</v>
      </c>
      <c r="VTZ89" s="590"/>
      <c r="VUA89" s="590"/>
      <c r="VUB89" s="590"/>
      <c r="VUC89" s="590"/>
      <c r="VUD89" s="590"/>
      <c r="VUE89" s="590"/>
      <c r="VUF89" s="590"/>
      <c r="VUG89" s="590" t="s">
        <v>20</v>
      </c>
      <c r="VUH89" s="590"/>
      <c r="VUI89" s="590"/>
      <c r="VUJ89" s="590"/>
      <c r="VUK89" s="590"/>
      <c r="VUL89" s="590"/>
      <c r="VUM89" s="590"/>
      <c r="VUN89" s="590"/>
      <c r="VUO89" s="590" t="s">
        <v>20</v>
      </c>
      <c r="VUP89" s="590"/>
      <c r="VUQ89" s="590"/>
      <c r="VUR89" s="590"/>
      <c r="VUS89" s="590"/>
      <c r="VUT89" s="590"/>
      <c r="VUU89" s="590"/>
      <c r="VUV89" s="590"/>
      <c r="VUW89" s="590" t="s">
        <v>20</v>
      </c>
      <c r="VUX89" s="590"/>
      <c r="VUY89" s="590"/>
      <c r="VUZ89" s="590"/>
      <c r="VVA89" s="590"/>
      <c r="VVB89" s="590"/>
      <c r="VVC89" s="590"/>
      <c r="VVD89" s="590"/>
      <c r="VVE89" s="590" t="s">
        <v>20</v>
      </c>
      <c r="VVF89" s="590"/>
      <c r="VVG89" s="590"/>
      <c r="VVH89" s="590"/>
      <c r="VVI89" s="590"/>
      <c r="VVJ89" s="590"/>
      <c r="VVK89" s="590"/>
      <c r="VVL89" s="590"/>
      <c r="VVM89" s="590" t="s">
        <v>20</v>
      </c>
      <c r="VVN89" s="590"/>
      <c r="VVO89" s="590"/>
      <c r="VVP89" s="590"/>
      <c r="VVQ89" s="590"/>
      <c r="VVR89" s="590"/>
      <c r="VVS89" s="590"/>
      <c r="VVT89" s="590"/>
      <c r="VVU89" s="590" t="s">
        <v>20</v>
      </c>
      <c r="VVV89" s="590"/>
      <c r="VVW89" s="590"/>
      <c r="VVX89" s="590"/>
      <c r="VVY89" s="590"/>
      <c r="VVZ89" s="590"/>
      <c r="VWA89" s="590"/>
      <c r="VWB89" s="590"/>
      <c r="VWC89" s="590" t="s">
        <v>20</v>
      </c>
      <c r="VWD89" s="590"/>
      <c r="VWE89" s="590"/>
      <c r="VWF89" s="590"/>
      <c r="VWG89" s="590"/>
      <c r="VWH89" s="590"/>
      <c r="VWI89" s="590"/>
      <c r="VWJ89" s="590"/>
      <c r="VWK89" s="590" t="s">
        <v>20</v>
      </c>
      <c r="VWL89" s="590"/>
      <c r="VWM89" s="590"/>
      <c r="VWN89" s="590"/>
      <c r="VWO89" s="590"/>
      <c r="VWP89" s="590"/>
      <c r="VWQ89" s="590"/>
      <c r="VWR89" s="590"/>
      <c r="VWS89" s="590" t="s">
        <v>20</v>
      </c>
      <c r="VWT89" s="590"/>
      <c r="VWU89" s="590"/>
      <c r="VWV89" s="590"/>
      <c r="VWW89" s="590"/>
      <c r="VWX89" s="590"/>
      <c r="VWY89" s="590"/>
      <c r="VWZ89" s="590"/>
      <c r="VXA89" s="590" t="s">
        <v>20</v>
      </c>
      <c r="VXB89" s="590"/>
      <c r="VXC89" s="590"/>
      <c r="VXD89" s="590"/>
      <c r="VXE89" s="590"/>
      <c r="VXF89" s="590"/>
      <c r="VXG89" s="590"/>
      <c r="VXH89" s="590"/>
      <c r="VXI89" s="590" t="s">
        <v>20</v>
      </c>
      <c r="VXJ89" s="590"/>
      <c r="VXK89" s="590"/>
      <c r="VXL89" s="590"/>
      <c r="VXM89" s="590"/>
      <c r="VXN89" s="590"/>
      <c r="VXO89" s="590"/>
      <c r="VXP89" s="590"/>
      <c r="VXQ89" s="590" t="s">
        <v>20</v>
      </c>
      <c r="VXR89" s="590"/>
      <c r="VXS89" s="590"/>
      <c r="VXT89" s="590"/>
      <c r="VXU89" s="590"/>
      <c r="VXV89" s="590"/>
      <c r="VXW89" s="590"/>
      <c r="VXX89" s="590"/>
      <c r="VXY89" s="590" t="s">
        <v>20</v>
      </c>
      <c r="VXZ89" s="590"/>
      <c r="VYA89" s="590"/>
      <c r="VYB89" s="590"/>
      <c r="VYC89" s="590"/>
      <c r="VYD89" s="590"/>
      <c r="VYE89" s="590"/>
      <c r="VYF89" s="590"/>
      <c r="VYG89" s="590" t="s">
        <v>20</v>
      </c>
      <c r="VYH89" s="590"/>
      <c r="VYI89" s="590"/>
      <c r="VYJ89" s="590"/>
      <c r="VYK89" s="590"/>
      <c r="VYL89" s="590"/>
      <c r="VYM89" s="590"/>
      <c r="VYN89" s="590"/>
      <c r="VYO89" s="590" t="s">
        <v>20</v>
      </c>
      <c r="VYP89" s="590"/>
      <c r="VYQ89" s="590"/>
      <c r="VYR89" s="590"/>
      <c r="VYS89" s="590"/>
      <c r="VYT89" s="590"/>
      <c r="VYU89" s="590"/>
      <c r="VYV89" s="590"/>
      <c r="VYW89" s="590" t="s">
        <v>20</v>
      </c>
      <c r="VYX89" s="590"/>
      <c r="VYY89" s="590"/>
      <c r="VYZ89" s="590"/>
      <c r="VZA89" s="590"/>
      <c r="VZB89" s="590"/>
      <c r="VZC89" s="590"/>
      <c r="VZD89" s="590"/>
      <c r="VZE89" s="590" t="s">
        <v>20</v>
      </c>
      <c r="VZF89" s="590"/>
      <c r="VZG89" s="590"/>
      <c r="VZH89" s="590"/>
      <c r="VZI89" s="590"/>
      <c r="VZJ89" s="590"/>
      <c r="VZK89" s="590"/>
      <c r="VZL89" s="590"/>
      <c r="VZM89" s="590" t="s">
        <v>20</v>
      </c>
      <c r="VZN89" s="590"/>
      <c r="VZO89" s="590"/>
      <c r="VZP89" s="590"/>
      <c r="VZQ89" s="590"/>
      <c r="VZR89" s="590"/>
      <c r="VZS89" s="590"/>
      <c r="VZT89" s="590"/>
      <c r="VZU89" s="590" t="s">
        <v>20</v>
      </c>
      <c r="VZV89" s="590"/>
      <c r="VZW89" s="590"/>
      <c r="VZX89" s="590"/>
      <c r="VZY89" s="590"/>
      <c r="VZZ89" s="590"/>
      <c r="WAA89" s="590"/>
      <c r="WAB89" s="590"/>
      <c r="WAC89" s="590" t="s">
        <v>20</v>
      </c>
      <c r="WAD89" s="590"/>
      <c r="WAE89" s="590"/>
      <c r="WAF89" s="590"/>
      <c r="WAG89" s="590"/>
      <c r="WAH89" s="590"/>
      <c r="WAI89" s="590"/>
      <c r="WAJ89" s="590"/>
      <c r="WAK89" s="590" t="s">
        <v>20</v>
      </c>
      <c r="WAL89" s="590"/>
      <c r="WAM89" s="590"/>
      <c r="WAN89" s="590"/>
      <c r="WAO89" s="590"/>
      <c r="WAP89" s="590"/>
      <c r="WAQ89" s="590"/>
      <c r="WAR89" s="590"/>
      <c r="WAS89" s="590" t="s">
        <v>20</v>
      </c>
      <c r="WAT89" s="590"/>
      <c r="WAU89" s="590"/>
      <c r="WAV89" s="590"/>
      <c r="WAW89" s="590"/>
      <c r="WAX89" s="590"/>
      <c r="WAY89" s="590"/>
      <c r="WAZ89" s="590"/>
      <c r="WBA89" s="590" t="s">
        <v>20</v>
      </c>
      <c r="WBB89" s="590"/>
      <c r="WBC89" s="590"/>
      <c r="WBD89" s="590"/>
      <c r="WBE89" s="590"/>
      <c r="WBF89" s="590"/>
      <c r="WBG89" s="590"/>
      <c r="WBH89" s="590"/>
      <c r="WBI89" s="590" t="s">
        <v>20</v>
      </c>
      <c r="WBJ89" s="590"/>
      <c r="WBK89" s="590"/>
      <c r="WBL89" s="590"/>
      <c r="WBM89" s="590"/>
      <c r="WBN89" s="590"/>
      <c r="WBO89" s="590"/>
      <c r="WBP89" s="590"/>
      <c r="WBQ89" s="590" t="s">
        <v>20</v>
      </c>
      <c r="WBR89" s="590"/>
      <c r="WBS89" s="590"/>
      <c r="WBT89" s="590"/>
      <c r="WBU89" s="590"/>
      <c r="WBV89" s="590"/>
      <c r="WBW89" s="590"/>
      <c r="WBX89" s="590"/>
      <c r="WBY89" s="590" t="s">
        <v>20</v>
      </c>
      <c r="WBZ89" s="590"/>
      <c r="WCA89" s="590"/>
      <c r="WCB89" s="590"/>
      <c r="WCC89" s="590"/>
      <c r="WCD89" s="590"/>
      <c r="WCE89" s="590"/>
      <c r="WCF89" s="590"/>
      <c r="WCG89" s="590" t="s">
        <v>20</v>
      </c>
      <c r="WCH89" s="590"/>
      <c r="WCI89" s="590"/>
      <c r="WCJ89" s="590"/>
      <c r="WCK89" s="590"/>
      <c r="WCL89" s="590"/>
      <c r="WCM89" s="590"/>
      <c r="WCN89" s="590"/>
      <c r="WCO89" s="590" t="s">
        <v>20</v>
      </c>
      <c r="WCP89" s="590"/>
      <c r="WCQ89" s="590"/>
      <c r="WCR89" s="590"/>
      <c r="WCS89" s="590"/>
      <c r="WCT89" s="590"/>
      <c r="WCU89" s="590"/>
      <c r="WCV89" s="590"/>
      <c r="WCW89" s="590" t="s">
        <v>20</v>
      </c>
      <c r="WCX89" s="590"/>
      <c r="WCY89" s="590"/>
      <c r="WCZ89" s="590"/>
      <c r="WDA89" s="590"/>
      <c r="WDB89" s="590"/>
      <c r="WDC89" s="590"/>
      <c r="WDD89" s="590"/>
      <c r="WDE89" s="590" t="s">
        <v>20</v>
      </c>
      <c r="WDF89" s="590"/>
      <c r="WDG89" s="590"/>
      <c r="WDH89" s="590"/>
      <c r="WDI89" s="590"/>
      <c r="WDJ89" s="590"/>
      <c r="WDK89" s="590"/>
      <c r="WDL89" s="590"/>
      <c r="WDM89" s="590" t="s">
        <v>20</v>
      </c>
      <c r="WDN89" s="590"/>
      <c r="WDO89" s="590"/>
      <c r="WDP89" s="590"/>
      <c r="WDQ89" s="590"/>
      <c r="WDR89" s="590"/>
      <c r="WDS89" s="590"/>
      <c r="WDT89" s="590"/>
      <c r="WDU89" s="590" t="s">
        <v>20</v>
      </c>
      <c r="WDV89" s="590"/>
      <c r="WDW89" s="590"/>
      <c r="WDX89" s="590"/>
      <c r="WDY89" s="590"/>
      <c r="WDZ89" s="590"/>
      <c r="WEA89" s="590"/>
      <c r="WEB89" s="590"/>
      <c r="WEC89" s="590" t="s">
        <v>20</v>
      </c>
      <c r="WED89" s="590"/>
      <c r="WEE89" s="590"/>
      <c r="WEF89" s="590"/>
      <c r="WEG89" s="590"/>
      <c r="WEH89" s="590"/>
      <c r="WEI89" s="590"/>
      <c r="WEJ89" s="590"/>
      <c r="WEK89" s="590" t="s">
        <v>20</v>
      </c>
      <c r="WEL89" s="590"/>
      <c r="WEM89" s="590"/>
      <c r="WEN89" s="590"/>
      <c r="WEO89" s="590"/>
      <c r="WEP89" s="590"/>
      <c r="WEQ89" s="590"/>
      <c r="WER89" s="590"/>
      <c r="WES89" s="590" t="s">
        <v>20</v>
      </c>
      <c r="WET89" s="590"/>
      <c r="WEU89" s="590"/>
      <c r="WEV89" s="590"/>
      <c r="WEW89" s="590"/>
      <c r="WEX89" s="590"/>
      <c r="WEY89" s="590"/>
      <c r="WEZ89" s="590"/>
      <c r="WFA89" s="590" t="s">
        <v>20</v>
      </c>
      <c r="WFB89" s="590"/>
      <c r="WFC89" s="590"/>
      <c r="WFD89" s="590"/>
      <c r="WFE89" s="590"/>
      <c r="WFF89" s="590"/>
      <c r="WFG89" s="590"/>
      <c r="WFH89" s="590"/>
      <c r="WFI89" s="590" t="s">
        <v>20</v>
      </c>
      <c r="WFJ89" s="590"/>
      <c r="WFK89" s="590"/>
      <c r="WFL89" s="590"/>
      <c r="WFM89" s="590"/>
      <c r="WFN89" s="590"/>
      <c r="WFO89" s="590"/>
      <c r="WFP89" s="590"/>
      <c r="WFQ89" s="590" t="s">
        <v>20</v>
      </c>
      <c r="WFR89" s="590"/>
      <c r="WFS89" s="590"/>
      <c r="WFT89" s="590"/>
      <c r="WFU89" s="590"/>
      <c r="WFV89" s="590"/>
      <c r="WFW89" s="590"/>
      <c r="WFX89" s="590"/>
      <c r="WFY89" s="590" t="s">
        <v>20</v>
      </c>
      <c r="WFZ89" s="590"/>
      <c r="WGA89" s="590"/>
      <c r="WGB89" s="590"/>
      <c r="WGC89" s="590"/>
      <c r="WGD89" s="590"/>
      <c r="WGE89" s="590"/>
      <c r="WGF89" s="590"/>
      <c r="WGG89" s="590" t="s">
        <v>20</v>
      </c>
      <c r="WGH89" s="590"/>
      <c r="WGI89" s="590"/>
      <c r="WGJ89" s="590"/>
      <c r="WGK89" s="590"/>
      <c r="WGL89" s="590"/>
      <c r="WGM89" s="590"/>
      <c r="WGN89" s="590"/>
      <c r="WGO89" s="590" t="s">
        <v>20</v>
      </c>
      <c r="WGP89" s="590"/>
      <c r="WGQ89" s="590"/>
      <c r="WGR89" s="590"/>
      <c r="WGS89" s="590"/>
      <c r="WGT89" s="590"/>
      <c r="WGU89" s="590"/>
      <c r="WGV89" s="590"/>
      <c r="WGW89" s="590" t="s">
        <v>20</v>
      </c>
      <c r="WGX89" s="590"/>
      <c r="WGY89" s="590"/>
      <c r="WGZ89" s="590"/>
      <c r="WHA89" s="590"/>
      <c r="WHB89" s="590"/>
      <c r="WHC89" s="590"/>
      <c r="WHD89" s="590"/>
      <c r="WHE89" s="590" t="s">
        <v>20</v>
      </c>
      <c r="WHF89" s="590"/>
      <c r="WHG89" s="590"/>
      <c r="WHH89" s="590"/>
      <c r="WHI89" s="590"/>
      <c r="WHJ89" s="590"/>
      <c r="WHK89" s="590"/>
      <c r="WHL89" s="590"/>
      <c r="WHM89" s="590" t="s">
        <v>20</v>
      </c>
      <c r="WHN89" s="590"/>
      <c r="WHO89" s="590"/>
      <c r="WHP89" s="590"/>
      <c r="WHQ89" s="590"/>
      <c r="WHR89" s="590"/>
      <c r="WHS89" s="590"/>
      <c r="WHT89" s="590"/>
      <c r="WHU89" s="590" t="s">
        <v>20</v>
      </c>
      <c r="WHV89" s="590"/>
      <c r="WHW89" s="590"/>
      <c r="WHX89" s="590"/>
      <c r="WHY89" s="590"/>
      <c r="WHZ89" s="590"/>
      <c r="WIA89" s="590"/>
      <c r="WIB89" s="590"/>
      <c r="WIC89" s="590" t="s">
        <v>20</v>
      </c>
      <c r="WID89" s="590"/>
      <c r="WIE89" s="590"/>
      <c r="WIF89" s="590"/>
      <c r="WIG89" s="590"/>
      <c r="WIH89" s="590"/>
      <c r="WII89" s="590"/>
      <c r="WIJ89" s="590"/>
      <c r="WIK89" s="590" t="s">
        <v>20</v>
      </c>
      <c r="WIL89" s="590"/>
      <c r="WIM89" s="590"/>
      <c r="WIN89" s="590"/>
      <c r="WIO89" s="590"/>
      <c r="WIP89" s="590"/>
      <c r="WIQ89" s="590"/>
      <c r="WIR89" s="590"/>
      <c r="WIS89" s="590" t="s">
        <v>20</v>
      </c>
      <c r="WIT89" s="590"/>
      <c r="WIU89" s="590"/>
      <c r="WIV89" s="590"/>
      <c r="WIW89" s="590"/>
      <c r="WIX89" s="590"/>
      <c r="WIY89" s="590"/>
      <c r="WIZ89" s="590"/>
      <c r="WJA89" s="590" t="s">
        <v>20</v>
      </c>
      <c r="WJB89" s="590"/>
      <c r="WJC89" s="590"/>
      <c r="WJD89" s="590"/>
      <c r="WJE89" s="590"/>
      <c r="WJF89" s="590"/>
      <c r="WJG89" s="590"/>
      <c r="WJH89" s="590"/>
      <c r="WJI89" s="590" t="s">
        <v>20</v>
      </c>
      <c r="WJJ89" s="590"/>
      <c r="WJK89" s="590"/>
      <c r="WJL89" s="590"/>
      <c r="WJM89" s="590"/>
      <c r="WJN89" s="590"/>
      <c r="WJO89" s="590"/>
      <c r="WJP89" s="590"/>
      <c r="WJQ89" s="590" t="s">
        <v>20</v>
      </c>
      <c r="WJR89" s="590"/>
      <c r="WJS89" s="590"/>
      <c r="WJT89" s="590"/>
      <c r="WJU89" s="590"/>
      <c r="WJV89" s="590"/>
      <c r="WJW89" s="590"/>
      <c r="WJX89" s="590"/>
      <c r="WJY89" s="590" t="s">
        <v>20</v>
      </c>
      <c r="WJZ89" s="590"/>
      <c r="WKA89" s="590"/>
      <c r="WKB89" s="590"/>
      <c r="WKC89" s="590"/>
      <c r="WKD89" s="590"/>
      <c r="WKE89" s="590"/>
      <c r="WKF89" s="590"/>
      <c r="WKG89" s="590" t="s">
        <v>20</v>
      </c>
      <c r="WKH89" s="590"/>
      <c r="WKI89" s="590"/>
      <c r="WKJ89" s="590"/>
      <c r="WKK89" s="590"/>
      <c r="WKL89" s="590"/>
      <c r="WKM89" s="590"/>
      <c r="WKN89" s="590"/>
      <c r="WKO89" s="590" t="s">
        <v>20</v>
      </c>
      <c r="WKP89" s="590"/>
      <c r="WKQ89" s="590"/>
      <c r="WKR89" s="590"/>
      <c r="WKS89" s="590"/>
      <c r="WKT89" s="590"/>
      <c r="WKU89" s="590"/>
      <c r="WKV89" s="590"/>
      <c r="WKW89" s="590" t="s">
        <v>20</v>
      </c>
      <c r="WKX89" s="590"/>
      <c r="WKY89" s="590"/>
      <c r="WKZ89" s="590"/>
      <c r="WLA89" s="590"/>
      <c r="WLB89" s="590"/>
      <c r="WLC89" s="590"/>
      <c r="WLD89" s="590"/>
      <c r="WLE89" s="590" t="s">
        <v>20</v>
      </c>
      <c r="WLF89" s="590"/>
      <c r="WLG89" s="590"/>
      <c r="WLH89" s="590"/>
      <c r="WLI89" s="590"/>
      <c r="WLJ89" s="590"/>
      <c r="WLK89" s="590"/>
      <c r="WLL89" s="590"/>
      <c r="WLM89" s="590" t="s">
        <v>20</v>
      </c>
      <c r="WLN89" s="590"/>
      <c r="WLO89" s="590"/>
      <c r="WLP89" s="590"/>
      <c r="WLQ89" s="590"/>
      <c r="WLR89" s="590"/>
      <c r="WLS89" s="590"/>
      <c r="WLT89" s="590"/>
      <c r="WLU89" s="590" t="s">
        <v>20</v>
      </c>
      <c r="WLV89" s="590"/>
      <c r="WLW89" s="590"/>
      <c r="WLX89" s="590"/>
      <c r="WLY89" s="590"/>
      <c r="WLZ89" s="590"/>
      <c r="WMA89" s="590"/>
      <c r="WMB89" s="590"/>
      <c r="WMC89" s="590" t="s">
        <v>20</v>
      </c>
      <c r="WMD89" s="590"/>
      <c r="WME89" s="590"/>
      <c r="WMF89" s="590"/>
      <c r="WMG89" s="590"/>
      <c r="WMH89" s="590"/>
      <c r="WMI89" s="590"/>
      <c r="WMJ89" s="590"/>
      <c r="WMK89" s="590" t="s">
        <v>20</v>
      </c>
      <c r="WML89" s="590"/>
      <c r="WMM89" s="590"/>
      <c r="WMN89" s="590"/>
      <c r="WMO89" s="590"/>
      <c r="WMP89" s="590"/>
      <c r="WMQ89" s="590"/>
      <c r="WMR89" s="590"/>
      <c r="WMS89" s="590" t="s">
        <v>20</v>
      </c>
      <c r="WMT89" s="590"/>
      <c r="WMU89" s="590"/>
      <c r="WMV89" s="590"/>
      <c r="WMW89" s="590"/>
      <c r="WMX89" s="590"/>
      <c r="WMY89" s="590"/>
      <c r="WMZ89" s="590"/>
      <c r="WNA89" s="590" t="s">
        <v>20</v>
      </c>
      <c r="WNB89" s="590"/>
      <c r="WNC89" s="590"/>
      <c r="WND89" s="590"/>
      <c r="WNE89" s="590"/>
      <c r="WNF89" s="590"/>
      <c r="WNG89" s="590"/>
      <c r="WNH89" s="590"/>
      <c r="WNI89" s="590" t="s">
        <v>20</v>
      </c>
      <c r="WNJ89" s="590"/>
      <c r="WNK89" s="590"/>
      <c r="WNL89" s="590"/>
      <c r="WNM89" s="590"/>
      <c r="WNN89" s="590"/>
      <c r="WNO89" s="590"/>
      <c r="WNP89" s="590"/>
      <c r="WNQ89" s="590" t="s">
        <v>20</v>
      </c>
      <c r="WNR89" s="590"/>
      <c r="WNS89" s="590"/>
      <c r="WNT89" s="590"/>
      <c r="WNU89" s="590"/>
      <c r="WNV89" s="590"/>
      <c r="WNW89" s="590"/>
      <c r="WNX89" s="590"/>
      <c r="WNY89" s="590" t="s">
        <v>20</v>
      </c>
      <c r="WNZ89" s="590"/>
      <c r="WOA89" s="590"/>
      <c r="WOB89" s="590"/>
      <c r="WOC89" s="590"/>
      <c r="WOD89" s="590"/>
      <c r="WOE89" s="590"/>
      <c r="WOF89" s="590"/>
      <c r="WOG89" s="590" t="s">
        <v>20</v>
      </c>
      <c r="WOH89" s="590"/>
      <c r="WOI89" s="590"/>
      <c r="WOJ89" s="590"/>
      <c r="WOK89" s="590"/>
      <c r="WOL89" s="590"/>
      <c r="WOM89" s="590"/>
      <c r="WON89" s="590"/>
      <c r="WOO89" s="590" t="s">
        <v>20</v>
      </c>
      <c r="WOP89" s="590"/>
      <c r="WOQ89" s="590"/>
      <c r="WOR89" s="590"/>
      <c r="WOS89" s="590"/>
      <c r="WOT89" s="590"/>
      <c r="WOU89" s="590"/>
      <c r="WOV89" s="590"/>
      <c r="WOW89" s="590" t="s">
        <v>20</v>
      </c>
      <c r="WOX89" s="590"/>
      <c r="WOY89" s="590"/>
      <c r="WOZ89" s="590"/>
      <c r="WPA89" s="590"/>
      <c r="WPB89" s="590"/>
      <c r="WPC89" s="590"/>
      <c r="WPD89" s="590"/>
      <c r="WPE89" s="590" t="s">
        <v>20</v>
      </c>
      <c r="WPF89" s="590"/>
      <c r="WPG89" s="590"/>
      <c r="WPH89" s="590"/>
      <c r="WPI89" s="590"/>
      <c r="WPJ89" s="590"/>
      <c r="WPK89" s="590"/>
      <c r="WPL89" s="590"/>
      <c r="WPM89" s="590" t="s">
        <v>20</v>
      </c>
      <c r="WPN89" s="590"/>
      <c r="WPO89" s="590"/>
      <c r="WPP89" s="590"/>
      <c r="WPQ89" s="590"/>
      <c r="WPR89" s="590"/>
      <c r="WPS89" s="590"/>
      <c r="WPT89" s="590"/>
      <c r="WPU89" s="590" t="s">
        <v>20</v>
      </c>
      <c r="WPV89" s="590"/>
      <c r="WPW89" s="590"/>
      <c r="WPX89" s="590"/>
      <c r="WPY89" s="590"/>
      <c r="WPZ89" s="590"/>
      <c r="WQA89" s="590"/>
      <c r="WQB89" s="590"/>
      <c r="WQC89" s="590" t="s">
        <v>20</v>
      </c>
      <c r="WQD89" s="590"/>
      <c r="WQE89" s="590"/>
      <c r="WQF89" s="590"/>
      <c r="WQG89" s="590"/>
      <c r="WQH89" s="590"/>
      <c r="WQI89" s="590"/>
      <c r="WQJ89" s="590"/>
      <c r="WQK89" s="590" t="s">
        <v>20</v>
      </c>
      <c r="WQL89" s="590"/>
      <c r="WQM89" s="590"/>
      <c r="WQN89" s="590"/>
      <c r="WQO89" s="590"/>
      <c r="WQP89" s="590"/>
      <c r="WQQ89" s="590"/>
      <c r="WQR89" s="590"/>
      <c r="WQS89" s="590" t="s">
        <v>20</v>
      </c>
      <c r="WQT89" s="590"/>
      <c r="WQU89" s="590"/>
      <c r="WQV89" s="590"/>
      <c r="WQW89" s="590"/>
      <c r="WQX89" s="590"/>
      <c r="WQY89" s="590"/>
      <c r="WQZ89" s="590"/>
      <c r="WRA89" s="590" t="s">
        <v>20</v>
      </c>
      <c r="WRB89" s="590"/>
      <c r="WRC89" s="590"/>
      <c r="WRD89" s="590"/>
      <c r="WRE89" s="590"/>
      <c r="WRF89" s="590"/>
      <c r="WRG89" s="590"/>
      <c r="WRH89" s="590"/>
      <c r="WRI89" s="590" t="s">
        <v>20</v>
      </c>
      <c r="WRJ89" s="590"/>
      <c r="WRK89" s="590"/>
      <c r="WRL89" s="590"/>
      <c r="WRM89" s="590"/>
      <c r="WRN89" s="590"/>
      <c r="WRO89" s="590"/>
      <c r="WRP89" s="590"/>
      <c r="WRQ89" s="590" t="s">
        <v>20</v>
      </c>
      <c r="WRR89" s="590"/>
      <c r="WRS89" s="590"/>
      <c r="WRT89" s="590"/>
      <c r="WRU89" s="590"/>
      <c r="WRV89" s="590"/>
      <c r="WRW89" s="590"/>
      <c r="WRX89" s="590"/>
      <c r="WRY89" s="590" t="s">
        <v>20</v>
      </c>
      <c r="WRZ89" s="590"/>
      <c r="WSA89" s="590"/>
      <c r="WSB89" s="590"/>
      <c r="WSC89" s="590"/>
      <c r="WSD89" s="590"/>
      <c r="WSE89" s="590"/>
      <c r="WSF89" s="590"/>
      <c r="WSG89" s="590" t="s">
        <v>20</v>
      </c>
      <c r="WSH89" s="590"/>
      <c r="WSI89" s="590"/>
      <c r="WSJ89" s="590"/>
      <c r="WSK89" s="590"/>
      <c r="WSL89" s="590"/>
      <c r="WSM89" s="590"/>
      <c r="WSN89" s="590"/>
      <c r="WSO89" s="590" t="s">
        <v>20</v>
      </c>
      <c r="WSP89" s="590"/>
      <c r="WSQ89" s="590"/>
      <c r="WSR89" s="590"/>
      <c r="WSS89" s="590"/>
      <c r="WST89" s="590"/>
      <c r="WSU89" s="590"/>
      <c r="WSV89" s="590"/>
      <c r="WSW89" s="590" t="s">
        <v>20</v>
      </c>
      <c r="WSX89" s="590"/>
      <c r="WSY89" s="590"/>
      <c r="WSZ89" s="590"/>
      <c r="WTA89" s="590"/>
      <c r="WTB89" s="590"/>
      <c r="WTC89" s="590"/>
      <c r="WTD89" s="590"/>
      <c r="WTE89" s="590" t="s">
        <v>20</v>
      </c>
      <c r="WTF89" s="590"/>
      <c r="WTG89" s="590"/>
      <c r="WTH89" s="590"/>
      <c r="WTI89" s="590"/>
      <c r="WTJ89" s="590"/>
      <c r="WTK89" s="590"/>
      <c r="WTL89" s="590"/>
      <c r="WTM89" s="590" t="s">
        <v>20</v>
      </c>
      <c r="WTN89" s="590"/>
      <c r="WTO89" s="590"/>
      <c r="WTP89" s="590"/>
      <c r="WTQ89" s="590"/>
      <c r="WTR89" s="590"/>
      <c r="WTS89" s="590"/>
      <c r="WTT89" s="590"/>
      <c r="WTU89" s="590" t="s">
        <v>20</v>
      </c>
      <c r="WTV89" s="590"/>
      <c r="WTW89" s="590"/>
      <c r="WTX89" s="590"/>
      <c r="WTY89" s="590"/>
      <c r="WTZ89" s="590"/>
      <c r="WUA89" s="590"/>
      <c r="WUB89" s="590"/>
      <c r="WUC89" s="590" t="s">
        <v>20</v>
      </c>
      <c r="WUD89" s="590"/>
      <c r="WUE89" s="590"/>
      <c r="WUF89" s="590"/>
      <c r="WUG89" s="590"/>
      <c r="WUH89" s="590"/>
      <c r="WUI89" s="590"/>
      <c r="WUJ89" s="590"/>
      <c r="WUK89" s="590" t="s">
        <v>20</v>
      </c>
      <c r="WUL89" s="590"/>
      <c r="WUM89" s="590"/>
      <c r="WUN89" s="590"/>
      <c r="WUO89" s="590"/>
      <c r="WUP89" s="590"/>
      <c r="WUQ89" s="590"/>
      <c r="WUR89" s="590"/>
      <c r="WUS89" s="590" t="s">
        <v>20</v>
      </c>
      <c r="WUT89" s="590"/>
      <c r="WUU89" s="590"/>
      <c r="WUV89" s="590"/>
      <c r="WUW89" s="590"/>
      <c r="WUX89" s="590"/>
      <c r="WUY89" s="590"/>
      <c r="WUZ89" s="590"/>
      <c r="WVA89" s="590" t="s">
        <v>20</v>
      </c>
      <c r="WVB89" s="590"/>
      <c r="WVC89" s="590"/>
      <c r="WVD89" s="590"/>
      <c r="WVE89" s="590"/>
      <c r="WVF89" s="590"/>
      <c r="WVG89" s="590"/>
      <c r="WVH89" s="590"/>
      <c r="WVI89" s="590" t="s">
        <v>20</v>
      </c>
      <c r="WVJ89" s="590"/>
      <c r="WVK89" s="590"/>
      <c r="WVL89" s="590"/>
      <c r="WVM89" s="590"/>
      <c r="WVN89" s="590"/>
      <c r="WVO89" s="590"/>
      <c r="WVP89" s="590"/>
      <c r="WVQ89" s="590" t="s">
        <v>20</v>
      </c>
      <c r="WVR89" s="590"/>
      <c r="WVS89" s="590"/>
      <c r="WVT89" s="590"/>
      <c r="WVU89" s="590"/>
      <c r="WVV89" s="590"/>
      <c r="WVW89" s="590"/>
      <c r="WVX89" s="590"/>
      <c r="WVY89" s="590" t="s">
        <v>20</v>
      </c>
      <c r="WVZ89" s="590"/>
      <c r="WWA89" s="590"/>
      <c r="WWB89" s="590"/>
      <c r="WWC89" s="590"/>
      <c r="WWD89" s="590"/>
      <c r="WWE89" s="590"/>
      <c r="WWF89" s="590"/>
      <c r="WWG89" s="590" t="s">
        <v>20</v>
      </c>
      <c r="WWH89" s="590"/>
      <c r="WWI89" s="590"/>
      <c r="WWJ89" s="590"/>
      <c r="WWK89" s="590"/>
      <c r="WWL89" s="590"/>
      <c r="WWM89" s="590"/>
      <c r="WWN89" s="590"/>
      <c r="WWO89" s="590" t="s">
        <v>20</v>
      </c>
      <c r="WWP89" s="590"/>
      <c r="WWQ89" s="590"/>
      <c r="WWR89" s="590"/>
      <c r="WWS89" s="590"/>
      <c r="WWT89" s="590"/>
      <c r="WWU89" s="590"/>
      <c r="WWV89" s="590"/>
      <c r="WWW89" s="590" t="s">
        <v>20</v>
      </c>
      <c r="WWX89" s="590"/>
      <c r="WWY89" s="590"/>
      <c r="WWZ89" s="590"/>
      <c r="WXA89" s="590"/>
      <c r="WXB89" s="590"/>
      <c r="WXC89" s="590"/>
      <c r="WXD89" s="590"/>
      <c r="WXE89" s="590" t="s">
        <v>20</v>
      </c>
      <c r="WXF89" s="590"/>
      <c r="WXG89" s="590"/>
      <c r="WXH89" s="590"/>
      <c r="WXI89" s="590"/>
      <c r="WXJ89" s="590"/>
      <c r="WXK89" s="590"/>
      <c r="WXL89" s="590"/>
      <c r="WXM89" s="590" t="s">
        <v>20</v>
      </c>
      <c r="WXN89" s="590"/>
      <c r="WXO89" s="590"/>
      <c r="WXP89" s="590"/>
      <c r="WXQ89" s="590"/>
      <c r="WXR89" s="590"/>
      <c r="WXS89" s="590"/>
      <c r="WXT89" s="590"/>
      <c r="WXU89" s="590" t="s">
        <v>20</v>
      </c>
      <c r="WXV89" s="590"/>
      <c r="WXW89" s="590"/>
      <c r="WXX89" s="590"/>
      <c r="WXY89" s="590"/>
      <c r="WXZ89" s="590"/>
      <c r="WYA89" s="590"/>
      <c r="WYB89" s="590"/>
      <c r="WYC89" s="590" t="s">
        <v>20</v>
      </c>
      <c r="WYD89" s="590"/>
      <c r="WYE89" s="590"/>
      <c r="WYF89" s="590"/>
      <c r="WYG89" s="590"/>
      <c r="WYH89" s="590"/>
      <c r="WYI89" s="590"/>
      <c r="WYJ89" s="590"/>
      <c r="WYK89" s="590" t="s">
        <v>20</v>
      </c>
      <c r="WYL89" s="590"/>
      <c r="WYM89" s="590"/>
      <c r="WYN89" s="590"/>
      <c r="WYO89" s="590"/>
      <c r="WYP89" s="590"/>
      <c r="WYQ89" s="590"/>
      <c r="WYR89" s="590"/>
      <c r="WYS89" s="590" t="s">
        <v>20</v>
      </c>
      <c r="WYT89" s="590"/>
      <c r="WYU89" s="590"/>
      <c r="WYV89" s="590"/>
      <c r="WYW89" s="590"/>
      <c r="WYX89" s="590"/>
      <c r="WYY89" s="590"/>
      <c r="WYZ89" s="590"/>
      <c r="WZA89" s="590" t="s">
        <v>20</v>
      </c>
      <c r="WZB89" s="590"/>
      <c r="WZC89" s="590"/>
      <c r="WZD89" s="590"/>
      <c r="WZE89" s="590"/>
      <c r="WZF89" s="590"/>
      <c r="WZG89" s="590"/>
      <c r="WZH89" s="590"/>
      <c r="WZI89" s="590" t="s">
        <v>20</v>
      </c>
      <c r="WZJ89" s="590"/>
      <c r="WZK89" s="590"/>
      <c r="WZL89" s="590"/>
      <c r="WZM89" s="590"/>
      <c r="WZN89" s="590"/>
      <c r="WZO89" s="590"/>
      <c r="WZP89" s="590"/>
      <c r="WZQ89" s="590" t="s">
        <v>20</v>
      </c>
      <c r="WZR89" s="590"/>
      <c r="WZS89" s="590"/>
      <c r="WZT89" s="590"/>
      <c r="WZU89" s="590"/>
      <c r="WZV89" s="590"/>
      <c r="WZW89" s="590"/>
      <c r="WZX89" s="590"/>
      <c r="WZY89" s="590" t="s">
        <v>20</v>
      </c>
      <c r="WZZ89" s="590"/>
      <c r="XAA89" s="590"/>
      <c r="XAB89" s="590"/>
      <c r="XAC89" s="590"/>
      <c r="XAD89" s="590"/>
      <c r="XAE89" s="590"/>
      <c r="XAF89" s="590"/>
      <c r="XAG89" s="590" t="s">
        <v>20</v>
      </c>
      <c r="XAH89" s="590"/>
      <c r="XAI89" s="590"/>
      <c r="XAJ89" s="590"/>
      <c r="XAK89" s="590"/>
      <c r="XAL89" s="590"/>
      <c r="XAM89" s="590"/>
      <c r="XAN89" s="590"/>
      <c r="XAO89" s="590" t="s">
        <v>20</v>
      </c>
      <c r="XAP89" s="590"/>
      <c r="XAQ89" s="590"/>
      <c r="XAR89" s="590"/>
      <c r="XAS89" s="590"/>
      <c r="XAT89" s="590"/>
      <c r="XAU89" s="590"/>
      <c r="XAV89" s="590"/>
      <c r="XAW89" s="590" t="s">
        <v>20</v>
      </c>
      <c r="XAX89" s="590"/>
      <c r="XAY89" s="590"/>
      <c r="XAZ89" s="590"/>
      <c r="XBA89" s="590"/>
      <c r="XBB89" s="590"/>
      <c r="XBC89" s="590"/>
      <c r="XBD89" s="590"/>
      <c r="XBE89" s="590" t="s">
        <v>20</v>
      </c>
      <c r="XBF89" s="590"/>
      <c r="XBG89" s="590"/>
      <c r="XBH89" s="590"/>
      <c r="XBI89" s="590"/>
      <c r="XBJ89" s="590"/>
      <c r="XBK89" s="590"/>
      <c r="XBL89" s="590"/>
      <c r="XBM89" s="590" t="s">
        <v>20</v>
      </c>
      <c r="XBN89" s="590"/>
      <c r="XBO89" s="590"/>
      <c r="XBP89" s="590"/>
      <c r="XBQ89" s="590"/>
      <c r="XBR89" s="590"/>
      <c r="XBS89" s="590"/>
      <c r="XBT89" s="590"/>
      <c r="XBU89" s="590" t="s">
        <v>20</v>
      </c>
      <c r="XBV89" s="590"/>
      <c r="XBW89" s="590"/>
      <c r="XBX89" s="590"/>
      <c r="XBY89" s="590"/>
      <c r="XBZ89" s="590"/>
      <c r="XCA89" s="590"/>
      <c r="XCB89" s="590"/>
      <c r="XCC89" s="590" t="s">
        <v>20</v>
      </c>
      <c r="XCD89" s="590"/>
      <c r="XCE89" s="590"/>
      <c r="XCF89" s="590"/>
      <c r="XCG89" s="590"/>
      <c r="XCH89" s="590"/>
      <c r="XCI89" s="590"/>
      <c r="XCJ89" s="590"/>
      <c r="XCK89" s="590" t="s">
        <v>20</v>
      </c>
      <c r="XCL89" s="590"/>
      <c r="XCM89" s="590"/>
      <c r="XCN89" s="590"/>
      <c r="XCO89" s="590"/>
      <c r="XCP89" s="590"/>
      <c r="XCQ89" s="590"/>
      <c r="XCR89" s="590"/>
      <c r="XCS89" s="590" t="s">
        <v>20</v>
      </c>
      <c r="XCT89" s="590"/>
      <c r="XCU89" s="590"/>
      <c r="XCV89" s="590"/>
      <c r="XCW89" s="590"/>
      <c r="XCX89" s="590"/>
      <c r="XCY89" s="590"/>
      <c r="XCZ89" s="590"/>
      <c r="XDA89" s="590" t="s">
        <v>20</v>
      </c>
      <c r="XDB89" s="590"/>
      <c r="XDC89" s="590"/>
      <c r="XDD89" s="590"/>
      <c r="XDE89" s="590"/>
      <c r="XDF89" s="590"/>
      <c r="XDG89" s="590"/>
      <c r="XDH89" s="590"/>
      <c r="XDI89" s="590" t="s">
        <v>20</v>
      </c>
      <c r="XDJ89" s="590"/>
      <c r="XDK89" s="590"/>
      <c r="XDL89" s="590"/>
      <c r="XDM89" s="590"/>
      <c r="XDN89" s="590"/>
      <c r="XDO89" s="590"/>
      <c r="XDP89" s="590"/>
      <c r="XDQ89" s="590" t="s">
        <v>20</v>
      </c>
      <c r="XDR89" s="590"/>
      <c r="XDS89" s="590"/>
      <c r="XDT89" s="590"/>
      <c r="XDU89" s="590"/>
      <c r="XDV89" s="590"/>
      <c r="XDW89" s="590"/>
      <c r="XDX89" s="590"/>
      <c r="XDY89" s="590" t="s">
        <v>20</v>
      </c>
      <c r="XDZ89" s="590"/>
      <c r="XEA89" s="590"/>
      <c r="XEB89" s="590"/>
      <c r="XEC89" s="590"/>
      <c r="XED89" s="590"/>
      <c r="XEE89" s="590"/>
      <c r="XEF89" s="590"/>
      <c r="XEG89" s="590" t="s">
        <v>20</v>
      </c>
      <c r="XEH89" s="590"/>
      <c r="XEI89" s="590"/>
      <c r="XEJ89" s="590"/>
      <c r="XEK89" s="590"/>
      <c r="XEL89" s="590"/>
      <c r="XEM89" s="590"/>
      <c r="XEN89" s="590"/>
      <c r="XEO89" s="590" t="s">
        <v>20</v>
      </c>
      <c r="XEP89" s="590"/>
      <c r="XEQ89" s="590"/>
      <c r="XER89" s="590"/>
      <c r="XES89" s="590"/>
      <c r="XET89" s="590"/>
      <c r="XEU89" s="590"/>
      <c r="XEV89" s="590"/>
      <c r="XEW89" s="590" t="s">
        <v>20</v>
      </c>
      <c r="XEX89" s="590"/>
      <c r="XEY89" s="590"/>
      <c r="XEZ89" s="590"/>
      <c r="XFA89" s="590"/>
      <c r="XFB89" s="590"/>
      <c r="XFC89" s="590"/>
      <c r="XFD89" s="590"/>
    </row>
    <row r="90" spans="1:16384" s="352" customFormat="1" ht="14.4">
      <c r="A90" s="497" t="s">
        <v>2</v>
      </c>
      <c r="B90" s="497" t="s">
        <v>3</v>
      </c>
      <c r="C90" s="497" t="s">
        <v>4</v>
      </c>
      <c r="D90" s="497" t="s">
        <v>5</v>
      </c>
      <c r="E90" s="497" t="s">
        <v>6</v>
      </c>
      <c r="F90" s="497" t="s">
        <v>7</v>
      </c>
      <c r="G90" s="497" t="s">
        <v>11</v>
      </c>
      <c r="H90" s="503"/>
      <c r="I90" s="497" t="s">
        <v>2</v>
      </c>
      <c r="J90" s="497" t="s">
        <v>3</v>
      </c>
      <c r="K90" s="497" t="s">
        <v>4</v>
      </c>
      <c r="L90" s="497" t="s">
        <v>5</v>
      </c>
      <c r="M90" s="497" t="s">
        <v>6</v>
      </c>
      <c r="N90" s="497" t="s">
        <v>7</v>
      </c>
      <c r="O90" s="497" t="s">
        <v>11</v>
      </c>
      <c r="P90" s="503"/>
      <c r="Q90" s="497" t="s">
        <v>2</v>
      </c>
      <c r="R90" s="497" t="s">
        <v>3</v>
      </c>
      <c r="S90" s="497" t="s">
        <v>4</v>
      </c>
      <c r="T90" s="497" t="s">
        <v>5</v>
      </c>
      <c r="U90" s="497" t="s">
        <v>6</v>
      </c>
      <c r="V90" s="497" t="s">
        <v>7</v>
      </c>
      <c r="W90" s="497" t="s">
        <v>11</v>
      </c>
      <c r="X90" s="503"/>
      <c r="Y90" s="497" t="s">
        <v>2</v>
      </c>
      <c r="Z90" s="497" t="s">
        <v>3</v>
      </c>
      <c r="AA90" s="497" t="s">
        <v>4</v>
      </c>
      <c r="AB90" s="497" t="s">
        <v>5</v>
      </c>
      <c r="AC90" s="497" t="s">
        <v>6</v>
      </c>
      <c r="AD90" s="497" t="s">
        <v>7</v>
      </c>
      <c r="AE90" s="497" t="s">
        <v>11</v>
      </c>
      <c r="AF90" s="503"/>
      <c r="AG90" s="497" t="s">
        <v>2</v>
      </c>
      <c r="AH90" s="497" t="s">
        <v>3</v>
      </c>
      <c r="AI90" s="497" t="s">
        <v>4</v>
      </c>
      <c r="AJ90" s="497" t="s">
        <v>5</v>
      </c>
      <c r="AK90" s="497" t="s">
        <v>6</v>
      </c>
      <c r="AL90" s="497" t="s">
        <v>7</v>
      </c>
      <c r="AM90" s="497" t="s">
        <v>11</v>
      </c>
      <c r="AN90" s="503"/>
      <c r="AO90" s="497" t="s">
        <v>2</v>
      </c>
      <c r="AP90" s="497" t="s">
        <v>3</v>
      </c>
      <c r="AQ90" s="497" t="s">
        <v>4</v>
      </c>
      <c r="AR90" s="497" t="s">
        <v>5</v>
      </c>
      <c r="AS90" s="497" t="s">
        <v>6</v>
      </c>
      <c r="AT90" s="497" t="s">
        <v>7</v>
      </c>
      <c r="AU90" s="497" t="s">
        <v>11</v>
      </c>
      <c r="AV90" s="503"/>
      <c r="AW90" s="497" t="s">
        <v>2</v>
      </c>
      <c r="AX90" s="497" t="s">
        <v>3</v>
      </c>
      <c r="AY90" s="497" t="s">
        <v>4</v>
      </c>
      <c r="AZ90" s="497" t="s">
        <v>5</v>
      </c>
      <c r="BA90" s="497" t="s">
        <v>6</v>
      </c>
      <c r="BB90" s="497" t="s">
        <v>7</v>
      </c>
      <c r="BC90" s="497" t="s">
        <v>11</v>
      </c>
      <c r="BD90" s="503"/>
      <c r="BE90" s="497" t="s">
        <v>2</v>
      </c>
      <c r="BF90" s="497" t="s">
        <v>3</v>
      </c>
      <c r="BG90" s="497" t="s">
        <v>4</v>
      </c>
      <c r="BH90" s="497" t="s">
        <v>5</v>
      </c>
      <c r="BI90" s="497" t="s">
        <v>6</v>
      </c>
      <c r="BJ90" s="497" t="s">
        <v>7</v>
      </c>
      <c r="BK90" s="497" t="s">
        <v>11</v>
      </c>
      <c r="BL90" s="503"/>
      <c r="BM90" s="497" t="s">
        <v>2</v>
      </c>
      <c r="BN90" s="497" t="s">
        <v>3</v>
      </c>
      <c r="BO90" s="497" t="s">
        <v>4</v>
      </c>
      <c r="BP90" s="497" t="s">
        <v>5</v>
      </c>
      <c r="BQ90" s="497" t="s">
        <v>6</v>
      </c>
      <c r="BR90" s="497" t="s">
        <v>7</v>
      </c>
      <c r="BS90" s="497" t="s">
        <v>11</v>
      </c>
      <c r="BT90" s="503"/>
      <c r="BU90" s="497" t="s">
        <v>2</v>
      </c>
      <c r="BV90" s="497" t="s">
        <v>3</v>
      </c>
      <c r="BW90" s="497" t="s">
        <v>4</v>
      </c>
      <c r="BX90" s="497" t="s">
        <v>5</v>
      </c>
      <c r="BY90" s="497" t="s">
        <v>6</v>
      </c>
      <c r="BZ90" s="497" t="s">
        <v>7</v>
      </c>
      <c r="CA90" s="497" t="s">
        <v>11</v>
      </c>
      <c r="CB90" s="503"/>
      <c r="CC90" s="497" t="s">
        <v>2</v>
      </c>
      <c r="CD90" s="497" t="s">
        <v>3</v>
      </c>
      <c r="CE90" s="497" t="s">
        <v>4</v>
      </c>
      <c r="CF90" s="497" t="s">
        <v>5</v>
      </c>
      <c r="CG90" s="497" t="s">
        <v>6</v>
      </c>
      <c r="CH90" s="497" t="s">
        <v>7</v>
      </c>
      <c r="CI90" s="497" t="s">
        <v>11</v>
      </c>
      <c r="CJ90" s="503"/>
      <c r="CK90" s="497" t="s">
        <v>2</v>
      </c>
      <c r="CL90" s="497" t="s">
        <v>3</v>
      </c>
      <c r="CM90" s="497" t="s">
        <v>4</v>
      </c>
      <c r="CN90" s="497" t="s">
        <v>5</v>
      </c>
      <c r="CO90" s="497" t="s">
        <v>6</v>
      </c>
      <c r="CP90" s="497" t="s">
        <v>7</v>
      </c>
      <c r="CQ90" s="497" t="s">
        <v>11</v>
      </c>
      <c r="CR90" s="503"/>
      <c r="CS90" s="497" t="s">
        <v>2</v>
      </c>
      <c r="CT90" s="497" t="s">
        <v>3</v>
      </c>
      <c r="CU90" s="497" t="s">
        <v>4</v>
      </c>
      <c r="CV90" s="497" t="s">
        <v>5</v>
      </c>
      <c r="CW90" s="497" t="s">
        <v>6</v>
      </c>
      <c r="CX90" s="497" t="s">
        <v>7</v>
      </c>
      <c r="CY90" s="497" t="s">
        <v>11</v>
      </c>
      <c r="CZ90" s="503"/>
      <c r="DA90" s="497" t="s">
        <v>2</v>
      </c>
      <c r="DB90" s="497" t="s">
        <v>3</v>
      </c>
      <c r="DC90" s="497" t="s">
        <v>4</v>
      </c>
      <c r="DD90" s="497" t="s">
        <v>5</v>
      </c>
      <c r="DE90" s="497" t="s">
        <v>6</v>
      </c>
      <c r="DF90" s="497" t="s">
        <v>7</v>
      </c>
      <c r="DG90" s="497" t="s">
        <v>11</v>
      </c>
      <c r="DH90" s="503"/>
      <c r="DI90" s="497" t="s">
        <v>2</v>
      </c>
      <c r="DJ90" s="497" t="s">
        <v>3</v>
      </c>
      <c r="DK90" s="497" t="s">
        <v>4</v>
      </c>
      <c r="DL90" s="497" t="s">
        <v>5</v>
      </c>
      <c r="DM90" s="497" t="s">
        <v>6</v>
      </c>
      <c r="DN90" s="497" t="s">
        <v>7</v>
      </c>
      <c r="DO90" s="497" t="s">
        <v>11</v>
      </c>
      <c r="DP90" s="503"/>
      <c r="DQ90" s="497" t="s">
        <v>2</v>
      </c>
      <c r="DR90" s="497" t="s">
        <v>3</v>
      </c>
      <c r="DS90" s="497" t="s">
        <v>4</v>
      </c>
      <c r="DT90" s="497" t="s">
        <v>5</v>
      </c>
      <c r="DU90" s="497" t="s">
        <v>6</v>
      </c>
      <c r="DV90" s="497" t="s">
        <v>7</v>
      </c>
      <c r="DW90" s="497" t="s">
        <v>11</v>
      </c>
      <c r="DX90" s="503"/>
      <c r="DY90" s="497" t="s">
        <v>2</v>
      </c>
      <c r="DZ90" s="497" t="s">
        <v>3</v>
      </c>
      <c r="EA90" s="497" t="s">
        <v>4</v>
      </c>
      <c r="EB90" s="497" t="s">
        <v>5</v>
      </c>
      <c r="EC90" s="497" t="s">
        <v>6</v>
      </c>
      <c r="ED90" s="497" t="s">
        <v>7</v>
      </c>
      <c r="EE90" s="497" t="s">
        <v>11</v>
      </c>
      <c r="EF90" s="503"/>
      <c r="EG90" s="497" t="s">
        <v>2</v>
      </c>
      <c r="EH90" s="497" t="s">
        <v>3</v>
      </c>
      <c r="EI90" s="497" t="s">
        <v>4</v>
      </c>
      <c r="EJ90" s="497" t="s">
        <v>5</v>
      </c>
      <c r="EK90" s="497" t="s">
        <v>6</v>
      </c>
      <c r="EL90" s="497" t="s">
        <v>7</v>
      </c>
      <c r="EM90" s="497" t="s">
        <v>11</v>
      </c>
      <c r="EN90" s="503"/>
      <c r="EO90" s="497" t="s">
        <v>2</v>
      </c>
      <c r="EP90" s="497" t="s">
        <v>3</v>
      </c>
      <c r="EQ90" s="497" t="s">
        <v>4</v>
      </c>
      <c r="ER90" s="497" t="s">
        <v>5</v>
      </c>
      <c r="ES90" s="497" t="s">
        <v>6</v>
      </c>
      <c r="ET90" s="497" t="s">
        <v>7</v>
      </c>
      <c r="EU90" s="497" t="s">
        <v>11</v>
      </c>
      <c r="EV90" s="503"/>
      <c r="EW90" s="497" t="s">
        <v>2</v>
      </c>
      <c r="EX90" s="497" t="s">
        <v>3</v>
      </c>
      <c r="EY90" s="497" t="s">
        <v>4</v>
      </c>
      <c r="EZ90" s="497" t="s">
        <v>5</v>
      </c>
      <c r="FA90" s="497" t="s">
        <v>6</v>
      </c>
      <c r="FB90" s="497" t="s">
        <v>7</v>
      </c>
      <c r="FC90" s="497" t="s">
        <v>11</v>
      </c>
      <c r="FD90" s="503"/>
      <c r="FE90" s="497" t="s">
        <v>2</v>
      </c>
      <c r="FF90" s="497" t="s">
        <v>3</v>
      </c>
      <c r="FG90" s="497" t="s">
        <v>4</v>
      </c>
      <c r="FH90" s="497" t="s">
        <v>5</v>
      </c>
      <c r="FI90" s="497" t="s">
        <v>6</v>
      </c>
      <c r="FJ90" s="497" t="s">
        <v>7</v>
      </c>
      <c r="FK90" s="497" t="s">
        <v>11</v>
      </c>
      <c r="FL90" s="503"/>
      <c r="FM90" s="497" t="s">
        <v>2</v>
      </c>
      <c r="FN90" s="497" t="s">
        <v>3</v>
      </c>
      <c r="FO90" s="497" t="s">
        <v>4</v>
      </c>
      <c r="FP90" s="497" t="s">
        <v>5</v>
      </c>
      <c r="FQ90" s="497" t="s">
        <v>6</v>
      </c>
      <c r="FR90" s="497" t="s">
        <v>7</v>
      </c>
      <c r="FS90" s="497" t="s">
        <v>11</v>
      </c>
      <c r="FT90" s="503"/>
      <c r="FU90" s="497" t="s">
        <v>2</v>
      </c>
      <c r="FV90" s="497" t="s">
        <v>3</v>
      </c>
      <c r="FW90" s="497" t="s">
        <v>4</v>
      </c>
      <c r="FX90" s="497" t="s">
        <v>5</v>
      </c>
      <c r="FY90" s="497" t="s">
        <v>6</v>
      </c>
      <c r="FZ90" s="497" t="s">
        <v>7</v>
      </c>
      <c r="GA90" s="497" t="s">
        <v>11</v>
      </c>
      <c r="GB90" s="503"/>
      <c r="GC90" s="497" t="s">
        <v>2</v>
      </c>
      <c r="GD90" s="497" t="s">
        <v>3</v>
      </c>
      <c r="GE90" s="497" t="s">
        <v>4</v>
      </c>
      <c r="GF90" s="497" t="s">
        <v>5</v>
      </c>
      <c r="GG90" s="497" t="s">
        <v>6</v>
      </c>
      <c r="GH90" s="497" t="s">
        <v>7</v>
      </c>
      <c r="GI90" s="497" t="s">
        <v>11</v>
      </c>
      <c r="GJ90" s="503"/>
      <c r="GK90" s="497" t="s">
        <v>2</v>
      </c>
      <c r="GL90" s="497" t="s">
        <v>3</v>
      </c>
      <c r="GM90" s="497" t="s">
        <v>4</v>
      </c>
      <c r="GN90" s="497" t="s">
        <v>5</v>
      </c>
      <c r="GO90" s="497" t="s">
        <v>6</v>
      </c>
      <c r="GP90" s="497" t="s">
        <v>7</v>
      </c>
      <c r="GQ90" s="497" t="s">
        <v>11</v>
      </c>
      <c r="GR90" s="503"/>
      <c r="GS90" s="497" t="s">
        <v>2</v>
      </c>
      <c r="GT90" s="497" t="s">
        <v>3</v>
      </c>
      <c r="GU90" s="497" t="s">
        <v>4</v>
      </c>
      <c r="GV90" s="497" t="s">
        <v>5</v>
      </c>
      <c r="GW90" s="497" t="s">
        <v>6</v>
      </c>
      <c r="GX90" s="497" t="s">
        <v>7</v>
      </c>
      <c r="GY90" s="497" t="s">
        <v>11</v>
      </c>
      <c r="GZ90" s="503"/>
      <c r="HA90" s="497" t="s">
        <v>2</v>
      </c>
      <c r="HB90" s="497" t="s">
        <v>3</v>
      </c>
      <c r="HC90" s="497" t="s">
        <v>4</v>
      </c>
      <c r="HD90" s="497" t="s">
        <v>5</v>
      </c>
      <c r="HE90" s="497" t="s">
        <v>6</v>
      </c>
      <c r="HF90" s="497" t="s">
        <v>7</v>
      </c>
      <c r="HG90" s="497" t="s">
        <v>11</v>
      </c>
      <c r="HH90" s="503"/>
      <c r="HI90" s="497" t="s">
        <v>2</v>
      </c>
      <c r="HJ90" s="497" t="s">
        <v>3</v>
      </c>
      <c r="HK90" s="497" t="s">
        <v>4</v>
      </c>
      <c r="HL90" s="497" t="s">
        <v>5</v>
      </c>
      <c r="HM90" s="497" t="s">
        <v>6</v>
      </c>
      <c r="HN90" s="497" t="s">
        <v>7</v>
      </c>
      <c r="HO90" s="497" t="s">
        <v>11</v>
      </c>
      <c r="HP90" s="503"/>
      <c r="HQ90" s="497" t="s">
        <v>2</v>
      </c>
      <c r="HR90" s="497" t="s">
        <v>3</v>
      </c>
      <c r="HS90" s="497" t="s">
        <v>4</v>
      </c>
      <c r="HT90" s="497" t="s">
        <v>5</v>
      </c>
      <c r="HU90" s="497" t="s">
        <v>6</v>
      </c>
      <c r="HV90" s="497" t="s">
        <v>7</v>
      </c>
      <c r="HW90" s="497" t="s">
        <v>11</v>
      </c>
      <c r="HX90" s="503"/>
      <c r="HY90" s="497" t="s">
        <v>2</v>
      </c>
      <c r="HZ90" s="497" t="s">
        <v>3</v>
      </c>
      <c r="IA90" s="497" t="s">
        <v>4</v>
      </c>
      <c r="IB90" s="497" t="s">
        <v>5</v>
      </c>
      <c r="IC90" s="497" t="s">
        <v>6</v>
      </c>
      <c r="ID90" s="497" t="s">
        <v>7</v>
      </c>
      <c r="IE90" s="497" t="s">
        <v>11</v>
      </c>
      <c r="IF90" s="503"/>
      <c r="IG90" s="497" t="s">
        <v>2</v>
      </c>
      <c r="IH90" s="497" t="s">
        <v>3</v>
      </c>
      <c r="II90" s="497" t="s">
        <v>4</v>
      </c>
      <c r="IJ90" s="497" t="s">
        <v>5</v>
      </c>
      <c r="IK90" s="497" t="s">
        <v>6</v>
      </c>
      <c r="IL90" s="497" t="s">
        <v>7</v>
      </c>
      <c r="IM90" s="497" t="s">
        <v>11</v>
      </c>
      <c r="IN90" s="503"/>
      <c r="IO90" s="497" t="s">
        <v>2</v>
      </c>
      <c r="IP90" s="497" t="s">
        <v>3</v>
      </c>
      <c r="IQ90" s="497" t="s">
        <v>4</v>
      </c>
      <c r="IR90" s="497" t="s">
        <v>5</v>
      </c>
      <c r="IS90" s="497" t="s">
        <v>6</v>
      </c>
      <c r="IT90" s="497" t="s">
        <v>7</v>
      </c>
      <c r="IU90" s="497" t="s">
        <v>11</v>
      </c>
      <c r="IV90" s="503"/>
      <c r="IW90" s="497" t="s">
        <v>2</v>
      </c>
      <c r="IX90" s="497" t="s">
        <v>3</v>
      </c>
      <c r="IY90" s="497" t="s">
        <v>4</v>
      </c>
      <c r="IZ90" s="497" t="s">
        <v>5</v>
      </c>
      <c r="JA90" s="497" t="s">
        <v>6</v>
      </c>
      <c r="JB90" s="497" t="s">
        <v>7</v>
      </c>
      <c r="JC90" s="497" t="s">
        <v>11</v>
      </c>
      <c r="JD90" s="503"/>
      <c r="JE90" s="497" t="s">
        <v>2</v>
      </c>
      <c r="JF90" s="497" t="s">
        <v>3</v>
      </c>
      <c r="JG90" s="497" t="s">
        <v>4</v>
      </c>
      <c r="JH90" s="497" t="s">
        <v>5</v>
      </c>
      <c r="JI90" s="497" t="s">
        <v>6</v>
      </c>
      <c r="JJ90" s="497" t="s">
        <v>7</v>
      </c>
      <c r="JK90" s="497" t="s">
        <v>11</v>
      </c>
      <c r="JL90" s="503"/>
      <c r="JM90" s="497" t="s">
        <v>2</v>
      </c>
      <c r="JN90" s="497" t="s">
        <v>3</v>
      </c>
      <c r="JO90" s="497" t="s">
        <v>4</v>
      </c>
      <c r="JP90" s="497" t="s">
        <v>5</v>
      </c>
      <c r="JQ90" s="497" t="s">
        <v>6</v>
      </c>
      <c r="JR90" s="497" t="s">
        <v>7</v>
      </c>
      <c r="JS90" s="497" t="s">
        <v>11</v>
      </c>
      <c r="JT90" s="503"/>
      <c r="JU90" s="497" t="s">
        <v>2</v>
      </c>
      <c r="JV90" s="497" t="s">
        <v>3</v>
      </c>
      <c r="JW90" s="497" t="s">
        <v>4</v>
      </c>
      <c r="JX90" s="497" t="s">
        <v>5</v>
      </c>
      <c r="JY90" s="497" t="s">
        <v>6</v>
      </c>
      <c r="JZ90" s="497" t="s">
        <v>7</v>
      </c>
      <c r="KA90" s="497" t="s">
        <v>11</v>
      </c>
      <c r="KB90" s="503"/>
      <c r="KC90" s="497" t="s">
        <v>2</v>
      </c>
      <c r="KD90" s="497" t="s">
        <v>3</v>
      </c>
      <c r="KE90" s="497" t="s">
        <v>4</v>
      </c>
      <c r="KF90" s="497" t="s">
        <v>5</v>
      </c>
      <c r="KG90" s="497" t="s">
        <v>6</v>
      </c>
      <c r="KH90" s="497" t="s">
        <v>7</v>
      </c>
      <c r="KI90" s="497" t="s">
        <v>11</v>
      </c>
      <c r="KJ90" s="503"/>
      <c r="KK90" s="497" t="s">
        <v>2</v>
      </c>
      <c r="KL90" s="497" t="s">
        <v>3</v>
      </c>
      <c r="KM90" s="497" t="s">
        <v>4</v>
      </c>
      <c r="KN90" s="497" t="s">
        <v>5</v>
      </c>
      <c r="KO90" s="497" t="s">
        <v>6</v>
      </c>
      <c r="KP90" s="497" t="s">
        <v>7</v>
      </c>
      <c r="KQ90" s="497" t="s">
        <v>11</v>
      </c>
      <c r="KR90" s="503"/>
      <c r="KS90" s="497" t="s">
        <v>2</v>
      </c>
      <c r="KT90" s="497" t="s">
        <v>3</v>
      </c>
      <c r="KU90" s="497" t="s">
        <v>4</v>
      </c>
      <c r="KV90" s="497" t="s">
        <v>5</v>
      </c>
      <c r="KW90" s="497" t="s">
        <v>6</v>
      </c>
      <c r="KX90" s="497" t="s">
        <v>7</v>
      </c>
      <c r="KY90" s="497" t="s">
        <v>11</v>
      </c>
      <c r="KZ90" s="503"/>
      <c r="LA90" s="497" t="s">
        <v>2</v>
      </c>
      <c r="LB90" s="497" t="s">
        <v>3</v>
      </c>
      <c r="LC90" s="497" t="s">
        <v>4</v>
      </c>
      <c r="LD90" s="497" t="s">
        <v>5</v>
      </c>
      <c r="LE90" s="497" t="s">
        <v>6</v>
      </c>
      <c r="LF90" s="497" t="s">
        <v>7</v>
      </c>
      <c r="LG90" s="497" t="s">
        <v>11</v>
      </c>
      <c r="LH90" s="503"/>
      <c r="LI90" s="497" t="s">
        <v>2</v>
      </c>
      <c r="LJ90" s="497" t="s">
        <v>3</v>
      </c>
      <c r="LK90" s="497" t="s">
        <v>4</v>
      </c>
      <c r="LL90" s="497" t="s">
        <v>5</v>
      </c>
      <c r="LM90" s="497" t="s">
        <v>6</v>
      </c>
      <c r="LN90" s="497" t="s">
        <v>7</v>
      </c>
      <c r="LO90" s="497" t="s">
        <v>11</v>
      </c>
      <c r="LP90" s="503"/>
      <c r="LQ90" s="497" t="s">
        <v>2</v>
      </c>
      <c r="LR90" s="497" t="s">
        <v>3</v>
      </c>
      <c r="LS90" s="497" t="s">
        <v>4</v>
      </c>
      <c r="LT90" s="497" t="s">
        <v>5</v>
      </c>
      <c r="LU90" s="497" t="s">
        <v>6</v>
      </c>
      <c r="LV90" s="497" t="s">
        <v>7</v>
      </c>
      <c r="LW90" s="497" t="s">
        <v>11</v>
      </c>
      <c r="LX90" s="503"/>
      <c r="LY90" s="497" t="s">
        <v>2</v>
      </c>
      <c r="LZ90" s="497" t="s">
        <v>3</v>
      </c>
      <c r="MA90" s="497" t="s">
        <v>4</v>
      </c>
      <c r="MB90" s="497" t="s">
        <v>5</v>
      </c>
      <c r="MC90" s="497" t="s">
        <v>6</v>
      </c>
      <c r="MD90" s="497" t="s">
        <v>7</v>
      </c>
      <c r="ME90" s="497" t="s">
        <v>11</v>
      </c>
      <c r="MF90" s="503"/>
      <c r="MG90" s="497" t="s">
        <v>2</v>
      </c>
      <c r="MH90" s="497" t="s">
        <v>3</v>
      </c>
      <c r="MI90" s="497" t="s">
        <v>4</v>
      </c>
      <c r="MJ90" s="497" t="s">
        <v>5</v>
      </c>
      <c r="MK90" s="497" t="s">
        <v>6</v>
      </c>
      <c r="ML90" s="497" t="s">
        <v>7</v>
      </c>
      <c r="MM90" s="497" t="s">
        <v>11</v>
      </c>
      <c r="MN90" s="503"/>
      <c r="MO90" s="497" t="s">
        <v>2</v>
      </c>
      <c r="MP90" s="497" t="s">
        <v>3</v>
      </c>
      <c r="MQ90" s="497" t="s">
        <v>4</v>
      </c>
      <c r="MR90" s="497" t="s">
        <v>5</v>
      </c>
      <c r="MS90" s="497" t="s">
        <v>6</v>
      </c>
      <c r="MT90" s="497" t="s">
        <v>7</v>
      </c>
      <c r="MU90" s="497" t="s">
        <v>11</v>
      </c>
      <c r="MV90" s="503"/>
      <c r="MW90" s="497" t="s">
        <v>2</v>
      </c>
      <c r="MX90" s="497" t="s">
        <v>3</v>
      </c>
      <c r="MY90" s="497" t="s">
        <v>4</v>
      </c>
      <c r="MZ90" s="497" t="s">
        <v>5</v>
      </c>
      <c r="NA90" s="497" t="s">
        <v>6</v>
      </c>
      <c r="NB90" s="497" t="s">
        <v>7</v>
      </c>
      <c r="NC90" s="497" t="s">
        <v>11</v>
      </c>
      <c r="ND90" s="503"/>
      <c r="NE90" s="497" t="s">
        <v>2</v>
      </c>
      <c r="NF90" s="497" t="s">
        <v>3</v>
      </c>
      <c r="NG90" s="497" t="s">
        <v>4</v>
      </c>
      <c r="NH90" s="497" t="s">
        <v>5</v>
      </c>
      <c r="NI90" s="497" t="s">
        <v>6</v>
      </c>
      <c r="NJ90" s="497" t="s">
        <v>7</v>
      </c>
      <c r="NK90" s="497" t="s">
        <v>11</v>
      </c>
      <c r="NL90" s="503"/>
      <c r="NM90" s="497" t="s">
        <v>2</v>
      </c>
      <c r="NN90" s="497" t="s">
        <v>3</v>
      </c>
      <c r="NO90" s="497" t="s">
        <v>4</v>
      </c>
      <c r="NP90" s="497" t="s">
        <v>5</v>
      </c>
      <c r="NQ90" s="497" t="s">
        <v>6</v>
      </c>
      <c r="NR90" s="497" t="s">
        <v>7</v>
      </c>
      <c r="NS90" s="497" t="s">
        <v>11</v>
      </c>
      <c r="NT90" s="503"/>
      <c r="NU90" s="497" t="s">
        <v>2</v>
      </c>
      <c r="NV90" s="497" t="s">
        <v>3</v>
      </c>
      <c r="NW90" s="497" t="s">
        <v>4</v>
      </c>
      <c r="NX90" s="497" t="s">
        <v>5</v>
      </c>
      <c r="NY90" s="497" t="s">
        <v>6</v>
      </c>
      <c r="NZ90" s="497" t="s">
        <v>7</v>
      </c>
      <c r="OA90" s="497" t="s">
        <v>11</v>
      </c>
      <c r="OB90" s="503"/>
      <c r="OC90" s="497" t="s">
        <v>2</v>
      </c>
      <c r="OD90" s="497" t="s">
        <v>3</v>
      </c>
      <c r="OE90" s="497" t="s">
        <v>4</v>
      </c>
      <c r="OF90" s="497" t="s">
        <v>5</v>
      </c>
      <c r="OG90" s="497" t="s">
        <v>6</v>
      </c>
      <c r="OH90" s="497" t="s">
        <v>7</v>
      </c>
      <c r="OI90" s="497" t="s">
        <v>11</v>
      </c>
      <c r="OJ90" s="503"/>
      <c r="OK90" s="497" t="s">
        <v>2</v>
      </c>
      <c r="OL90" s="497" t="s">
        <v>3</v>
      </c>
      <c r="OM90" s="497" t="s">
        <v>4</v>
      </c>
      <c r="ON90" s="497" t="s">
        <v>5</v>
      </c>
      <c r="OO90" s="497" t="s">
        <v>6</v>
      </c>
      <c r="OP90" s="497" t="s">
        <v>7</v>
      </c>
      <c r="OQ90" s="497" t="s">
        <v>11</v>
      </c>
      <c r="OR90" s="503"/>
      <c r="OS90" s="497" t="s">
        <v>2</v>
      </c>
      <c r="OT90" s="497" t="s">
        <v>3</v>
      </c>
      <c r="OU90" s="497" t="s">
        <v>4</v>
      </c>
      <c r="OV90" s="497" t="s">
        <v>5</v>
      </c>
      <c r="OW90" s="497" t="s">
        <v>6</v>
      </c>
      <c r="OX90" s="497" t="s">
        <v>7</v>
      </c>
      <c r="OY90" s="497" t="s">
        <v>11</v>
      </c>
      <c r="OZ90" s="503"/>
      <c r="PA90" s="497" t="s">
        <v>2</v>
      </c>
      <c r="PB90" s="497" t="s">
        <v>3</v>
      </c>
      <c r="PC90" s="497" t="s">
        <v>4</v>
      </c>
      <c r="PD90" s="497" t="s">
        <v>5</v>
      </c>
      <c r="PE90" s="497" t="s">
        <v>6</v>
      </c>
      <c r="PF90" s="497" t="s">
        <v>7</v>
      </c>
      <c r="PG90" s="497" t="s">
        <v>11</v>
      </c>
      <c r="PH90" s="503"/>
      <c r="PI90" s="497" t="s">
        <v>2</v>
      </c>
      <c r="PJ90" s="497" t="s">
        <v>3</v>
      </c>
      <c r="PK90" s="497" t="s">
        <v>4</v>
      </c>
      <c r="PL90" s="497" t="s">
        <v>5</v>
      </c>
      <c r="PM90" s="497" t="s">
        <v>6</v>
      </c>
      <c r="PN90" s="497" t="s">
        <v>7</v>
      </c>
      <c r="PO90" s="497" t="s">
        <v>11</v>
      </c>
      <c r="PP90" s="503"/>
      <c r="PQ90" s="497" t="s">
        <v>2</v>
      </c>
      <c r="PR90" s="497" t="s">
        <v>3</v>
      </c>
      <c r="PS90" s="497" t="s">
        <v>4</v>
      </c>
      <c r="PT90" s="497" t="s">
        <v>5</v>
      </c>
      <c r="PU90" s="497" t="s">
        <v>6</v>
      </c>
      <c r="PV90" s="497" t="s">
        <v>7</v>
      </c>
      <c r="PW90" s="497" t="s">
        <v>11</v>
      </c>
      <c r="PX90" s="503"/>
      <c r="PY90" s="497" t="s">
        <v>2</v>
      </c>
      <c r="PZ90" s="497" t="s">
        <v>3</v>
      </c>
      <c r="QA90" s="497" t="s">
        <v>4</v>
      </c>
      <c r="QB90" s="497" t="s">
        <v>5</v>
      </c>
      <c r="QC90" s="497" t="s">
        <v>6</v>
      </c>
      <c r="QD90" s="497" t="s">
        <v>7</v>
      </c>
      <c r="QE90" s="497" t="s">
        <v>11</v>
      </c>
      <c r="QF90" s="503"/>
      <c r="QG90" s="497" t="s">
        <v>2</v>
      </c>
      <c r="QH90" s="497" t="s">
        <v>3</v>
      </c>
      <c r="QI90" s="497" t="s">
        <v>4</v>
      </c>
      <c r="QJ90" s="497" t="s">
        <v>5</v>
      </c>
      <c r="QK90" s="497" t="s">
        <v>6</v>
      </c>
      <c r="QL90" s="497" t="s">
        <v>7</v>
      </c>
      <c r="QM90" s="497" t="s">
        <v>11</v>
      </c>
      <c r="QN90" s="503"/>
      <c r="QO90" s="497" t="s">
        <v>2</v>
      </c>
      <c r="QP90" s="497" t="s">
        <v>3</v>
      </c>
      <c r="QQ90" s="497" t="s">
        <v>4</v>
      </c>
      <c r="QR90" s="497" t="s">
        <v>5</v>
      </c>
      <c r="QS90" s="497" t="s">
        <v>6</v>
      </c>
      <c r="QT90" s="497" t="s">
        <v>7</v>
      </c>
      <c r="QU90" s="497" t="s">
        <v>11</v>
      </c>
      <c r="QV90" s="503"/>
      <c r="QW90" s="497" t="s">
        <v>2</v>
      </c>
      <c r="QX90" s="497" t="s">
        <v>3</v>
      </c>
      <c r="QY90" s="497" t="s">
        <v>4</v>
      </c>
      <c r="QZ90" s="497" t="s">
        <v>5</v>
      </c>
      <c r="RA90" s="497" t="s">
        <v>6</v>
      </c>
      <c r="RB90" s="497" t="s">
        <v>7</v>
      </c>
      <c r="RC90" s="497" t="s">
        <v>11</v>
      </c>
      <c r="RD90" s="503"/>
      <c r="RE90" s="497" t="s">
        <v>2</v>
      </c>
      <c r="RF90" s="497" t="s">
        <v>3</v>
      </c>
      <c r="RG90" s="497" t="s">
        <v>4</v>
      </c>
      <c r="RH90" s="497" t="s">
        <v>5</v>
      </c>
      <c r="RI90" s="497" t="s">
        <v>6</v>
      </c>
      <c r="RJ90" s="497" t="s">
        <v>7</v>
      </c>
      <c r="RK90" s="497" t="s">
        <v>11</v>
      </c>
      <c r="RL90" s="503"/>
      <c r="RM90" s="497" t="s">
        <v>2</v>
      </c>
      <c r="RN90" s="497" t="s">
        <v>3</v>
      </c>
      <c r="RO90" s="497" t="s">
        <v>4</v>
      </c>
      <c r="RP90" s="497" t="s">
        <v>5</v>
      </c>
      <c r="RQ90" s="497" t="s">
        <v>6</v>
      </c>
      <c r="RR90" s="497" t="s">
        <v>7</v>
      </c>
      <c r="RS90" s="497" t="s">
        <v>11</v>
      </c>
      <c r="RT90" s="503"/>
      <c r="RU90" s="497" t="s">
        <v>2</v>
      </c>
      <c r="RV90" s="497" t="s">
        <v>3</v>
      </c>
      <c r="RW90" s="497" t="s">
        <v>4</v>
      </c>
      <c r="RX90" s="497" t="s">
        <v>5</v>
      </c>
      <c r="RY90" s="497" t="s">
        <v>6</v>
      </c>
      <c r="RZ90" s="497" t="s">
        <v>7</v>
      </c>
      <c r="SA90" s="497" t="s">
        <v>11</v>
      </c>
      <c r="SB90" s="503"/>
      <c r="SC90" s="497" t="s">
        <v>2</v>
      </c>
      <c r="SD90" s="497" t="s">
        <v>3</v>
      </c>
      <c r="SE90" s="497" t="s">
        <v>4</v>
      </c>
      <c r="SF90" s="497" t="s">
        <v>5</v>
      </c>
      <c r="SG90" s="497" t="s">
        <v>6</v>
      </c>
      <c r="SH90" s="497" t="s">
        <v>7</v>
      </c>
      <c r="SI90" s="497" t="s">
        <v>11</v>
      </c>
      <c r="SJ90" s="503"/>
      <c r="SK90" s="497" t="s">
        <v>2</v>
      </c>
      <c r="SL90" s="497" t="s">
        <v>3</v>
      </c>
      <c r="SM90" s="497" t="s">
        <v>4</v>
      </c>
      <c r="SN90" s="497" t="s">
        <v>5</v>
      </c>
      <c r="SO90" s="497" t="s">
        <v>6</v>
      </c>
      <c r="SP90" s="497" t="s">
        <v>7</v>
      </c>
      <c r="SQ90" s="497" t="s">
        <v>11</v>
      </c>
      <c r="SR90" s="503"/>
      <c r="SS90" s="497" t="s">
        <v>2</v>
      </c>
      <c r="ST90" s="497" t="s">
        <v>3</v>
      </c>
      <c r="SU90" s="497" t="s">
        <v>4</v>
      </c>
      <c r="SV90" s="497" t="s">
        <v>5</v>
      </c>
      <c r="SW90" s="497" t="s">
        <v>6</v>
      </c>
      <c r="SX90" s="497" t="s">
        <v>7</v>
      </c>
      <c r="SY90" s="497" t="s">
        <v>11</v>
      </c>
      <c r="SZ90" s="503"/>
      <c r="TA90" s="497" t="s">
        <v>2</v>
      </c>
      <c r="TB90" s="497" t="s">
        <v>3</v>
      </c>
      <c r="TC90" s="497" t="s">
        <v>4</v>
      </c>
      <c r="TD90" s="497" t="s">
        <v>5</v>
      </c>
      <c r="TE90" s="497" t="s">
        <v>6</v>
      </c>
      <c r="TF90" s="497" t="s">
        <v>7</v>
      </c>
      <c r="TG90" s="497" t="s">
        <v>11</v>
      </c>
      <c r="TH90" s="503"/>
      <c r="TI90" s="497" t="s">
        <v>2</v>
      </c>
      <c r="TJ90" s="497" t="s">
        <v>3</v>
      </c>
      <c r="TK90" s="497" t="s">
        <v>4</v>
      </c>
      <c r="TL90" s="497" t="s">
        <v>5</v>
      </c>
      <c r="TM90" s="497" t="s">
        <v>6</v>
      </c>
      <c r="TN90" s="497" t="s">
        <v>7</v>
      </c>
      <c r="TO90" s="497" t="s">
        <v>11</v>
      </c>
      <c r="TP90" s="503"/>
      <c r="TQ90" s="497" t="s">
        <v>2</v>
      </c>
      <c r="TR90" s="497" t="s">
        <v>3</v>
      </c>
      <c r="TS90" s="497" t="s">
        <v>4</v>
      </c>
      <c r="TT90" s="497" t="s">
        <v>5</v>
      </c>
      <c r="TU90" s="497" t="s">
        <v>6</v>
      </c>
      <c r="TV90" s="497" t="s">
        <v>7</v>
      </c>
      <c r="TW90" s="497" t="s">
        <v>11</v>
      </c>
      <c r="TX90" s="503"/>
      <c r="TY90" s="497" t="s">
        <v>2</v>
      </c>
      <c r="TZ90" s="497" t="s">
        <v>3</v>
      </c>
      <c r="UA90" s="497" t="s">
        <v>4</v>
      </c>
      <c r="UB90" s="497" t="s">
        <v>5</v>
      </c>
      <c r="UC90" s="497" t="s">
        <v>6</v>
      </c>
      <c r="UD90" s="497" t="s">
        <v>7</v>
      </c>
      <c r="UE90" s="497" t="s">
        <v>11</v>
      </c>
      <c r="UF90" s="503"/>
      <c r="UG90" s="497" t="s">
        <v>2</v>
      </c>
      <c r="UH90" s="497" t="s">
        <v>3</v>
      </c>
      <c r="UI90" s="497" t="s">
        <v>4</v>
      </c>
      <c r="UJ90" s="497" t="s">
        <v>5</v>
      </c>
      <c r="UK90" s="497" t="s">
        <v>6</v>
      </c>
      <c r="UL90" s="497" t="s">
        <v>7</v>
      </c>
      <c r="UM90" s="497" t="s">
        <v>11</v>
      </c>
      <c r="UN90" s="503"/>
      <c r="UO90" s="497" t="s">
        <v>2</v>
      </c>
      <c r="UP90" s="497" t="s">
        <v>3</v>
      </c>
      <c r="UQ90" s="497" t="s">
        <v>4</v>
      </c>
      <c r="UR90" s="497" t="s">
        <v>5</v>
      </c>
      <c r="US90" s="497" t="s">
        <v>6</v>
      </c>
      <c r="UT90" s="497" t="s">
        <v>7</v>
      </c>
      <c r="UU90" s="497" t="s">
        <v>11</v>
      </c>
      <c r="UV90" s="503"/>
      <c r="UW90" s="497" t="s">
        <v>2</v>
      </c>
      <c r="UX90" s="497" t="s">
        <v>3</v>
      </c>
      <c r="UY90" s="497" t="s">
        <v>4</v>
      </c>
      <c r="UZ90" s="497" t="s">
        <v>5</v>
      </c>
      <c r="VA90" s="497" t="s">
        <v>6</v>
      </c>
      <c r="VB90" s="497" t="s">
        <v>7</v>
      </c>
      <c r="VC90" s="497" t="s">
        <v>11</v>
      </c>
      <c r="VD90" s="503"/>
      <c r="VE90" s="497" t="s">
        <v>2</v>
      </c>
      <c r="VF90" s="497" t="s">
        <v>3</v>
      </c>
      <c r="VG90" s="497" t="s">
        <v>4</v>
      </c>
      <c r="VH90" s="497" t="s">
        <v>5</v>
      </c>
      <c r="VI90" s="497" t="s">
        <v>6</v>
      </c>
      <c r="VJ90" s="497" t="s">
        <v>7</v>
      </c>
      <c r="VK90" s="497" t="s">
        <v>11</v>
      </c>
      <c r="VL90" s="503"/>
      <c r="VM90" s="497" t="s">
        <v>2</v>
      </c>
      <c r="VN90" s="497" t="s">
        <v>3</v>
      </c>
      <c r="VO90" s="497" t="s">
        <v>4</v>
      </c>
      <c r="VP90" s="497" t="s">
        <v>5</v>
      </c>
      <c r="VQ90" s="497" t="s">
        <v>6</v>
      </c>
      <c r="VR90" s="497" t="s">
        <v>7</v>
      </c>
      <c r="VS90" s="497" t="s">
        <v>11</v>
      </c>
      <c r="VT90" s="503"/>
      <c r="VU90" s="497" t="s">
        <v>2</v>
      </c>
      <c r="VV90" s="497" t="s">
        <v>3</v>
      </c>
      <c r="VW90" s="497" t="s">
        <v>4</v>
      </c>
      <c r="VX90" s="497" t="s">
        <v>5</v>
      </c>
      <c r="VY90" s="497" t="s">
        <v>6</v>
      </c>
      <c r="VZ90" s="497" t="s">
        <v>7</v>
      </c>
      <c r="WA90" s="497" t="s">
        <v>11</v>
      </c>
      <c r="WB90" s="503"/>
      <c r="WC90" s="497" t="s">
        <v>2</v>
      </c>
      <c r="WD90" s="497" t="s">
        <v>3</v>
      </c>
      <c r="WE90" s="497" t="s">
        <v>4</v>
      </c>
      <c r="WF90" s="497" t="s">
        <v>5</v>
      </c>
      <c r="WG90" s="497" t="s">
        <v>6</v>
      </c>
      <c r="WH90" s="497" t="s">
        <v>7</v>
      </c>
      <c r="WI90" s="497" t="s">
        <v>11</v>
      </c>
      <c r="WJ90" s="503"/>
      <c r="WK90" s="497" t="s">
        <v>2</v>
      </c>
      <c r="WL90" s="497" t="s">
        <v>3</v>
      </c>
      <c r="WM90" s="497" t="s">
        <v>4</v>
      </c>
      <c r="WN90" s="497" t="s">
        <v>5</v>
      </c>
      <c r="WO90" s="497" t="s">
        <v>6</v>
      </c>
      <c r="WP90" s="497" t="s">
        <v>7</v>
      </c>
      <c r="WQ90" s="497" t="s">
        <v>11</v>
      </c>
      <c r="WR90" s="503"/>
      <c r="WS90" s="497" t="s">
        <v>2</v>
      </c>
      <c r="WT90" s="497" t="s">
        <v>3</v>
      </c>
      <c r="WU90" s="497" t="s">
        <v>4</v>
      </c>
      <c r="WV90" s="497" t="s">
        <v>5</v>
      </c>
      <c r="WW90" s="497" t="s">
        <v>6</v>
      </c>
      <c r="WX90" s="497" t="s">
        <v>7</v>
      </c>
      <c r="WY90" s="497" t="s">
        <v>11</v>
      </c>
      <c r="WZ90" s="503"/>
      <c r="XA90" s="497" t="s">
        <v>2</v>
      </c>
      <c r="XB90" s="497" t="s">
        <v>3</v>
      </c>
      <c r="XC90" s="497" t="s">
        <v>4</v>
      </c>
      <c r="XD90" s="497" t="s">
        <v>5</v>
      </c>
      <c r="XE90" s="497" t="s">
        <v>6</v>
      </c>
      <c r="XF90" s="497" t="s">
        <v>7</v>
      </c>
      <c r="XG90" s="497" t="s">
        <v>11</v>
      </c>
      <c r="XH90" s="503"/>
      <c r="XI90" s="497" t="s">
        <v>2</v>
      </c>
      <c r="XJ90" s="497" t="s">
        <v>3</v>
      </c>
      <c r="XK90" s="497" t="s">
        <v>4</v>
      </c>
      <c r="XL90" s="497" t="s">
        <v>5</v>
      </c>
      <c r="XM90" s="497" t="s">
        <v>6</v>
      </c>
      <c r="XN90" s="497" t="s">
        <v>7</v>
      </c>
      <c r="XO90" s="497" t="s">
        <v>11</v>
      </c>
      <c r="XP90" s="503"/>
      <c r="XQ90" s="497" t="s">
        <v>2</v>
      </c>
      <c r="XR90" s="497" t="s">
        <v>3</v>
      </c>
      <c r="XS90" s="497" t="s">
        <v>4</v>
      </c>
      <c r="XT90" s="497" t="s">
        <v>5</v>
      </c>
      <c r="XU90" s="497" t="s">
        <v>6</v>
      </c>
      <c r="XV90" s="497" t="s">
        <v>7</v>
      </c>
      <c r="XW90" s="497" t="s">
        <v>11</v>
      </c>
      <c r="XX90" s="503"/>
      <c r="XY90" s="497" t="s">
        <v>2</v>
      </c>
      <c r="XZ90" s="497" t="s">
        <v>3</v>
      </c>
      <c r="YA90" s="497" t="s">
        <v>4</v>
      </c>
      <c r="YB90" s="497" t="s">
        <v>5</v>
      </c>
      <c r="YC90" s="497" t="s">
        <v>6</v>
      </c>
      <c r="YD90" s="497" t="s">
        <v>7</v>
      </c>
      <c r="YE90" s="497" t="s">
        <v>11</v>
      </c>
      <c r="YF90" s="503"/>
      <c r="YG90" s="497" t="s">
        <v>2</v>
      </c>
      <c r="YH90" s="497" t="s">
        <v>3</v>
      </c>
      <c r="YI90" s="497" t="s">
        <v>4</v>
      </c>
      <c r="YJ90" s="497" t="s">
        <v>5</v>
      </c>
      <c r="YK90" s="497" t="s">
        <v>6</v>
      </c>
      <c r="YL90" s="497" t="s">
        <v>7</v>
      </c>
      <c r="YM90" s="497" t="s">
        <v>11</v>
      </c>
      <c r="YN90" s="503"/>
      <c r="YO90" s="497" t="s">
        <v>2</v>
      </c>
      <c r="YP90" s="497" t="s">
        <v>3</v>
      </c>
      <c r="YQ90" s="497" t="s">
        <v>4</v>
      </c>
      <c r="YR90" s="497" t="s">
        <v>5</v>
      </c>
      <c r="YS90" s="497" t="s">
        <v>6</v>
      </c>
      <c r="YT90" s="497" t="s">
        <v>7</v>
      </c>
      <c r="YU90" s="497" t="s">
        <v>11</v>
      </c>
      <c r="YV90" s="503"/>
      <c r="YW90" s="497" t="s">
        <v>2</v>
      </c>
      <c r="YX90" s="497" t="s">
        <v>3</v>
      </c>
      <c r="YY90" s="497" t="s">
        <v>4</v>
      </c>
      <c r="YZ90" s="497" t="s">
        <v>5</v>
      </c>
      <c r="ZA90" s="497" t="s">
        <v>6</v>
      </c>
      <c r="ZB90" s="497" t="s">
        <v>7</v>
      </c>
      <c r="ZC90" s="497" t="s">
        <v>11</v>
      </c>
      <c r="ZD90" s="503"/>
      <c r="ZE90" s="497" t="s">
        <v>2</v>
      </c>
      <c r="ZF90" s="497" t="s">
        <v>3</v>
      </c>
      <c r="ZG90" s="497" t="s">
        <v>4</v>
      </c>
      <c r="ZH90" s="497" t="s">
        <v>5</v>
      </c>
      <c r="ZI90" s="497" t="s">
        <v>6</v>
      </c>
      <c r="ZJ90" s="497" t="s">
        <v>7</v>
      </c>
      <c r="ZK90" s="497" t="s">
        <v>11</v>
      </c>
      <c r="ZL90" s="503"/>
      <c r="ZM90" s="497" t="s">
        <v>2</v>
      </c>
      <c r="ZN90" s="497" t="s">
        <v>3</v>
      </c>
      <c r="ZO90" s="497" t="s">
        <v>4</v>
      </c>
      <c r="ZP90" s="497" t="s">
        <v>5</v>
      </c>
      <c r="ZQ90" s="497" t="s">
        <v>6</v>
      </c>
      <c r="ZR90" s="497" t="s">
        <v>7</v>
      </c>
      <c r="ZS90" s="497" t="s">
        <v>11</v>
      </c>
      <c r="ZT90" s="503"/>
      <c r="ZU90" s="497" t="s">
        <v>2</v>
      </c>
      <c r="ZV90" s="497" t="s">
        <v>3</v>
      </c>
      <c r="ZW90" s="497" t="s">
        <v>4</v>
      </c>
      <c r="ZX90" s="497" t="s">
        <v>5</v>
      </c>
      <c r="ZY90" s="497" t="s">
        <v>6</v>
      </c>
      <c r="ZZ90" s="497" t="s">
        <v>7</v>
      </c>
      <c r="AAA90" s="497" t="s">
        <v>11</v>
      </c>
      <c r="AAB90" s="503"/>
      <c r="AAC90" s="497" t="s">
        <v>2</v>
      </c>
      <c r="AAD90" s="497" t="s">
        <v>3</v>
      </c>
      <c r="AAE90" s="497" t="s">
        <v>4</v>
      </c>
      <c r="AAF90" s="497" t="s">
        <v>5</v>
      </c>
      <c r="AAG90" s="497" t="s">
        <v>6</v>
      </c>
      <c r="AAH90" s="497" t="s">
        <v>7</v>
      </c>
      <c r="AAI90" s="497" t="s">
        <v>11</v>
      </c>
      <c r="AAJ90" s="503"/>
      <c r="AAK90" s="497" t="s">
        <v>2</v>
      </c>
      <c r="AAL90" s="497" t="s">
        <v>3</v>
      </c>
      <c r="AAM90" s="497" t="s">
        <v>4</v>
      </c>
      <c r="AAN90" s="497" t="s">
        <v>5</v>
      </c>
      <c r="AAO90" s="497" t="s">
        <v>6</v>
      </c>
      <c r="AAP90" s="497" t="s">
        <v>7</v>
      </c>
      <c r="AAQ90" s="497" t="s">
        <v>11</v>
      </c>
      <c r="AAR90" s="503"/>
      <c r="AAS90" s="497" t="s">
        <v>2</v>
      </c>
      <c r="AAT90" s="497" t="s">
        <v>3</v>
      </c>
      <c r="AAU90" s="497" t="s">
        <v>4</v>
      </c>
      <c r="AAV90" s="497" t="s">
        <v>5</v>
      </c>
      <c r="AAW90" s="497" t="s">
        <v>6</v>
      </c>
      <c r="AAX90" s="497" t="s">
        <v>7</v>
      </c>
      <c r="AAY90" s="497" t="s">
        <v>11</v>
      </c>
      <c r="AAZ90" s="503"/>
      <c r="ABA90" s="497" t="s">
        <v>2</v>
      </c>
      <c r="ABB90" s="497" t="s">
        <v>3</v>
      </c>
      <c r="ABC90" s="497" t="s">
        <v>4</v>
      </c>
      <c r="ABD90" s="497" t="s">
        <v>5</v>
      </c>
      <c r="ABE90" s="497" t="s">
        <v>6</v>
      </c>
      <c r="ABF90" s="497" t="s">
        <v>7</v>
      </c>
      <c r="ABG90" s="497" t="s">
        <v>11</v>
      </c>
      <c r="ABH90" s="503"/>
      <c r="ABI90" s="497" t="s">
        <v>2</v>
      </c>
      <c r="ABJ90" s="497" t="s">
        <v>3</v>
      </c>
      <c r="ABK90" s="497" t="s">
        <v>4</v>
      </c>
      <c r="ABL90" s="497" t="s">
        <v>5</v>
      </c>
      <c r="ABM90" s="497" t="s">
        <v>6</v>
      </c>
      <c r="ABN90" s="497" t="s">
        <v>7</v>
      </c>
      <c r="ABO90" s="497" t="s">
        <v>11</v>
      </c>
      <c r="ABP90" s="503"/>
      <c r="ABQ90" s="497" t="s">
        <v>2</v>
      </c>
      <c r="ABR90" s="497" t="s">
        <v>3</v>
      </c>
      <c r="ABS90" s="497" t="s">
        <v>4</v>
      </c>
      <c r="ABT90" s="497" t="s">
        <v>5</v>
      </c>
      <c r="ABU90" s="497" t="s">
        <v>6</v>
      </c>
      <c r="ABV90" s="497" t="s">
        <v>7</v>
      </c>
      <c r="ABW90" s="497" t="s">
        <v>11</v>
      </c>
      <c r="ABX90" s="503"/>
      <c r="ABY90" s="497" t="s">
        <v>2</v>
      </c>
      <c r="ABZ90" s="497" t="s">
        <v>3</v>
      </c>
      <c r="ACA90" s="497" t="s">
        <v>4</v>
      </c>
      <c r="ACB90" s="497" t="s">
        <v>5</v>
      </c>
      <c r="ACC90" s="497" t="s">
        <v>6</v>
      </c>
      <c r="ACD90" s="497" t="s">
        <v>7</v>
      </c>
      <c r="ACE90" s="497" t="s">
        <v>11</v>
      </c>
      <c r="ACF90" s="503"/>
      <c r="ACG90" s="497" t="s">
        <v>2</v>
      </c>
      <c r="ACH90" s="497" t="s">
        <v>3</v>
      </c>
      <c r="ACI90" s="497" t="s">
        <v>4</v>
      </c>
      <c r="ACJ90" s="497" t="s">
        <v>5</v>
      </c>
      <c r="ACK90" s="497" t="s">
        <v>6</v>
      </c>
      <c r="ACL90" s="497" t="s">
        <v>7</v>
      </c>
      <c r="ACM90" s="497" t="s">
        <v>11</v>
      </c>
      <c r="ACN90" s="503"/>
      <c r="ACO90" s="497" t="s">
        <v>2</v>
      </c>
      <c r="ACP90" s="497" t="s">
        <v>3</v>
      </c>
      <c r="ACQ90" s="497" t="s">
        <v>4</v>
      </c>
      <c r="ACR90" s="497" t="s">
        <v>5</v>
      </c>
      <c r="ACS90" s="497" t="s">
        <v>6</v>
      </c>
      <c r="ACT90" s="497" t="s">
        <v>7</v>
      </c>
      <c r="ACU90" s="497" t="s">
        <v>11</v>
      </c>
      <c r="ACV90" s="503"/>
      <c r="ACW90" s="497" t="s">
        <v>2</v>
      </c>
      <c r="ACX90" s="497" t="s">
        <v>3</v>
      </c>
      <c r="ACY90" s="497" t="s">
        <v>4</v>
      </c>
      <c r="ACZ90" s="497" t="s">
        <v>5</v>
      </c>
      <c r="ADA90" s="497" t="s">
        <v>6</v>
      </c>
      <c r="ADB90" s="497" t="s">
        <v>7</v>
      </c>
      <c r="ADC90" s="497" t="s">
        <v>11</v>
      </c>
      <c r="ADD90" s="503"/>
      <c r="ADE90" s="497" t="s">
        <v>2</v>
      </c>
      <c r="ADF90" s="497" t="s">
        <v>3</v>
      </c>
      <c r="ADG90" s="497" t="s">
        <v>4</v>
      </c>
      <c r="ADH90" s="497" t="s">
        <v>5</v>
      </c>
      <c r="ADI90" s="497" t="s">
        <v>6</v>
      </c>
      <c r="ADJ90" s="497" t="s">
        <v>7</v>
      </c>
      <c r="ADK90" s="497" t="s">
        <v>11</v>
      </c>
      <c r="ADL90" s="503"/>
      <c r="ADM90" s="497" t="s">
        <v>2</v>
      </c>
      <c r="ADN90" s="497" t="s">
        <v>3</v>
      </c>
      <c r="ADO90" s="497" t="s">
        <v>4</v>
      </c>
      <c r="ADP90" s="497" t="s">
        <v>5</v>
      </c>
      <c r="ADQ90" s="497" t="s">
        <v>6</v>
      </c>
      <c r="ADR90" s="497" t="s">
        <v>7</v>
      </c>
      <c r="ADS90" s="497" t="s">
        <v>11</v>
      </c>
      <c r="ADT90" s="503"/>
      <c r="ADU90" s="497" t="s">
        <v>2</v>
      </c>
      <c r="ADV90" s="497" t="s">
        <v>3</v>
      </c>
      <c r="ADW90" s="497" t="s">
        <v>4</v>
      </c>
      <c r="ADX90" s="497" t="s">
        <v>5</v>
      </c>
      <c r="ADY90" s="497" t="s">
        <v>6</v>
      </c>
      <c r="ADZ90" s="497" t="s">
        <v>7</v>
      </c>
      <c r="AEA90" s="497" t="s">
        <v>11</v>
      </c>
      <c r="AEB90" s="503"/>
      <c r="AEC90" s="497" t="s">
        <v>2</v>
      </c>
      <c r="AED90" s="497" t="s">
        <v>3</v>
      </c>
      <c r="AEE90" s="497" t="s">
        <v>4</v>
      </c>
      <c r="AEF90" s="497" t="s">
        <v>5</v>
      </c>
      <c r="AEG90" s="497" t="s">
        <v>6</v>
      </c>
      <c r="AEH90" s="497" t="s">
        <v>7</v>
      </c>
      <c r="AEI90" s="497" t="s">
        <v>11</v>
      </c>
      <c r="AEJ90" s="503"/>
      <c r="AEK90" s="497" t="s">
        <v>2</v>
      </c>
      <c r="AEL90" s="497" t="s">
        <v>3</v>
      </c>
      <c r="AEM90" s="497" t="s">
        <v>4</v>
      </c>
      <c r="AEN90" s="497" t="s">
        <v>5</v>
      </c>
      <c r="AEO90" s="497" t="s">
        <v>6</v>
      </c>
      <c r="AEP90" s="497" t="s">
        <v>7</v>
      </c>
      <c r="AEQ90" s="497" t="s">
        <v>11</v>
      </c>
      <c r="AER90" s="503"/>
      <c r="AES90" s="497" t="s">
        <v>2</v>
      </c>
      <c r="AET90" s="497" t="s">
        <v>3</v>
      </c>
      <c r="AEU90" s="497" t="s">
        <v>4</v>
      </c>
      <c r="AEV90" s="497" t="s">
        <v>5</v>
      </c>
      <c r="AEW90" s="497" t="s">
        <v>6</v>
      </c>
      <c r="AEX90" s="497" t="s">
        <v>7</v>
      </c>
      <c r="AEY90" s="497" t="s">
        <v>11</v>
      </c>
      <c r="AEZ90" s="503"/>
      <c r="AFA90" s="497" t="s">
        <v>2</v>
      </c>
      <c r="AFB90" s="497" t="s">
        <v>3</v>
      </c>
      <c r="AFC90" s="497" t="s">
        <v>4</v>
      </c>
      <c r="AFD90" s="497" t="s">
        <v>5</v>
      </c>
      <c r="AFE90" s="497" t="s">
        <v>6</v>
      </c>
      <c r="AFF90" s="497" t="s">
        <v>7</v>
      </c>
      <c r="AFG90" s="497" t="s">
        <v>11</v>
      </c>
      <c r="AFH90" s="503"/>
      <c r="AFI90" s="497" t="s">
        <v>2</v>
      </c>
      <c r="AFJ90" s="497" t="s">
        <v>3</v>
      </c>
      <c r="AFK90" s="497" t="s">
        <v>4</v>
      </c>
      <c r="AFL90" s="497" t="s">
        <v>5</v>
      </c>
      <c r="AFM90" s="497" t="s">
        <v>6</v>
      </c>
      <c r="AFN90" s="497" t="s">
        <v>7</v>
      </c>
      <c r="AFO90" s="497" t="s">
        <v>11</v>
      </c>
      <c r="AFP90" s="503"/>
      <c r="AFQ90" s="497" t="s">
        <v>2</v>
      </c>
      <c r="AFR90" s="497" t="s">
        <v>3</v>
      </c>
      <c r="AFS90" s="497" t="s">
        <v>4</v>
      </c>
      <c r="AFT90" s="497" t="s">
        <v>5</v>
      </c>
      <c r="AFU90" s="497" t="s">
        <v>6</v>
      </c>
      <c r="AFV90" s="497" t="s">
        <v>7</v>
      </c>
      <c r="AFW90" s="497" t="s">
        <v>11</v>
      </c>
      <c r="AFX90" s="503"/>
      <c r="AFY90" s="497" t="s">
        <v>2</v>
      </c>
      <c r="AFZ90" s="497" t="s">
        <v>3</v>
      </c>
      <c r="AGA90" s="497" t="s">
        <v>4</v>
      </c>
      <c r="AGB90" s="497" t="s">
        <v>5</v>
      </c>
      <c r="AGC90" s="497" t="s">
        <v>6</v>
      </c>
      <c r="AGD90" s="497" t="s">
        <v>7</v>
      </c>
      <c r="AGE90" s="497" t="s">
        <v>11</v>
      </c>
      <c r="AGF90" s="503"/>
      <c r="AGG90" s="497" t="s">
        <v>2</v>
      </c>
      <c r="AGH90" s="497" t="s">
        <v>3</v>
      </c>
      <c r="AGI90" s="497" t="s">
        <v>4</v>
      </c>
      <c r="AGJ90" s="497" t="s">
        <v>5</v>
      </c>
      <c r="AGK90" s="497" t="s">
        <v>6</v>
      </c>
      <c r="AGL90" s="497" t="s">
        <v>7</v>
      </c>
      <c r="AGM90" s="497" t="s">
        <v>11</v>
      </c>
      <c r="AGN90" s="503"/>
      <c r="AGO90" s="497" t="s">
        <v>2</v>
      </c>
      <c r="AGP90" s="497" t="s">
        <v>3</v>
      </c>
      <c r="AGQ90" s="497" t="s">
        <v>4</v>
      </c>
      <c r="AGR90" s="497" t="s">
        <v>5</v>
      </c>
      <c r="AGS90" s="497" t="s">
        <v>6</v>
      </c>
      <c r="AGT90" s="497" t="s">
        <v>7</v>
      </c>
      <c r="AGU90" s="497" t="s">
        <v>11</v>
      </c>
      <c r="AGV90" s="503"/>
      <c r="AGW90" s="497" t="s">
        <v>2</v>
      </c>
      <c r="AGX90" s="497" t="s">
        <v>3</v>
      </c>
      <c r="AGY90" s="497" t="s">
        <v>4</v>
      </c>
      <c r="AGZ90" s="497" t="s">
        <v>5</v>
      </c>
      <c r="AHA90" s="497" t="s">
        <v>6</v>
      </c>
      <c r="AHB90" s="497" t="s">
        <v>7</v>
      </c>
      <c r="AHC90" s="497" t="s">
        <v>11</v>
      </c>
      <c r="AHD90" s="503"/>
      <c r="AHE90" s="497" t="s">
        <v>2</v>
      </c>
      <c r="AHF90" s="497" t="s">
        <v>3</v>
      </c>
      <c r="AHG90" s="497" t="s">
        <v>4</v>
      </c>
      <c r="AHH90" s="497" t="s">
        <v>5</v>
      </c>
      <c r="AHI90" s="497" t="s">
        <v>6</v>
      </c>
      <c r="AHJ90" s="497" t="s">
        <v>7</v>
      </c>
      <c r="AHK90" s="497" t="s">
        <v>11</v>
      </c>
      <c r="AHL90" s="503"/>
      <c r="AHM90" s="497" t="s">
        <v>2</v>
      </c>
      <c r="AHN90" s="497" t="s">
        <v>3</v>
      </c>
      <c r="AHO90" s="497" t="s">
        <v>4</v>
      </c>
      <c r="AHP90" s="497" t="s">
        <v>5</v>
      </c>
      <c r="AHQ90" s="497" t="s">
        <v>6</v>
      </c>
      <c r="AHR90" s="497" t="s">
        <v>7</v>
      </c>
      <c r="AHS90" s="497" t="s">
        <v>11</v>
      </c>
      <c r="AHT90" s="503"/>
      <c r="AHU90" s="497" t="s">
        <v>2</v>
      </c>
      <c r="AHV90" s="497" t="s">
        <v>3</v>
      </c>
      <c r="AHW90" s="497" t="s">
        <v>4</v>
      </c>
      <c r="AHX90" s="497" t="s">
        <v>5</v>
      </c>
      <c r="AHY90" s="497" t="s">
        <v>6</v>
      </c>
      <c r="AHZ90" s="497" t="s">
        <v>7</v>
      </c>
      <c r="AIA90" s="497" t="s">
        <v>11</v>
      </c>
      <c r="AIB90" s="503"/>
      <c r="AIC90" s="497" t="s">
        <v>2</v>
      </c>
      <c r="AID90" s="497" t="s">
        <v>3</v>
      </c>
      <c r="AIE90" s="497" t="s">
        <v>4</v>
      </c>
      <c r="AIF90" s="497" t="s">
        <v>5</v>
      </c>
      <c r="AIG90" s="497" t="s">
        <v>6</v>
      </c>
      <c r="AIH90" s="497" t="s">
        <v>7</v>
      </c>
      <c r="AII90" s="497" t="s">
        <v>11</v>
      </c>
      <c r="AIJ90" s="503"/>
      <c r="AIK90" s="497" t="s">
        <v>2</v>
      </c>
      <c r="AIL90" s="497" t="s">
        <v>3</v>
      </c>
      <c r="AIM90" s="497" t="s">
        <v>4</v>
      </c>
      <c r="AIN90" s="497" t="s">
        <v>5</v>
      </c>
      <c r="AIO90" s="497" t="s">
        <v>6</v>
      </c>
      <c r="AIP90" s="497" t="s">
        <v>7</v>
      </c>
      <c r="AIQ90" s="497" t="s">
        <v>11</v>
      </c>
      <c r="AIR90" s="503"/>
      <c r="AIS90" s="497" t="s">
        <v>2</v>
      </c>
      <c r="AIT90" s="497" t="s">
        <v>3</v>
      </c>
      <c r="AIU90" s="497" t="s">
        <v>4</v>
      </c>
      <c r="AIV90" s="497" t="s">
        <v>5</v>
      </c>
      <c r="AIW90" s="497" t="s">
        <v>6</v>
      </c>
      <c r="AIX90" s="497" t="s">
        <v>7</v>
      </c>
      <c r="AIY90" s="497" t="s">
        <v>11</v>
      </c>
      <c r="AIZ90" s="503"/>
      <c r="AJA90" s="497" t="s">
        <v>2</v>
      </c>
      <c r="AJB90" s="497" t="s">
        <v>3</v>
      </c>
      <c r="AJC90" s="497" t="s">
        <v>4</v>
      </c>
      <c r="AJD90" s="497" t="s">
        <v>5</v>
      </c>
      <c r="AJE90" s="497" t="s">
        <v>6</v>
      </c>
      <c r="AJF90" s="497" t="s">
        <v>7</v>
      </c>
      <c r="AJG90" s="497" t="s">
        <v>11</v>
      </c>
      <c r="AJH90" s="503"/>
      <c r="AJI90" s="497" t="s">
        <v>2</v>
      </c>
      <c r="AJJ90" s="497" t="s">
        <v>3</v>
      </c>
      <c r="AJK90" s="497" t="s">
        <v>4</v>
      </c>
      <c r="AJL90" s="497" t="s">
        <v>5</v>
      </c>
      <c r="AJM90" s="497" t="s">
        <v>6</v>
      </c>
      <c r="AJN90" s="497" t="s">
        <v>7</v>
      </c>
      <c r="AJO90" s="497" t="s">
        <v>11</v>
      </c>
      <c r="AJP90" s="503"/>
      <c r="AJQ90" s="497" t="s">
        <v>2</v>
      </c>
      <c r="AJR90" s="497" t="s">
        <v>3</v>
      </c>
      <c r="AJS90" s="497" t="s">
        <v>4</v>
      </c>
      <c r="AJT90" s="497" t="s">
        <v>5</v>
      </c>
      <c r="AJU90" s="497" t="s">
        <v>6</v>
      </c>
      <c r="AJV90" s="497" t="s">
        <v>7</v>
      </c>
      <c r="AJW90" s="497" t="s">
        <v>11</v>
      </c>
      <c r="AJX90" s="503"/>
      <c r="AJY90" s="497" t="s">
        <v>2</v>
      </c>
      <c r="AJZ90" s="497" t="s">
        <v>3</v>
      </c>
      <c r="AKA90" s="497" t="s">
        <v>4</v>
      </c>
      <c r="AKB90" s="497" t="s">
        <v>5</v>
      </c>
      <c r="AKC90" s="497" t="s">
        <v>6</v>
      </c>
      <c r="AKD90" s="497" t="s">
        <v>7</v>
      </c>
      <c r="AKE90" s="497" t="s">
        <v>11</v>
      </c>
      <c r="AKF90" s="503"/>
      <c r="AKG90" s="497" t="s">
        <v>2</v>
      </c>
      <c r="AKH90" s="497" t="s">
        <v>3</v>
      </c>
      <c r="AKI90" s="497" t="s">
        <v>4</v>
      </c>
      <c r="AKJ90" s="497" t="s">
        <v>5</v>
      </c>
      <c r="AKK90" s="497" t="s">
        <v>6</v>
      </c>
      <c r="AKL90" s="497" t="s">
        <v>7</v>
      </c>
      <c r="AKM90" s="497" t="s">
        <v>11</v>
      </c>
      <c r="AKN90" s="503"/>
      <c r="AKO90" s="497" t="s">
        <v>2</v>
      </c>
      <c r="AKP90" s="497" t="s">
        <v>3</v>
      </c>
      <c r="AKQ90" s="497" t="s">
        <v>4</v>
      </c>
      <c r="AKR90" s="497" t="s">
        <v>5</v>
      </c>
      <c r="AKS90" s="497" t="s">
        <v>6</v>
      </c>
      <c r="AKT90" s="497" t="s">
        <v>7</v>
      </c>
      <c r="AKU90" s="497" t="s">
        <v>11</v>
      </c>
      <c r="AKV90" s="503"/>
      <c r="AKW90" s="497" t="s">
        <v>2</v>
      </c>
      <c r="AKX90" s="497" t="s">
        <v>3</v>
      </c>
      <c r="AKY90" s="497" t="s">
        <v>4</v>
      </c>
      <c r="AKZ90" s="497" t="s">
        <v>5</v>
      </c>
      <c r="ALA90" s="497" t="s">
        <v>6</v>
      </c>
      <c r="ALB90" s="497" t="s">
        <v>7</v>
      </c>
      <c r="ALC90" s="497" t="s">
        <v>11</v>
      </c>
      <c r="ALD90" s="503"/>
      <c r="ALE90" s="497" t="s">
        <v>2</v>
      </c>
      <c r="ALF90" s="497" t="s">
        <v>3</v>
      </c>
      <c r="ALG90" s="497" t="s">
        <v>4</v>
      </c>
      <c r="ALH90" s="497" t="s">
        <v>5</v>
      </c>
      <c r="ALI90" s="497" t="s">
        <v>6</v>
      </c>
      <c r="ALJ90" s="497" t="s">
        <v>7</v>
      </c>
      <c r="ALK90" s="497" t="s">
        <v>11</v>
      </c>
      <c r="ALL90" s="503"/>
      <c r="ALM90" s="497" t="s">
        <v>2</v>
      </c>
      <c r="ALN90" s="497" t="s">
        <v>3</v>
      </c>
      <c r="ALO90" s="497" t="s">
        <v>4</v>
      </c>
      <c r="ALP90" s="497" t="s">
        <v>5</v>
      </c>
      <c r="ALQ90" s="497" t="s">
        <v>6</v>
      </c>
      <c r="ALR90" s="497" t="s">
        <v>7</v>
      </c>
      <c r="ALS90" s="497" t="s">
        <v>11</v>
      </c>
      <c r="ALT90" s="503"/>
      <c r="ALU90" s="497" t="s">
        <v>2</v>
      </c>
      <c r="ALV90" s="497" t="s">
        <v>3</v>
      </c>
      <c r="ALW90" s="497" t="s">
        <v>4</v>
      </c>
      <c r="ALX90" s="497" t="s">
        <v>5</v>
      </c>
      <c r="ALY90" s="497" t="s">
        <v>6</v>
      </c>
      <c r="ALZ90" s="497" t="s">
        <v>7</v>
      </c>
      <c r="AMA90" s="497" t="s">
        <v>11</v>
      </c>
      <c r="AMB90" s="503"/>
      <c r="AMC90" s="497" t="s">
        <v>2</v>
      </c>
      <c r="AMD90" s="497" t="s">
        <v>3</v>
      </c>
      <c r="AME90" s="497" t="s">
        <v>4</v>
      </c>
      <c r="AMF90" s="497" t="s">
        <v>5</v>
      </c>
      <c r="AMG90" s="497" t="s">
        <v>6</v>
      </c>
      <c r="AMH90" s="497" t="s">
        <v>7</v>
      </c>
      <c r="AMI90" s="497" t="s">
        <v>11</v>
      </c>
      <c r="AMJ90" s="503"/>
      <c r="AMK90" s="497" t="s">
        <v>2</v>
      </c>
      <c r="AML90" s="497" t="s">
        <v>3</v>
      </c>
      <c r="AMM90" s="497" t="s">
        <v>4</v>
      </c>
      <c r="AMN90" s="497" t="s">
        <v>5</v>
      </c>
      <c r="AMO90" s="497" t="s">
        <v>6</v>
      </c>
      <c r="AMP90" s="497" t="s">
        <v>7</v>
      </c>
      <c r="AMQ90" s="497" t="s">
        <v>11</v>
      </c>
      <c r="AMR90" s="503"/>
      <c r="AMS90" s="497" t="s">
        <v>2</v>
      </c>
      <c r="AMT90" s="497" t="s">
        <v>3</v>
      </c>
      <c r="AMU90" s="497" t="s">
        <v>4</v>
      </c>
      <c r="AMV90" s="497" t="s">
        <v>5</v>
      </c>
      <c r="AMW90" s="497" t="s">
        <v>6</v>
      </c>
      <c r="AMX90" s="497" t="s">
        <v>7</v>
      </c>
      <c r="AMY90" s="497" t="s">
        <v>11</v>
      </c>
      <c r="AMZ90" s="503"/>
      <c r="ANA90" s="497" t="s">
        <v>2</v>
      </c>
      <c r="ANB90" s="497" t="s">
        <v>3</v>
      </c>
      <c r="ANC90" s="497" t="s">
        <v>4</v>
      </c>
      <c r="AND90" s="497" t="s">
        <v>5</v>
      </c>
      <c r="ANE90" s="497" t="s">
        <v>6</v>
      </c>
      <c r="ANF90" s="497" t="s">
        <v>7</v>
      </c>
      <c r="ANG90" s="497" t="s">
        <v>11</v>
      </c>
      <c r="ANH90" s="503"/>
      <c r="ANI90" s="497" t="s">
        <v>2</v>
      </c>
      <c r="ANJ90" s="497" t="s">
        <v>3</v>
      </c>
      <c r="ANK90" s="497" t="s">
        <v>4</v>
      </c>
      <c r="ANL90" s="497" t="s">
        <v>5</v>
      </c>
      <c r="ANM90" s="497" t="s">
        <v>6</v>
      </c>
      <c r="ANN90" s="497" t="s">
        <v>7</v>
      </c>
      <c r="ANO90" s="497" t="s">
        <v>11</v>
      </c>
      <c r="ANP90" s="503"/>
      <c r="ANQ90" s="497" t="s">
        <v>2</v>
      </c>
      <c r="ANR90" s="497" t="s">
        <v>3</v>
      </c>
      <c r="ANS90" s="497" t="s">
        <v>4</v>
      </c>
      <c r="ANT90" s="497" t="s">
        <v>5</v>
      </c>
      <c r="ANU90" s="497" t="s">
        <v>6</v>
      </c>
      <c r="ANV90" s="497" t="s">
        <v>7</v>
      </c>
      <c r="ANW90" s="497" t="s">
        <v>11</v>
      </c>
      <c r="ANX90" s="503"/>
      <c r="ANY90" s="497" t="s">
        <v>2</v>
      </c>
      <c r="ANZ90" s="497" t="s">
        <v>3</v>
      </c>
      <c r="AOA90" s="497" t="s">
        <v>4</v>
      </c>
      <c r="AOB90" s="497" t="s">
        <v>5</v>
      </c>
      <c r="AOC90" s="497" t="s">
        <v>6</v>
      </c>
      <c r="AOD90" s="497" t="s">
        <v>7</v>
      </c>
      <c r="AOE90" s="497" t="s">
        <v>11</v>
      </c>
      <c r="AOF90" s="503"/>
      <c r="AOG90" s="497" t="s">
        <v>2</v>
      </c>
      <c r="AOH90" s="497" t="s">
        <v>3</v>
      </c>
      <c r="AOI90" s="497" t="s">
        <v>4</v>
      </c>
      <c r="AOJ90" s="497" t="s">
        <v>5</v>
      </c>
      <c r="AOK90" s="497" t="s">
        <v>6</v>
      </c>
      <c r="AOL90" s="497" t="s">
        <v>7</v>
      </c>
      <c r="AOM90" s="497" t="s">
        <v>11</v>
      </c>
      <c r="AON90" s="503"/>
      <c r="AOO90" s="497" t="s">
        <v>2</v>
      </c>
      <c r="AOP90" s="497" t="s">
        <v>3</v>
      </c>
      <c r="AOQ90" s="497" t="s">
        <v>4</v>
      </c>
      <c r="AOR90" s="497" t="s">
        <v>5</v>
      </c>
      <c r="AOS90" s="497" t="s">
        <v>6</v>
      </c>
      <c r="AOT90" s="497" t="s">
        <v>7</v>
      </c>
      <c r="AOU90" s="497" t="s">
        <v>11</v>
      </c>
      <c r="AOV90" s="503"/>
      <c r="AOW90" s="497" t="s">
        <v>2</v>
      </c>
      <c r="AOX90" s="497" t="s">
        <v>3</v>
      </c>
      <c r="AOY90" s="497" t="s">
        <v>4</v>
      </c>
      <c r="AOZ90" s="497" t="s">
        <v>5</v>
      </c>
      <c r="APA90" s="497" t="s">
        <v>6</v>
      </c>
      <c r="APB90" s="497" t="s">
        <v>7</v>
      </c>
      <c r="APC90" s="497" t="s">
        <v>11</v>
      </c>
      <c r="APD90" s="503"/>
      <c r="APE90" s="497" t="s">
        <v>2</v>
      </c>
      <c r="APF90" s="497" t="s">
        <v>3</v>
      </c>
      <c r="APG90" s="497" t="s">
        <v>4</v>
      </c>
      <c r="APH90" s="497" t="s">
        <v>5</v>
      </c>
      <c r="API90" s="497" t="s">
        <v>6</v>
      </c>
      <c r="APJ90" s="497" t="s">
        <v>7</v>
      </c>
      <c r="APK90" s="497" t="s">
        <v>11</v>
      </c>
      <c r="APL90" s="503"/>
      <c r="APM90" s="497" t="s">
        <v>2</v>
      </c>
      <c r="APN90" s="497" t="s">
        <v>3</v>
      </c>
      <c r="APO90" s="497" t="s">
        <v>4</v>
      </c>
      <c r="APP90" s="497" t="s">
        <v>5</v>
      </c>
      <c r="APQ90" s="497" t="s">
        <v>6</v>
      </c>
      <c r="APR90" s="497" t="s">
        <v>7</v>
      </c>
      <c r="APS90" s="497" t="s">
        <v>11</v>
      </c>
      <c r="APT90" s="503"/>
      <c r="APU90" s="497" t="s">
        <v>2</v>
      </c>
      <c r="APV90" s="497" t="s">
        <v>3</v>
      </c>
      <c r="APW90" s="497" t="s">
        <v>4</v>
      </c>
      <c r="APX90" s="497" t="s">
        <v>5</v>
      </c>
      <c r="APY90" s="497" t="s">
        <v>6</v>
      </c>
      <c r="APZ90" s="497" t="s">
        <v>7</v>
      </c>
      <c r="AQA90" s="497" t="s">
        <v>11</v>
      </c>
      <c r="AQB90" s="503"/>
      <c r="AQC90" s="497" t="s">
        <v>2</v>
      </c>
      <c r="AQD90" s="497" t="s">
        <v>3</v>
      </c>
      <c r="AQE90" s="497" t="s">
        <v>4</v>
      </c>
      <c r="AQF90" s="497" t="s">
        <v>5</v>
      </c>
      <c r="AQG90" s="497" t="s">
        <v>6</v>
      </c>
      <c r="AQH90" s="497" t="s">
        <v>7</v>
      </c>
      <c r="AQI90" s="497" t="s">
        <v>11</v>
      </c>
      <c r="AQJ90" s="503"/>
      <c r="AQK90" s="497" t="s">
        <v>2</v>
      </c>
      <c r="AQL90" s="497" t="s">
        <v>3</v>
      </c>
      <c r="AQM90" s="497" t="s">
        <v>4</v>
      </c>
      <c r="AQN90" s="497" t="s">
        <v>5</v>
      </c>
      <c r="AQO90" s="497" t="s">
        <v>6</v>
      </c>
      <c r="AQP90" s="497" t="s">
        <v>7</v>
      </c>
      <c r="AQQ90" s="497" t="s">
        <v>11</v>
      </c>
      <c r="AQR90" s="503"/>
      <c r="AQS90" s="497" t="s">
        <v>2</v>
      </c>
      <c r="AQT90" s="497" t="s">
        <v>3</v>
      </c>
      <c r="AQU90" s="497" t="s">
        <v>4</v>
      </c>
      <c r="AQV90" s="497" t="s">
        <v>5</v>
      </c>
      <c r="AQW90" s="497" t="s">
        <v>6</v>
      </c>
      <c r="AQX90" s="497" t="s">
        <v>7</v>
      </c>
      <c r="AQY90" s="497" t="s">
        <v>11</v>
      </c>
      <c r="AQZ90" s="503"/>
      <c r="ARA90" s="497" t="s">
        <v>2</v>
      </c>
      <c r="ARB90" s="497" t="s">
        <v>3</v>
      </c>
      <c r="ARC90" s="497" t="s">
        <v>4</v>
      </c>
      <c r="ARD90" s="497" t="s">
        <v>5</v>
      </c>
      <c r="ARE90" s="497" t="s">
        <v>6</v>
      </c>
      <c r="ARF90" s="497" t="s">
        <v>7</v>
      </c>
      <c r="ARG90" s="497" t="s">
        <v>11</v>
      </c>
      <c r="ARH90" s="503"/>
      <c r="ARI90" s="497" t="s">
        <v>2</v>
      </c>
      <c r="ARJ90" s="497" t="s">
        <v>3</v>
      </c>
      <c r="ARK90" s="497" t="s">
        <v>4</v>
      </c>
      <c r="ARL90" s="497" t="s">
        <v>5</v>
      </c>
      <c r="ARM90" s="497" t="s">
        <v>6</v>
      </c>
      <c r="ARN90" s="497" t="s">
        <v>7</v>
      </c>
      <c r="ARO90" s="497" t="s">
        <v>11</v>
      </c>
      <c r="ARP90" s="503"/>
      <c r="ARQ90" s="497" t="s">
        <v>2</v>
      </c>
      <c r="ARR90" s="497" t="s">
        <v>3</v>
      </c>
      <c r="ARS90" s="497" t="s">
        <v>4</v>
      </c>
      <c r="ART90" s="497" t="s">
        <v>5</v>
      </c>
      <c r="ARU90" s="497" t="s">
        <v>6</v>
      </c>
      <c r="ARV90" s="497" t="s">
        <v>7</v>
      </c>
      <c r="ARW90" s="497" t="s">
        <v>11</v>
      </c>
      <c r="ARX90" s="503"/>
      <c r="ARY90" s="497" t="s">
        <v>2</v>
      </c>
      <c r="ARZ90" s="497" t="s">
        <v>3</v>
      </c>
      <c r="ASA90" s="497" t="s">
        <v>4</v>
      </c>
      <c r="ASB90" s="497" t="s">
        <v>5</v>
      </c>
      <c r="ASC90" s="497" t="s">
        <v>6</v>
      </c>
      <c r="ASD90" s="497" t="s">
        <v>7</v>
      </c>
      <c r="ASE90" s="497" t="s">
        <v>11</v>
      </c>
      <c r="ASF90" s="503"/>
      <c r="ASG90" s="497" t="s">
        <v>2</v>
      </c>
      <c r="ASH90" s="497" t="s">
        <v>3</v>
      </c>
      <c r="ASI90" s="497" t="s">
        <v>4</v>
      </c>
      <c r="ASJ90" s="497" t="s">
        <v>5</v>
      </c>
      <c r="ASK90" s="497" t="s">
        <v>6</v>
      </c>
      <c r="ASL90" s="497" t="s">
        <v>7</v>
      </c>
      <c r="ASM90" s="497" t="s">
        <v>11</v>
      </c>
      <c r="ASN90" s="503"/>
      <c r="ASO90" s="497" t="s">
        <v>2</v>
      </c>
      <c r="ASP90" s="497" t="s">
        <v>3</v>
      </c>
      <c r="ASQ90" s="497" t="s">
        <v>4</v>
      </c>
      <c r="ASR90" s="497" t="s">
        <v>5</v>
      </c>
      <c r="ASS90" s="497" t="s">
        <v>6</v>
      </c>
      <c r="AST90" s="497" t="s">
        <v>7</v>
      </c>
      <c r="ASU90" s="497" t="s">
        <v>11</v>
      </c>
      <c r="ASV90" s="503"/>
      <c r="ASW90" s="497" t="s">
        <v>2</v>
      </c>
      <c r="ASX90" s="497" t="s">
        <v>3</v>
      </c>
      <c r="ASY90" s="497" t="s">
        <v>4</v>
      </c>
      <c r="ASZ90" s="497" t="s">
        <v>5</v>
      </c>
      <c r="ATA90" s="497" t="s">
        <v>6</v>
      </c>
      <c r="ATB90" s="497" t="s">
        <v>7</v>
      </c>
      <c r="ATC90" s="497" t="s">
        <v>11</v>
      </c>
      <c r="ATD90" s="503"/>
      <c r="ATE90" s="497" t="s">
        <v>2</v>
      </c>
      <c r="ATF90" s="497" t="s">
        <v>3</v>
      </c>
      <c r="ATG90" s="497" t="s">
        <v>4</v>
      </c>
      <c r="ATH90" s="497" t="s">
        <v>5</v>
      </c>
      <c r="ATI90" s="497" t="s">
        <v>6</v>
      </c>
      <c r="ATJ90" s="497" t="s">
        <v>7</v>
      </c>
      <c r="ATK90" s="497" t="s">
        <v>11</v>
      </c>
      <c r="ATL90" s="503"/>
      <c r="ATM90" s="497" t="s">
        <v>2</v>
      </c>
      <c r="ATN90" s="497" t="s">
        <v>3</v>
      </c>
      <c r="ATO90" s="497" t="s">
        <v>4</v>
      </c>
      <c r="ATP90" s="497" t="s">
        <v>5</v>
      </c>
      <c r="ATQ90" s="497" t="s">
        <v>6</v>
      </c>
      <c r="ATR90" s="497" t="s">
        <v>7</v>
      </c>
      <c r="ATS90" s="497" t="s">
        <v>11</v>
      </c>
      <c r="ATT90" s="503"/>
      <c r="ATU90" s="497" t="s">
        <v>2</v>
      </c>
      <c r="ATV90" s="497" t="s">
        <v>3</v>
      </c>
      <c r="ATW90" s="497" t="s">
        <v>4</v>
      </c>
      <c r="ATX90" s="497" t="s">
        <v>5</v>
      </c>
      <c r="ATY90" s="497" t="s">
        <v>6</v>
      </c>
      <c r="ATZ90" s="497" t="s">
        <v>7</v>
      </c>
      <c r="AUA90" s="497" t="s">
        <v>11</v>
      </c>
      <c r="AUB90" s="503"/>
      <c r="AUC90" s="497" t="s">
        <v>2</v>
      </c>
      <c r="AUD90" s="497" t="s">
        <v>3</v>
      </c>
      <c r="AUE90" s="497" t="s">
        <v>4</v>
      </c>
      <c r="AUF90" s="497" t="s">
        <v>5</v>
      </c>
      <c r="AUG90" s="497" t="s">
        <v>6</v>
      </c>
      <c r="AUH90" s="497" t="s">
        <v>7</v>
      </c>
      <c r="AUI90" s="497" t="s">
        <v>11</v>
      </c>
      <c r="AUJ90" s="503"/>
      <c r="AUK90" s="497" t="s">
        <v>2</v>
      </c>
      <c r="AUL90" s="497" t="s">
        <v>3</v>
      </c>
      <c r="AUM90" s="497" t="s">
        <v>4</v>
      </c>
      <c r="AUN90" s="497" t="s">
        <v>5</v>
      </c>
      <c r="AUO90" s="497" t="s">
        <v>6</v>
      </c>
      <c r="AUP90" s="497" t="s">
        <v>7</v>
      </c>
      <c r="AUQ90" s="497" t="s">
        <v>11</v>
      </c>
      <c r="AUR90" s="503"/>
      <c r="AUS90" s="497" t="s">
        <v>2</v>
      </c>
      <c r="AUT90" s="497" t="s">
        <v>3</v>
      </c>
      <c r="AUU90" s="497" t="s">
        <v>4</v>
      </c>
      <c r="AUV90" s="497" t="s">
        <v>5</v>
      </c>
      <c r="AUW90" s="497" t="s">
        <v>6</v>
      </c>
      <c r="AUX90" s="497" t="s">
        <v>7</v>
      </c>
      <c r="AUY90" s="497" t="s">
        <v>11</v>
      </c>
      <c r="AUZ90" s="503"/>
      <c r="AVA90" s="497" t="s">
        <v>2</v>
      </c>
      <c r="AVB90" s="497" t="s">
        <v>3</v>
      </c>
      <c r="AVC90" s="497" t="s">
        <v>4</v>
      </c>
      <c r="AVD90" s="497" t="s">
        <v>5</v>
      </c>
      <c r="AVE90" s="497" t="s">
        <v>6</v>
      </c>
      <c r="AVF90" s="497" t="s">
        <v>7</v>
      </c>
      <c r="AVG90" s="497" t="s">
        <v>11</v>
      </c>
      <c r="AVH90" s="503"/>
      <c r="AVI90" s="497" t="s">
        <v>2</v>
      </c>
      <c r="AVJ90" s="497" t="s">
        <v>3</v>
      </c>
      <c r="AVK90" s="497" t="s">
        <v>4</v>
      </c>
      <c r="AVL90" s="497" t="s">
        <v>5</v>
      </c>
      <c r="AVM90" s="497" t="s">
        <v>6</v>
      </c>
      <c r="AVN90" s="497" t="s">
        <v>7</v>
      </c>
      <c r="AVO90" s="497" t="s">
        <v>11</v>
      </c>
      <c r="AVP90" s="503"/>
      <c r="AVQ90" s="497" t="s">
        <v>2</v>
      </c>
      <c r="AVR90" s="497" t="s">
        <v>3</v>
      </c>
      <c r="AVS90" s="497" t="s">
        <v>4</v>
      </c>
      <c r="AVT90" s="497" t="s">
        <v>5</v>
      </c>
      <c r="AVU90" s="497" t="s">
        <v>6</v>
      </c>
      <c r="AVV90" s="497" t="s">
        <v>7</v>
      </c>
      <c r="AVW90" s="497" t="s">
        <v>11</v>
      </c>
      <c r="AVX90" s="503"/>
      <c r="AVY90" s="497" t="s">
        <v>2</v>
      </c>
      <c r="AVZ90" s="497" t="s">
        <v>3</v>
      </c>
      <c r="AWA90" s="497" t="s">
        <v>4</v>
      </c>
      <c r="AWB90" s="497" t="s">
        <v>5</v>
      </c>
      <c r="AWC90" s="497" t="s">
        <v>6</v>
      </c>
      <c r="AWD90" s="497" t="s">
        <v>7</v>
      </c>
      <c r="AWE90" s="497" t="s">
        <v>11</v>
      </c>
      <c r="AWF90" s="503"/>
      <c r="AWG90" s="497" t="s">
        <v>2</v>
      </c>
      <c r="AWH90" s="497" t="s">
        <v>3</v>
      </c>
      <c r="AWI90" s="497" t="s">
        <v>4</v>
      </c>
      <c r="AWJ90" s="497" t="s">
        <v>5</v>
      </c>
      <c r="AWK90" s="497" t="s">
        <v>6</v>
      </c>
      <c r="AWL90" s="497" t="s">
        <v>7</v>
      </c>
      <c r="AWM90" s="497" t="s">
        <v>11</v>
      </c>
      <c r="AWN90" s="503"/>
      <c r="AWO90" s="497" t="s">
        <v>2</v>
      </c>
      <c r="AWP90" s="497" t="s">
        <v>3</v>
      </c>
      <c r="AWQ90" s="497" t="s">
        <v>4</v>
      </c>
      <c r="AWR90" s="497" t="s">
        <v>5</v>
      </c>
      <c r="AWS90" s="497" t="s">
        <v>6</v>
      </c>
      <c r="AWT90" s="497" t="s">
        <v>7</v>
      </c>
      <c r="AWU90" s="497" t="s">
        <v>11</v>
      </c>
      <c r="AWV90" s="503"/>
      <c r="AWW90" s="497" t="s">
        <v>2</v>
      </c>
      <c r="AWX90" s="497" t="s">
        <v>3</v>
      </c>
      <c r="AWY90" s="497" t="s">
        <v>4</v>
      </c>
      <c r="AWZ90" s="497" t="s">
        <v>5</v>
      </c>
      <c r="AXA90" s="497" t="s">
        <v>6</v>
      </c>
      <c r="AXB90" s="497" t="s">
        <v>7</v>
      </c>
      <c r="AXC90" s="497" t="s">
        <v>11</v>
      </c>
      <c r="AXD90" s="503"/>
      <c r="AXE90" s="497" t="s">
        <v>2</v>
      </c>
      <c r="AXF90" s="497" t="s">
        <v>3</v>
      </c>
      <c r="AXG90" s="497" t="s">
        <v>4</v>
      </c>
      <c r="AXH90" s="497" t="s">
        <v>5</v>
      </c>
      <c r="AXI90" s="497" t="s">
        <v>6</v>
      </c>
      <c r="AXJ90" s="497" t="s">
        <v>7</v>
      </c>
      <c r="AXK90" s="497" t="s">
        <v>11</v>
      </c>
      <c r="AXL90" s="503"/>
      <c r="AXM90" s="497" t="s">
        <v>2</v>
      </c>
      <c r="AXN90" s="497" t="s">
        <v>3</v>
      </c>
      <c r="AXO90" s="497" t="s">
        <v>4</v>
      </c>
      <c r="AXP90" s="497" t="s">
        <v>5</v>
      </c>
      <c r="AXQ90" s="497" t="s">
        <v>6</v>
      </c>
      <c r="AXR90" s="497" t="s">
        <v>7</v>
      </c>
      <c r="AXS90" s="497" t="s">
        <v>11</v>
      </c>
      <c r="AXT90" s="503"/>
      <c r="AXU90" s="497" t="s">
        <v>2</v>
      </c>
      <c r="AXV90" s="497" t="s">
        <v>3</v>
      </c>
      <c r="AXW90" s="497" t="s">
        <v>4</v>
      </c>
      <c r="AXX90" s="497" t="s">
        <v>5</v>
      </c>
      <c r="AXY90" s="497" t="s">
        <v>6</v>
      </c>
      <c r="AXZ90" s="497" t="s">
        <v>7</v>
      </c>
      <c r="AYA90" s="497" t="s">
        <v>11</v>
      </c>
      <c r="AYB90" s="503"/>
      <c r="AYC90" s="497" t="s">
        <v>2</v>
      </c>
      <c r="AYD90" s="497" t="s">
        <v>3</v>
      </c>
      <c r="AYE90" s="497" t="s">
        <v>4</v>
      </c>
      <c r="AYF90" s="497" t="s">
        <v>5</v>
      </c>
      <c r="AYG90" s="497" t="s">
        <v>6</v>
      </c>
      <c r="AYH90" s="497" t="s">
        <v>7</v>
      </c>
      <c r="AYI90" s="497" t="s">
        <v>11</v>
      </c>
      <c r="AYJ90" s="503"/>
      <c r="AYK90" s="497" t="s">
        <v>2</v>
      </c>
      <c r="AYL90" s="497" t="s">
        <v>3</v>
      </c>
      <c r="AYM90" s="497" t="s">
        <v>4</v>
      </c>
      <c r="AYN90" s="497" t="s">
        <v>5</v>
      </c>
      <c r="AYO90" s="497" t="s">
        <v>6</v>
      </c>
      <c r="AYP90" s="497" t="s">
        <v>7</v>
      </c>
      <c r="AYQ90" s="497" t="s">
        <v>11</v>
      </c>
      <c r="AYR90" s="503"/>
      <c r="AYS90" s="497" t="s">
        <v>2</v>
      </c>
      <c r="AYT90" s="497" t="s">
        <v>3</v>
      </c>
      <c r="AYU90" s="497" t="s">
        <v>4</v>
      </c>
      <c r="AYV90" s="497" t="s">
        <v>5</v>
      </c>
      <c r="AYW90" s="497" t="s">
        <v>6</v>
      </c>
      <c r="AYX90" s="497" t="s">
        <v>7</v>
      </c>
      <c r="AYY90" s="497" t="s">
        <v>11</v>
      </c>
      <c r="AYZ90" s="503"/>
      <c r="AZA90" s="497" t="s">
        <v>2</v>
      </c>
      <c r="AZB90" s="497" t="s">
        <v>3</v>
      </c>
      <c r="AZC90" s="497" t="s">
        <v>4</v>
      </c>
      <c r="AZD90" s="497" t="s">
        <v>5</v>
      </c>
      <c r="AZE90" s="497" t="s">
        <v>6</v>
      </c>
      <c r="AZF90" s="497" t="s">
        <v>7</v>
      </c>
      <c r="AZG90" s="497" t="s">
        <v>11</v>
      </c>
      <c r="AZH90" s="503"/>
      <c r="AZI90" s="497" t="s">
        <v>2</v>
      </c>
      <c r="AZJ90" s="497" t="s">
        <v>3</v>
      </c>
      <c r="AZK90" s="497" t="s">
        <v>4</v>
      </c>
      <c r="AZL90" s="497" t="s">
        <v>5</v>
      </c>
      <c r="AZM90" s="497" t="s">
        <v>6</v>
      </c>
      <c r="AZN90" s="497" t="s">
        <v>7</v>
      </c>
      <c r="AZO90" s="497" t="s">
        <v>11</v>
      </c>
      <c r="AZP90" s="503"/>
      <c r="AZQ90" s="497" t="s">
        <v>2</v>
      </c>
      <c r="AZR90" s="497" t="s">
        <v>3</v>
      </c>
      <c r="AZS90" s="497" t="s">
        <v>4</v>
      </c>
      <c r="AZT90" s="497" t="s">
        <v>5</v>
      </c>
      <c r="AZU90" s="497" t="s">
        <v>6</v>
      </c>
      <c r="AZV90" s="497" t="s">
        <v>7</v>
      </c>
      <c r="AZW90" s="497" t="s">
        <v>11</v>
      </c>
      <c r="AZX90" s="503"/>
      <c r="AZY90" s="497" t="s">
        <v>2</v>
      </c>
      <c r="AZZ90" s="497" t="s">
        <v>3</v>
      </c>
      <c r="BAA90" s="497" t="s">
        <v>4</v>
      </c>
      <c r="BAB90" s="497" t="s">
        <v>5</v>
      </c>
      <c r="BAC90" s="497" t="s">
        <v>6</v>
      </c>
      <c r="BAD90" s="497" t="s">
        <v>7</v>
      </c>
      <c r="BAE90" s="497" t="s">
        <v>11</v>
      </c>
      <c r="BAF90" s="503"/>
      <c r="BAG90" s="497" t="s">
        <v>2</v>
      </c>
      <c r="BAH90" s="497" t="s">
        <v>3</v>
      </c>
      <c r="BAI90" s="497" t="s">
        <v>4</v>
      </c>
      <c r="BAJ90" s="497" t="s">
        <v>5</v>
      </c>
      <c r="BAK90" s="497" t="s">
        <v>6</v>
      </c>
      <c r="BAL90" s="497" t="s">
        <v>7</v>
      </c>
      <c r="BAM90" s="497" t="s">
        <v>11</v>
      </c>
      <c r="BAN90" s="503"/>
      <c r="BAO90" s="497" t="s">
        <v>2</v>
      </c>
      <c r="BAP90" s="497" t="s">
        <v>3</v>
      </c>
      <c r="BAQ90" s="497" t="s">
        <v>4</v>
      </c>
      <c r="BAR90" s="497" t="s">
        <v>5</v>
      </c>
      <c r="BAS90" s="497" t="s">
        <v>6</v>
      </c>
      <c r="BAT90" s="497" t="s">
        <v>7</v>
      </c>
      <c r="BAU90" s="497" t="s">
        <v>11</v>
      </c>
      <c r="BAV90" s="503"/>
      <c r="BAW90" s="497" t="s">
        <v>2</v>
      </c>
      <c r="BAX90" s="497" t="s">
        <v>3</v>
      </c>
      <c r="BAY90" s="497" t="s">
        <v>4</v>
      </c>
      <c r="BAZ90" s="497" t="s">
        <v>5</v>
      </c>
      <c r="BBA90" s="497" t="s">
        <v>6</v>
      </c>
      <c r="BBB90" s="497" t="s">
        <v>7</v>
      </c>
      <c r="BBC90" s="497" t="s">
        <v>11</v>
      </c>
      <c r="BBD90" s="503"/>
      <c r="BBE90" s="497" t="s">
        <v>2</v>
      </c>
      <c r="BBF90" s="497" t="s">
        <v>3</v>
      </c>
      <c r="BBG90" s="497" t="s">
        <v>4</v>
      </c>
      <c r="BBH90" s="497" t="s">
        <v>5</v>
      </c>
      <c r="BBI90" s="497" t="s">
        <v>6</v>
      </c>
      <c r="BBJ90" s="497" t="s">
        <v>7</v>
      </c>
      <c r="BBK90" s="497" t="s">
        <v>11</v>
      </c>
      <c r="BBL90" s="503"/>
      <c r="BBM90" s="497" t="s">
        <v>2</v>
      </c>
      <c r="BBN90" s="497" t="s">
        <v>3</v>
      </c>
      <c r="BBO90" s="497" t="s">
        <v>4</v>
      </c>
      <c r="BBP90" s="497" t="s">
        <v>5</v>
      </c>
      <c r="BBQ90" s="497" t="s">
        <v>6</v>
      </c>
      <c r="BBR90" s="497" t="s">
        <v>7</v>
      </c>
      <c r="BBS90" s="497" t="s">
        <v>11</v>
      </c>
      <c r="BBT90" s="503"/>
      <c r="BBU90" s="497" t="s">
        <v>2</v>
      </c>
      <c r="BBV90" s="497" t="s">
        <v>3</v>
      </c>
      <c r="BBW90" s="497" t="s">
        <v>4</v>
      </c>
      <c r="BBX90" s="497" t="s">
        <v>5</v>
      </c>
      <c r="BBY90" s="497" t="s">
        <v>6</v>
      </c>
      <c r="BBZ90" s="497" t="s">
        <v>7</v>
      </c>
      <c r="BCA90" s="497" t="s">
        <v>11</v>
      </c>
      <c r="BCB90" s="503"/>
      <c r="BCC90" s="497" t="s">
        <v>2</v>
      </c>
      <c r="BCD90" s="497" t="s">
        <v>3</v>
      </c>
      <c r="BCE90" s="497" t="s">
        <v>4</v>
      </c>
      <c r="BCF90" s="497" t="s">
        <v>5</v>
      </c>
      <c r="BCG90" s="497" t="s">
        <v>6</v>
      </c>
      <c r="BCH90" s="497" t="s">
        <v>7</v>
      </c>
      <c r="BCI90" s="497" t="s">
        <v>11</v>
      </c>
      <c r="BCJ90" s="503"/>
      <c r="BCK90" s="497" t="s">
        <v>2</v>
      </c>
      <c r="BCL90" s="497" t="s">
        <v>3</v>
      </c>
      <c r="BCM90" s="497" t="s">
        <v>4</v>
      </c>
      <c r="BCN90" s="497" t="s">
        <v>5</v>
      </c>
      <c r="BCO90" s="497" t="s">
        <v>6</v>
      </c>
      <c r="BCP90" s="497" t="s">
        <v>7</v>
      </c>
      <c r="BCQ90" s="497" t="s">
        <v>11</v>
      </c>
      <c r="BCR90" s="503"/>
      <c r="BCS90" s="497" t="s">
        <v>2</v>
      </c>
      <c r="BCT90" s="497" t="s">
        <v>3</v>
      </c>
      <c r="BCU90" s="497" t="s">
        <v>4</v>
      </c>
      <c r="BCV90" s="497" t="s">
        <v>5</v>
      </c>
      <c r="BCW90" s="497" t="s">
        <v>6</v>
      </c>
      <c r="BCX90" s="497" t="s">
        <v>7</v>
      </c>
      <c r="BCY90" s="497" t="s">
        <v>11</v>
      </c>
      <c r="BCZ90" s="503"/>
      <c r="BDA90" s="497" t="s">
        <v>2</v>
      </c>
      <c r="BDB90" s="497" t="s">
        <v>3</v>
      </c>
      <c r="BDC90" s="497" t="s">
        <v>4</v>
      </c>
      <c r="BDD90" s="497" t="s">
        <v>5</v>
      </c>
      <c r="BDE90" s="497" t="s">
        <v>6</v>
      </c>
      <c r="BDF90" s="497" t="s">
        <v>7</v>
      </c>
      <c r="BDG90" s="497" t="s">
        <v>11</v>
      </c>
      <c r="BDH90" s="503"/>
      <c r="BDI90" s="497" t="s">
        <v>2</v>
      </c>
      <c r="BDJ90" s="497" t="s">
        <v>3</v>
      </c>
      <c r="BDK90" s="497" t="s">
        <v>4</v>
      </c>
      <c r="BDL90" s="497" t="s">
        <v>5</v>
      </c>
      <c r="BDM90" s="497" t="s">
        <v>6</v>
      </c>
      <c r="BDN90" s="497" t="s">
        <v>7</v>
      </c>
      <c r="BDO90" s="497" t="s">
        <v>11</v>
      </c>
      <c r="BDP90" s="503"/>
      <c r="BDQ90" s="497" t="s">
        <v>2</v>
      </c>
      <c r="BDR90" s="497" t="s">
        <v>3</v>
      </c>
      <c r="BDS90" s="497" t="s">
        <v>4</v>
      </c>
      <c r="BDT90" s="497" t="s">
        <v>5</v>
      </c>
      <c r="BDU90" s="497" t="s">
        <v>6</v>
      </c>
      <c r="BDV90" s="497" t="s">
        <v>7</v>
      </c>
      <c r="BDW90" s="497" t="s">
        <v>11</v>
      </c>
      <c r="BDX90" s="503"/>
      <c r="BDY90" s="497" t="s">
        <v>2</v>
      </c>
      <c r="BDZ90" s="497" t="s">
        <v>3</v>
      </c>
      <c r="BEA90" s="497" t="s">
        <v>4</v>
      </c>
      <c r="BEB90" s="497" t="s">
        <v>5</v>
      </c>
      <c r="BEC90" s="497" t="s">
        <v>6</v>
      </c>
      <c r="BED90" s="497" t="s">
        <v>7</v>
      </c>
      <c r="BEE90" s="497" t="s">
        <v>11</v>
      </c>
      <c r="BEF90" s="503"/>
      <c r="BEG90" s="497" t="s">
        <v>2</v>
      </c>
      <c r="BEH90" s="497" t="s">
        <v>3</v>
      </c>
      <c r="BEI90" s="497" t="s">
        <v>4</v>
      </c>
      <c r="BEJ90" s="497" t="s">
        <v>5</v>
      </c>
      <c r="BEK90" s="497" t="s">
        <v>6</v>
      </c>
      <c r="BEL90" s="497" t="s">
        <v>7</v>
      </c>
      <c r="BEM90" s="497" t="s">
        <v>11</v>
      </c>
      <c r="BEN90" s="503"/>
      <c r="BEO90" s="497" t="s">
        <v>2</v>
      </c>
      <c r="BEP90" s="497" t="s">
        <v>3</v>
      </c>
      <c r="BEQ90" s="497" t="s">
        <v>4</v>
      </c>
      <c r="BER90" s="497" t="s">
        <v>5</v>
      </c>
      <c r="BES90" s="497" t="s">
        <v>6</v>
      </c>
      <c r="BET90" s="497" t="s">
        <v>7</v>
      </c>
      <c r="BEU90" s="497" t="s">
        <v>11</v>
      </c>
      <c r="BEV90" s="503"/>
      <c r="BEW90" s="497" t="s">
        <v>2</v>
      </c>
      <c r="BEX90" s="497" t="s">
        <v>3</v>
      </c>
      <c r="BEY90" s="497" t="s">
        <v>4</v>
      </c>
      <c r="BEZ90" s="497" t="s">
        <v>5</v>
      </c>
      <c r="BFA90" s="497" t="s">
        <v>6</v>
      </c>
      <c r="BFB90" s="497" t="s">
        <v>7</v>
      </c>
      <c r="BFC90" s="497" t="s">
        <v>11</v>
      </c>
      <c r="BFD90" s="503"/>
      <c r="BFE90" s="497" t="s">
        <v>2</v>
      </c>
      <c r="BFF90" s="497" t="s">
        <v>3</v>
      </c>
      <c r="BFG90" s="497" t="s">
        <v>4</v>
      </c>
      <c r="BFH90" s="497" t="s">
        <v>5</v>
      </c>
      <c r="BFI90" s="497" t="s">
        <v>6</v>
      </c>
      <c r="BFJ90" s="497" t="s">
        <v>7</v>
      </c>
      <c r="BFK90" s="497" t="s">
        <v>11</v>
      </c>
      <c r="BFL90" s="503"/>
      <c r="BFM90" s="497" t="s">
        <v>2</v>
      </c>
      <c r="BFN90" s="497" t="s">
        <v>3</v>
      </c>
      <c r="BFO90" s="497" t="s">
        <v>4</v>
      </c>
      <c r="BFP90" s="497" t="s">
        <v>5</v>
      </c>
      <c r="BFQ90" s="497" t="s">
        <v>6</v>
      </c>
      <c r="BFR90" s="497" t="s">
        <v>7</v>
      </c>
      <c r="BFS90" s="497" t="s">
        <v>11</v>
      </c>
      <c r="BFT90" s="503"/>
      <c r="BFU90" s="497" t="s">
        <v>2</v>
      </c>
      <c r="BFV90" s="497" t="s">
        <v>3</v>
      </c>
      <c r="BFW90" s="497" t="s">
        <v>4</v>
      </c>
      <c r="BFX90" s="497" t="s">
        <v>5</v>
      </c>
      <c r="BFY90" s="497" t="s">
        <v>6</v>
      </c>
      <c r="BFZ90" s="497" t="s">
        <v>7</v>
      </c>
      <c r="BGA90" s="497" t="s">
        <v>11</v>
      </c>
      <c r="BGB90" s="503"/>
      <c r="BGC90" s="497" t="s">
        <v>2</v>
      </c>
      <c r="BGD90" s="497" t="s">
        <v>3</v>
      </c>
      <c r="BGE90" s="497" t="s">
        <v>4</v>
      </c>
      <c r="BGF90" s="497" t="s">
        <v>5</v>
      </c>
      <c r="BGG90" s="497" t="s">
        <v>6</v>
      </c>
      <c r="BGH90" s="497" t="s">
        <v>7</v>
      </c>
      <c r="BGI90" s="497" t="s">
        <v>11</v>
      </c>
      <c r="BGJ90" s="503"/>
      <c r="BGK90" s="497" t="s">
        <v>2</v>
      </c>
      <c r="BGL90" s="497" t="s">
        <v>3</v>
      </c>
      <c r="BGM90" s="497" t="s">
        <v>4</v>
      </c>
      <c r="BGN90" s="497" t="s">
        <v>5</v>
      </c>
      <c r="BGO90" s="497" t="s">
        <v>6</v>
      </c>
      <c r="BGP90" s="497" t="s">
        <v>7</v>
      </c>
      <c r="BGQ90" s="497" t="s">
        <v>11</v>
      </c>
      <c r="BGR90" s="503"/>
      <c r="BGS90" s="497" t="s">
        <v>2</v>
      </c>
      <c r="BGT90" s="497" t="s">
        <v>3</v>
      </c>
      <c r="BGU90" s="497" t="s">
        <v>4</v>
      </c>
      <c r="BGV90" s="497" t="s">
        <v>5</v>
      </c>
      <c r="BGW90" s="497" t="s">
        <v>6</v>
      </c>
      <c r="BGX90" s="497" t="s">
        <v>7</v>
      </c>
      <c r="BGY90" s="497" t="s">
        <v>11</v>
      </c>
      <c r="BGZ90" s="503"/>
      <c r="BHA90" s="497" t="s">
        <v>2</v>
      </c>
      <c r="BHB90" s="497" t="s">
        <v>3</v>
      </c>
      <c r="BHC90" s="497" t="s">
        <v>4</v>
      </c>
      <c r="BHD90" s="497" t="s">
        <v>5</v>
      </c>
      <c r="BHE90" s="497" t="s">
        <v>6</v>
      </c>
      <c r="BHF90" s="497" t="s">
        <v>7</v>
      </c>
      <c r="BHG90" s="497" t="s">
        <v>11</v>
      </c>
      <c r="BHH90" s="503"/>
      <c r="BHI90" s="497" t="s">
        <v>2</v>
      </c>
      <c r="BHJ90" s="497" t="s">
        <v>3</v>
      </c>
      <c r="BHK90" s="497" t="s">
        <v>4</v>
      </c>
      <c r="BHL90" s="497" t="s">
        <v>5</v>
      </c>
      <c r="BHM90" s="497" t="s">
        <v>6</v>
      </c>
      <c r="BHN90" s="497" t="s">
        <v>7</v>
      </c>
      <c r="BHO90" s="497" t="s">
        <v>11</v>
      </c>
      <c r="BHP90" s="503"/>
      <c r="BHQ90" s="497" t="s">
        <v>2</v>
      </c>
      <c r="BHR90" s="497" t="s">
        <v>3</v>
      </c>
      <c r="BHS90" s="497" t="s">
        <v>4</v>
      </c>
      <c r="BHT90" s="497" t="s">
        <v>5</v>
      </c>
      <c r="BHU90" s="497" t="s">
        <v>6</v>
      </c>
      <c r="BHV90" s="497" t="s">
        <v>7</v>
      </c>
      <c r="BHW90" s="497" t="s">
        <v>11</v>
      </c>
      <c r="BHX90" s="503"/>
      <c r="BHY90" s="497" t="s">
        <v>2</v>
      </c>
      <c r="BHZ90" s="497" t="s">
        <v>3</v>
      </c>
      <c r="BIA90" s="497" t="s">
        <v>4</v>
      </c>
      <c r="BIB90" s="497" t="s">
        <v>5</v>
      </c>
      <c r="BIC90" s="497" t="s">
        <v>6</v>
      </c>
      <c r="BID90" s="497" t="s">
        <v>7</v>
      </c>
      <c r="BIE90" s="497" t="s">
        <v>11</v>
      </c>
      <c r="BIF90" s="503"/>
      <c r="BIG90" s="497" t="s">
        <v>2</v>
      </c>
      <c r="BIH90" s="497" t="s">
        <v>3</v>
      </c>
      <c r="BII90" s="497" t="s">
        <v>4</v>
      </c>
      <c r="BIJ90" s="497" t="s">
        <v>5</v>
      </c>
      <c r="BIK90" s="497" t="s">
        <v>6</v>
      </c>
      <c r="BIL90" s="497" t="s">
        <v>7</v>
      </c>
      <c r="BIM90" s="497" t="s">
        <v>11</v>
      </c>
      <c r="BIN90" s="503"/>
      <c r="BIO90" s="497" t="s">
        <v>2</v>
      </c>
      <c r="BIP90" s="497" t="s">
        <v>3</v>
      </c>
      <c r="BIQ90" s="497" t="s">
        <v>4</v>
      </c>
      <c r="BIR90" s="497" t="s">
        <v>5</v>
      </c>
      <c r="BIS90" s="497" t="s">
        <v>6</v>
      </c>
      <c r="BIT90" s="497" t="s">
        <v>7</v>
      </c>
      <c r="BIU90" s="497" t="s">
        <v>11</v>
      </c>
      <c r="BIV90" s="503"/>
      <c r="BIW90" s="497" t="s">
        <v>2</v>
      </c>
      <c r="BIX90" s="497" t="s">
        <v>3</v>
      </c>
      <c r="BIY90" s="497" t="s">
        <v>4</v>
      </c>
      <c r="BIZ90" s="497" t="s">
        <v>5</v>
      </c>
      <c r="BJA90" s="497" t="s">
        <v>6</v>
      </c>
      <c r="BJB90" s="497" t="s">
        <v>7</v>
      </c>
      <c r="BJC90" s="497" t="s">
        <v>11</v>
      </c>
      <c r="BJD90" s="503"/>
      <c r="BJE90" s="497" t="s">
        <v>2</v>
      </c>
      <c r="BJF90" s="497" t="s">
        <v>3</v>
      </c>
      <c r="BJG90" s="497" t="s">
        <v>4</v>
      </c>
      <c r="BJH90" s="497" t="s">
        <v>5</v>
      </c>
      <c r="BJI90" s="497" t="s">
        <v>6</v>
      </c>
      <c r="BJJ90" s="497" t="s">
        <v>7</v>
      </c>
      <c r="BJK90" s="497" t="s">
        <v>11</v>
      </c>
      <c r="BJL90" s="503"/>
      <c r="BJM90" s="497" t="s">
        <v>2</v>
      </c>
      <c r="BJN90" s="497" t="s">
        <v>3</v>
      </c>
      <c r="BJO90" s="497" t="s">
        <v>4</v>
      </c>
      <c r="BJP90" s="497" t="s">
        <v>5</v>
      </c>
      <c r="BJQ90" s="497" t="s">
        <v>6</v>
      </c>
      <c r="BJR90" s="497" t="s">
        <v>7</v>
      </c>
      <c r="BJS90" s="497" t="s">
        <v>11</v>
      </c>
      <c r="BJT90" s="503"/>
      <c r="BJU90" s="497" t="s">
        <v>2</v>
      </c>
      <c r="BJV90" s="497" t="s">
        <v>3</v>
      </c>
      <c r="BJW90" s="497" t="s">
        <v>4</v>
      </c>
      <c r="BJX90" s="497" t="s">
        <v>5</v>
      </c>
      <c r="BJY90" s="497" t="s">
        <v>6</v>
      </c>
      <c r="BJZ90" s="497" t="s">
        <v>7</v>
      </c>
      <c r="BKA90" s="497" t="s">
        <v>11</v>
      </c>
      <c r="BKB90" s="503"/>
      <c r="BKC90" s="497" t="s">
        <v>2</v>
      </c>
      <c r="BKD90" s="497" t="s">
        <v>3</v>
      </c>
      <c r="BKE90" s="497" t="s">
        <v>4</v>
      </c>
      <c r="BKF90" s="497" t="s">
        <v>5</v>
      </c>
      <c r="BKG90" s="497" t="s">
        <v>6</v>
      </c>
      <c r="BKH90" s="497" t="s">
        <v>7</v>
      </c>
      <c r="BKI90" s="497" t="s">
        <v>11</v>
      </c>
      <c r="BKJ90" s="503"/>
      <c r="BKK90" s="497" t="s">
        <v>2</v>
      </c>
      <c r="BKL90" s="497" t="s">
        <v>3</v>
      </c>
      <c r="BKM90" s="497" t="s">
        <v>4</v>
      </c>
      <c r="BKN90" s="497" t="s">
        <v>5</v>
      </c>
      <c r="BKO90" s="497" t="s">
        <v>6</v>
      </c>
      <c r="BKP90" s="497" t="s">
        <v>7</v>
      </c>
      <c r="BKQ90" s="497" t="s">
        <v>11</v>
      </c>
      <c r="BKR90" s="503"/>
      <c r="BKS90" s="497" t="s">
        <v>2</v>
      </c>
      <c r="BKT90" s="497" t="s">
        <v>3</v>
      </c>
      <c r="BKU90" s="497" t="s">
        <v>4</v>
      </c>
      <c r="BKV90" s="497" t="s">
        <v>5</v>
      </c>
      <c r="BKW90" s="497" t="s">
        <v>6</v>
      </c>
      <c r="BKX90" s="497" t="s">
        <v>7</v>
      </c>
      <c r="BKY90" s="497" t="s">
        <v>11</v>
      </c>
      <c r="BKZ90" s="503"/>
      <c r="BLA90" s="497" t="s">
        <v>2</v>
      </c>
      <c r="BLB90" s="497" t="s">
        <v>3</v>
      </c>
      <c r="BLC90" s="497" t="s">
        <v>4</v>
      </c>
      <c r="BLD90" s="497" t="s">
        <v>5</v>
      </c>
      <c r="BLE90" s="497" t="s">
        <v>6</v>
      </c>
      <c r="BLF90" s="497" t="s">
        <v>7</v>
      </c>
      <c r="BLG90" s="497" t="s">
        <v>11</v>
      </c>
      <c r="BLH90" s="503"/>
      <c r="BLI90" s="497" t="s">
        <v>2</v>
      </c>
      <c r="BLJ90" s="497" t="s">
        <v>3</v>
      </c>
      <c r="BLK90" s="497" t="s">
        <v>4</v>
      </c>
      <c r="BLL90" s="497" t="s">
        <v>5</v>
      </c>
      <c r="BLM90" s="497" t="s">
        <v>6</v>
      </c>
      <c r="BLN90" s="497" t="s">
        <v>7</v>
      </c>
      <c r="BLO90" s="497" t="s">
        <v>11</v>
      </c>
      <c r="BLP90" s="503"/>
      <c r="BLQ90" s="497" t="s">
        <v>2</v>
      </c>
      <c r="BLR90" s="497" t="s">
        <v>3</v>
      </c>
      <c r="BLS90" s="497" t="s">
        <v>4</v>
      </c>
      <c r="BLT90" s="497" t="s">
        <v>5</v>
      </c>
      <c r="BLU90" s="497" t="s">
        <v>6</v>
      </c>
      <c r="BLV90" s="497" t="s">
        <v>7</v>
      </c>
      <c r="BLW90" s="497" t="s">
        <v>11</v>
      </c>
      <c r="BLX90" s="503"/>
      <c r="BLY90" s="497" t="s">
        <v>2</v>
      </c>
      <c r="BLZ90" s="497" t="s">
        <v>3</v>
      </c>
      <c r="BMA90" s="497" t="s">
        <v>4</v>
      </c>
      <c r="BMB90" s="497" t="s">
        <v>5</v>
      </c>
      <c r="BMC90" s="497" t="s">
        <v>6</v>
      </c>
      <c r="BMD90" s="497" t="s">
        <v>7</v>
      </c>
      <c r="BME90" s="497" t="s">
        <v>11</v>
      </c>
      <c r="BMF90" s="503"/>
      <c r="BMG90" s="497" t="s">
        <v>2</v>
      </c>
      <c r="BMH90" s="497" t="s">
        <v>3</v>
      </c>
      <c r="BMI90" s="497" t="s">
        <v>4</v>
      </c>
      <c r="BMJ90" s="497" t="s">
        <v>5</v>
      </c>
      <c r="BMK90" s="497" t="s">
        <v>6</v>
      </c>
      <c r="BML90" s="497" t="s">
        <v>7</v>
      </c>
      <c r="BMM90" s="497" t="s">
        <v>11</v>
      </c>
      <c r="BMN90" s="503"/>
      <c r="BMO90" s="497" t="s">
        <v>2</v>
      </c>
      <c r="BMP90" s="497" t="s">
        <v>3</v>
      </c>
      <c r="BMQ90" s="497" t="s">
        <v>4</v>
      </c>
      <c r="BMR90" s="497" t="s">
        <v>5</v>
      </c>
      <c r="BMS90" s="497" t="s">
        <v>6</v>
      </c>
      <c r="BMT90" s="497" t="s">
        <v>7</v>
      </c>
      <c r="BMU90" s="497" t="s">
        <v>11</v>
      </c>
      <c r="BMV90" s="503"/>
      <c r="BMW90" s="497" t="s">
        <v>2</v>
      </c>
      <c r="BMX90" s="497" t="s">
        <v>3</v>
      </c>
      <c r="BMY90" s="497" t="s">
        <v>4</v>
      </c>
      <c r="BMZ90" s="497" t="s">
        <v>5</v>
      </c>
      <c r="BNA90" s="497" t="s">
        <v>6</v>
      </c>
      <c r="BNB90" s="497" t="s">
        <v>7</v>
      </c>
      <c r="BNC90" s="497" t="s">
        <v>11</v>
      </c>
      <c r="BND90" s="503"/>
      <c r="BNE90" s="497" t="s">
        <v>2</v>
      </c>
      <c r="BNF90" s="497" t="s">
        <v>3</v>
      </c>
      <c r="BNG90" s="497" t="s">
        <v>4</v>
      </c>
      <c r="BNH90" s="497" t="s">
        <v>5</v>
      </c>
      <c r="BNI90" s="497" t="s">
        <v>6</v>
      </c>
      <c r="BNJ90" s="497" t="s">
        <v>7</v>
      </c>
      <c r="BNK90" s="497" t="s">
        <v>11</v>
      </c>
      <c r="BNL90" s="503"/>
      <c r="BNM90" s="497" t="s">
        <v>2</v>
      </c>
      <c r="BNN90" s="497" t="s">
        <v>3</v>
      </c>
      <c r="BNO90" s="497" t="s">
        <v>4</v>
      </c>
      <c r="BNP90" s="497" t="s">
        <v>5</v>
      </c>
      <c r="BNQ90" s="497" t="s">
        <v>6</v>
      </c>
      <c r="BNR90" s="497" t="s">
        <v>7</v>
      </c>
      <c r="BNS90" s="497" t="s">
        <v>11</v>
      </c>
      <c r="BNT90" s="503"/>
      <c r="BNU90" s="497" t="s">
        <v>2</v>
      </c>
      <c r="BNV90" s="497" t="s">
        <v>3</v>
      </c>
      <c r="BNW90" s="497" t="s">
        <v>4</v>
      </c>
      <c r="BNX90" s="497" t="s">
        <v>5</v>
      </c>
      <c r="BNY90" s="497" t="s">
        <v>6</v>
      </c>
      <c r="BNZ90" s="497" t="s">
        <v>7</v>
      </c>
      <c r="BOA90" s="497" t="s">
        <v>11</v>
      </c>
      <c r="BOB90" s="503"/>
      <c r="BOC90" s="497" t="s">
        <v>2</v>
      </c>
      <c r="BOD90" s="497" t="s">
        <v>3</v>
      </c>
      <c r="BOE90" s="497" t="s">
        <v>4</v>
      </c>
      <c r="BOF90" s="497" t="s">
        <v>5</v>
      </c>
      <c r="BOG90" s="497" t="s">
        <v>6</v>
      </c>
      <c r="BOH90" s="497" t="s">
        <v>7</v>
      </c>
      <c r="BOI90" s="497" t="s">
        <v>11</v>
      </c>
      <c r="BOJ90" s="503"/>
      <c r="BOK90" s="497" t="s">
        <v>2</v>
      </c>
      <c r="BOL90" s="497" t="s">
        <v>3</v>
      </c>
      <c r="BOM90" s="497" t="s">
        <v>4</v>
      </c>
      <c r="BON90" s="497" t="s">
        <v>5</v>
      </c>
      <c r="BOO90" s="497" t="s">
        <v>6</v>
      </c>
      <c r="BOP90" s="497" t="s">
        <v>7</v>
      </c>
      <c r="BOQ90" s="497" t="s">
        <v>11</v>
      </c>
      <c r="BOR90" s="503"/>
      <c r="BOS90" s="497" t="s">
        <v>2</v>
      </c>
      <c r="BOT90" s="497" t="s">
        <v>3</v>
      </c>
      <c r="BOU90" s="497" t="s">
        <v>4</v>
      </c>
      <c r="BOV90" s="497" t="s">
        <v>5</v>
      </c>
      <c r="BOW90" s="497" t="s">
        <v>6</v>
      </c>
      <c r="BOX90" s="497" t="s">
        <v>7</v>
      </c>
      <c r="BOY90" s="497" t="s">
        <v>11</v>
      </c>
      <c r="BOZ90" s="503"/>
      <c r="BPA90" s="497" t="s">
        <v>2</v>
      </c>
      <c r="BPB90" s="497" t="s">
        <v>3</v>
      </c>
      <c r="BPC90" s="497" t="s">
        <v>4</v>
      </c>
      <c r="BPD90" s="497" t="s">
        <v>5</v>
      </c>
      <c r="BPE90" s="497" t="s">
        <v>6</v>
      </c>
      <c r="BPF90" s="497" t="s">
        <v>7</v>
      </c>
      <c r="BPG90" s="497" t="s">
        <v>11</v>
      </c>
      <c r="BPH90" s="503"/>
      <c r="BPI90" s="497" t="s">
        <v>2</v>
      </c>
      <c r="BPJ90" s="497" t="s">
        <v>3</v>
      </c>
      <c r="BPK90" s="497" t="s">
        <v>4</v>
      </c>
      <c r="BPL90" s="497" t="s">
        <v>5</v>
      </c>
      <c r="BPM90" s="497" t="s">
        <v>6</v>
      </c>
      <c r="BPN90" s="497" t="s">
        <v>7</v>
      </c>
      <c r="BPO90" s="497" t="s">
        <v>11</v>
      </c>
      <c r="BPP90" s="503"/>
      <c r="BPQ90" s="497" t="s">
        <v>2</v>
      </c>
      <c r="BPR90" s="497" t="s">
        <v>3</v>
      </c>
      <c r="BPS90" s="497" t="s">
        <v>4</v>
      </c>
      <c r="BPT90" s="497" t="s">
        <v>5</v>
      </c>
      <c r="BPU90" s="497" t="s">
        <v>6</v>
      </c>
      <c r="BPV90" s="497" t="s">
        <v>7</v>
      </c>
      <c r="BPW90" s="497" t="s">
        <v>11</v>
      </c>
      <c r="BPX90" s="503"/>
      <c r="BPY90" s="497" t="s">
        <v>2</v>
      </c>
      <c r="BPZ90" s="497" t="s">
        <v>3</v>
      </c>
      <c r="BQA90" s="497" t="s">
        <v>4</v>
      </c>
      <c r="BQB90" s="497" t="s">
        <v>5</v>
      </c>
      <c r="BQC90" s="497" t="s">
        <v>6</v>
      </c>
      <c r="BQD90" s="497" t="s">
        <v>7</v>
      </c>
      <c r="BQE90" s="497" t="s">
        <v>11</v>
      </c>
      <c r="BQF90" s="503"/>
      <c r="BQG90" s="497" t="s">
        <v>2</v>
      </c>
      <c r="BQH90" s="497" t="s">
        <v>3</v>
      </c>
      <c r="BQI90" s="497" t="s">
        <v>4</v>
      </c>
      <c r="BQJ90" s="497" t="s">
        <v>5</v>
      </c>
      <c r="BQK90" s="497" t="s">
        <v>6</v>
      </c>
      <c r="BQL90" s="497" t="s">
        <v>7</v>
      </c>
      <c r="BQM90" s="497" t="s">
        <v>11</v>
      </c>
      <c r="BQN90" s="503"/>
      <c r="BQO90" s="497" t="s">
        <v>2</v>
      </c>
      <c r="BQP90" s="497" t="s">
        <v>3</v>
      </c>
      <c r="BQQ90" s="497" t="s">
        <v>4</v>
      </c>
      <c r="BQR90" s="497" t="s">
        <v>5</v>
      </c>
      <c r="BQS90" s="497" t="s">
        <v>6</v>
      </c>
      <c r="BQT90" s="497" t="s">
        <v>7</v>
      </c>
      <c r="BQU90" s="497" t="s">
        <v>11</v>
      </c>
      <c r="BQV90" s="503"/>
      <c r="BQW90" s="497" t="s">
        <v>2</v>
      </c>
      <c r="BQX90" s="497" t="s">
        <v>3</v>
      </c>
      <c r="BQY90" s="497" t="s">
        <v>4</v>
      </c>
      <c r="BQZ90" s="497" t="s">
        <v>5</v>
      </c>
      <c r="BRA90" s="497" t="s">
        <v>6</v>
      </c>
      <c r="BRB90" s="497" t="s">
        <v>7</v>
      </c>
      <c r="BRC90" s="497" t="s">
        <v>11</v>
      </c>
      <c r="BRD90" s="503"/>
      <c r="BRE90" s="497" t="s">
        <v>2</v>
      </c>
      <c r="BRF90" s="497" t="s">
        <v>3</v>
      </c>
      <c r="BRG90" s="497" t="s">
        <v>4</v>
      </c>
      <c r="BRH90" s="497" t="s">
        <v>5</v>
      </c>
      <c r="BRI90" s="497" t="s">
        <v>6</v>
      </c>
      <c r="BRJ90" s="497" t="s">
        <v>7</v>
      </c>
      <c r="BRK90" s="497" t="s">
        <v>11</v>
      </c>
      <c r="BRL90" s="503"/>
      <c r="BRM90" s="497" t="s">
        <v>2</v>
      </c>
      <c r="BRN90" s="497" t="s">
        <v>3</v>
      </c>
      <c r="BRO90" s="497" t="s">
        <v>4</v>
      </c>
      <c r="BRP90" s="497" t="s">
        <v>5</v>
      </c>
      <c r="BRQ90" s="497" t="s">
        <v>6</v>
      </c>
      <c r="BRR90" s="497" t="s">
        <v>7</v>
      </c>
      <c r="BRS90" s="497" t="s">
        <v>11</v>
      </c>
      <c r="BRT90" s="503"/>
      <c r="BRU90" s="497" t="s">
        <v>2</v>
      </c>
      <c r="BRV90" s="497" t="s">
        <v>3</v>
      </c>
      <c r="BRW90" s="497" t="s">
        <v>4</v>
      </c>
      <c r="BRX90" s="497" t="s">
        <v>5</v>
      </c>
      <c r="BRY90" s="497" t="s">
        <v>6</v>
      </c>
      <c r="BRZ90" s="497" t="s">
        <v>7</v>
      </c>
      <c r="BSA90" s="497" t="s">
        <v>11</v>
      </c>
      <c r="BSB90" s="503"/>
      <c r="BSC90" s="497" t="s">
        <v>2</v>
      </c>
      <c r="BSD90" s="497" t="s">
        <v>3</v>
      </c>
      <c r="BSE90" s="497" t="s">
        <v>4</v>
      </c>
      <c r="BSF90" s="497" t="s">
        <v>5</v>
      </c>
      <c r="BSG90" s="497" t="s">
        <v>6</v>
      </c>
      <c r="BSH90" s="497" t="s">
        <v>7</v>
      </c>
      <c r="BSI90" s="497" t="s">
        <v>11</v>
      </c>
      <c r="BSJ90" s="503"/>
      <c r="BSK90" s="497" t="s">
        <v>2</v>
      </c>
      <c r="BSL90" s="497" t="s">
        <v>3</v>
      </c>
      <c r="BSM90" s="497" t="s">
        <v>4</v>
      </c>
      <c r="BSN90" s="497" t="s">
        <v>5</v>
      </c>
      <c r="BSO90" s="497" t="s">
        <v>6</v>
      </c>
      <c r="BSP90" s="497" t="s">
        <v>7</v>
      </c>
      <c r="BSQ90" s="497" t="s">
        <v>11</v>
      </c>
      <c r="BSR90" s="503"/>
      <c r="BSS90" s="497" t="s">
        <v>2</v>
      </c>
      <c r="BST90" s="497" t="s">
        <v>3</v>
      </c>
      <c r="BSU90" s="497" t="s">
        <v>4</v>
      </c>
      <c r="BSV90" s="497" t="s">
        <v>5</v>
      </c>
      <c r="BSW90" s="497" t="s">
        <v>6</v>
      </c>
      <c r="BSX90" s="497" t="s">
        <v>7</v>
      </c>
      <c r="BSY90" s="497" t="s">
        <v>11</v>
      </c>
      <c r="BSZ90" s="503"/>
      <c r="BTA90" s="497" t="s">
        <v>2</v>
      </c>
      <c r="BTB90" s="497" t="s">
        <v>3</v>
      </c>
      <c r="BTC90" s="497" t="s">
        <v>4</v>
      </c>
      <c r="BTD90" s="497" t="s">
        <v>5</v>
      </c>
      <c r="BTE90" s="497" t="s">
        <v>6</v>
      </c>
      <c r="BTF90" s="497" t="s">
        <v>7</v>
      </c>
      <c r="BTG90" s="497" t="s">
        <v>11</v>
      </c>
      <c r="BTH90" s="503"/>
      <c r="BTI90" s="497" t="s">
        <v>2</v>
      </c>
      <c r="BTJ90" s="497" t="s">
        <v>3</v>
      </c>
      <c r="BTK90" s="497" t="s">
        <v>4</v>
      </c>
      <c r="BTL90" s="497" t="s">
        <v>5</v>
      </c>
      <c r="BTM90" s="497" t="s">
        <v>6</v>
      </c>
      <c r="BTN90" s="497" t="s">
        <v>7</v>
      </c>
      <c r="BTO90" s="497" t="s">
        <v>11</v>
      </c>
      <c r="BTP90" s="503"/>
      <c r="BTQ90" s="497" t="s">
        <v>2</v>
      </c>
      <c r="BTR90" s="497" t="s">
        <v>3</v>
      </c>
      <c r="BTS90" s="497" t="s">
        <v>4</v>
      </c>
      <c r="BTT90" s="497" t="s">
        <v>5</v>
      </c>
      <c r="BTU90" s="497" t="s">
        <v>6</v>
      </c>
      <c r="BTV90" s="497" t="s">
        <v>7</v>
      </c>
      <c r="BTW90" s="497" t="s">
        <v>11</v>
      </c>
      <c r="BTX90" s="503"/>
      <c r="BTY90" s="497" t="s">
        <v>2</v>
      </c>
      <c r="BTZ90" s="497" t="s">
        <v>3</v>
      </c>
      <c r="BUA90" s="497" t="s">
        <v>4</v>
      </c>
      <c r="BUB90" s="497" t="s">
        <v>5</v>
      </c>
      <c r="BUC90" s="497" t="s">
        <v>6</v>
      </c>
      <c r="BUD90" s="497" t="s">
        <v>7</v>
      </c>
      <c r="BUE90" s="497" t="s">
        <v>11</v>
      </c>
      <c r="BUF90" s="503"/>
      <c r="BUG90" s="497" t="s">
        <v>2</v>
      </c>
      <c r="BUH90" s="497" t="s">
        <v>3</v>
      </c>
      <c r="BUI90" s="497" t="s">
        <v>4</v>
      </c>
      <c r="BUJ90" s="497" t="s">
        <v>5</v>
      </c>
      <c r="BUK90" s="497" t="s">
        <v>6</v>
      </c>
      <c r="BUL90" s="497" t="s">
        <v>7</v>
      </c>
      <c r="BUM90" s="497" t="s">
        <v>11</v>
      </c>
      <c r="BUN90" s="503"/>
      <c r="BUO90" s="497" t="s">
        <v>2</v>
      </c>
      <c r="BUP90" s="497" t="s">
        <v>3</v>
      </c>
      <c r="BUQ90" s="497" t="s">
        <v>4</v>
      </c>
      <c r="BUR90" s="497" t="s">
        <v>5</v>
      </c>
      <c r="BUS90" s="497" t="s">
        <v>6</v>
      </c>
      <c r="BUT90" s="497" t="s">
        <v>7</v>
      </c>
      <c r="BUU90" s="497" t="s">
        <v>11</v>
      </c>
      <c r="BUV90" s="503"/>
      <c r="BUW90" s="497" t="s">
        <v>2</v>
      </c>
      <c r="BUX90" s="497" t="s">
        <v>3</v>
      </c>
      <c r="BUY90" s="497" t="s">
        <v>4</v>
      </c>
      <c r="BUZ90" s="497" t="s">
        <v>5</v>
      </c>
      <c r="BVA90" s="497" t="s">
        <v>6</v>
      </c>
      <c r="BVB90" s="497" t="s">
        <v>7</v>
      </c>
      <c r="BVC90" s="497" t="s">
        <v>11</v>
      </c>
      <c r="BVD90" s="503"/>
      <c r="BVE90" s="497" t="s">
        <v>2</v>
      </c>
      <c r="BVF90" s="497" t="s">
        <v>3</v>
      </c>
      <c r="BVG90" s="497" t="s">
        <v>4</v>
      </c>
      <c r="BVH90" s="497" t="s">
        <v>5</v>
      </c>
      <c r="BVI90" s="497" t="s">
        <v>6</v>
      </c>
      <c r="BVJ90" s="497" t="s">
        <v>7</v>
      </c>
      <c r="BVK90" s="497" t="s">
        <v>11</v>
      </c>
      <c r="BVL90" s="503"/>
      <c r="BVM90" s="497" t="s">
        <v>2</v>
      </c>
      <c r="BVN90" s="497" t="s">
        <v>3</v>
      </c>
      <c r="BVO90" s="497" t="s">
        <v>4</v>
      </c>
      <c r="BVP90" s="497" t="s">
        <v>5</v>
      </c>
      <c r="BVQ90" s="497" t="s">
        <v>6</v>
      </c>
      <c r="BVR90" s="497" t="s">
        <v>7</v>
      </c>
      <c r="BVS90" s="497" t="s">
        <v>11</v>
      </c>
      <c r="BVT90" s="503"/>
      <c r="BVU90" s="497" t="s">
        <v>2</v>
      </c>
      <c r="BVV90" s="497" t="s">
        <v>3</v>
      </c>
      <c r="BVW90" s="497" t="s">
        <v>4</v>
      </c>
      <c r="BVX90" s="497" t="s">
        <v>5</v>
      </c>
      <c r="BVY90" s="497" t="s">
        <v>6</v>
      </c>
      <c r="BVZ90" s="497" t="s">
        <v>7</v>
      </c>
      <c r="BWA90" s="497" t="s">
        <v>11</v>
      </c>
      <c r="BWB90" s="503"/>
      <c r="BWC90" s="497" t="s">
        <v>2</v>
      </c>
      <c r="BWD90" s="497" t="s">
        <v>3</v>
      </c>
      <c r="BWE90" s="497" t="s">
        <v>4</v>
      </c>
      <c r="BWF90" s="497" t="s">
        <v>5</v>
      </c>
      <c r="BWG90" s="497" t="s">
        <v>6</v>
      </c>
      <c r="BWH90" s="497" t="s">
        <v>7</v>
      </c>
      <c r="BWI90" s="497" t="s">
        <v>11</v>
      </c>
      <c r="BWJ90" s="503"/>
      <c r="BWK90" s="497" t="s">
        <v>2</v>
      </c>
      <c r="BWL90" s="497" t="s">
        <v>3</v>
      </c>
      <c r="BWM90" s="497" t="s">
        <v>4</v>
      </c>
      <c r="BWN90" s="497" t="s">
        <v>5</v>
      </c>
      <c r="BWO90" s="497" t="s">
        <v>6</v>
      </c>
      <c r="BWP90" s="497" t="s">
        <v>7</v>
      </c>
      <c r="BWQ90" s="497" t="s">
        <v>11</v>
      </c>
      <c r="BWR90" s="503"/>
      <c r="BWS90" s="497" t="s">
        <v>2</v>
      </c>
      <c r="BWT90" s="497" t="s">
        <v>3</v>
      </c>
      <c r="BWU90" s="497" t="s">
        <v>4</v>
      </c>
      <c r="BWV90" s="497" t="s">
        <v>5</v>
      </c>
      <c r="BWW90" s="497" t="s">
        <v>6</v>
      </c>
      <c r="BWX90" s="497" t="s">
        <v>7</v>
      </c>
      <c r="BWY90" s="497" t="s">
        <v>11</v>
      </c>
      <c r="BWZ90" s="503"/>
      <c r="BXA90" s="497" t="s">
        <v>2</v>
      </c>
      <c r="BXB90" s="497" t="s">
        <v>3</v>
      </c>
      <c r="BXC90" s="497" t="s">
        <v>4</v>
      </c>
      <c r="BXD90" s="497" t="s">
        <v>5</v>
      </c>
      <c r="BXE90" s="497" t="s">
        <v>6</v>
      </c>
      <c r="BXF90" s="497" t="s">
        <v>7</v>
      </c>
      <c r="BXG90" s="497" t="s">
        <v>11</v>
      </c>
      <c r="BXH90" s="503"/>
      <c r="BXI90" s="497" t="s">
        <v>2</v>
      </c>
      <c r="BXJ90" s="497" t="s">
        <v>3</v>
      </c>
      <c r="BXK90" s="497" t="s">
        <v>4</v>
      </c>
      <c r="BXL90" s="497" t="s">
        <v>5</v>
      </c>
      <c r="BXM90" s="497" t="s">
        <v>6</v>
      </c>
      <c r="BXN90" s="497" t="s">
        <v>7</v>
      </c>
      <c r="BXO90" s="497" t="s">
        <v>11</v>
      </c>
      <c r="BXP90" s="503"/>
      <c r="BXQ90" s="497" t="s">
        <v>2</v>
      </c>
      <c r="BXR90" s="497" t="s">
        <v>3</v>
      </c>
      <c r="BXS90" s="497" t="s">
        <v>4</v>
      </c>
      <c r="BXT90" s="497" t="s">
        <v>5</v>
      </c>
      <c r="BXU90" s="497" t="s">
        <v>6</v>
      </c>
      <c r="BXV90" s="497" t="s">
        <v>7</v>
      </c>
      <c r="BXW90" s="497" t="s">
        <v>11</v>
      </c>
      <c r="BXX90" s="503"/>
      <c r="BXY90" s="497" t="s">
        <v>2</v>
      </c>
      <c r="BXZ90" s="497" t="s">
        <v>3</v>
      </c>
      <c r="BYA90" s="497" t="s">
        <v>4</v>
      </c>
      <c r="BYB90" s="497" t="s">
        <v>5</v>
      </c>
      <c r="BYC90" s="497" t="s">
        <v>6</v>
      </c>
      <c r="BYD90" s="497" t="s">
        <v>7</v>
      </c>
      <c r="BYE90" s="497" t="s">
        <v>11</v>
      </c>
      <c r="BYF90" s="503"/>
      <c r="BYG90" s="497" t="s">
        <v>2</v>
      </c>
      <c r="BYH90" s="497" t="s">
        <v>3</v>
      </c>
      <c r="BYI90" s="497" t="s">
        <v>4</v>
      </c>
      <c r="BYJ90" s="497" t="s">
        <v>5</v>
      </c>
      <c r="BYK90" s="497" t="s">
        <v>6</v>
      </c>
      <c r="BYL90" s="497" t="s">
        <v>7</v>
      </c>
      <c r="BYM90" s="497" t="s">
        <v>11</v>
      </c>
      <c r="BYN90" s="503"/>
      <c r="BYO90" s="497" t="s">
        <v>2</v>
      </c>
      <c r="BYP90" s="497" t="s">
        <v>3</v>
      </c>
      <c r="BYQ90" s="497" t="s">
        <v>4</v>
      </c>
      <c r="BYR90" s="497" t="s">
        <v>5</v>
      </c>
      <c r="BYS90" s="497" t="s">
        <v>6</v>
      </c>
      <c r="BYT90" s="497" t="s">
        <v>7</v>
      </c>
      <c r="BYU90" s="497" t="s">
        <v>11</v>
      </c>
      <c r="BYV90" s="503"/>
      <c r="BYW90" s="497" t="s">
        <v>2</v>
      </c>
      <c r="BYX90" s="497" t="s">
        <v>3</v>
      </c>
      <c r="BYY90" s="497" t="s">
        <v>4</v>
      </c>
      <c r="BYZ90" s="497" t="s">
        <v>5</v>
      </c>
      <c r="BZA90" s="497" t="s">
        <v>6</v>
      </c>
      <c r="BZB90" s="497" t="s">
        <v>7</v>
      </c>
      <c r="BZC90" s="497" t="s">
        <v>11</v>
      </c>
      <c r="BZD90" s="503"/>
      <c r="BZE90" s="497" t="s">
        <v>2</v>
      </c>
      <c r="BZF90" s="497" t="s">
        <v>3</v>
      </c>
      <c r="BZG90" s="497" t="s">
        <v>4</v>
      </c>
      <c r="BZH90" s="497" t="s">
        <v>5</v>
      </c>
      <c r="BZI90" s="497" t="s">
        <v>6</v>
      </c>
      <c r="BZJ90" s="497" t="s">
        <v>7</v>
      </c>
      <c r="BZK90" s="497" t="s">
        <v>11</v>
      </c>
      <c r="BZL90" s="503"/>
      <c r="BZM90" s="497" t="s">
        <v>2</v>
      </c>
      <c r="BZN90" s="497" t="s">
        <v>3</v>
      </c>
      <c r="BZO90" s="497" t="s">
        <v>4</v>
      </c>
      <c r="BZP90" s="497" t="s">
        <v>5</v>
      </c>
      <c r="BZQ90" s="497" t="s">
        <v>6</v>
      </c>
      <c r="BZR90" s="497" t="s">
        <v>7</v>
      </c>
      <c r="BZS90" s="497" t="s">
        <v>11</v>
      </c>
      <c r="BZT90" s="503"/>
      <c r="BZU90" s="497" t="s">
        <v>2</v>
      </c>
      <c r="BZV90" s="497" t="s">
        <v>3</v>
      </c>
      <c r="BZW90" s="497" t="s">
        <v>4</v>
      </c>
      <c r="BZX90" s="497" t="s">
        <v>5</v>
      </c>
      <c r="BZY90" s="497" t="s">
        <v>6</v>
      </c>
      <c r="BZZ90" s="497" t="s">
        <v>7</v>
      </c>
      <c r="CAA90" s="497" t="s">
        <v>11</v>
      </c>
      <c r="CAB90" s="503"/>
      <c r="CAC90" s="497" t="s">
        <v>2</v>
      </c>
      <c r="CAD90" s="497" t="s">
        <v>3</v>
      </c>
      <c r="CAE90" s="497" t="s">
        <v>4</v>
      </c>
      <c r="CAF90" s="497" t="s">
        <v>5</v>
      </c>
      <c r="CAG90" s="497" t="s">
        <v>6</v>
      </c>
      <c r="CAH90" s="497" t="s">
        <v>7</v>
      </c>
      <c r="CAI90" s="497" t="s">
        <v>11</v>
      </c>
      <c r="CAJ90" s="503"/>
      <c r="CAK90" s="497" t="s">
        <v>2</v>
      </c>
      <c r="CAL90" s="497" t="s">
        <v>3</v>
      </c>
      <c r="CAM90" s="497" t="s">
        <v>4</v>
      </c>
      <c r="CAN90" s="497" t="s">
        <v>5</v>
      </c>
      <c r="CAO90" s="497" t="s">
        <v>6</v>
      </c>
      <c r="CAP90" s="497" t="s">
        <v>7</v>
      </c>
      <c r="CAQ90" s="497" t="s">
        <v>11</v>
      </c>
      <c r="CAR90" s="503"/>
      <c r="CAS90" s="497" t="s">
        <v>2</v>
      </c>
      <c r="CAT90" s="497" t="s">
        <v>3</v>
      </c>
      <c r="CAU90" s="497" t="s">
        <v>4</v>
      </c>
      <c r="CAV90" s="497" t="s">
        <v>5</v>
      </c>
      <c r="CAW90" s="497" t="s">
        <v>6</v>
      </c>
      <c r="CAX90" s="497" t="s">
        <v>7</v>
      </c>
      <c r="CAY90" s="497" t="s">
        <v>11</v>
      </c>
      <c r="CAZ90" s="503"/>
      <c r="CBA90" s="497" t="s">
        <v>2</v>
      </c>
      <c r="CBB90" s="497" t="s">
        <v>3</v>
      </c>
      <c r="CBC90" s="497" t="s">
        <v>4</v>
      </c>
      <c r="CBD90" s="497" t="s">
        <v>5</v>
      </c>
      <c r="CBE90" s="497" t="s">
        <v>6</v>
      </c>
      <c r="CBF90" s="497" t="s">
        <v>7</v>
      </c>
      <c r="CBG90" s="497" t="s">
        <v>11</v>
      </c>
      <c r="CBH90" s="503"/>
      <c r="CBI90" s="497" t="s">
        <v>2</v>
      </c>
      <c r="CBJ90" s="497" t="s">
        <v>3</v>
      </c>
      <c r="CBK90" s="497" t="s">
        <v>4</v>
      </c>
      <c r="CBL90" s="497" t="s">
        <v>5</v>
      </c>
      <c r="CBM90" s="497" t="s">
        <v>6</v>
      </c>
      <c r="CBN90" s="497" t="s">
        <v>7</v>
      </c>
      <c r="CBO90" s="497" t="s">
        <v>11</v>
      </c>
      <c r="CBP90" s="503"/>
      <c r="CBQ90" s="497" t="s">
        <v>2</v>
      </c>
      <c r="CBR90" s="497" t="s">
        <v>3</v>
      </c>
      <c r="CBS90" s="497" t="s">
        <v>4</v>
      </c>
      <c r="CBT90" s="497" t="s">
        <v>5</v>
      </c>
      <c r="CBU90" s="497" t="s">
        <v>6</v>
      </c>
      <c r="CBV90" s="497" t="s">
        <v>7</v>
      </c>
      <c r="CBW90" s="497" t="s">
        <v>11</v>
      </c>
      <c r="CBX90" s="503"/>
      <c r="CBY90" s="497" t="s">
        <v>2</v>
      </c>
      <c r="CBZ90" s="497" t="s">
        <v>3</v>
      </c>
      <c r="CCA90" s="497" t="s">
        <v>4</v>
      </c>
      <c r="CCB90" s="497" t="s">
        <v>5</v>
      </c>
      <c r="CCC90" s="497" t="s">
        <v>6</v>
      </c>
      <c r="CCD90" s="497" t="s">
        <v>7</v>
      </c>
      <c r="CCE90" s="497" t="s">
        <v>11</v>
      </c>
      <c r="CCF90" s="503"/>
      <c r="CCG90" s="497" t="s">
        <v>2</v>
      </c>
      <c r="CCH90" s="497" t="s">
        <v>3</v>
      </c>
      <c r="CCI90" s="497" t="s">
        <v>4</v>
      </c>
      <c r="CCJ90" s="497" t="s">
        <v>5</v>
      </c>
      <c r="CCK90" s="497" t="s">
        <v>6</v>
      </c>
      <c r="CCL90" s="497" t="s">
        <v>7</v>
      </c>
      <c r="CCM90" s="497" t="s">
        <v>11</v>
      </c>
      <c r="CCN90" s="503"/>
      <c r="CCO90" s="497" t="s">
        <v>2</v>
      </c>
      <c r="CCP90" s="497" t="s">
        <v>3</v>
      </c>
      <c r="CCQ90" s="497" t="s">
        <v>4</v>
      </c>
      <c r="CCR90" s="497" t="s">
        <v>5</v>
      </c>
      <c r="CCS90" s="497" t="s">
        <v>6</v>
      </c>
      <c r="CCT90" s="497" t="s">
        <v>7</v>
      </c>
      <c r="CCU90" s="497" t="s">
        <v>11</v>
      </c>
      <c r="CCV90" s="503"/>
      <c r="CCW90" s="497" t="s">
        <v>2</v>
      </c>
      <c r="CCX90" s="497" t="s">
        <v>3</v>
      </c>
      <c r="CCY90" s="497" t="s">
        <v>4</v>
      </c>
      <c r="CCZ90" s="497" t="s">
        <v>5</v>
      </c>
      <c r="CDA90" s="497" t="s">
        <v>6</v>
      </c>
      <c r="CDB90" s="497" t="s">
        <v>7</v>
      </c>
      <c r="CDC90" s="497" t="s">
        <v>11</v>
      </c>
      <c r="CDD90" s="503"/>
      <c r="CDE90" s="497" t="s">
        <v>2</v>
      </c>
      <c r="CDF90" s="497" t="s">
        <v>3</v>
      </c>
      <c r="CDG90" s="497" t="s">
        <v>4</v>
      </c>
      <c r="CDH90" s="497" t="s">
        <v>5</v>
      </c>
      <c r="CDI90" s="497" t="s">
        <v>6</v>
      </c>
      <c r="CDJ90" s="497" t="s">
        <v>7</v>
      </c>
      <c r="CDK90" s="497" t="s">
        <v>11</v>
      </c>
      <c r="CDL90" s="503"/>
      <c r="CDM90" s="497" t="s">
        <v>2</v>
      </c>
      <c r="CDN90" s="497" t="s">
        <v>3</v>
      </c>
      <c r="CDO90" s="497" t="s">
        <v>4</v>
      </c>
      <c r="CDP90" s="497" t="s">
        <v>5</v>
      </c>
      <c r="CDQ90" s="497" t="s">
        <v>6</v>
      </c>
      <c r="CDR90" s="497" t="s">
        <v>7</v>
      </c>
      <c r="CDS90" s="497" t="s">
        <v>11</v>
      </c>
      <c r="CDT90" s="503"/>
      <c r="CDU90" s="497" t="s">
        <v>2</v>
      </c>
      <c r="CDV90" s="497" t="s">
        <v>3</v>
      </c>
      <c r="CDW90" s="497" t="s">
        <v>4</v>
      </c>
      <c r="CDX90" s="497" t="s">
        <v>5</v>
      </c>
      <c r="CDY90" s="497" t="s">
        <v>6</v>
      </c>
      <c r="CDZ90" s="497" t="s">
        <v>7</v>
      </c>
      <c r="CEA90" s="497" t="s">
        <v>11</v>
      </c>
      <c r="CEB90" s="503"/>
      <c r="CEC90" s="497" t="s">
        <v>2</v>
      </c>
      <c r="CED90" s="497" t="s">
        <v>3</v>
      </c>
      <c r="CEE90" s="497" t="s">
        <v>4</v>
      </c>
      <c r="CEF90" s="497" t="s">
        <v>5</v>
      </c>
      <c r="CEG90" s="497" t="s">
        <v>6</v>
      </c>
      <c r="CEH90" s="497" t="s">
        <v>7</v>
      </c>
      <c r="CEI90" s="497" t="s">
        <v>11</v>
      </c>
      <c r="CEJ90" s="503"/>
      <c r="CEK90" s="497" t="s">
        <v>2</v>
      </c>
      <c r="CEL90" s="497" t="s">
        <v>3</v>
      </c>
      <c r="CEM90" s="497" t="s">
        <v>4</v>
      </c>
      <c r="CEN90" s="497" t="s">
        <v>5</v>
      </c>
      <c r="CEO90" s="497" t="s">
        <v>6</v>
      </c>
      <c r="CEP90" s="497" t="s">
        <v>7</v>
      </c>
      <c r="CEQ90" s="497" t="s">
        <v>11</v>
      </c>
      <c r="CER90" s="503"/>
      <c r="CES90" s="497" t="s">
        <v>2</v>
      </c>
      <c r="CET90" s="497" t="s">
        <v>3</v>
      </c>
      <c r="CEU90" s="497" t="s">
        <v>4</v>
      </c>
      <c r="CEV90" s="497" t="s">
        <v>5</v>
      </c>
      <c r="CEW90" s="497" t="s">
        <v>6</v>
      </c>
      <c r="CEX90" s="497" t="s">
        <v>7</v>
      </c>
      <c r="CEY90" s="497" t="s">
        <v>11</v>
      </c>
      <c r="CEZ90" s="503"/>
      <c r="CFA90" s="497" t="s">
        <v>2</v>
      </c>
      <c r="CFB90" s="497" t="s">
        <v>3</v>
      </c>
      <c r="CFC90" s="497" t="s">
        <v>4</v>
      </c>
      <c r="CFD90" s="497" t="s">
        <v>5</v>
      </c>
      <c r="CFE90" s="497" t="s">
        <v>6</v>
      </c>
      <c r="CFF90" s="497" t="s">
        <v>7</v>
      </c>
      <c r="CFG90" s="497" t="s">
        <v>11</v>
      </c>
      <c r="CFH90" s="503"/>
      <c r="CFI90" s="497" t="s">
        <v>2</v>
      </c>
      <c r="CFJ90" s="497" t="s">
        <v>3</v>
      </c>
      <c r="CFK90" s="497" t="s">
        <v>4</v>
      </c>
      <c r="CFL90" s="497" t="s">
        <v>5</v>
      </c>
      <c r="CFM90" s="497" t="s">
        <v>6</v>
      </c>
      <c r="CFN90" s="497" t="s">
        <v>7</v>
      </c>
      <c r="CFO90" s="497" t="s">
        <v>11</v>
      </c>
      <c r="CFP90" s="503"/>
      <c r="CFQ90" s="497" t="s">
        <v>2</v>
      </c>
      <c r="CFR90" s="497" t="s">
        <v>3</v>
      </c>
      <c r="CFS90" s="497" t="s">
        <v>4</v>
      </c>
      <c r="CFT90" s="497" t="s">
        <v>5</v>
      </c>
      <c r="CFU90" s="497" t="s">
        <v>6</v>
      </c>
      <c r="CFV90" s="497" t="s">
        <v>7</v>
      </c>
      <c r="CFW90" s="497" t="s">
        <v>11</v>
      </c>
      <c r="CFX90" s="503"/>
      <c r="CFY90" s="497" t="s">
        <v>2</v>
      </c>
      <c r="CFZ90" s="497" t="s">
        <v>3</v>
      </c>
      <c r="CGA90" s="497" t="s">
        <v>4</v>
      </c>
      <c r="CGB90" s="497" t="s">
        <v>5</v>
      </c>
      <c r="CGC90" s="497" t="s">
        <v>6</v>
      </c>
      <c r="CGD90" s="497" t="s">
        <v>7</v>
      </c>
      <c r="CGE90" s="497" t="s">
        <v>11</v>
      </c>
      <c r="CGF90" s="503"/>
      <c r="CGG90" s="497" t="s">
        <v>2</v>
      </c>
      <c r="CGH90" s="497" t="s">
        <v>3</v>
      </c>
      <c r="CGI90" s="497" t="s">
        <v>4</v>
      </c>
      <c r="CGJ90" s="497" t="s">
        <v>5</v>
      </c>
      <c r="CGK90" s="497" t="s">
        <v>6</v>
      </c>
      <c r="CGL90" s="497" t="s">
        <v>7</v>
      </c>
      <c r="CGM90" s="497" t="s">
        <v>11</v>
      </c>
      <c r="CGN90" s="503"/>
      <c r="CGO90" s="497" t="s">
        <v>2</v>
      </c>
      <c r="CGP90" s="497" t="s">
        <v>3</v>
      </c>
      <c r="CGQ90" s="497" t="s">
        <v>4</v>
      </c>
      <c r="CGR90" s="497" t="s">
        <v>5</v>
      </c>
      <c r="CGS90" s="497" t="s">
        <v>6</v>
      </c>
      <c r="CGT90" s="497" t="s">
        <v>7</v>
      </c>
      <c r="CGU90" s="497" t="s">
        <v>11</v>
      </c>
      <c r="CGV90" s="503"/>
      <c r="CGW90" s="497" t="s">
        <v>2</v>
      </c>
      <c r="CGX90" s="497" t="s">
        <v>3</v>
      </c>
      <c r="CGY90" s="497" t="s">
        <v>4</v>
      </c>
      <c r="CGZ90" s="497" t="s">
        <v>5</v>
      </c>
      <c r="CHA90" s="497" t="s">
        <v>6</v>
      </c>
      <c r="CHB90" s="497" t="s">
        <v>7</v>
      </c>
      <c r="CHC90" s="497" t="s">
        <v>11</v>
      </c>
      <c r="CHD90" s="503"/>
      <c r="CHE90" s="497" t="s">
        <v>2</v>
      </c>
      <c r="CHF90" s="497" t="s">
        <v>3</v>
      </c>
      <c r="CHG90" s="497" t="s">
        <v>4</v>
      </c>
      <c r="CHH90" s="497" t="s">
        <v>5</v>
      </c>
      <c r="CHI90" s="497" t="s">
        <v>6</v>
      </c>
      <c r="CHJ90" s="497" t="s">
        <v>7</v>
      </c>
      <c r="CHK90" s="497" t="s">
        <v>11</v>
      </c>
      <c r="CHL90" s="503"/>
      <c r="CHM90" s="497" t="s">
        <v>2</v>
      </c>
      <c r="CHN90" s="497" t="s">
        <v>3</v>
      </c>
      <c r="CHO90" s="497" t="s">
        <v>4</v>
      </c>
      <c r="CHP90" s="497" t="s">
        <v>5</v>
      </c>
      <c r="CHQ90" s="497" t="s">
        <v>6</v>
      </c>
      <c r="CHR90" s="497" t="s">
        <v>7</v>
      </c>
      <c r="CHS90" s="497" t="s">
        <v>11</v>
      </c>
      <c r="CHT90" s="503"/>
      <c r="CHU90" s="497" t="s">
        <v>2</v>
      </c>
      <c r="CHV90" s="497" t="s">
        <v>3</v>
      </c>
      <c r="CHW90" s="497" t="s">
        <v>4</v>
      </c>
      <c r="CHX90" s="497" t="s">
        <v>5</v>
      </c>
      <c r="CHY90" s="497" t="s">
        <v>6</v>
      </c>
      <c r="CHZ90" s="497" t="s">
        <v>7</v>
      </c>
      <c r="CIA90" s="497" t="s">
        <v>11</v>
      </c>
      <c r="CIB90" s="503"/>
      <c r="CIC90" s="497" t="s">
        <v>2</v>
      </c>
      <c r="CID90" s="497" t="s">
        <v>3</v>
      </c>
      <c r="CIE90" s="497" t="s">
        <v>4</v>
      </c>
      <c r="CIF90" s="497" t="s">
        <v>5</v>
      </c>
      <c r="CIG90" s="497" t="s">
        <v>6</v>
      </c>
      <c r="CIH90" s="497" t="s">
        <v>7</v>
      </c>
      <c r="CII90" s="497" t="s">
        <v>11</v>
      </c>
      <c r="CIJ90" s="503"/>
      <c r="CIK90" s="497" t="s">
        <v>2</v>
      </c>
      <c r="CIL90" s="497" t="s">
        <v>3</v>
      </c>
      <c r="CIM90" s="497" t="s">
        <v>4</v>
      </c>
      <c r="CIN90" s="497" t="s">
        <v>5</v>
      </c>
      <c r="CIO90" s="497" t="s">
        <v>6</v>
      </c>
      <c r="CIP90" s="497" t="s">
        <v>7</v>
      </c>
      <c r="CIQ90" s="497" t="s">
        <v>11</v>
      </c>
      <c r="CIR90" s="503"/>
      <c r="CIS90" s="497" t="s">
        <v>2</v>
      </c>
      <c r="CIT90" s="497" t="s">
        <v>3</v>
      </c>
      <c r="CIU90" s="497" t="s">
        <v>4</v>
      </c>
      <c r="CIV90" s="497" t="s">
        <v>5</v>
      </c>
      <c r="CIW90" s="497" t="s">
        <v>6</v>
      </c>
      <c r="CIX90" s="497" t="s">
        <v>7</v>
      </c>
      <c r="CIY90" s="497" t="s">
        <v>11</v>
      </c>
      <c r="CIZ90" s="503"/>
      <c r="CJA90" s="497" t="s">
        <v>2</v>
      </c>
      <c r="CJB90" s="497" t="s">
        <v>3</v>
      </c>
      <c r="CJC90" s="497" t="s">
        <v>4</v>
      </c>
      <c r="CJD90" s="497" t="s">
        <v>5</v>
      </c>
      <c r="CJE90" s="497" t="s">
        <v>6</v>
      </c>
      <c r="CJF90" s="497" t="s">
        <v>7</v>
      </c>
      <c r="CJG90" s="497" t="s">
        <v>11</v>
      </c>
      <c r="CJH90" s="503"/>
      <c r="CJI90" s="497" t="s">
        <v>2</v>
      </c>
      <c r="CJJ90" s="497" t="s">
        <v>3</v>
      </c>
      <c r="CJK90" s="497" t="s">
        <v>4</v>
      </c>
      <c r="CJL90" s="497" t="s">
        <v>5</v>
      </c>
      <c r="CJM90" s="497" t="s">
        <v>6</v>
      </c>
      <c r="CJN90" s="497" t="s">
        <v>7</v>
      </c>
      <c r="CJO90" s="497" t="s">
        <v>11</v>
      </c>
      <c r="CJP90" s="503"/>
      <c r="CJQ90" s="497" t="s">
        <v>2</v>
      </c>
      <c r="CJR90" s="497" t="s">
        <v>3</v>
      </c>
      <c r="CJS90" s="497" t="s">
        <v>4</v>
      </c>
      <c r="CJT90" s="497" t="s">
        <v>5</v>
      </c>
      <c r="CJU90" s="497" t="s">
        <v>6</v>
      </c>
      <c r="CJV90" s="497" t="s">
        <v>7</v>
      </c>
      <c r="CJW90" s="497" t="s">
        <v>11</v>
      </c>
      <c r="CJX90" s="503"/>
      <c r="CJY90" s="497" t="s">
        <v>2</v>
      </c>
      <c r="CJZ90" s="497" t="s">
        <v>3</v>
      </c>
      <c r="CKA90" s="497" t="s">
        <v>4</v>
      </c>
      <c r="CKB90" s="497" t="s">
        <v>5</v>
      </c>
      <c r="CKC90" s="497" t="s">
        <v>6</v>
      </c>
      <c r="CKD90" s="497" t="s">
        <v>7</v>
      </c>
      <c r="CKE90" s="497" t="s">
        <v>11</v>
      </c>
      <c r="CKF90" s="503"/>
      <c r="CKG90" s="497" t="s">
        <v>2</v>
      </c>
      <c r="CKH90" s="497" t="s">
        <v>3</v>
      </c>
      <c r="CKI90" s="497" t="s">
        <v>4</v>
      </c>
      <c r="CKJ90" s="497" t="s">
        <v>5</v>
      </c>
      <c r="CKK90" s="497" t="s">
        <v>6</v>
      </c>
      <c r="CKL90" s="497" t="s">
        <v>7</v>
      </c>
      <c r="CKM90" s="497" t="s">
        <v>11</v>
      </c>
      <c r="CKN90" s="503"/>
      <c r="CKO90" s="497" t="s">
        <v>2</v>
      </c>
      <c r="CKP90" s="497" t="s">
        <v>3</v>
      </c>
      <c r="CKQ90" s="497" t="s">
        <v>4</v>
      </c>
      <c r="CKR90" s="497" t="s">
        <v>5</v>
      </c>
      <c r="CKS90" s="497" t="s">
        <v>6</v>
      </c>
      <c r="CKT90" s="497" t="s">
        <v>7</v>
      </c>
      <c r="CKU90" s="497" t="s">
        <v>11</v>
      </c>
      <c r="CKV90" s="503"/>
      <c r="CKW90" s="497" t="s">
        <v>2</v>
      </c>
      <c r="CKX90" s="497" t="s">
        <v>3</v>
      </c>
      <c r="CKY90" s="497" t="s">
        <v>4</v>
      </c>
      <c r="CKZ90" s="497" t="s">
        <v>5</v>
      </c>
      <c r="CLA90" s="497" t="s">
        <v>6</v>
      </c>
      <c r="CLB90" s="497" t="s">
        <v>7</v>
      </c>
      <c r="CLC90" s="497" t="s">
        <v>11</v>
      </c>
      <c r="CLD90" s="503"/>
      <c r="CLE90" s="497" t="s">
        <v>2</v>
      </c>
      <c r="CLF90" s="497" t="s">
        <v>3</v>
      </c>
      <c r="CLG90" s="497" t="s">
        <v>4</v>
      </c>
      <c r="CLH90" s="497" t="s">
        <v>5</v>
      </c>
      <c r="CLI90" s="497" t="s">
        <v>6</v>
      </c>
      <c r="CLJ90" s="497" t="s">
        <v>7</v>
      </c>
      <c r="CLK90" s="497" t="s">
        <v>11</v>
      </c>
      <c r="CLL90" s="503"/>
      <c r="CLM90" s="497" t="s">
        <v>2</v>
      </c>
      <c r="CLN90" s="497" t="s">
        <v>3</v>
      </c>
      <c r="CLO90" s="497" t="s">
        <v>4</v>
      </c>
      <c r="CLP90" s="497" t="s">
        <v>5</v>
      </c>
      <c r="CLQ90" s="497" t="s">
        <v>6</v>
      </c>
      <c r="CLR90" s="497" t="s">
        <v>7</v>
      </c>
      <c r="CLS90" s="497" t="s">
        <v>11</v>
      </c>
      <c r="CLT90" s="503"/>
      <c r="CLU90" s="497" t="s">
        <v>2</v>
      </c>
      <c r="CLV90" s="497" t="s">
        <v>3</v>
      </c>
      <c r="CLW90" s="497" t="s">
        <v>4</v>
      </c>
      <c r="CLX90" s="497" t="s">
        <v>5</v>
      </c>
      <c r="CLY90" s="497" t="s">
        <v>6</v>
      </c>
      <c r="CLZ90" s="497" t="s">
        <v>7</v>
      </c>
      <c r="CMA90" s="497" t="s">
        <v>11</v>
      </c>
      <c r="CMB90" s="503"/>
      <c r="CMC90" s="497" t="s">
        <v>2</v>
      </c>
      <c r="CMD90" s="497" t="s">
        <v>3</v>
      </c>
      <c r="CME90" s="497" t="s">
        <v>4</v>
      </c>
      <c r="CMF90" s="497" t="s">
        <v>5</v>
      </c>
      <c r="CMG90" s="497" t="s">
        <v>6</v>
      </c>
      <c r="CMH90" s="497" t="s">
        <v>7</v>
      </c>
      <c r="CMI90" s="497" t="s">
        <v>11</v>
      </c>
      <c r="CMJ90" s="503"/>
      <c r="CMK90" s="497" t="s">
        <v>2</v>
      </c>
      <c r="CML90" s="497" t="s">
        <v>3</v>
      </c>
      <c r="CMM90" s="497" t="s">
        <v>4</v>
      </c>
      <c r="CMN90" s="497" t="s">
        <v>5</v>
      </c>
      <c r="CMO90" s="497" t="s">
        <v>6</v>
      </c>
      <c r="CMP90" s="497" t="s">
        <v>7</v>
      </c>
      <c r="CMQ90" s="497" t="s">
        <v>11</v>
      </c>
      <c r="CMR90" s="503"/>
      <c r="CMS90" s="497" t="s">
        <v>2</v>
      </c>
      <c r="CMT90" s="497" t="s">
        <v>3</v>
      </c>
      <c r="CMU90" s="497" t="s">
        <v>4</v>
      </c>
      <c r="CMV90" s="497" t="s">
        <v>5</v>
      </c>
      <c r="CMW90" s="497" t="s">
        <v>6</v>
      </c>
      <c r="CMX90" s="497" t="s">
        <v>7</v>
      </c>
      <c r="CMY90" s="497" t="s">
        <v>11</v>
      </c>
      <c r="CMZ90" s="503"/>
      <c r="CNA90" s="497" t="s">
        <v>2</v>
      </c>
      <c r="CNB90" s="497" t="s">
        <v>3</v>
      </c>
      <c r="CNC90" s="497" t="s">
        <v>4</v>
      </c>
      <c r="CND90" s="497" t="s">
        <v>5</v>
      </c>
      <c r="CNE90" s="497" t="s">
        <v>6</v>
      </c>
      <c r="CNF90" s="497" t="s">
        <v>7</v>
      </c>
      <c r="CNG90" s="497" t="s">
        <v>11</v>
      </c>
      <c r="CNH90" s="503"/>
      <c r="CNI90" s="497" t="s">
        <v>2</v>
      </c>
      <c r="CNJ90" s="497" t="s">
        <v>3</v>
      </c>
      <c r="CNK90" s="497" t="s">
        <v>4</v>
      </c>
      <c r="CNL90" s="497" t="s">
        <v>5</v>
      </c>
      <c r="CNM90" s="497" t="s">
        <v>6</v>
      </c>
      <c r="CNN90" s="497" t="s">
        <v>7</v>
      </c>
      <c r="CNO90" s="497" t="s">
        <v>11</v>
      </c>
      <c r="CNP90" s="503"/>
      <c r="CNQ90" s="497" t="s">
        <v>2</v>
      </c>
      <c r="CNR90" s="497" t="s">
        <v>3</v>
      </c>
      <c r="CNS90" s="497" t="s">
        <v>4</v>
      </c>
      <c r="CNT90" s="497" t="s">
        <v>5</v>
      </c>
      <c r="CNU90" s="497" t="s">
        <v>6</v>
      </c>
      <c r="CNV90" s="497" t="s">
        <v>7</v>
      </c>
      <c r="CNW90" s="497" t="s">
        <v>11</v>
      </c>
      <c r="CNX90" s="503"/>
      <c r="CNY90" s="497" t="s">
        <v>2</v>
      </c>
      <c r="CNZ90" s="497" t="s">
        <v>3</v>
      </c>
      <c r="COA90" s="497" t="s">
        <v>4</v>
      </c>
      <c r="COB90" s="497" t="s">
        <v>5</v>
      </c>
      <c r="COC90" s="497" t="s">
        <v>6</v>
      </c>
      <c r="COD90" s="497" t="s">
        <v>7</v>
      </c>
      <c r="COE90" s="497" t="s">
        <v>11</v>
      </c>
      <c r="COF90" s="503"/>
      <c r="COG90" s="497" t="s">
        <v>2</v>
      </c>
      <c r="COH90" s="497" t="s">
        <v>3</v>
      </c>
      <c r="COI90" s="497" t="s">
        <v>4</v>
      </c>
      <c r="COJ90" s="497" t="s">
        <v>5</v>
      </c>
      <c r="COK90" s="497" t="s">
        <v>6</v>
      </c>
      <c r="COL90" s="497" t="s">
        <v>7</v>
      </c>
      <c r="COM90" s="497" t="s">
        <v>11</v>
      </c>
      <c r="CON90" s="503"/>
      <c r="COO90" s="497" t="s">
        <v>2</v>
      </c>
      <c r="COP90" s="497" t="s">
        <v>3</v>
      </c>
      <c r="COQ90" s="497" t="s">
        <v>4</v>
      </c>
      <c r="COR90" s="497" t="s">
        <v>5</v>
      </c>
      <c r="COS90" s="497" t="s">
        <v>6</v>
      </c>
      <c r="COT90" s="497" t="s">
        <v>7</v>
      </c>
      <c r="COU90" s="497" t="s">
        <v>11</v>
      </c>
      <c r="COV90" s="503"/>
      <c r="COW90" s="497" t="s">
        <v>2</v>
      </c>
      <c r="COX90" s="497" t="s">
        <v>3</v>
      </c>
      <c r="COY90" s="497" t="s">
        <v>4</v>
      </c>
      <c r="COZ90" s="497" t="s">
        <v>5</v>
      </c>
      <c r="CPA90" s="497" t="s">
        <v>6</v>
      </c>
      <c r="CPB90" s="497" t="s">
        <v>7</v>
      </c>
      <c r="CPC90" s="497" t="s">
        <v>11</v>
      </c>
      <c r="CPD90" s="503"/>
      <c r="CPE90" s="497" t="s">
        <v>2</v>
      </c>
      <c r="CPF90" s="497" t="s">
        <v>3</v>
      </c>
      <c r="CPG90" s="497" t="s">
        <v>4</v>
      </c>
      <c r="CPH90" s="497" t="s">
        <v>5</v>
      </c>
      <c r="CPI90" s="497" t="s">
        <v>6</v>
      </c>
      <c r="CPJ90" s="497" t="s">
        <v>7</v>
      </c>
      <c r="CPK90" s="497" t="s">
        <v>11</v>
      </c>
      <c r="CPL90" s="503"/>
      <c r="CPM90" s="497" t="s">
        <v>2</v>
      </c>
      <c r="CPN90" s="497" t="s">
        <v>3</v>
      </c>
      <c r="CPO90" s="497" t="s">
        <v>4</v>
      </c>
      <c r="CPP90" s="497" t="s">
        <v>5</v>
      </c>
      <c r="CPQ90" s="497" t="s">
        <v>6</v>
      </c>
      <c r="CPR90" s="497" t="s">
        <v>7</v>
      </c>
      <c r="CPS90" s="497" t="s">
        <v>11</v>
      </c>
      <c r="CPT90" s="503"/>
      <c r="CPU90" s="497" t="s">
        <v>2</v>
      </c>
      <c r="CPV90" s="497" t="s">
        <v>3</v>
      </c>
      <c r="CPW90" s="497" t="s">
        <v>4</v>
      </c>
      <c r="CPX90" s="497" t="s">
        <v>5</v>
      </c>
      <c r="CPY90" s="497" t="s">
        <v>6</v>
      </c>
      <c r="CPZ90" s="497" t="s">
        <v>7</v>
      </c>
      <c r="CQA90" s="497" t="s">
        <v>11</v>
      </c>
      <c r="CQB90" s="503"/>
      <c r="CQC90" s="497" t="s">
        <v>2</v>
      </c>
      <c r="CQD90" s="497" t="s">
        <v>3</v>
      </c>
      <c r="CQE90" s="497" t="s">
        <v>4</v>
      </c>
      <c r="CQF90" s="497" t="s">
        <v>5</v>
      </c>
      <c r="CQG90" s="497" t="s">
        <v>6</v>
      </c>
      <c r="CQH90" s="497" t="s">
        <v>7</v>
      </c>
      <c r="CQI90" s="497" t="s">
        <v>11</v>
      </c>
      <c r="CQJ90" s="503"/>
      <c r="CQK90" s="497" t="s">
        <v>2</v>
      </c>
      <c r="CQL90" s="497" t="s">
        <v>3</v>
      </c>
      <c r="CQM90" s="497" t="s">
        <v>4</v>
      </c>
      <c r="CQN90" s="497" t="s">
        <v>5</v>
      </c>
      <c r="CQO90" s="497" t="s">
        <v>6</v>
      </c>
      <c r="CQP90" s="497" t="s">
        <v>7</v>
      </c>
      <c r="CQQ90" s="497" t="s">
        <v>11</v>
      </c>
      <c r="CQR90" s="503"/>
      <c r="CQS90" s="497" t="s">
        <v>2</v>
      </c>
      <c r="CQT90" s="497" t="s">
        <v>3</v>
      </c>
      <c r="CQU90" s="497" t="s">
        <v>4</v>
      </c>
      <c r="CQV90" s="497" t="s">
        <v>5</v>
      </c>
      <c r="CQW90" s="497" t="s">
        <v>6</v>
      </c>
      <c r="CQX90" s="497" t="s">
        <v>7</v>
      </c>
      <c r="CQY90" s="497" t="s">
        <v>11</v>
      </c>
      <c r="CQZ90" s="503"/>
      <c r="CRA90" s="497" t="s">
        <v>2</v>
      </c>
      <c r="CRB90" s="497" t="s">
        <v>3</v>
      </c>
      <c r="CRC90" s="497" t="s">
        <v>4</v>
      </c>
      <c r="CRD90" s="497" t="s">
        <v>5</v>
      </c>
      <c r="CRE90" s="497" t="s">
        <v>6</v>
      </c>
      <c r="CRF90" s="497" t="s">
        <v>7</v>
      </c>
      <c r="CRG90" s="497" t="s">
        <v>11</v>
      </c>
      <c r="CRH90" s="503"/>
      <c r="CRI90" s="497" t="s">
        <v>2</v>
      </c>
      <c r="CRJ90" s="497" t="s">
        <v>3</v>
      </c>
      <c r="CRK90" s="497" t="s">
        <v>4</v>
      </c>
      <c r="CRL90" s="497" t="s">
        <v>5</v>
      </c>
      <c r="CRM90" s="497" t="s">
        <v>6</v>
      </c>
      <c r="CRN90" s="497" t="s">
        <v>7</v>
      </c>
      <c r="CRO90" s="497" t="s">
        <v>11</v>
      </c>
      <c r="CRP90" s="503"/>
      <c r="CRQ90" s="497" t="s">
        <v>2</v>
      </c>
      <c r="CRR90" s="497" t="s">
        <v>3</v>
      </c>
      <c r="CRS90" s="497" t="s">
        <v>4</v>
      </c>
      <c r="CRT90" s="497" t="s">
        <v>5</v>
      </c>
      <c r="CRU90" s="497" t="s">
        <v>6</v>
      </c>
      <c r="CRV90" s="497" t="s">
        <v>7</v>
      </c>
      <c r="CRW90" s="497" t="s">
        <v>11</v>
      </c>
      <c r="CRX90" s="503"/>
      <c r="CRY90" s="497" t="s">
        <v>2</v>
      </c>
      <c r="CRZ90" s="497" t="s">
        <v>3</v>
      </c>
      <c r="CSA90" s="497" t="s">
        <v>4</v>
      </c>
      <c r="CSB90" s="497" t="s">
        <v>5</v>
      </c>
      <c r="CSC90" s="497" t="s">
        <v>6</v>
      </c>
      <c r="CSD90" s="497" t="s">
        <v>7</v>
      </c>
      <c r="CSE90" s="497" t="s">
        <v>11</v>
      </c>
      <c r="CSF90" s="503"/>
      <c r="CSG90" s="497" t="s">
        <v>2</v>
      </c>
      <c r="CSH90" s="497" t="s">
        <v>3</v>
      </c>
      <c r="CSI90" s="497" t="s">
        <v>4</v>
      </c>
      <c r="CSJ90" s="497" t="s">
        <v>5</v>
      </c>
      <c r="CSK90" s="497" t="s">
        <v>6</v>
      </c>
      <c r="CSL90" s="497" t="s">
        <v>7</v>
      </c>
      <c r="CSM90" s="497" t="s">
        <v>11</v>
      </c>
      <c r="CSN90" s="503"/>
      <c r="CSO90" s="497" t="s">
        <v>2</v>
      </c>
      <c r="CSP90" s="497" t="s">
        <v>3</v>
      </c>
      <c r="CSQ90" s="497" t="s">
        <v>4</v>
      </c>
      <c r="CSR90" s="497" t="s">
        <v>5</v>
      </c>
      <c r="CSS90" s="497" t="s">
        <v>6</v>
      </c>
      <c r="CST90" s="497" t="s">
        <v>7</v>
      </c>
      <c r="CSU90" s="497" t="s">
        <v>11</v>
      </c>
      <c r="CSV90" s="503"/>
      <c r="CSW90" s="497" t="s">
        <v>2</v>
      </c>
      <c r="CSX90" s="497" t="s">
        <v>3</v>
      </c>
      <c r="CSY90" s="497" t="s">
        <v>4</v>
      </c>
      <c r="CSZ90" s="497" t="s">
        <v>5</v>
      </c>
      <c r="CTA90" s="497" t="s">
        <v>6</v>
      </c>
      <c r="CTB90" s="497" t="s">
        <v>7</v>
      </c>
      <c r="CTC90" s="497" t="s">
        <v>11</v>
      </c>
      <c r="CTD90" s="503"/>
      <c r="CTE90" s="497" t="s">
        <v>2</v>
      </c>
      <c r="CTF90" s="497" t="s">
        <v>3</v>
      </c>
      <c r="CTG90" s="497" t="s">
        <v>4</v>
      </c>
      <c r="CTH90" s="497" t="s">
        <v>5</v>
      </c>
      <c r="CTI90" s="497" t="s">
        <v>6</v>
      </c>
      <c r="CTJ90" s="497" t="s">
        <v>7</v>
      </c>
      <c r="CTK90" s="497" t="s">
        <v>11</v>
      </c>
      <c r="CTL90" s="503"/>
      <c r="CTM90" s="497" t="s">
        <v>2</v>
      </c>
      <c r="CTN90" s="497" t="s">
        <v>3</v>
      </c>
      <c r="CTO90" s="497" t="s">
        <v>4</v>
      </c>
      <c r="CTP90" s="497" t="s">
        <v>5</v>
      </c>
      <c r="CTQ90" s="497" t="s">
        <v>6</v>
      </c>
      <c r="CTR90" s="497" t="s">
        <v>7</v>
      </c>
      <c r="CTS90" s="497" t="s">
        <v>11</v>
      </c>
      <c r="CTT90" s="503"/>
      <c r="CTU90" s="497" t="s">
        <v>2</v>
      </c>
      <c r="CTV90" s="497" t="s">
        <v>3</v>
      </c>
      <c r="CTW90" s="497" t="s">
        <v>4</v>
      </c>
      <c r="CTX90" s="497" t="s">
        <v>5</v>
      </c>
      <c r="CTY90" s="497" t="s">
        <v>6</v>
      </c>
      <c r="CTZ90" s="497" t="s">
        <v>7</v>
      </c>
      <c r="CUA90" s="497" t="s">
        <v>11</v>
      </c>
      <c r="CUB90" s="503"/>
      <c r="CUC90" s="497" t="s">
        <v>2</v>
      </c>
      <c r="CUD90" s="497" t="s">
        <v>3</v>
      </c>
      <c r="CUE90" s="497" t="s">
        <v>4</v>
      </c>
      <c r="CUF90" s="497" t="s">
        <v>5</v>
      </c>
      <c r="CUG90" s="497" t="s">
        <v>6</v>
      </c>
      <c r="CUH90" s="497" t="s">
        <v>7</v>
      </c>
      <c r="CUI90" s="497" t="s">
        <v>11</v>
      </c>
      <c r="CUJ90" s="503"/>
      <c r="CUK90" s="497" t="s">
        <v>2</v>
      </c>
      <c r="CUL90" s="497" t="s">
        <v>3</v>
      </c>
      <c r="CUM90" s="497" t="s">
        <v>4</v>
      </c>
      <c r="CUN90" s="497" t="s">
        <v>5</v>
      </c>
      <c r="CUO90" s="497" t="s">
        <v>6</v>
      </c>
      <c r="CUP90" s="497" t="s">
        <v>7</v>
      </c>
      <c r="CUQ90" s="497" t="s">
        <v>11</v>
      </c>
      <c r="CUR90" s="503"/>
      <c r="CUS90" s="497" t="s">
        <v>2</v>
      </c>
      <c r="CUT90" s="497" t="s">
        <v>3</v>
      </c>
      <c r="CUU90" s="497" t="s">
        <v>4</v>
      </c>
      <c r="CUV90" s="497" t="s">
        <v>5</v>
      </c>
      <c r="CUW90" s="497" t="s">
        <v>6</v>
      </c>
      <c r="CUX90" s="497" t="s">
        <v>7</v>
      </c>
      <c r="CUY90" s="497" t="s">
        <v>11</v>
      </c>
      <c r="CUZ90" s="503"/>
      <c r="CVA90" s="497" t="s">
        <v>2</v>
      </c>
      <c r="CVB90" s="497" t="s">
        <v>3</v>
      </c>
      <c r="CVC90" s="497" t="s">
        <v>4</v>
      </c>
      <c r="CVD90" s="497" t="s">
        <v>5</v>
      </c>
      <c r="CVE90" s="497" t="s">
        <v>6</v>
      </c>
      <c r="CVF90" s="497" t="s">
        <v>7</v>
      </c>
      <c r="CVG90" s="497" t="s">
        <v>11</v>
      </c>
      <c r="CVH90" s="503"/>
      <c r="CVI90" s="497" t="s">
        <v>2</v>
      </c>
      <c r="CVJ90" s="497" t="s">
        <v>3</v>
      </c>
      <c r="CVK90" s="497" t="s">
        <v>4</v>
      </c>
      <c r="CVL90" s="497" t="s">
        <v>5</v>
      </c>
      <c r="CVM90" s="497" t="s">
        <v>6</v>
      </c>
      <c r="CVN90" s="497" t="s">
        <v>7</v>
      </c>
      <c r="CVO90" s="497" t="s">
        <v>11</v>
      </c>
      <c r="CVP90" s="503"/>
      <c r="CVQ90" s="497" t="s">
        <v>2</v>
      </c>
      <c r="CVR90" s="497" t="s">
        <v>3</v>
      </c>
      <c r="CVS90" s="497" t="s">
        <v>4</v>
      </c>
      <c r="CVT90" s="497" t="s">
        <v>5</v>
      </c>
      <c r="CVU90" s="497" t="s">
        <v>6</v>
      </c>
      <c r="CVV90" s="497" t="s">
        <v>7</v>
      </c>
      <c r="CVW90" s="497" t="s">
        <v>11</v>
      </c>
      <c r="CVX90" s="503"/>
      <c r="CVY90" s="497" t="s">
        <v>2</v>
      </c>
      <c r="CVZ90" s="497" t="s">
        <v>3</v>
      </c>
      <c r="CWA90" s="497" t="s">
        <v>4</v>
      </c>
      <c r="CWB90" s="497" t="s">
        <v>5</v>
      </c>
      <c r="CWC90" s="497" t="s">
        <v>6</v>
      </c>
      <c r="CWD90" s="497" t="s">
        <v>7</v>
      </c>
      <c r="CWE90" s="497" t="s">
        <v>11</v>
      </c>
      <c r="CWF90" s="503"/>
      <c r="CWG90" s="497" t="s">
        <v>2</v>
      </c>
      <c r="CWH90" s="497" t="s">
        <v>3</v>
      </c>
      <c r="CWI90" s="497" t="s">
        <v>4</v>
      </c>
      <c r="CWJ90" s="497" t="s">
        <v>5</v>
      </c>
      <c r="CWK90" s="497" t="s">
        <v>6</v>
      </c>
      <c r="CWL90" s="497" t="s">
        <v>7</v>
      </c>
      <c r="CWM90" s="497" t="s">
        <v>11</v>
      </c>
      <c r="CWN90" s="503"/>
      <c r="CWO90" s="497" t="s">
        <v>2</v>
      </c>
      <c r="CWP90" s="497" t="s">
        <v>3</v>
      </c>
      <c r="CWQ90" s="497" t="s">
        <v>4</v>
      </c>
      <c r="CWR90" s="497" t="s">
        <v>5</v>
      </c>
      <c r="CWS90" s="497" t="s">
        <v>6</v>
      </c>
      <c r="CWT90" s="497" t="s">
        <v>7</v>
      </c>
      <c r="CWU90" s="497" t="s">
        <v>11</v>
      </c>
      <c r="CWV90" s="503"/>
      <c r="CWW90" s="497" t="s">
        <v>2</v>
      </c>
      <c r="CWX90" s="497" t="s">
        <v>3</v>
      </c>
      <c r="CWY90" s="497" t="s">
        <v>4</v>
      </c>
      <c r="CWZ90" s="497" t="s">
        <v>5</v>
      </c>
      <c r="CXA90" s="497" t="s">
        <v>6</v>
      </c>
      <c r="CXB90" s="497" t="s">
        <v>7</v>
      </c>
      <c r="CXC90" s="497" t="s">
        <v>11</v>
      </c>
      <c r="CXD90" s="503"/>
      <c r="CXE90" s="497" t="s">
        <v>2</v>
      </c>
      <c r="CXF90" s="497" t="s">
        <v>3</v>
      </c>
      <c r="CXG90" s="497" t="s">
        <v>4</v>
      </c>
      <c r="CXH90" s="497" t="s">
        <v>5</v>
      </c>
      <c r="CXI90" s="497" t="s">
        <v>6</v>
      </c>
      <c r="CXJ90" s="497" t="s">
        <v>7</v>
      </c>
      <c r="CXK90" s="497" t="s">
        <v>11</v>
      </c>
      <c r="CXL90" s="503"/>
      <c r="CXM90" s="497" t="s">
        <v>2</v>
      </c>
      <c r="CXN90" s="497" t="s">
        <v>3</v>
      </c>
      <c r="CXO90" s="497" t="s">
        <v>4</v>
      </c>
      <c r="CXP90" s="497" t="s">
        <v>5</v>
      </c>
      <c r="CXQ90" s="497" t="s">
        <v>6</v>
      </c>
      <c r="CXR90" s="497" t="s">
        <v>7</v>
      </c>
      <c r="CXS90" s="497" t="s">
        <v>11</v>
      </c>
      <c r="CXT90" s="503"/>
      <c r="CXU90" s="497" t="s">
        <v>2</v>
      </c>
      <c r="CXV90" s="497" t="s">
        <v>3</v>
      </c>
      <c r="CXW90" s="497" t="s">
        <v>4</v>
      </c>
      <c r="CXX90" s="497" t="s">
        <v>5</v>
      </c>
      <c r="CXY90" s="497" t="s">
        <v>6</v>
      </c>
      <c r="CXZ90" s="497" t="s">
        <v>7</v>
      </c>
      <c r="CYA90" s="497" t="s">
        <v>11</v>
      </c>
      <c r="CYB90" s="503"/>
      <c r="CYC90" s="497" t="s">
        <v>2</v>
      </c>
      <c r="CYD90" s="497" t="s">
        <v>3</v>
      </c>
      <c r="CYE90" s="497" t="s">
        <v>4</v>
      </c>
      <c r="CYF90" s="497" t="s">
        <v>5</v>
      </c>
      <c r="CYG90" s="497" t="s">
        <v>6</v>
      </c>
      <c r="CYH90" s="497" t="s">
        <v>7</v>
      </c>
      <c r="CYI90" s="497" t="s">
        <v>11</v>
      </c>
      <c r="CYJ90" s="503"/>
      <c r="CYK90" s="497" t="s">
        <v>2</v>
      </c>
      <c r="CYL90" s="497" t="s">
        <v>3</v>
      </c>
      <c r="CYM90" s="497" t="s">
        <v>4</v>
      </c>
      <c r="CYN90" s="497" t="s">
        <v>5</v>
      </c>
      <c r="CYO90" s="497" t="s">
        <v>6</v>
      </c>
      <c r="CYP90" s="497" t="s">
        <v>7</v>
      </c>
      <c r="CYQ90" s="497" t="s">
        <v>11</v>
      </c>
      <c r="CYR90" s="503"/>
      <c r="CYS90" s="497" t="s">
        <v>2</v>
      </c>
      <c r="CYT90" s="497" t="s">
        <v>3</v>
      </c>
      <c r="CYU90" s="497" t="s">
        <v>4</v>
      </c>
      <c r="CYV90" s="497" t="s">
        <v>5</v>
      </c>
      <c r="CYW90" s="497" t="s">
        <v>6</v>
      </c>
      <c r="CYX90" s="497" t="s">
        <v>7</v>
      </c>
      <c r="CYY90" s="497" t="s">
        <v>11</v>
      </c>
      <c r="CYZ90" s="503"/>
      <c r="CZA90" s="497" t="s">
        <v>2</v>
      </c>
      <c r="CZB90" s="497" t="s">
        <v>3</v>
      </c>
      <c r="CZC90" s="497" t="s">
        <v>4</v>
      </c>
      <c r="CZD90" s="497" t="s">
        <v>5</v>
      </c>
      <c r="CZE90" s="497" t="s">
        <v>6</v>
      </c>
      <c r="CZF90" s="497" t="s">
        <v>7</v>
      </c>
      <c r="CZG90" s="497" t="s">
        <v>11</v>
      </c>
      <c r="CZH90" s="503"/>
      <c r="CZI90" s="497" t="s">
        <v>2</v>
      </c>
      <c r="CZJ90" s="497" t="s">
        <v>3</v>
      </c>
      <c r="CZK90" s="497" t="s">
        <v>4</v>
      </c>
      <c r="CZL90" s="497" t="s">
        <v>5</v>
      </c>
      <c r="CZM90" s="497" t="s">
        <v>6</v>
      </c>
      <c r="CZN90" s="497" t="s">
        <v>7</v>
      </c>
      <c r="CZO90" s="497" t="s">
        <v>11</v>
      </c>
      <c r="CZP90" s="503"/>
      <c r="CZQ90" s="497" t="s">
        <v>2</v>
      </c>
      <c r="CZR90" s="497" t="s">
        <v>3</v>
      </c>
      <c r="CZS90" s="497" t="s">
        <v>4</v>
      </c>
      <c r="CZT90" s="497" t="s">
        <v>5</v>
      </c>
      <c r="CZU90" s="497" t="s">
        <v>6</v>
      </c>
      <c r="CZV90" s="497" t="s">
        <v>7</v>
      </c>
      <c r="CZW90" s="497" t="s">
        <v>11</v>
      </c>
      <c r="CZX90" s="503"/>
      <c r="CZY90" s="497" t="s">
        <v>2</v>
      </c>
      <c r="CZZ90" s="497" t="s">
        <v>3</v>
      </c>
      <c r="DAA90" s="497" t="s">
        <v>4</v>
      </c>
      <c r="DAB90" s="497" t="s">
        <v>5</v>
      </c>
      <c r="DAC90" s="497" t="s">
        <v>6</v>
      </c>
      <c r="DAD90" s="497" t="s">
        <v>7</v>
      </c>
      <c r="DAE90" s="497" t="s">
        <v>11</v>
      </c>
      <c r="DAF90" s="503"/>
      <c r="DAG90" s="497" t="s">
        <v>2</v>
      </c>
      <c r="DAH90" s="497" t="s">
        <v>3</v>
      </c>
      <c r="DAI90" s="497" t="s">
        <v>4</v>
      </c>
      <c r="DAJ90" s="497" t="s">
        <v>5</v>
      </c>
      <c r="DAK90" s="497" t="s">
        <v>6</v>
      </c>
      <c r="DAL90" s="497" t="s">
        <v>7</v>
      </c>
      <c r="DAM90" s="497" t="s">
        <v>11</v>
      </c>
      <c r="DAN90" s="503"/>
      <c r="DAO90" s="497" t="s">
        <v>2</v>
      </c>
      <c r="DAP90" s="497" t="s">
        <v>3</v>
      </c>
      <c r="DAQ90" s="497" t="s">
        <v>4</v>
      </c>
      <c r="DAR90" s="497" t="s">
        <v>5</v>
      </c>
      <c r="DAS90" s="497" t="s">
        <v>6</v>
      </c>
      <c r="DAT90" s="497" t="s">
        <v>7</v>
      </c>
      <c r="DAU90" s="497" t="s">
        <v>11</v>
      </c>
      <c r="DAV90" s="503"/>
      <c r="DAW90" s="497" t="s">
        <v>2</v>
      </c>
      <c r="DAX90" s="497" t="s">
        <v>3</v>
      </c>
      <c r="DAY90" s="497" t="s">
        <v>4</v>
      </c>
      <c r="DAZ90" s="497" t="s">
        <v>5</v>
      </c>
      <c r="DBA90" s="497" t="s">
        <v>6</v>
      </c>
      <c r="DBB90" s="497" t="s">
        <v>7</v>
      </c>
      <c r="DBC90" s="497" t="s">
        <v>11</v>
      </c>
      <c r="DBD90" s="503"/>
      <c r="DBE90" s="497" t="s">
        <v>2</v>
      </c>
      <c r="DBF90" s="497" t="s">
        <v>3</v>
      </c>
      <c r="DBG90" s="497" t="s">
        <v>4</v>
      </c>
      <c r="DBH90" s="497" t="s">
        <v>5</v>
      </c>
      <c r="DBI90" s="497" t="s">
        <v>6</v>
      </c>
      <c r="DBJ90" s="497" t="s">
        <v>7</v>
      </c>
      <c r="DBK90" s="497" t="s">
        <v>11</v>
      </c>
      <c r="DBL90" s="503"/>
      <c r="DBM90" s="497" t="s">
        <v>2</v>
      </c>
      <c r="DBN90" s="497" t="s">
        <v>3</v>
      </c>
      <c r="DBO90" s="497" t="s">
        <v>4</v>
      </c>
      <c r="DBP90" s="497" t="s">
        <v>5</v>
      </c>
      <c r="DBQ90" s="497" t="s">
        <v>6</v>
      </c>
      <c r="DBR90" s="497" t="s">
        <v>7</v>
      </c>
      <c r="DBS90" s="497" t="s">
        <v>11</v>
      </c>
      <c r="DBT90" s="503"/>
      <c r="DBU90" s="497" t="s">
        <v>2</v>
      </c>
      <c r="DBV90" s="497" t="s">
        <v>3</v>
      </c>
      <c r="DBW90" s="497" t="s">
        <v>4</v>
      </c>
      <c r="DBX90" s="497" t="s">
        <v>5</v>
      </c>
      <c r="DBY90" s="497" t="s">
        <v>6</v>
      </c>
      <c r="DBZ90" s="497" t="s">
        <v>7</v>
      </c>
      <c r="DCA90" s="497" t="s">
        <v>11</v>
      </c>
      <c r="DCB90" s="503"/>
      <c r="DCC90" s="497" t="s">
        <v>2</v>
      </c>
      <c r="DCD90" s="497" t="s">
        <v>3</v>
      </c>
      <c r="DCE90" s="497" t="s">
        <v>4</v>
      </c>
      <c r="DCF90" s="497" t="s">
        <v>5</v>
      </c>
      <c r="DCG90" s="497" t="s">
        <v>6</v>
      </c>
      <c r="DCH90" s="497" t="s">
        <v>7</v>
      </c>
      <c r="DCI90" s="497" t="s">
        <v>11</v>
      </c>
      <c r="DCJ90" s="503"/>
      <c r="DCK90" s="497" t="s">
        <v>2</v>
      </c>
      <c r="DCL90" s="497" t="s">
        <v>3</v>
      </c>
      <c r="DCM90" s="497" t="s">
        <v>4</v>
      </c>
      <c r="DCN90" s="497" t="s">
        <v>5</v>
      </c>
      <c r="DCO90" s="497" t="s">
        <v>6</v>
      </c>
      <c r="DCP90" s="497" t="s">
        <v>7</v>
      </c>
      <c r="DCQ90" s="497" t="s">
        <v>11</v>
      </c>
      <c r="DCR90" s="503"/>
      <c r="DCS90" s="497" t="s">
        <v>2</v>
      </c>
      <c r="DCT90" s="497" t="s">
        <v>3</v>
      </c>
      <c r="DCU90" s="497" t="s">
        <v>4</v>
      </c>
      <c r="DCV90" s="497" t="s">
        <v>5</v>
      </c>
      <c r="DCW90" s="497" t="s">
        <v>6</v>
      </c>
      <c r="DCX90" s="497" t="s">
        <v>7</v>
      </c>
      <c r="DCY90" s="497" t="s">
        <v>11</v>
      </c>
      <c r="DCZ90" s="503"/>
      <c r="DDA90" s="497" t="s">
        <v>2</v>
      </c>
      <c r="DDB90" s="497" t="s">
        <v>3</v>
      </c>
      <c r="DDC90" s="497" t="s">
        <v>4</v>
      </c>
      <c r="DDD90" s="497" t="s">
        <v>5</v>
      </c>
      <c r="DDE90" s="497" t="s">
        <v>6</v>
      </c>
      <c r="DDF90" s="497" t="s">
        <v>7</v>
      </c>
      <c r="DDG90" s="497" t="s">
        <v>11</v>
      </c>
      <c r="DDH90" s="503"/>
      <c r="DDI90" s="497" t="s">
        <v>2</v>
      </c>
      <c r="DDJ90" s="497" t="s">
        <v>3</v>
      </c>
      <c r="DDK90" s="497" t="s">
        <v>4</v>
      </c>
      <c r="DDL90" s="497" t="s">
        <v>5</v>
      </c>
      <c r="DDM90" s="497" t="s">
        <v>6</v>
      </c>
      <c r="DDN90" s="497" t="s">
        <v>7</v>
      </c>
      <c r="DDO90" s="497" t="s">
        <v>11</v>
      </c>
      <c r="DDP90" s="503"/>
      <c r="DDQ90" s="497" t="s">
        <v>2</v>
      </c>
      <c r="DDR90" s="497" t="s">
        <v>3</v>
      </c>
      <c r="DDS90" s="497" t="s">
        <v>4</v>
      </c>
      <c r="DDT90" s="497" t="s">
        <v>5</v>
      </c>
      <c r="DDU90" s="497" t="s">
        <v>6</v>
      </c>
      <c r="DDV90" s="497" t="s">
        <v>7</v>
      </c>
      <c r="DDW90" s="497" t="s">
        <v>11</v>
      </c>
      <c r="DDX90" s="503"/>
      <c r="DDY90" s="497" t="s">
        <v>2</v>
      </c>
      <c r="DDZ90" s="497" t="s">
        <v>3</v>
      </c>
      <c r="DEA90" s="497" t="s">
        <v>4</v>
      </c>
      <c r="DEB90" s="497" t="s">
        <v>5</v>
      </c>
      <c r="DEC90" s="497" t="s">
        <v>6</v>
      </c>
      <c r="DED90" s="497" t="s">
        <v>7</v>
      </c>
      <c r="DEE90" s="497" t="s">
        <v>11</v>
      </c>
      <c r="DEF90" s="503"/>
      <c r="DEG90" s="497" t="s">
        <v>2</v>
      </c>
      <c r="DEH90" s="497" t="s">
        <v>3</v>
      </c>
      <c r="DEI90" s="497" t="s">
        <v>4</v>
      </c>
      <c r="DEJ90" s="497" t="s">
        <v>5</v>
      </c>
      <c r="DEK90" s="497" t="s">
        <v>6</v>
      </c>
      <c r="DEL90" s="497" t="s">
        <v>7</v>
      </c>
      <c r="DEM90" s="497" t="s">
        <v>11</v>
      </c>
      <c r="DEN90" s="503"/>
      <c r="DEO90" s="497" t="s">
        <v>2</v>
      </c>
      <c r="DEP90" s="497" t="s">
        <v>3</v>
      </c>
      <c r="DEQ90" s="497" t="s">
        <v>4</v>
      </c>
      <c r="DER90" s="497" t="s">
        <v>5</v>
      </c>
      <c r="DES90" s="497" t="s">
        <v>6</v>
      </c>
      <c r="DET90" s="497" t="s">
        <v>7</v>
      </c>
      <c r="DEU90" s="497" t="s">
        <v>11</v>
      </c>
      <c r="DEV90" s="503"/>
      <c r="DEW90" s="497" t="s">
        <v>2</v>
      </c>
      <c r="DEX90" s="497" t="s">
        <v>3</v>
      </c>
      <c r="DEY90" s="497" t="s">
        <v>4</v>
      </c>
      <c r="DEZ90" s="497" t="s">
        <v>5</v>
      </c>
      <c r="DFA90" s="497" t="s">
        <v>6</v>
      </c>
      <c r="DFB90" s="497" t="s">
        <v>7</v>
      </c>
      <c r="DFC90" s="497" t="s">
        <v>11</v>
      </c>
      <c r="DFD90" s="503"/>
      <c r="DFE90" s="497" t="s">
        <v>2</v>
      </c>
      <c r="DFF90" s="497" t="s">
        <v>3</v>
      </c>
      <c r="DFG90" s="497" t="s">
        <v>4</v>
      </c>
      <c r="DFH90" s="497" t="s">
        <v>5</v>
      </c>
      <c r="DFI90" s="497" t="s">
        <v>6</v>
      </c>
      <c r="DFJ90" s="497" t="s">
        <v>7</v>
      </c>
      <c r="DFK90" s="497" t="s">
        <v>11</v>
      </c>
      <c r="DFL90" s="503"/>
      <c r="DFM90" s="497" t="s">
        <v>2</v>
      </c>
      <c r="DFN90" s="497" t="s">
        <v>3</v>
      </c>
      <c r="DFO90" s="497" t="s">
        <v>4</v>
      </c>
      <c r="DFP90" s="497" t="s">
        <v>5</v>
      </c>
      <c r="DFQ90" s="497" t="s">
        <v>6</v>
      </c>
      <c r="DFR90" s="497" t="s">
        <v>7</v>
      </c>
      <c r="DFS90" s="497" t="s">
        <v>11</v>
      </c>
      <c r="DFT90" s="503"/>
      <c r="DFU90" s="497" t="s">
        <v>2</v>
      </c>
      <c r="DFV90" s="497" t="s">
        <v>3</v>
      </c>
      <c r="DFW90" s="497" t="s">
        <v>4</v>
      </c>
      <c r="DFX90" s="497" t="s">
        <v>5</v>
      </c>
      <c r="DFY90" s="497" t="s">
        <v>6</v>
      </c>
      <c r="DFZ90" s="497" t="s">
        <v>7</v>
      </c>
      <c r="DGA90" s="497" t="s">
        <v>11</v>
      </c>
      <c r="DGB90" s="503"/>
      <c r="DGC90" s="497" t="s">
        <v>2</v>
      </c>
      <c r="DGD90" s="497" t="s">
        <v>3</v>
      </c>
      <c r="DGE90" s="497" t="s">
        <v>4</v>
      </c>
      <c r="DGF90" s="497" t="s">
        <v>5</v>
      </c>
      <c r="DGG90" s="497" t="s">
        <v>6</v>
      </c>
      <c r="DGH90" s="497" t="s">
        <v>7</v>
      </c>
      <c r="DGI90" s="497" t="s">
        <v>11</v>
      </c>
      <c r="DGJ90" s="503"/>
      <c r="DGK90" s="497" t="s">
        <v>2</v>
      </c>
      <c r="DGL90" s="497" t="s">
        <v>3</v>
      </c>
      <c r="DGM90" s="497" t="s">
        <v>4</v>
      </c>
      <c r="DGN90" s="497" t="s">
        <v>5</v>
      </c>
      <c r="DGO90" s="497" t="s">
        <v>6</v>
      </c>
      <c r="DGP90" s="497" t="s">
        <v>7</v>
      </c>
      <c r="DGQ90" s="497" t="s">
        <v>11</v>
      </c>
      <c r="DGR90" s="503"/>
      <c r="DGS90" s="497" t="s">
        <v>2</v>
      </c>
      <c r="DGT90" s="497" t="s">
        <v>3</v>
      </c>
      <c r="DGU90" s="497" t="s">
        <v>4</v>
      </c>
      <c r="DGV90" s="497" t="s">
        <v>5</v>
      </c>
      <c r="DGW90" s="497" t="s">
        <v>6</v>
      </c>
      <c r="DGX90" s="497" t="s">
        <v>7</v>
      </c>
      <c r="DGY90" s="497" t="s">
        <v>11</v>
      </c>
      <c r="DGZ90" s="503"/>
      <c r="DHA90" s="497" t="s">
        <v>2</v>
      </c>
      <c r="DHB90" s="497" t="s">
        <v>3</v>
      </c>
      <c r="DHC90" s="497" t="s">
        <v>4</v>
      </c>
      <c r="DHD90" s="497" t="s">
        <v>5</v>
      </c>
      <c r="DHE90" s="497" t="s">
        <v>6</v>
      </c>
      <c r="DHF90" s="497" t="s">
        <v>7</v>
      </c>
      <c r="DHG90" s="497" t="s">
        <v>11</v>
      </c>
      <c r="DHH90" s="503"/>
      <c r="DHI90" s="497" t="s">
        <v>2</v>
      </c>
      <c r="DHJ90" s="497" t="s">
        <v>3</v>
      </c>
      <c r="DHK90" s="497" t="s">
        <v>4</v>
      </c>
      <c r="DHL90" s="497" t="s">
        <v>5</v>
      </c>
      <c r="DHM90" s="497" t="s">
        <v>6</v>
      </c>
      <c r="DHN90" s="497" t="s">
        <v>7</v>
      </c>
      <c r="DHO90" s="497" t="s">
        <v>11</v>
      </c>
      <c r="DHP90" s="503"/>
      <c r="DHQ90" s="497" t="s">
        <v>2</v>
      </c>
      <c r="DHR90" s="497" t="s">
        <v>3</v>
      </c>
      <c r="DHS90" s="497" t="s">
        <v>4</v>
      </c>
      <c r="DHT90" s="497" t="s">
        <v>5</v>
      </c>
      <c r="DHU90" s="497" t="s">
        <v>6</v>
      </c>
      <c r="DHV90" s="497" t="s">
        <v>7</v>
      </c>
      <c r="DHW90" s="497" t="s">
        <v>11</v>
      </c>
      <c r="DHX90" s="503"/>
      <c r="DHY90" s="497" t="s">
        <v>2</v>
      </c>
      <c r="DHZ90" s="497" t="s">
        <v>3</v>
      </c>
      <c r="DIA90" s="497" t="s">
        <v>4</v>
      </c>
      <c r="DIB90" s="497" t="s">
        <v>5</v>
      </c>
      <c r="DIC90" s="497" t="s">
        <v>6</v>
      </c>
      <c r="DID90" s="497" t="s">
        <v>7</v>
      </c>
      <c r="DIE90" s="497" t="s">
        <v>11</v>
      </c>
      <c r="DIF90" s="503"/>
      <c r="DIG90" s="497" t="s">
        <v>2</v>
      </c>
      <c r="DIH90" s="497" t="s">
        <v>3</v>
      </c>
      <c r="DII90" s="497" t="s">
        <v>4</v>
      </c>
      <c r="DIJ90" s="497" t="s">
        <v>5</v>
      </c>
      <c r="DIK90" s="497" t="s">
        <v>6</v>
      </c>
      <c r="DIL90" s="497" t="s">
        <v>7</v>
      </c>
      <c r="DIM90" s="497" t="s">
        <v>11</v>
      </c>
      <c r="DIN90" s="503"/>
      <c r="DIO90" s="497" t="s">
        <v>2</v>
      </c>
      <c r="DIP90" s="497" t="s">
        <v>3</v>
      </c>
      <c r="DIQ90" s="497" t="s">
        <v>4</v>
      </c>
      <c r="DIR90" s="497" t="s">
        <v>5</v>
      </c>
      <c r="DIS90" s="497" t="s">
        <v>6</v>
      </c>
      <c r="DIT90" s="497" t="s">
        <v>7</v>
      </c>
      <c r="DIU90" s="497" t="s">
        <v>11</v>
      </c>
      <c r="DIV90" s="503"/>
      <c r="DIW90" s="497" t="s">
        <v>2</v>
      </c>
      <c r="DIX90" s="497" t="s">
        <v>3</v>
      </c>
      <c r="DIY90" s="497" t="s">
        <v>4</v>
      </c>
      <c r="DIZ90" s="497" t="s">
        <v>5</v>
      </c>
      <c r="DJA90" s="497" t="s">
        <v>6</v>
      </c>
      <c r="DJB90" s="497" t="s">
        <v>7</v>
      </c>
      <c r="DJC90" s="497" t="s">
        <v>11</v>
      </c>
      <c r="DJD90" s="503"/>
      <c r="DJE90" s="497" t="s">
        <v>2</v>
      </c>
      <c r="DJF90" s="497" t="s">
        <v>3</v>
      </c>
      <c r="DJG90" s="497" t="s">
        <v>4</v>
      </c>
      <c r="DJH90" s="497" t="s">
        <v>5</v>
      </c>
      <c r="DJI90" s="497" t="s">
        <v>6</v>
      </c>
      <c r="DJJ90" s="497" t="s">
        <v>7</v>
      </c>
      <c r="DJK90" s="497" t="s">
        <v>11</v>
      </c>
      <c r="DJL90" s="503"/>
      <c r="DJM90" s="497" t="s">
        <v>2</v>
      </c>
      <c r="DJN90" s="497" t="s">
        <v>3</v>
      </c>
      <c r="DJO90" s="497" t="s">
        <v>4</v>
      </c>
      <c r="DJP90" s="497" t="s">
        <v>5</v>
      </c>
      <c r="DJQ90" s="497" t="s">
        <v>6</v>
      </c>
      <c r="DJR90" s="497" t="s">
        <v>7</v>
      </c>
      <c r="DJS90" s="497" t="s">
        <v>11</v>
      </c>
      <c r="DJT90" s="503"/>
      <c r="DJU90" s="497" t="s">
        <v>2</v>
      </c>
      <c r="DJV90" s="497" t="s">
        <v>3</v>
      </c>
      <c r="DJW90" s="497" t="s">
        <v>4</v>
      </c>
      <c r="DJX90" s="497" t="s">
        <v>5</v>
      </c>
      <c r="DJY90" s="497" t="s">
        <v>6</v>
      </c>
      <c r="DJZ90" s="497" t="s">
        <v>7</v>
      </c>
      <c r="DKA90" s="497" t="s">
        <v>11</v>
      </c>
      <c r="DKB90" s="503"/>
      <c r="DKC90" s="497" t="s">
        <v>2</v>
      </c>
      <c r="DKD90" s="497" t="s">
        <v>3</v>
      </c>
      <c r="DKE90" s="497" t="s">
        <v>4</v>
      </c>
      <c r="DKF90" s="497" t="s">
        <v>5</v>
      </c>
      <c r="DKG90" s="497" t="s">
        <v>6</v>
      </c>
      <c r="DKH90" s="497" t="s">
        <v>7</v>
      </c>
      <c r="DKI90" s="497" t="s">
        <v>11</v>
      </c>
      <c r="DKJ90" s="503"/>
      <c r="DKK90" s="497" t="s">
        <v>2</v>
      </c>
      <c r="DKL90" s="497" t="s">
        <v>3</v>
      </c>
      <c r="DKM90" s="497" t="s">
        <v>4</v>
      </c>
      <c r="DKN90" s="497" t="s">
        <v>5</v>
      </c>
      <c r="DKO90" s="497" t="s">
        <v>6</v>
      </c>
      <c r="DKP90" s="497" t="s">
        <v>7</v>
      </c>
      <c r="DKQ90" s="497" t="s">
        <v>11</v>
      </c>
      <c r="DKR90" s="503"/>
      <c r="DKS90" s="497" t="s">
        <v>2</v>
      </c>
      <c r="DKT90" s="497" t="s">
        <v>3</v>
      </c>
      <c r="DKU90" s="497" t="s">
        <v>4</v>
      </c>
      <c r="DKV90" s="497" t="s">
        <v>5</v>
      </c>
      <c r="DKW90" s="497" t="s">
        <v>6</v>
      </c>
      <c r="DKX90" s="497" t="s">
        <v>7</v>
      </c>
      <c r="DKY90" s="497" t="s">
        <v>11</v>
      </c>
      <c r="DKZ90" s="503"/>
      <c r="DLA90" s="497" t="s">
        <v>2</v>
      </c>
      <c r="DLB90" s="497" t="s">
        <v>3</v>
      </c>
      <c r="DLC90" s="497" t="s">
        <v>4</v>
      </c>
      <c r="DLD90" s="497" t="s">
        <v>5</v>
      </c>
      <c r="DLE90" s="497" t="s">
        <v>6</v>
      </c>
      <c r="DLF90" s="497" t="s">
        <v>7</v>
      </c>
      <c r="DLG90" s="497" t="s">
        <v>11</v>
      </c>
      <c r="DLH90" s="503"/>
      <c r="DLI90" s="497" t="s">
        <v>2</v>
      </c>
      <c r="DLJ90" s="497" t="s">
        <v>3</v>
      </c>
      <c r="DLK90" s="497" t="s">
        <v>4</v>
      </c>
      <c r="DLL90" s="497" t="s">
        <v>5</v>
      </c>
      <c r="DLM90" s="497" t="s">
        <v>6</v>
      </c>
      <c r="DLN90" s="497" t="s">
        <v>7</v>
      </c>
      <c r="DLO90" s="497" t="s">
        <v>11</v>
      </c>
      <c r="DLP90" s="503"/>
      <c r="DLQ90" s="497" t="s">
        <v>2</v>
      </c>
      <c r="DLR90" s="497" t="s">
        <v>3</v>
      </c>
      <c r="DLS90" s="497" t="s">
        <v>4</v>
      </c>
      <c r="DLT90" s="497" t="s">
        <v>5</v>
      </c>
      <c r="DLU90" s="497" t="s">
        <v>6</v>
      </c>
      <c r="DLV90" s="497" t="s">
        <v>7</v>
      </c>
      <c r="DLW90" s="497" t="s">
        <v>11</v>
      </c>
      <c r="DLX90" s="503"/>
      <c r="DLY90" s="497" t="s">
        <v>2</v>
      </c>
      <c r="DLZ90" s="497" t="s">
        <v>3</v>
      </c>
      <c r="DMA90" s="497" t="s">
        <v>4</v>
      </c>
      <c r="DMB90" s="497" t="s">
        <v>5</v>
      </c>
      <c r="DMC90" s="497" t="s">
        <v>6</v>
      </c>
      <c r="DMD90" s="497" t="s">
        <v>7</v>
      </c>
      <c r="DME90" s="497" t="s">
        <v>11</v>
      </c>
      <c r="DMF90" s="503"/>
      <c r="DMG90" s="497" t="s">
        <v>2</v>
      </c>
      <c r="DMH90" s="497" t="s">
        <v>3</v>
      </c>
      <c r="DMI90" s="497" t="s">
        <v>4</v>
      </c>
      <c r="DMJ90" s="497" t="s">
        <v>5</v>
      </c>
      <c r="DMK90" s="497" t="s">
        <v>6</v>
      </c>
      <c r="DML90" s="497" t="s">
        <v>7</v>
      </c>
      <c r="DMM90" s="497" t="s">
        <v>11</v>
      </c>
      <c r="DMN90" s="503"/>
      <c r="DMO90" s="497" t="s">
        <v>2</v>
      </c>
      <c r="DMP90" s="497" t="s">
        <v>3</v>
      </c>
      <c r="DMQ90" s="497" t="s">
        <v>4</v>
      </c>
      <c r="DMR90" s="497" t="s">
        <v>5</v>
      </c>
      <c r="DMS90" s="497" t="s">
        <v>6</v>
      </c>
      <c r="DMT90" s="497" t="s">
        <v>7</v>
      </c>
      <c r="DMU90" s="497" t="s">
        <v>11</v>
      </c>
      <c r="DMV90" s="503"/>
      <c r="DMW90" s="497" t="s">
        <v>2</v>
      </c>
      <c r="DMX90" s="497" t="s">
        <v>3</v>
      </c>
      <c r="DMY90" s="497" t="s">
        <v>4</v>
      </c>
      <c r="DMZ90" s="497" t="s">
        <v>5</v>
      </c>
      <c r="DNA90" s="497" t="s">
        <v>6</v>
      </c>
      <c r="DNB90" s="497" t="s">
        <v>7</v>
      </c>
      <c r="DNC90" s="497" t="s">
        <v>11</v>
      </c>
      <c r="DND90" s="503"/>
      <c r="DNE90" s="497" t="s">
        <v>2</v>
      </c>
      <c r="DNF90" s="497" t="s">
        <v>3</v>
      </c>
      <c r="DNG90" s="497" t="s">
        <v>4</v>
      </c>
      <c r="DNH90" s="497" t="s">
        <v>5</v>
      </c>
      <c r="DNI90" s="497" t="s">
        <v>6</v>
      </c>
      <c r="DNJ90" s="497" t="s">
        <v>7</v>
      </c>
      <c r="DNK90" s="497" t="s">
        <v>11</v>
      </c>
      <c r="DNL90" s="503"/>
      <c r="DNM90" s="497" t="s">
        <v>2</v>
      </c>
      <c r="DNN90" s="497" t="s">
        <v>3</v>
      </c>
      <c r="DNO90" s="497" t="s">
        <v>4</v>
      </c>
      <c r="DNP90" s="497" t="s">
        <v>5</v>
      </c>
      <c r="DNQ90" s="497" t="s">
        <v>6</v>
      </c>
      <c r="DNR90" s="497" t="s">
        <v>7</v>
      </c>
      <c r="DNS90" s="497" t="s">
        <v>11</v>
      </c>
      <c r="DNT90" s="503"/>
      <c r="DNU90" s="497" t="s">
        <v>2</v>
      </c>
      <c r="DNV90" s="497" t="s">
        <v>3</v>
      </c>
      <c r="DNW90" s="497" t="s">
        <v>4</v>
      </c>
      <c r="DNX90" s="497" t="s">
        <v>5</v>
      </c>
      <c r="DNY90" s="497" t="s">
        <v>6</v>
      </c>
      <c r="DNZ90" s="497" t="s">
        <v>7</v>
      </c>
      <c r="DOA90" s="497" t="s">
        <v>11</v>
      </c>
      <c r="DOB90" s="503"/>
      <c r="DOC90" s="497" t="s">
        <v>2</v>
      </c>
      <c r="DOD90" s="497" t="s">
        <v>3</v>
      </c>
      <c r="DOE90" s="497" t="s">
        <v>4</v>
      </c>
      <c r="DOF90" s="497" t="s">
        <v>5</v>
      </c>
      <c r="DOG90" s="497" t="s">
        <v>6</v>
      </c>
      <c r="DOH90" s="497" t="s">
        <v>7</v>
      </c>
      <c r="DOI90" s="497" t="s">
        <v>11</v>
      </c>
      <c r="DOJ90" s="503"/>
      <c r="DOK90" s="497" t="s">
        <v>2</v>
      </c>
      <c r="DOL90" s="497" t="s">
        <v>3</v>
      </c>
      <c r="DOM90" s="497" t="s">
        <v>4</v>
      </c>
      <c r="DON90" s="497" t="s">
        <v>5</v>
      </c>
      <c r="DOO90" s="497" t="s">
        <v>6</v>
      </c>
      <c r="DOP90" s="497" t="s">
        <v>7</v>
      </c>
      <c r="DOQ90" s="497" t="s">
        <v>11</v>
      </c>
      <c r="DOR90" s="503"/>
      <c r="DOS90" s="497" t="s">
        <v>2</v>
      </c>
      <c r="DOT90" s="497" t="s">
        <v>3</v>
      </c>
      <c r="DOU90" s="497" t="s">
        <v>4</v>
      </c>
      <c r="DOV90" s="497" t="s">
        <v>5</v>
      </c>
      <c r="DOW90" s="497" t="s">
        <v>6</v>
      </c>
      <c r="DOX90" s="497" t="s">
        <v>7</v>
      </c>
      <c r="DOY90" s="497" t="s">
        <v>11</v>
      </c>
      <c r="DOZ90" s="503"/>
      <c r="DPA90" s="497" t="s">
        <v>2</v>
      </c>
      <c r="DPB90" s="497" t="s">
        <v>3</v>
      </c>
      <c r="DPC90" s="497" t="s">
        <v>4</v>
      </c>
      <c r="DPD90" s="497" t="s">
        <v>5</v>
      </c>
      <c r="DPE90" s="497" t="s">
        <v>6</v>
      </c>
      <c r="DPF90" s="497" t="s">
        <v>7</v>
      </c>
      <c r="DPG90" s="497" t="s">
        <v>11</v>
      </c>
      <c r="DPH90" s="503"/>
      <c r="DPI90" s="497" t="s">
        <v>2</v>
      </c>
      <c r="DPJ90" s="497" t="s">
        <v>3</v>
      </c>
      <c r="DPK90" s="497" t="s">
        <v>4</v>
      </c>
      <c r="DPL90" s="497" t="s">
        <v>5</v>
      </c>
      <c r="DPM90" s="497" t="s">
        <v>6</v>
      </c>
      <c r="DPN90" s="497" t="s">
        <v>7</v>
      </c>
      <c r="DPO90" s="497" t="s">
        <v>11</v>
      </c>
      <c r="DPP90" s="503"/>
      <c r="DPQ90" s="497" t="s">
        <v>2</v>
      </c>
      <c r="DPR90" s="497" t="s">
        <v>3</v>
      </c>
      <c r="DPS90" s="497" t="s">
        <v>4</v>
      </c>
      <c r="DPT90" s="497" t="s">
        <v>5</v>
      </c>
      <c r="DPU90" s="497" t="s">
        <v>6</v>
      </c>
      <c r="DPV90" s="497" t="s">
        <v>7</v>
      </c>
      <c r="DPW90" s="497" t="s">
        <v>11</v>
      </c>
      <c r="DPX90" s="503"/>
      <c r="DPY90" s="497" t="s">
        <v>2</v>
      </c>
      <c r="DPZ90" s="497" t="s">
        <v>3</v>
      </c>
      <c r="DQA90" s="497" t="s">
        <v>4</v>
      </c>
      <c r="DQB90" s="497" t="s">
        <v>5</v>
      </c>
      <c r="DQC90" s="497" t="s">
        <v>6</v>
      </c>
      <c r="DQD90" s="497" t="s">
        <v>7</v>
      </c>
      <c r="DQE90" s="497" t="s">
        <v>11</v>
      </c>
      <c r="DQF90" s="503"/>
      <c r="DQG90" s="497" t="s">
        <v>2</v>
      </c>
      <c r="DQH90" s="497" t="s">
        <v>3</v>
      </c>
      <c r="DQI90" s="497" t="s">
        <v>4</v>
      </c>
      <c r="DQJ90" s="497" t="s">
        <v>5</v>
      </c>
      <c r="DQK90" s="497" t="s">
        <v>6</v>
      </c>
      <c r="DQL90" s="497" t="s">
        <v>7</v>
      </c>
      <c r="DQM90" s="497" t="s">
        <v>11</v>
      </c>
      <c r="DQN90" s="503"/>
      <c r="DQO90" s="497" t="s">
        <v>2</v>
      </c>
      <c r="DQP90" s="497" t="s">
        <v>3</v>
      </c>
      <c r="DQQ90" s="497" t="s">
        <v>4</v>
      </c>
      <c r="DQR90" s="497" t="s">
        <v>5</v>
      </c>
      <c r="DQS90" s="497" t="s">
        <v>6</v>
      </c>
      <c r="DQT90" s="497" t="s">
        <v>7</v>
      </c>
      <c r="DQU90" s="497" t="s">
        <v>11</v>
      </c>
      <c r="DQV90" s="503"/>
      <c r="DQW90" s="497" t="s">
        <v>2</v>
      </c>
      <c r="DQX90" s="497" t="s">
        <v>3</v>
      </c>
      <c r="DQY90" s="497" t="s">
        <v>4</v>
      </c>
      <c r="DQZ90" s="497" t="s">
        <v>5</v>
      </c>
      <c r="DRA90" s="497" t="s">
        <v>6</v>
      </c>
      <c r="DRB90" s="497" t="s">
        <v>7</v>
      </c>
      <c r="DRC90" s="497" t="s">
        <v>11</v>
      </c>
      <c r="DRD90" s="503"/>
      <c r="DRE90" s="497" t="s">
        <v>2</v>
      </c>
      <c r="DRF90" s="497" t="s">
        <v>3</v>
      </c>
      <c r="DRG90" s="497" t="s">
        <v>4</v>
      </c>
      <c r="DRH90" s="497" t="s">
        <v>5</v>
      </c>
      <c r="DRI90" s="497" t="s">
        <v>6</v>
      </c>
      <c r="DRJ90" s="497" t="s">
        <v>7</v>
      </c>
      <c r="DRK90" s="497" t="s">
        <v>11</v>
      </c>
      <c r="DRL90" s="503"/>
      <c r="DRM90" s="497" t="s">
        <v>2</v>
      </c>
      <c r="DRN90" s="497" t="s">
        <v>3</v>
      </c>
      <c r="DRO90" s="497" t="s">
        <v>4</v>
      </c>
      <c r="DRP90" s="497" t="s">
        <v>5</v>
      </c>
      <c r="DRQ90" s="497" t="s">
        <v>6</v>
      </c>
      <c r="DRR90" s="497" t="s">
        <v>7</v>
      </c>
      <c r="DRS90" s="497" t="s">
        <v>11</v>
      </c>
      <c r="DRT90" s="503"/>
      <c r="DRU90" s="497" t="s">
        <v>2</v>
      </c>
      <c r="DRV90" s="497" t="s">
        <v>3</v>
      </c>
      <c r="DRW90" s="497" t="s">
        <v>4</v>
      </c>
      <c r="DRX90" s="497" t="s">
        <v>5</v>
      </c>
      <c r="DRY90" s="497" t="s">
        <v>6</v>
      </c>
      <c r="DRZ90" s="497" t="s">
        <v>7</v>
      </c>
      <c r="DSA90" s="497" t="s">
        <v>11</v>
      </c>
      <c r="DSB90" s="503"/>
      <c r="DSC90" s="497" t="s">
        <v>2</v>
      </c>
      <c r="DSD90" s="497" t="s">
        <v>3</v>
      </c>
      <c r="DSE90" s="497" t="s">
        <v>4</v>
      </c>
      <c r="DSF90" s="497" t="s">
        <v>5</v>
      </c>
      <c r="DSG90" s="497" t="s">
        <v>6</v>
      </c>
      <c r="DSH90" s="497" t="s">
        <v>7</v>
      </c>
      <c r="DSI90" s="497" t="s">
        <v>11</v>
      </c>
      <c r="DSJ90" s="503"/>
      <c r="DSK90" s="497" t="s">
        <v>2</v>
      </c>
      <c r="DSL90" s="497" t="s">
        <v>3</v>
      </c>
      <c r="DSM90" s="497" t="s">
        <v>4</v>
      </c>
      <c r="DSN90" s="497" t="s">
        <v>5</v>
      </c>
      <c r="DSO90" s="497" t="s">
        <v>6</v>
      </c>
      <c r="DSP90" s="497" t="s">
        <v>7</v>
      </c>
      <c r="DSQ90" s="497" t="s">
        <v>11</v>
      </c>
      <c r="DSR90" s="503"/>
      <c r="DSS90" s="497" t="s">
        <v>2</v>
      </c>
      <c r="DST90" s="497" t="s">
        <v>3</v>
      </c>
      <c r="DSU90" s="497" t="s">
        <v>4</v>
      </c>
      <c r="DSV90" s="497" t="s">
        <v>5</v>
      </c>
      <c r="DSW90" s="497" t="s">
        <v>6</v>
      </c>
      <c r="DSX90" s="497" t="s">
        <v>7</v>
      </c>
      <c r="DSY90" s="497" t="s">
        <v>11</v>
      </c>
      <c r="DSZ90" s="503"/>
      <c r="DTA90" s="497" t="s">
        <v>2</v>
      </c>
      <c r="DTB90" s="497" t="s">
        <v>3</v>
      </c>
      <c r="DTC90" s="497" t="s">
        <v>4</v>
      </c>
      <c r="DTD90" s="497" t="s">
        <v>5</v>
      </c>
      <c r="DTE90" s="497" t="s">
        <v>6</v>
      </c>
      <c r="DTF90" s="497" t="s">
        <v>7</v>
      </c>
      <c r="DTG90" s="497" t="s">
        <v>11</v>
      </c>
      <c r="DTH90" s="503"/>
      <c r="DTI90" s="497" t="s">
        <v>2</v>
      </c>
      <c r="DTJ90" s="497" t="s">
        <v>3</v>
      </c>
      <c r="DTK90" s="497" t="s">
        <v>4</v>
      </c>
      <c r="DTL90" s="497" t="s">
        <v>5</v>
      </c>
      <c r="DTM90" s="497" t="s">
        <v>6</v>
      </c>
      <c r="DTN90" s="497" t="s">
        <v>7</v>
      </c>
      <c r="DTO90" s="497" t="s">
        <v>11</v>
      </c>
      <c r="DTP90" s="503"/>
      <c r="DTQ90" s="497" t="s">
        <v>2</v>
      </c>
      <c r="DTR90" s="497" t="s">
        <v>3</v>
      </c>
      <c r="DTS90" s="497" t="s">
        <v>4</v>
      </c>
      <c r="DTT90" s="497" t="s">
        <v>5</v>
      </c>
      <c r="DTU90" s="497" t="s">
        <v>6</v>
      </c>
      <c r="DTV90" s="497" t="s">
        <v>7</v>
      </c>
      <c r="DTW90" s="497" t="s">
        <v>11</v>
      </c>
      <c r="DTX90" s="503"/>
      <c r="DTY90" s="497" t="s">
        <v>2</v>
      </c>
      <c r="DTZ90" s="497" t="s">
        <v>3</v>
      </c>
      <c r="DUA90" s="497" t="s">
        <v>4</v>
      </c>
      <c r="DUB90" s="497" t="s">
        <v>5</v>
      </c>
      <c r="DUC90" s="497" t="s">
        <v>6</v>
      </c>
      <c r="DUD90" s="497" t="s">
        <v>7</v>
      </c>
      <c r="DUE90" s="497" t="s">
        <v>11</v>
      </c>
      <c r="DUF90" s="503"/>
      <c r="DUG90" s="497" t="s">
        <v>2</v>
      </c>
      <c r="DUH90" s="497" t="s">
        <v>3</v>
      </c>
      <c r="DUI90" s="497" t="s">
        <v>4</v>
      </c>
      <c r="DUJ90" s="497" t="s">
        <v>5</v>
      </c>
      <c r="DUK90" s="497" t="s">
        <v>6</v>
      </c>
      <c r="DUL90" s="497" t="s">
        <v>7</v>
      </c>
      <c r="DUM90" s="497" t="s">
        <v>11</v>
      </c>
      <c r="DUN90" s="503"/>
      <c r="DUO90" s="497" t="s">
        <v>2</v>
      </c>
      <c r="DUP90" s="497" t="s">
        <v>3</v>
      </c>
      <c r="DUQ90" s="497" t="s">
        <v>4</v>
      </c>
      <c r="DUR90" s="497" t="s">
        <v>5</v>
      </c>
      <c r="DUS90" s="497" t="s">
        <v>6</v>
      </c>
      <c r="DUT90" s="497" t="s">
        <v>7</v>
      </c>
      <c r="DUU90" s="497" t="s">
        <v>11</v>
      </c>
      <c r="DUV90" s="503"/>
      <c r="DUW90" s="497" t="s">
        <v>2</v>
      </c>
      <c r="DUX90" s="497" t="s">
        <v>3</v>
      </c>
      <c r="DUY90" s="497" t="s">
        <v>4</v>
      </c>
      <c r="DUZ90" s="497" t="s">
        <v>5</v>
      </c>
      <c r="DVA90" s="497" t="s">
        <v>6</v>
      </c>
      <c r="DVB90" s="497" t="s">
        <v>7</v>
      </c>
      <c r="DVC90" s="497" t="s">
        <v>11</v>
      </c>
      <c r="DVD90" s="503"/>
      <c r="DVE90" s="497" t="s">
        <v>2</v>
      </c>
      <c r="DVF90" s="497" t="s">
        <v>3</v>
      </c>
      <c r="DVG90" s="497" t="s">
        <v>4</v>
      </c>
      <c r="DVH90" s="497" t="s">
        <v>5</v>
      </c>
      <c r="DVI90" s="497" t="s">
        <v>6</v>
      </c>
      <c r="DVJ90" s="497" t="s">
        <v>7</v>
      </c>
      <c r="DVK90" s="497" t="s">
        <v>11</v>
      </c>
      <c r="DVL90" s="503"/>
      <c r="DVM90" s="497" t="s">
        <v>2</v>
      </c>
      <c r="DVN90" s="497" t="s">
        <v>3</v>
      </c>
      <c r="DVO90" s="497" t="s">
        <v>4</v>
      </c>
      <c r="DVP90" s="497" t="s">
        <v>5</v>
      </c>
      <c r="DVQ90" s="497" t="s">
        <v>6</v>
      </c>
      <c r="DVR90" s="497" t="s">
        <v>7</v>
      </c>
      <c r="DVS90" s="497" t="s">
        <v>11</v>
      </c>
      <c r="DVT90" s="503"/>
      <c r="DVU90" s="497" t="s">
        <v>2</v>
      </c>
      <c r="DVV90" s="497" t="s">
        <v>3</v>
      </c>
      <c r="DVW90" s="497" t="s">
        <v>4</v>
      </c>
      <c r="DVX90" s="497" t="s">
        <v>5</v>
      </c>
      <c r="DVY90" s="497" t="s">
        <v>6</v>
      </c>
      <c r="DVZ90" s="497" t="s">
        <v>7</v>
      </c>
      <c r="DWA90" s="497" t="s">
        <v>11</v>
      </c>
      <c r="DWB90" s="503"/>
      <c r="DWC90" s="497" t="s">
        <v>2</v>
      </c>
      <c r="DWD90" s="497" t="s">
        <v>3</v>
      </c>
      <c r="DWE90" s="497" t="s">
        <v>4</v>
      </c>
      <c r="DWF90" s="497" t="s">
        <v>5</v>
      </c>
      <c r="DWG90" s="497" t="s">
        <v>6</v>
      </c>
      <c r="DWH90" s="497" t="s">
        <v>7</v>
      </c>
      <c r="DWI90" s="497" t="s">
        <v>11</v>
      </c>
      <c r="DWJ90" s="503"/>
      <c r="DWK90" s="497" t="s">
        <v>2</v>
      </c>
      <c r="DWL90" s="497" t="s">
        <v>3</v>
      </c>
      <c r="DWM90" s="497" t="s">
        <v>4</v>
      </c>
      <c r="DWN90" s="497" t="s">
        <v>5</v>
      </c>
      <c r="DWO90" s="497" t="s">
        <v>6</v>
      </c>
      <c r="DWP90" s="497" t="s">
        <v>7</v>
      </c>
      <c r="DWQ90" s="497" t="s">
        <v>11</v>
      </c>
      <c r="DWR90" s="503"/>
      <c r="DWS90" s="497" t="s">
        <v>2</v>
      </c>
      <c r="DWT90" s="497" t="s">
        <v>3</v>
      </c>
      <c r="DWU90" s="497" t="s">
        <v>4</v>
      </c>
      <c r="DWV90" s="497" t="s">
        <v>5</v>
      </c>
      <c r="DWW90" s="497" t="s">
        <v>6</v>
      </c>
      <c r="DWX90" s="497" t="s">
        <v>7</v>
      </c>
      <c r="DWY90" s="497" t="s">
        <v>11</v>
      </c>
      <c r="DWZ90" s="503"/>
      <c r="DXA90" s="497" t="s">
        <v>2</v>
      </c>
      <c r="DXB90" s="497" t="s">
        <v>3</v>
      </c>
      <c r="DXC90" s="497" t="s">
        <v>4</v>
      </c>
      <c r="DXD90" s="497" t="s">
        <v>5</v>
      </c>
      <c r="DXE90" s="497" t="s">
        <v>6</v>
      </c>
      <c r="DXF90" s="497" t="s">
        <v>7</v>
      </c>
      <c r="DXG90" s="497" t="s">
        <v>11</v>
      </c>
      <c r="DXH90" s="503"/>
      <c r="DXI90" s="497" t="s">
        <v>2</v>
      </c>
      <c r="DXJ90" s="497" t="s">
        <v>3</v>
      </c>
      <c r="DXK90" s="497" t="s">
        <v>4</v>
      </c>
      <c r="DXL90" s="497" t="s">
        <v>5</v>
      </c>
      <c r="DXM90" s="497" t="s">
        <v>6</v>
      </c>
      <c r="DXN90" s="497" t="s">
        <v>7</v>
      </c>
      <c r="DXO90" s="497" t="s">
        <v>11</v>
      </c>
      <c r="DXP90" s="503"/>
      <c r="DXQ90" s="497" t="s">
        <v>2</v>
      </c>
      <c r="DXR90" s="497" t="s">
        <v>3</v>
      </c>
      <c r="DXS90" s="497" t="s">
        <v>4</v>
      </c>
      <c r="DXT90" s="497" t="s">
        <v>5</v>
      </c>
      <c r="DXU90" s="497" t="s">
        <v>6</v>
      </c>
      <c r="DXV90" s="497" t="s">
        <v>7</v>
      </c>
      <c r="DXW90" s="497" t="s">
        <v>11</v>
      </c>
      <c r="DXX90" s="503"/>
      <c r="DXY90" s="497" t="s">
        <v>2</v>
      </c>
      <c r="DXZ90" s="497" t="s">
        <v>3</v>
      </c>
      <c r="DYA90" s="497" t="s">
        <v>4</v>
      </c>
      <c r="DYB90" s="497" t="s">
        <v>5</v>
      </c>
      <c r="DYC90" s="497" t="s">
        <v>6</v>
      </c>
      <c r="DYD90" s="497" t="s">
        <v>7</v>
      </c>
      <c r="DYE90" s="497" t="s">
        <v>11</v>
      </c>
      <c r="DYF90" s="503"/>
      <c r="DYG90" s="497" t="s">
        <v>2</v>
      </c>
      <c r="DYH90" s="497" t="s">
        <v>3</v>
      </c>
      <c r="DYI90" s="497" t="s">
        <v>4</v>
      </c>
      <c r="DYJ90" s="497" t="s">
        <v>5</v>
      </c>
      <c r="DYK90" s="497" t="s">
        <v>6</v>
      </c>
      <c r="DYL90" s="497" t="s">
        <v>7</v>
      </c>
      <c r="DYM90" s="497" t="s">
        <v>11</v>
      </c>
      <c r="DYN90" s="503"/>
      <c r="DYO90" s="497" t="s">
        <v>2</v>
      </c>
      <c r="DYP90" s="497" t="s">
        <v>3</v>
      </c>
      <c r="DYQ90" s="497" t="s">
        <v>4</v>
      </c>
      <c r="DYR90" s="497" t="s">
        <v>5</v>
      </c>
      <c r="DYS90" s="497" t="s">
        <v>6</v>
      </c>
      <c r="DYT90" s="497" t="s">
        <v>7</v>
      </c>
      <c r="DYU90" s="497" t="s">
        <v>11</v>
      </c>
      <c r="DYV90" s="503"/>
      <c r="DYW90" s="497" t="s">
        <v>2</v>
      </c>
      <c r="DYX90" s="497" t="s">
        <v>3</v>
      </c>
      <c r="DYY90" s="497" t="s">
        <v>4</v>
      </c>
      <c r="DYZ90" s="497" t="s">
        <v>5</v>
      </c>
      <c r="DZA90" s="497" t="s">
        <v>6</v>
      </c>
      <c r="DZB90" s="497" t="s">
        <v>7</v>
      </c>
      <c r="DZC90" s="497" t="s">
        <v>11</v>
      </c>
      <c r="DZD90" s="503"/>
      <c r="DZE90" s="497" t="s">
        <v>2</v>
      </c>
      <c r="DZF90" s="497" t="s">
        <v>3</v>
      </c>
      <c r="DZG90" s="497" t="s">
        <v>4</v>
      </c>
      <c r="DZH90" s="497" t="s">
        <v>5</v>
      </c>
      <c r="DZI90" s="497" t="s">
        <v>6</v>
      </c>
      <c r="DZJ90" s="497" t="s">
        <v>7</v>
      </c>
      <c r="DZK90" s="497" t="s">
        <v>11</v>
      </c>
      <c r="DZL90" s="503"/>
      <c r="DZM90" s="497" t="s">
        <v>2</v>
      </c>
      <c r="DZN90" s="497" t="s">
        <v>3</v>
      </c>
      <c r="DZO90" s="497" t="s">
        <v>4</v>
      </c>
      <c r="DZP90" s="497" t="s">
        <v>5</v>
      </c>
      <c r="DZQ90" s="497" t="s">
        <v>6</v>
      </c>
      <c r="DZR90" s="497" t="s">
        <v>7</v>
      </c>
      <c r="DZS90" s="497" t="s">
        <v>11</v>
      </c>
      <c r="DZT90" s="503"/>
      <c r="DZU90" s="497" t="s">
        <v>2</v>
      </c>
      <c r="DZV90" s="497" t="s">
        <v>3</v>
      </c>
      <c r="DZW90" s="497" t="s">
        <v>4</v>
      </c>
      <c r="DZX90" s="497" t="s">
        <v>5</v>
      </c>
      <c r="DZY90" s="497" t="s">
        <v>6</v>
      </c>
      <c r="DZZ90" s="497" t="s">
        <v>7</v>
      </c>
      <c r="EAA90" s="497" t="s">
        <v>11</v>
      </c>
      <c r="EAB90" s="503"/>
      <c r="EAC90" s="497" t="s">
        <v>2</v>
      </c>
      <c r="EAD90" s="497" t="s">
        <v>3</v>
      </c>
      <c r="EAE90" s="497" t="s">
        <v>4</v>
      </c>
      <c r="EAF90" s="497" t="s">
        <v>5</v>
      </c>
      <c r="EAG90" s="497" t="s">
        <v>6</v>
      </c>
      <c r="EAH90" s="497" t="s">
        <v>7</v>
      </c>
      <c r="EAI90" s="497" t="s">
        <v>11</v>
      </c>
      <c r="EAJ90" s="503"/>
      <c r="EAK90" s="497" t="s">
        <v>2</v>
      </c>
      <c r="EAL90" s="497" t="s">
        <v>3</v>
      </c>
      <c r="EAM90" s="497" t="s">
        <v>4</v>
      </c>
      <c r="EAN90" s="497" t="s">
        <v>5</v>
      </c>
      <c r="EAO90" s="497" t="s">
        <v>6</v>
      </c>
      <c r="EAP90" s="497" t="s">
        <v>7</v>
      </c>
      <c r="EAQ90" s="497" t="s">
        <v>11</v>
      </c>
      <c r="EAR90" s="503"/>
      <c r="EAS90" s="497" t="s">
        <v>2</v>
      </c>
      <c r="EAT90" s="497" t="s">
        <v>3</v>
      </c>
      <c r="EAU90" s="497" t="s">
        <v>4</v>
      </c>
      <c r="EAV90" s="497" t="s">
        <v>5</v>
      </c>
      <c r="EAW90" s="497" t="s">
        <v>6</v>
      </c>
      <c r="EAX90" s="497" t="s">
        <v>7</v>
      </c>
      <c r="EAY90" s="497" t="s">
        <v>11</v>
      </c>
      <c r="EAZ90" s="503"/>
      <c r="EBA90" s="497" t="s">
        <v>2</v>
      </c>
      <c r="EBB90" s="497" t="s">
        <v>3</v>
      </c>
      <c r="EBC90" s="497" t="s">
        <v>4</v>
      </c>
      <c r="EBD90" s="497" t="s">
        <v>5</v>
      </c>
      <c r="EBE90" s="497" t="s">
        <v>6</v>
      </c>
      <c r="EBF90" s="497" t="s">
        <v>7</v>
      </c>
      <c r="EBG90" s="497" t="s">
        <v>11</v>
      </c>
      <c r="EBH90" s="503"/>
      <c r="EBI90" s="497" t="s">
        <v>2</v>
      </c>
      <c r="EBJ90" s="497" t="s">
        <v>3</v>
      </c>
      <c r="EBK90" s="497" t="s">
        <v>4</v>
      </c>
      <c r="EBL90" s="497" t="s">
        <v>5</v>
      </c>
      <c r="EBM90" s="497" t="s">
        <v>6</v>
      </c>
      <c r="EBN90" s="497" t="s">
        <v>7</v>
      </c>
      <c r="EBO90" s="497" t="s">
        <v>11</v>
      </c>
      <c r="EBP90" s="503"/>
      <c r="EBQ90" s="497" t="s">
        <v>2</v>
      </c>
      <c r="EBR90" s="497" t="s">
        <v>3</v>
      </c>
      <c r="EBS90" s="497" t="s">
        <v>4</v>
      </c>
      <c r="EBT90" s="497" t="s">
        <v>5</v>
      </c>
      <c r="EBU90" s="497" t="s">
        <v>6</v>
      </c>
      <c r="EBV90" s="497" t="s">
        <v>7</v>
      </c>
      <c r="EBW90" s="497" t="s">
        <v>11</v>
      </c>
      <c r="EBX90" s="503"/>
      <c r="EBY90" s="497" t="s">
        <v>2</v>
      </c>
      <c r="EBZ90" s="497" t="s">
        <v>3</v>
      </c>
      <c r="ECA90" s="497" t="s">
        <v>4</v>
      </c>
      <c r="ECB90" s="497" t="s">
        <v>5</v>
      </c>
      <c r="ECC90" s="497" t="s">
        <v>6</v>
      </c>
      <c r="ECD90" s="497" t="s">
        <v>7</v>
      </c>
      <c r="ECE90" s="497" t="s">
        <v>11</v>
      </c>
      <c r="ECF90" s="503"/>
      <c r="ECG90" s="497" t="s">
        <v>2</v>
      </c>
      <c r="ECH90" s="497" t="s">
        <v>3</v>
      </c>
      <c r="ECI90" s="497" t="s">
        <v>4</v>
      </c>
      <c r="ECJ90" s="497" t="s">
        <v>5</v>
      </c>
      <c r="ECK90" s="497" t="s">
        <v>6</v>
      </c>
      <c r="ECL90" s="497" t="s">
        <v>7</v>
      </c>
      <c r="ECM90" s="497" t="s">
        <v>11</v>
      </c>
      <c r="ECN90" s="503"/>
      <c r="ECO90" s="497" t="s">
        <v>2</v>
      </c>
      <c r="ECP90" s="497" t="s">
        <v>3</v>
      </c>
      <c r="ECQ90" s="497" t="s">
        <v>4</v>
      </c>
      <c r="ECR90" s="497" t="s">
        <v>5</v>
      </c>
      <c r="ECS90" s="497" t="s">
        <v>6</v>
      </c>
      <c r="ECT90" s="497" t="s">
        <v>7</v>
      </c>
      <c r="ECU90" s="497" t="s">
        <v>11</v>
      </c>
      <c r="ECV90" s="503"/>
      <c r="ECW90" s="497" t="s">
        <v>2</v>
      </c>
      <c r="ECX90" s="497" t="s">
        <v>3</v>
      </c>
      <c r="ECY90" s="497" t="s">
        <v>4</v>
      </c>
      <c r="ECZ90" s="497" t="s">
        <v>5</v>
      </c>
      <c r="EDA90" s="497" t="s">
        <v>6</v>
      </c>
      <c r="EDB90" s="497" t="s">
        <v>7</v>
      </c>
      <c r="EDC90" s="497" t="s">
        <v>11</v>
      </c>
      <c r="EDD90" s="503"/>
      <c r="EDE90" s="497" t="s">
        <v>2</v>
      </c>
      <c r="EDF90" s="497" t="s">
        <v>3</v>
      </c>
      <c r="EDG90" s="497" t="s">
        <v>4</v>
      </c>
      <c r="EDH90" s="497" t="s">
        <v>5</v>
      </c>
      <c r="EDI90" s="497" t="s">
        <v>6</v>
      </c>
      <c r="EDJ90" s="497" t="s">
        <v>7</v>
      </c>
      <c r="EDK90" s="497" t="s">
        <v>11</v>
      </c>
      <c r="EDL90" s="503"/>
      <c r="EDM90" s="497" t="s">
        <v>2</v>
      </c>
      <c r="EDN90" s="497" t="s">
        <v>3</v>
      </c>
      <c r="EDO90" s="497" t="s">
        <v>4</v>
      </c>
      <c r="EDP90" s="497" t="s">
        <v>5</v>
      </c>
      <c r="EDQ90" s="497" t="s">
        <v>6</v>
      </c>
      <c r="EDR90" s="497" t="s">
        <v>7</v>
      </c>
      <c r="EDS90" s="497" t="s">
        <v>11</v>
      </c>
      <c r="EDT90" s="503"/>
      <c r="EDU90" s="497" t="s">
        <v>2</v>
      </c>
      <c r="EDV90" s="497" t="s">
        <v>3</v>
      </c>
      <c r="EDW90" s="497" t="s">
        <v>4</v>
      </c>
      <c r="EDX90" s="497" t="s">
        <v>5</v>
      </c>
      <c r="EDY90" s="497" t="s">
        <v>6</v>
      </c>
      <c r="EDZ90" s="497" t="s">
        <v>7</v>
      </c>
      <c r="EEA90" s="497" t="s">
        <v>11</v>
      </c>
      <c r="EEB90" s="503"/>
      <c r="EEC90" s="497" t="s">
        <v>2</v>
      </c>
      <c r="EED90" s="497" t="s">
        <v>3</v>
      </c>
      <c r="EEE90" s="497" t="s">
        <v>4</v>
      </c>
      <c r="EEF90" s="497" t="s">
        <v>5</v>
      </c>
      <c r="EEG90" s="497" t="s">
        <v>6</v>
      </c>
      <c r="EEH90" s="497" t="s">
        <v>7</v>
      </c>
      <c r="EEI90" s="497" t="s">
        <v>11</v>
      </c>
      <c r="EEJ90" s="503"/>
      <c r="EEK90" s="497" t="s">
        <v>2</v>
      </c>
      <c r="EEL90" s="497" t="s">
        <v>3</v>
      </c>
      <c r="EEM90" s="497" t="s">
        <v>4</v>
      </c>
      <c r="EEN90" s="497" t="s">
        <v>5</v>
      </c>
      <c r="EEO90" s="497" t="s">
        <v>6</v>
      </c>
      <c r="EEP90" s="497" t="s">
        <v>7</v>
      </c>
      <c r="EEQ90" s="497" t="s">
        <v>11</v>
      </c>
      <c r="EER90" s="503"/>
      <c r="EES90" s="497" t="s">
        <v>2</v>
      </c>
      <c r="EET90" s="497" t="s">
        <v>3</v>
      </c>
      <c r="EEU90" s="497" t="s">
        <v>4</v>
      </c>
      <c r="EEV90" s="497" t="s">
        <v>5</v>
      </c>
      <c r="EEW90" s="497" t="s">
        <v>6</v>
      </c>
      <c r="EEX90" s="497" t="s">
        <v>7</v>
      </c>
      <c r="EEY90" s="497" t="s">
        <v>11</v>
      </c>
      <c r="EEZ90" s="503"/>
      <c r="EFA90" s="497" t="s">
        <v>2</v>
      </c>
      <c r="EFB90" s="497" t="s">
        <v>3</v>
      </c>
      <c r="EFC90" s="497" t="s">
        <v>4</v>
      </c>
      <c r="EFD90" s="497" t="s">
        <v>5</v>
      </c>
      <c r="EFE90" s="497" t="s">
        <v>6</v>
      </c>
      <c r="EFF90" s="497" t="s">
        <v>7</v>
      </c>
      <c r="EFG90" s="497" t="s">
        <v>11</v>
      </c>
      <c r="EFH90" s="503"/>
      <c r="EFI90" s="497" t="s">
        <v>2</v>
      </c>
      <c r="EFJ90" s="497" t="s">
        <v>3</v>
      </c>
      <c r="EFK90" s="497" t="s">
        <v>4</v>
      </c>
      <c r="EFL90" s="497" t="s">
        <v>5</v>
      </c>
      <c r="EFM90" s="497" t="s">
        <v>6</v>
      </c>
      <c r="EFN90" s="497" t="s">
        <v>7</v>
      </c>
      <c r="EFO90" s="497" t="s">
        <v>11</v>
      </c>
      <c r="EFP90" s="503"/>
      <c r="EFQ90" s="497" t="s">
        <v>2</v>
      </c>
      <c r="EFR90" s="497" t="s">
        <v>3</v>
      </c>
      <c r="EFS90" s="497" t="s">
        <v>4</v>
      </c>
      <c r="EFT90" s="497" t="s">
        <v>5</v>
      </c>
      <c r="EFU90" s="497" t="s">
        <v>6</v>
      </c>
      <c r="EFV90" s="497" t="s">
        <v>7</v>
      </c>
      <c r="EFW90" s="497" t="s">
        <v>11</v>
      </c>
      <c r="EFX90" s="503"/>
      <c r="EFY90" s="497" t="s">
        <v>2</v>
      </c>
      <c r="EFZ90" s="497" t="s">
        <v>3</v>
      </c>
      <c r="EGA90" s="497" t="s">
        <v>4</v>
      </c>
      <c r="EGB90" s="497" t="s">
        <v>5</v>
      </c>
      <c r="EGC90" s="497" t="s">
        <v>6</v>
      </c>
      <c r="EGD90" s="497" t="s">
        <v>7</v>
      </c>
      <c r="EGE90" s="497" t="s">
        <v>11</v>
      </c>
      <c r="EGF90" s="503"/>
      <c r="EGG90" s="497" t="s">
        <v>2</v>
      </c>
      <c r="EGH90" s="497" t="s">
        <v>3</v>
      </c>
      <c r="EGI90" s="497" t="s">
        <v>4</v>
      </c>
      <c r="EGJ90" s="497" t="s">
        <v>5</v>
      </c>
      <c r="EGK90" s="497" t="s">
        <v>6</v>
      </c>
      <c r="EGL90" s="497" t="s">
        <v>7</v>
      </c>
      <c r="EGM90" s="497" t="s">
        <v>11</v>
      </c>
      <c r="EGN90" s="503"/>
      <c r="EGO90" s="497" t="s">
        <v>2</v>
      </c>
      <c r="EGP90" s="497" t="s">
        <v>3</v>
      </c>
      <c r="EGQ90" s="497" t="s">
        <v>4</v>
      </c>
      <c r="EGR90" s="497" t="s">
        <v>5</v>
      </c>
      <c r="EGS90" s="497" t="s">
        <v>6</v>
      </c>
      <c r="EGT90" s="497" t="s">
        <v>7</v>
      </c>
      <c r="EGU90" s="497" t="s">
        <v>11</v>
      </c>
      <c r="EGV90" s="503"/>
      <c r="EGW90" s="497" t="s">
        <v>2</v>
      </c>
      <c r="EGX90" s="497" t="s">
        <v>3</v>
      </c>
      <c r="EGY90" s="497" t="s">
        <v>4</v>
      </c>
      <c r="EGZ90" s="497" t="s">
        <v>5</v>
      </c>
      <c r="EHA90" s="497" t="s">
        <v>6</v>
      </c>
      <c r="EHB90" s="497" t="s">
        <v>7</v>
      </c>
      <c r="EHC90" s="497" t="s">
        <v>11</v>
      </c>
      <c r="EHD90" s="503"/>
      <c r="EHE90" s="497" t="s">
        <v>2</v>
      </c>
      <c r="EHF90" s="497" t="s">
        <v>3</v>
      </c>
      <c r="EHG90" s="497" t="s">
        <v>4</v>
      </c>
      <c r="EHH90" s="497" t="s">
        <v>5</v>
      </c>
      <c r="EHI90" s="497" t="s">
        <v>6</v>
      </c>
      <c r="EHJ90" s="497" t="s">
        <v>7</v>
      </c>
      <c r="EHK90" s="497" t="s">
        <v>11</v>
      </c>
      <c r="EHL90" s="503"/>
      <c r="EHM90" s="497" t="s">
        <v>2</v>
      </c>
      <c r="EHN90" s="497" t="s">
        <v>3</v>
      </c>
      <c r="EHO90" s="497" t="s">
        <v>4</v>
      </c>
      <c r="EHP90" s="497" t="s">
        <v>5</v>
      </c>
      <c r="EHQ90" s="497" t="s">
        <v>6</v>
      </c>
      <c r="EHR90" s="497" t="s">
        <v>7</v>
      </c>
      <c r="EHS90" s="497" t="s">
        <v>11</v>
      </c>
      <c r="EHT90" s="503"/>
      <c r="EHU90" s="497" t="s">
        <v>2</v>
      </c>
      <c r="EHV90" s="497" t="s">
        <v>3</v>
      </c>
      <c r="EHW90" s="497" t="s">
        <v>4</v>
      </c>
      <c r="EHX90" s="497" t="s">
        <v>5</v>
      </c>
      <c r="EHY90" s="497" t="s">
        <v>6</v>
      </c>
      <c r="EHZ90" s="497" t="s">
        <v>7</v>
      </c>
      <c r="EIA90" s="497" t="s">
        <v>11</v>
      </c>
      <c r="EIB90" s="503"/>
      <c r="EIC90" s="497" t="s">
        <v>2</v>
      </c>
      <c r="EID90" s="497" t="s">
        <v>3</v>
      </c>
      <c r="EIE90" s="497" t="s">
        <v>4</v>
      </c>
      <c r="EIF90" s="497" t="s">
        <v>5</v>
      </c>
      <c r="EIG90" s="497" t="s">
        <v>6</v>
      </c>
      <c r="EIH90" s="497" t="s">
        <v>7</v>
      </c>
      <c r="EII90" s="497" t="s">
        <v>11</v>
      </c>
      <c r="EIJ90" s="503"/>
      <c r="EIK90" s="497" t="s">
        <v>2</v>
      </c>
      <c r="EIL90" s="497" t="s">
        <v>3</v>
      </c>
      <c r="EIM90" s="497" t="s">
        <v>4</v>
      </c>
      <c r="EIN90" s="497" t="s">
        <v>5</v>
      </c>
      <c r="EIO90" s="497" t="s">
        <v>6</v>
      </c>
      <c r="EIP90" s="497" t="s">
        <v>7</v>
      </c>
      <c r="EIQ90" s="497" t="s">
        <v>11</v>
      </c>
      <c r="EIR90" s="503"/>
      <c r="EIS90" s="497" t="s">
        <v>2</v>
      </c>
      <c r="EIT90" s="497" t="s">
        <v>3</v>
      </c>
      <c r="EIU90" s="497" t="s">
        <v>4</v>
      </c>
      <c r="EIV90" s="497" t="s">
        <v>5</v>
      </c>
      <c r="EIW90" s="497" t="s">
        <v>6</v>
      </c>
      <c r="EIX90" s="497" t="s">
        <v>7</v>
      </c>
      <c r="EIY90" s="497" t="s">
        <v>11</v>
      </c>
      <c r="EIZ90" s="503"/>
      <c r="EJA90" s="497" t="s">
        <v>2</v>
      </c>
      <c r="EJB90" s="497" t="s">
        <v>3</v>
      </c>
      <c r="EJC90" s="497" t="s">
        <v>4</v>
      </c>
      <c r="EJD90" s="497" t="s">
        <v>5</v>
      </c>
      <c r="EJE90" s="497" t="s">
        <v>6</v>
      </c>
      <c r="EJF90" s="497" t="s">
        <v>7</v>
      </c>
      <c r="EJG90" s="497" t="s">
        <v>11</v>
      </c>
      <c r="EJH90" s="503"/>
      <c r="EJI90" s="497" t="s">
        <v>2</v>
      </c>
      <c r="EJJ90" s="497" t="s">
        <v>3</v>
      </c>
      <c r="EJK90" s="497" t="s">
        <v>4</v>
      </c>
      <c r="EJL90" s="497" t="s">
        <v>5</v>
      </c>
      <c r="EJM90" s="497" t="s">
        <v>6</v>
      </c>
      <c r="EJN90" s="497" t="s">
        <v>7</v>
      </c>
      <c r="EJO90" s="497" t="s">
        <v>11</v>
      </c>
      <c r="EJP90" s="503"/>
      <c r="EJQ90" s="497" t="s">
        <v>2</v>
      </c>
      <c r="EJR90" s="497" t="s">
        <v>3</v>
      </c>
      <c r="EJS90" s="497" t="s">
        <v>4</v>
      </c>
      <c r="EJT90" s="497" t="s">
        <v>5</v>
      </c>
      <c r="EJU90" s="497" t="s">
        <v>6</v>
      </c>
      <c r="EJV90" s="497" t="s">
        <v>7</v>
      </c>
      <c r="EJW90" s="497" t="s">
        <v>11</v>
      </c>
      <c r="EJX90" s="503"/>
      <c r="EJY90" s="497" t="s">
        <v>2</v>
      </c>
      <c r="EJZ90" s="497" t="s">
        <v>3</v>
      </c>
      <c r="EKA90" s="497" t="s">
        <v>4</v>
      </c>
      <c r="EKB90" s="497" t="s">
        <v>5</v>
      </c>
      <c r="EKC90" s="497" t="s">
        <v>6</v>
      </c>
      <c r="EKD90" s="497" t="s">
        <v>7</v>
      </c>
      <c r="EKE90" s="497" t="s">
        <v>11</v>
      </c>
      <c r="EKF90" s="503"/>
      <c r="EKG90" s="497" t="s">
        <v>2</v>
      </c>
      <c r="EKH90" s="497" t="s">
        <v>3</v>
      </c>
      <c r="EKI90" s="497" t="s">
        <v>4</v>
      </c>
      <c r="EKJ90" s="497" t="s">
        <v>5</v>
      </c>
      <c r="EKK90" s="497" t="s">
        <v>6</v>
      </c>
      <c r="EKL90" s="497" t="s">
        <v>7</v>
      </c>
      <c r="EKM90" s="497" t="s">
        <v>11</v>
      </c>
      <c r="EKN90" s="503"/>
      <c r="EKO90" s="497" t="s">
        <v>2</v>
      </c>
      <c r="EKP90" s="497" t="s">
        <v>3</v>
      </c>
      <c r="EKQ90" s="497" t="s">
        <v>4</v>
      </c>
      <c r="EKR90" s="497" t="s">
        <v>5</v>
      </c>
      <c r="EKS90" s="497" t="s">
        <v>6</v>
      </c>
      <c r="EKT90" s="497" t="s">
        <v>7</v>
      </c>
      <c r="EKU90" s="497" t="s">
        <v>11</v>
      </c>
      <c r="EKV90" s="503"/>
      <c r="EKW90" s="497" t="s">
        <v>2</v>
      </c>
      <c r="EKX90" s="497" t="s">
        <v>3</v>
      </c>
      <c r="EKY90" s="497" t="s">
        <v>4</v>
      </c>
      <c r="EKZ90" s="497" t="s">
        <v>5</v>
      </c>
      <c r="ELA90" s="497" t="s">
        <v>6</v>
      </c>
      <c r="ELB90" s="497" t="s">
        <v>7</v>
      </c>
      <c r="ELC90" s="497" t="s">
        <v>11</v>
      </c>
      <c r="ELD90" s="503"/>
      <c r="ELE90" s="497" t="s">
        <v>2</v>
      </c>
      <c r="ELF90" s="497" t="s">
        <v>3</v>
      </c>
      <c r="ELG90" s="497" t="s">
        <v>4</v>
      </c>
      <c r="ELH90" s="497" t="s">
        <v>5</v>
      </c>
      <c r="ELI90" s="497" t="s">
        <v>6</v>
      </c>
      <c r="ELJ90" s="497" t="s">
        <v>7</v>
      </c>
      <c r="ELK90" s="497" t="s">
        <v>11</v>
      </c>
      <c r="ELL90" s="503"/>
      <c r="ELM90" s="497" t="s">
        <v>2</v>
      </c>
      <c r="ELN90" s="497" t="s">
        <v>3</v>
      </c>
      <c r="ELO90" s="497" t="s">
        <v>4</v>
      </c>
      <c r="ELP90" s="497" t="s">
        <v>5</v>
      </c>
      <c r="ELQ90" s="497" t="s">
        <v>6</v>
      </c>
      <c r="ELR90" s="497" t="s">
        <v>7</v>
      </c>
      <c r="ELS90" s="497" t="s">
        <v>11</v>
      </c>
      <c r="ELT90" s="503"/>
      <c r="ELU90" s="497" t="s">
        <v>2</v>
      </c>
      <c r="ELV90" s="497" t="s">
        <v>3</v>
      </c>
      <c r="ELW90" s="497" t="s">
        <v>4</v>
      </c>
      <c r="ELX90" s="497" t="s">
        <v>5</v>
      </c>
      <c r="ELY90" s="497" t="s">
        <v>6</v>
      </c>
      <c r="ELZ90" s="497" t="s">
        <v>7</v>
      </c>
      <c r="EMA90" s="497" t="s">
        <v>11</v>
      </c>
      <c r="EMB90" s="503"/>
      <c r="EMC90" s="497" t="s">
        <v>2</v>
      </c>
      <c r="EMD90" s="497" t="s">
        <v>3</v>
      </c>
      <c r="EME90" s="497" t="s">
        <v>4</v>
      </c>
      <c r="EMF90" s="497" t="s">
        <v>5</v>
      </c>
      <c r="EMG90" s="497" t="s">
        <v>6</v>
      </c>
      <c r="EMH90" s="497" t="s">
        <v>7</v>
      </c>
      <c r="EMI90" s="497" t="s">
        <v>11</v>
      </c>
      <c r="EMJ90" s="503"/>
      <c r="EMK90" s="497" t="s">
        <v>2</v>
      </c>
      <c r="EML90" s="497" t="s">
        <v>3</v>
      </c>
      <c r="EMM90" s="497" t="s">
        <v>4</v>
      </c>
      <c r="EMN90" s="497" t="s">
        <v>5</v>
      </c>
      <c r="EMO90" s="497" t="s">
        <v>6</v>
      </c>
      <c r="EMP90" s="497" t="s">
        <v>7</v>
      </c>
      <c r="EMQ90" s="497" t="s">
        <v>11</v>
      </c>
      <c r="EMR90" s="503"/>
      <c r="EMS90" s="497" t="s">
        <v>2</v>
      </c>
      <c r="EMT90" s="497" t="s">
        <v>3</v>
      </c>
      <c r="EMU90" s="497" t="s">
        <v>4</v>
      </c>
      <c r="EMV90" s="497" t="s">
        <v>5</v>
      </c>
      <c r="EMW90" s="497" t="s">
        <v>6</v>
      </c>
      <c r="EMX90" s="497" t="s">
        <v>7</v>
      </c>
      <c r="EMY90" s="497" t="s">
        <v>11</v>
      </c>
      <c r="EMZ90" s="503"/>
      <c r="ENA90" s="497" t="s">
        <v>2</v>
      </c>
      <c r="ENB90" s="497" t="s">
        <v>3</v>
      </c>
      <c r="ENC90" s="497" t="s">
        <v>4</v>
      </c>
      <c r="END90" s="497" t="s">
        <v>5</v>
      </c>
      <c r="ENE90" s="497" t="s">
        <v>6</v>
      </c>
      <c r="ENF90" s="497" t="s">
        <v>7</v>
      </c>
      <c r="ENG90" s="497" t="s">
        <v>11</v>
      </c>
      <c r="ENH90" s="503"/>
      <c r="ENI90" s="497" t="s">
        <v>2</v>
      </c>
      <c r="ENJ90" s="497" t="s">
        <v>3</v>
      </c>
      <c r="ENK90" s="497" t="s">
        <v>4</v>
      </c>
      <c r="ENL90" s="497" t="s">
        <v>5</v>
      </c>
      <c r="ENM90" s="497" t="s">
        <v>6</v>
      </c>
      <c r="ENN90" s="497" t="s">
        <v>7</v>
      </c>
      <c r="ENO90" s="497" t="s">
        <v>11</v>
      </c>
      <c r="ENP90" s="503"/>
      <c r="ENQ90" s="497" t="s">
        <v>2</v>
      </c>
      <c r="ENR90" s="497" t="s">
        <v>3</v>
      </c>
      <c r="ENS90" s="497" t="s">
        <v>4</v>
      </c>
      <c r="ENT90" s="497" t="s">
        <v>5</v>
      </c>
      <c r="ENU90" s="497" t="s">
        <v>6</v>
      </c>
      <c r="ENV90" s="497" t="s">
        <v>7</v>
      </c>
      <c r="ENW90" s="497" t="s">
        <v>11</v>
      </c>
      <c r="ENX90" s="503"/>
      <c r="ENY90" s="497" t="s">
        <v>2</v>
      </c>
      <c r="ENZ90" s="497" t="s">
        <v>3</v>
      </c>
      <c r="EOA90" s="497" t="s">
        <v>4</v>
      </c>
      <c r="EOB90" s="497" t="s">
        <v>5</v>
      </c>
      <c r="EOC90" s="497" t="s">
        <v>6</v>
      </c>
      <c r="EOD90" s="497" t="s">
        <v>7</v>
      </c>
      <c r="EOE90" s="497" t="s">
        <v>11</v>
      </c>
      <c r="EOF90" s="503"/>
      <c r="EOG90" s="497" t="s">
        <v>2</v>
      </c>
      <c r="EOH90" s="497" t="s">
        <v>3</v>
      </c>
      <c r="EOI90" s="497" t="s">
        <v>4</v>
      </c>
      <c r="EOJ90" s="497" t="s">
        <v>5</v>
      </c>
      <c r="EOK90" s="497" t="s">
        <v>6</v>
      </c>
      <c r="EOL90" s="497" t="s">
        <v>7</v>
      </c>
      <c r="EOM90" s="497" t="s">
        <v>11</v>
      </c>
      <c r="EON90" s="503"/>
      <c r="EOO90" s="497" t="s">
        <v>2</v>
      </c>
      <c r="EOP90" s="497" t="s">
        <v>3</v>
      </c>
      <c r="EOQ90" s="497" t="s">
        <v>4</v>
      </c>
      <c r="EOR90" s="497" t="s">
        <v>5</v>
      </c>
      <c r="EOS90" s="497" t="s">
        <v>6</v>
      </c>
      <c r="EOT90" s="497" t="s">
        <v>7</v>
      </c>
      <c r="EOU90" s="497" t="s">
        <v>11</v>
      </c>
      <c r="EOV90" s="503"/>
      <c r="EOW90" s="497" t="s">
        <v>2</v>
      </c>
      <c r="EOX90" s="497" t="s">
        <v>3</v>
      </c>
      <c r="EOY90" s="497" t="s">
        <v>4</v>
      </c>
      <c r="EOZ90" s="497" t="s">
        <v>5</v>
      </c>
      <c r="EPA90" s="497" t="s">
        <v>6</v>
      </c>
      <c r="EPB90" s="497" t="s">
        <v>7</v>
      </c>
      <c r="EPC90" s="497" t="s">
        <v>11</v>
      </c>
      <c r="EPD90" s="503"/>
      <c r="EPE90" s="497" t="s">
        <v>2</v>
      </c>
      <c r="EPF90" s="497" t="s">
        <v>3</v>
      </c>
      <c r="EPG90" s="497" t="s">
        <v>4</v>
      </c>
      <c r="EPH90" s="497" t="s">
        <v>5</v>
      </c>
      <c r="EPI90" s="497" t="s">
        <v>6</v>
      </c>
      <c r="EPJ90" s="497" t="s">
        <v>7</v>
      </c>
      <c r="EPK90" s="497" t="s">
        <v>11</v>
      </c>
      <c r="EPL90" s="503"/>
      <c r="EPM90" s="497" t="s">
        <v>2</v>
      </c>
      <c r="EPN90" s="497" t="s">
        <v>3</v>
      </c>
      <c r="EPO90" s="497" t="s">
        <v>4</v>
      </c>
      <c r="EPP90" s="497" t="s">
        <v>5</v>
      </c>
      <c r="EPQ90" s="497" t="s">
        <v>6</v>
      </c>
      <c r="EPR90" s="497" t="s">
        <v>7</v>
      </c>
      <c r="EPS90" s="497" t="s">
        <v>11</v>
      </c>
      <c r="EPT90" s="503"/>
      <c r="EPU90" s="497" t="s">
        <v>2</v>
      </c>
      <c r="EPV90" s="497" t="s">
        <v>3</v>
      </c>
      <c r="EPW90" s="497" t="s">
        <v>4</v>
      </c>
      <c r="EPX90" s="497" t="s">
        <v>5</v>
      </c>
      <c r="EPY90" s="497" t="s">
        <v>6</v>
      </c>
      <c r="EPZ90" s="497" t="s">
        <v>7</v>
      </c>
      <c r="EQA90" s="497" t="s">
        <v>11</v>
      </c>
      <c r="EQB90" s="503"/>
      <c r="EQC90" s="497" t="s">
        <v>2</v>
      </c>
      <c r="EQD90" s="497" t="s">
        <v>3</v>
      </c>
      <c r="EQE90" s="497" t="s">
        <v>4</v>
      </c>
      <c r="EQF90" s="497" t="s">
        <v>5</v>
      </c>
      <c r="EQG90" s="497" t="s">
        <v>6</v>
      </c>
      <c r="EQH90" s="497" t="s">
        <v>7</v>
      </c>
      <c r="EQI90" s="497" t="s">
        <v>11</v>
      </c>
      <c r="EQJ90" s="503"/>
      <c r="EQK90" s="497" t="s">
        <v>2</v>
      </c>
      <c r="EQL90" s="497" t="s">
        <v>3</v>
      </c>
      <c r="EQM90" s="497" t="s">
        <v>4</v>
      </c>
      <c r="EQN90" s="497" t="s">
        <v>5</v>
      </c>
      <c r="EQO90" s="497" t="s">
        <v>6</v>
      </c>
      <c r="EQP90" s="497" t="s">
        <v>7</v>
      </c>
      <c r="EQQ90" s="497" t="s">
        <v>11</v>
      </c>
      <c r="EQR90" s="503"/>
      <c r="EQS90" s="497" t="s">
        <v>2</v>
      </c>
      <c r="EQT90" s="497" t="s">
        <v>3</v>
      </c>
      <c r="EQU90" s="497" t="s">
        <v>4</v>
      </c>
      <c r="EQV90" s="497" t="s">
        <v>5</v>
      </c>
      <c r="EQW90" s="497" t="s">
        <v>6</v>
      </c>
      <c r="EQX90" s="497" t="s">
        <v>7</v>
      </c>
      <c r="EQY90" s="497" t="s">
        <v>11</v>
      </c>
      <c r="EQZ90" s="503"/>
      <c r="ERA90" s="497" t="s">
        <v>2</v>
      </c>
      <c r="ERB90" s="497" t="s">
        <v>3</v>
      </c>
      <c r="ERC90" s="497" t="s">
        <v>4</v>
      </c>
      <c r="ERD90" s="497" t="s">
        <v>5</v>
      </c>
      <c r="ERE90" s="497" t="s">
        <v>6</v>
      </c>
      <c r="ERF90" s="497" t="s">
        <v>7</v>
      </c>
      <c r="ERG90" s="497" t="s">
        <v>11</v>
      </c>
      <c r="ERH90" s="503"/>
      <c r="ERI90" s="497" t="s">
        <v>2</v>
      </c>
      <c r="ERJ90" s="497" t="s">
        <v>3</v>
      </c>
      <c r="ERK90" s="497" t="s">
        <v>4</v>
      </c>
      <c r="ERL90" s="497" t="s">
        <v>5</v>
      </c>
      <c r="ERM90" s="497" t="s">
        <v>6</v>
      </c>
      <c r="ERN90" s="497" t="s">
        <v>7</v>
      </c>
      <c r="ERO90" s="497" t="s">
        <v>11</v>
      </c>
      <c r="ERP90" s="503"/>
      <c r="ERQ90" s="497" t="s">
        <v>2</v>
      </c>
      <c r="ERR90" s="497" t="s">
        <v>3</v>
      </c>
      <c r="ERS90" s="497" t="s">
        <v>4</v>
      </c>
      <c r="ERT90" s="497" t="s">
        <v>5</v>
      </c>
      <c r="ERU90" s="497" t="s">
        <v>6</v>
      </c>
      <c r="ERV90" s="497" t="s">
        <v>7</v>
      </c>
      <c r="ERW90" s="497" t="s">
        <v>11</v>
      </c>
      <c r="ERX90" s="503"/>
      <c r="ERY90" s="497" t="s">
        <v>2</v>
      </c>
      <c r="ERZ90" s="497" t="s">
        <v>3</v>
      </c>
      <c r="ESA90" s="497" t="s">
        <v>4</v>
      </c>
      <c r="ESB90" s="497" t="s">
        <v>5</v>
      </c>
      <c r="ESC90" s="497" t="s">
        <v>6</v>
      </c>
      <c r="ESD90" s="497" t="s">
        <v>7</v>
      </c>
      <c r="ESE90" s="497" t="s">
        <v>11</v>
      </c>
      <c r="ESF90" s="503"/>
      <c r="ESG90" s="497" t="s">
        <v>2</v>
      </c>
      <c r="ESH90" s="497" t="s">
        <v>3</v>
      </c>
      <c r="ESI90" s="497" t="s">
        <v>4</v>
      </c>
      <c r="ESJ90" s="497" t="s">
        <v>5</v>
      </c>
      <c r="ESK90" s="497" t="s">
        <v>6</v>
      </c>
      <c r="ESL90" s="497" t="s">
        <v>7</v>
      </c>
      <c r="ESM90" s="497" t="s">
        <v>11</v>
      </c>
      <c r="ESN90" s="503"/>
      <c r="ESO90" s="497" t="s">
        <v>2</v>
      </c>
      <c r="ESP90" s="497" t="s">
        <v>3</v>
      </c>
      <c r="ESQ90" s="497" t="s">
        <v>4</v>
      </c>
      <c r="ESR90" s="497" t="s">
        <v>5</v>
      </c>
      <c r="ESS90" s="497" t="s">
        <v>6</v>
      </c>
      <c r="EST90" s="497" t="s">
        <v>7</v>
      </c>
      <c r="ESU90" s="497" t="s">
        <v>11</v>
      </c>
      <c r="ESV90" s="503"/>
      <c r="ESW90" s="497" t="s">
        <v>2</v>
      </c>
      <c r="ESX90" s="497" t="s">
        <v>3</v>
      </c>
      <c r="ESY90" s="497" t="s">
        <v>4</v>
      </c>
      <c r="ESZ90" s="497" t="s">
        <v>5</v>
      </c>
      <c r="ETA90" s="497" t="s">
        <v>6</v>
      </c>
      <c r="ETB90" s="497" t="s">
        <v>7</v>
      </c>
      <c r="ETC90" s="497" t="s">
        <v>11</v>
      </c>
      <c r="ETD90" s="503"/>
      <c r="ETE90" s="497" t="s">
        <v>2</v>
      </c>
      <c r="ETF90" s="497" t="s">
        <v>3</v>
      </c>
      <c r="ETG90" s="497" t="s">
        <v>4</v>
      </c>
      <c r="ETH90" s="497" t="s">
        <v>5</v>
      </c>
      <c r="ETI90" s="497" t="s">
        <v>6</v>
      </c>
      <c r="ETJ90" s="497" t="s">
        <v>7</v>
      </c>
      <c r="ETK90" s="497" t="s">
        <v>11</v>
      </c>
      <c r="ETL90" s="503"/>
      <c r="ETM90" s="497" t="s">
        <v>2</v>
      </c>
      <c r="ETN90" s="497" t="s">
        <v>3</v>
      </c>
      <c r="ETO90" s="497" t="s">
        <v>4</v>
      </c>
      <c r="ETP90" s="497" t="s">
        <v>5</v>
      </c>
      <c r="ETQ90" s="497" t="s">
        <v>6</v>
      </c>
      <c r="ETR90" s="497" t="s">
        <v>7</v>
      </c>
      <c r="ETS90" s="497" t="s">
        <v>11</v>
      </c>
      <c r="ETT90" s="503"/>
      <c r="ETU90" s="497" t="s">
        <v>2</v>
      </c>
      <c r="ETV90" s="497" t="s">
        <v>3</v>
      </c>
      <c r="ETW90" s="497" t="s">
        <v>4</v>
      </c>
      <c r="ETX90" s="497" t="s">
        <v>5</v>
      </c>
      <c r="ETY90" s="497" t="s">
        <v>6</v>
      </c>
      <c r="ETZ90" s="497" t="s">
        <v>7</v>
      </c>
      <c r="EUA90" s="497" t="s">
        <v>11</v>
      </c>
      <c r="EUB90" s="503"/>
      <c r="EUC90" s="497" t="s">
        <v>2</v>
      </c>
      <c r="EUD90" s="497" t="s">
        <v>3</v>
      </c>
      <c r="EUE90" s="497" t="s">
        <v>4</v>
      </c>
      <c r="EUF90" s="497" t="s">
        <v>5</v>
      </c>
      <c r="EUG90" s="497" t="s">
        <v>6</v>
      </c>
      <c r="EUH90" s="497" t="s">
        <v>7</v>
      </c>
      <c r="EUI90" s="497" t="s">
        <v>11</v>
      </c>
      <c r="EUJ90" s="503"/>
      <c r="EUK90" s="497" t="s">
        <v>2</v>
      </c>
      <c r="EUL90" s="497" t="s">
        <v>3</v>
      </c>
      <c r="EUM90" s="497" t="s">
        <v>4</v>
      </c>
      <c r="EUN90" s="497" t="s">
        <v>5</v>
      </c>
      <c r="EUO90" s="497" t="s">
        <v>6</v>
      </c>
      <c r="EUP90" s="497" t="s">
        <v>7</v>
      </c>
      <c r="EUQ90" s="497" t="s">
        <v>11</v>
      </c>
      <c r="EUR90" s="503"/>
      <c r="EUS90" s="497" t="s">
        <v>2</v>
      </c>
      <c r="EUT90" s="497" t="s">
        <v>3</v>
      </c>
      <c r="EUU90" s="497" t="s">
        <v>4</v>
      </c>
      <c r="EUV90" s="497" t="s">
        <v>5</v>
      </c>
      <c r="EUW90" s="497" t="s">
        <v>6</v>
      </c>
      <c r="EUX90" s="497" t="s">
        <v>7</v>
      </c>
      <c r="EUY90" s="497" t="s">
        <v>11</v>
      </c>
      <c r="EUZ90" s="503"/>
      <c r="EVA90" s="497" t="s">
        <v>2</v>
      </c>
      <c r="EVB90" s="497" t="s">
        <v>3</v>
      </c>
      <c r="EVC90" s="497" t="s">
        <v>4</v>
      </c>
      <c r="EVD90" s="497" t="s">
        <v>5</v>
      </c>
      <c r="EVE90" s="497" t="s">
        <v>6</v>
      </c>
      <c r="EVF90" s="497" t="s">
        <v>7</v>
      </c>
      <c r="EVG90" s="497" t="s">
        <v>11</v>
      </c>
      <c r="EVH90" s="503"/>
      <c r="EVI90" s="497" t="s">
        <v>2</v>
      </c>
      <c r="EVJ90" s="497" t="s">
        <v>3</v>
      </c>
      <c r="EVK90" s="497" t="s">
        <v>4</v>
      </c>
      <c r="EVL90" s="497" t="s">
        <v>5</v>
      </c>
      <c r="EVM90" s="497" t="s">
        <v>6</v>
      </c>
      <c r="EVN90" s="497" t="s">
        <v>7</v>
      </c>
      <c r="EVO90" s="497" t="s">
        <v>11</v>
      </c>
      <c r="EVP90" s="503"/>
      <c r="EVQ90" s="497" t="s">
        <v>2</v>
      </c>
      <c r="EVR90" s="497" t="s">
        <v>3</v>
      </c>
      <c r="EVS90" s="497" t="s">
        <v>4</v>
      </c>
      <c r="EVT90" s="497" t="s">
        <v>5</v>
      </c>
      <c r="EVU90" s="497" t="s">
        <v>6</v>
      </c>
      <c r="EVV90" s="497" t="s">
        <v>7</v>
      </c>
      <c r="EVW90" s="497" t="s">
        <v>11</v>
      </c>
      <c r="EVX90" s="503"/>
      <c r="EVY90" s="497" t="s">
        <v>2</v>
      </c>
      <c r="EVZ90" s="497" t="s">
        <v>3</v>
      </c>
      <c r="EWA90" s="497" t="s">
        <v>4</v>
      </c>
      <c r="EWB90" s="497" t="s">
        <v>5</v>
      </c>
      <c r="EWC90" s="497" t="s">
        <v>6</v>
      </c>
      <c r="EWD90" s="497" t="s">
        <v>7</v>
      </c>
      <c r="EWE90" s="497" t="s">
        <v>11</v>
      </c>
      <c r="EWF90" s="503"/>
      <c r="EWG90" s="497" t="s">
        <v>2</v>
      </c>
      <c r="EWH90" s="497" t="s">
        <v>3</v>
      </c>
      <c r="EWI90" s="497" t="s">
        <v>4</v>
      </c>
      <c r="EWJ90" s="497" t="s">
        <v>5</v>
      </c>
      <c r="EWK90" s="497" t="s">
        <v>6</v>
      </c>
      <c r="EWL90" s="497" t="s">
        <v>7</v>
      </c>
      <c r="EWM90" s="497" t="s">
        <v>11</v>
      </c>
      <c r="EWN90" s="503"/>
      <c r="EWO90" s="497" t="s">
        <v>2</v>
      </c>
      <c r="EWP90" s="497" t="s">
        <v>3</v>
      </c>
      <c r="EWQ90" s="497" t="s">
        <v>4</v>
      </c>
      <c r="EWR90" s="497" t="s">
        <v>5</v>
      </c>
      <c r="EWS90" s="497" t="s">
        <v>6</v>
      </c>
      <c r="EWT90" s="497" t="s">
        <v>7</v>
      </c>
      <c r="EWU90" s="497" t="s">
        <v>11</v>
      </c>
      <c r="EWV90" s="503"/>
      <c r="EWW90" s="497" t="s">
        <v>2</v>
      </c>
      <c r="EWX90" s="497" t="s">
        <v>3</v>
      </c>
      <c r="EWY90" s="497" t="s">
        <v>4</v>
      </c>
      <c r="EWZ90" s="497" t="s">
        <v>5</v>
      </c>
      <c r="EXA90" s="497" t="s">
        <v>6</v>
      </c>
      <c r="EXB90" s="497" t="s">
        <v>7</v>
      </c>
      <c r="EXC90" s="497" t="s">
        <v>11</v>
      </c>
      <c r="EXD90" s="503"/>
      <c r="EXE90" s="497" t="s">
        <v>2</v>
      </c>
      <c r="EXF90" s="497" t="s">
        <v>3</v>
      </c>
      <c r="EXG90" s="497" t="s">
        <v>4</v>
      </c>
      <c r="EXH90" s="497" t="s">
        <v>5</v>
      </c>
      <c r="EXI90" s="497" t="s">
        <v>6</v>
      </c>
      <c r="EXJ90" s="497" t="s">
        <v>7</v>
      </c>
      <c r="EXK90" s="497" t="s">
        <v>11</v>
      </c>
      <c r="EXL90" s="503"/>
      <c r="EXM90" s="497" t="s">
        <v>2</v>
      </c>
      <c r="EXN90" s="497" t="s">
        <v>3</v>
      </c>
      <c r="EXO90" s="497" t="s">
        <v>4</v>
      </c>
      <c r="EXP90" s="497" t="s">
        <v>5</v>
      </c>
      <c r="EXQ90" s="497" t="s">
        <v>6</v>
      </c>
      <c r="EXR90" s="497" t="s">
        <v>7</v>
      </c>
      <c r="EXS90" s="497" t="s">
        <v>11</v>
      </c>
      <c r="EXT90" s="503"/>
      <c r="EXU90" s="497" t="s">
        <v>2</v>
      </c>
      <c r="EXV90" s="497" t="s">
        <v>3</v>
      </c>
      <c r="EXW90" s="497" t="s">
        <v>4</v>
      </c>
      <c r="EXX90" s="497" t="s">
        <v>5</v>
      </c>
      <c r="EXY90" s="497" t="s">
        <v>6</v>
      </c>
      <c r="EXZ90" s="497" t="s">
        <v>7</v>
      </c>
      <c r="EYA90" s="497" t="s">
        <v>11</v>
      </c>
      <c r="EYB90" s="503"/>
      <c r="EYC90" s="497" t="s">
        <v>2</v>
      </c>
      <c r="EYD90" s="497" t="s">
        <v>3</v>
      </c>
      <c r="EYE90" s="497" t="s">
        <v>4</v>
      </c>
      <c r="EYF90" s="497" t="s">
        <v>5</v>
      </c>
      <c r="EYG90" s="497" t="s">
        <v>6</v>
      </c>
      <c r="EYH90" s="497" t="s">
        <v>7</v>
      </c>
      <c r="EYI90" s="497" t="s">
        <v>11</v>
      </c>
      <c r="EYJ90" s="503"/>
      <c r="EYK90" s="497" t="s">
        <v>2</v>
      </c>
      <c r="EYL90" s="497" t="s">
        <v>3</v>
      </c>
      <c r="EYM90" s="497" t="s">
        <v>4</v>
      </c>
      <c r="EYN90" s="497" t="s">
        <v>5</v>
      </c>
      <c r="EYO90" s="497" t="s">
        <v>6</v>
      </c>
      <c r="EYP90" s="497" t="s">
        <v>7</v>
      </c>
      <c r="EYQ90" s="497" t="s">
        <v>11</v>
      </c>
      <c r="EYR90" s="503"/>
      <c r="EYS90" s="497" t="s">
        <v>2</v>
      </c>
      <c r="EYT90" s="497" t="s">
        <v>3</v>
      </c>
      <c r="EYU90" s="497" t="s">
        <v>4</v>
      </c>
      <c r="EYV90" s="497" t="s">
        <v>5</v>
      </c>
      <c r="EYW90" s="497" t="s">
        <v>6</v>
      </c>
      <c r="EYX90" s="497" t="s">
        <v>7</v>
      </c>
      <c r="EYY90" s="497" t="s">
        <v>11</v>
      </c>
      <c r="EYZ90" s="503"/>
      <c r="EZA90" s="497" t="s">
        <v>2</v>
      </c>
      <c r="EZB90" s="497" t="s">
        <v>3</v>
      </c>
      <c r="EZC90" s="497" t="s">
        <v>4</v>
      </c>
      <c r="EZD90" s="497" t="s">
        <v>5</v>
      </c>
      <c r="EZE90" s="497" t="s">
        <v>6</v>
      </c>
      <c r="EZF90" s="497" t="s">
        <v>7</v>
      </c>
      <c r="EZG90" s="497" t="s">
        <v>11</v>
      </c>
      <c r="EZH90" s="503"/>
      <c r="EZI90" s="497" t="s">
        <v>2</v>
      </c>
      <c r="EZJ90" s="497" t="s">
        <v>3</v>
      </c>
      <c r="EZK90" s="497" t="s">
        <v>4</v>
      </c>
      <c r="EZL90" s="497" t="s">
        <v>5</v>
      </c>
      <c r="EZM90" s="497" t="s">
        <v>6</v>
      </c>
      <c r="EZN90" s="497" t="s">
        <v>7</v>
      </c>
      <c r="EZO90" s="497" t="s">
        <v>11</v>
      </c>
      <c r="EZP90" s="503"/>
      <c r="EZQ90" s="497" t="s">
        <v>2</v>
      </c>
      <c r="EZR90" s="497" t="s">
        <v>3</v>
      </c>
      <c r="EZS90" s="497" t="s">
        <v>4</v>
      </c>
      <c r="EZT90" s="497" t="s">
        <v>5</v>
      </c>
      <c r="EZU90" s="497" t="s">
        <v>6</v>
      </c>
      <c r="EZV90" s="497" t="s">
        <v>7</v>
      </c>
      <c r="EZW90" s="497" t="s">
        <v>11</v>
      </c>
      <c r="EZX90" s="503"/>
      <c r="EZY90" s="497" t="s">
        <v>2</v>
      </c>
      <c r="EZZ90" s="497" t="s">
        <v>3</v>
      </c>
      <c r="FAA90" s="497" t="s">
        <v>4</v>
      </c>
      <c r="FAB90" s="497" t="s">
        <v>5</v>
      </c>
      <c r="FAC90" s="497" t="s">
        <v>6</v>
      </c>
      <c r="FAD90" s="497" t="s">
        <v>7</v>
      </c>
      <c r="FAE90" s="497" t="s">
        <v>11</v>
      </c>
      <c r="FAF90" s="503"/>
      <c r="FAG90" s="497" t="s">
        <v>2</v>
      </c>
      <c r="FAH90" s="497" t="s">
        <v>3</v>
      </c>
      <c r="FAI90" s="497" t="s">
        <v>4</v>
      </c>
      <c r="FAJ90" s="497" t="s">
        <v>5</v>
      </c>
      <c r="FAK90" s="497" t="s">
        <v>6</v>
      </c>
      <c r="FAL90" s="497" t="s">
        <v>7</v>
      </c>
      <c r="FAM90" s="497" t="s">
        <v>11</v>
      </c>
      <c r="FAN90" s="503"/>
      <c r="FAO90" s="497" t="s">
        <v>2</v>
      </c>
      <c r="FAP90" s="497" t="s">
        <v>3</v>
      </c>
      <c r="FAQ90" s="497" t="s">
        <v>4</v>
      </c>
      <c r="FAR90" s="497" t="s">
        <v>5</v>
      </c>
      <c r="FAS90" s="497" t="s">
        <v>6</v>
      </c>
      <c r="FAT90" s="497" t="s">
        <v>7</v>
      </c>
      <c r="FAU90" s="497" t="s">
        <v>11</v>
      </c>
      <c r="FAV90" s="503"/>
      <c r="FAW90" s="497" t="s">
        <v>2</v>
      </c>
      <c r="FAX90" s="497" t="s">
        <v>3</v>
      </c>
      <c r="FAY90" s="497" t="s">
        <v>4</v>
      </c>
      <c r="FAZ90" s="497" t="s">
        <v>5</v>
      </c>
      <c r="FBA90" s="497" t="s">
        <v>6</v>
      </c>
      <c r="FBB90" s="497" t="s">
        <v>7</v>
      </c>
      <c r="FBC90" s="497" t="s">
        <v>11</v>
      </c>
      <c r="FBD90" s="503"/>
      <c r="FBE90" s="497" t="s">
        <v>2</v>
      </c>
      <c r="FBF90" s="497" t="s">
        <v>3</v>
      </c>
      <c r="FBG90" s="497" t="s">
        <v>4</v>
      </c>
      <c r="FBH90" s="497" t="s">
        <v>5</v>
      </c>
      <c r="FBI90" s="497" t="s">
        <v>6</v>
      </c>
      <c r="FBJ90" s="497" t="s">
        <v>7</v>
      </c>
      <c r="FBK90" s="497" t="s">
        <v>11</v>
      </c>
      <c r="FBL90" s="503"/>
      <c r="FBM90" s="497" t="s">
        <v>2</v>
      </c>
      <c r="FBN90" s="497" t="s">
        <v>3</v>
      </c>
      <c r="FBO90" s="497" t="s">
        <v>4</v>
      </c>
      <c r="FBP90" s="497" t="s">
        <v>5</v>
      </c>
      <c r="FBQ90" s="497" t="s">
        <v>6</v>
      </c>
      <c r="FBR90" s="497" t="s">
        <v>7</v>
      </c>
      <c r="FBS90" s="497" t="s">
        <v>11</v>
      </c>
      <c r="FBT90" s="503"/>
      <c r="FBU90" s="497" t="s">
        <v>2</v>
      </c>
      <c r="FBV90" s="497" t="s">
        <v>3</v>
      </c>
      <c r="FBW90" s="497" t="s">
        <v>4</v>
      </c>
      <c r="FBX90" s="497" t="s">
        <v>5</v>
      </c>
      <c r="FBY90" s="497" t="s">
        <v>6</v>
      </c>
      <c r="FBZ90" s="497" t="s">
        <v>7</v>
      </c>
      <c r="FCA90" s="497" t="s">
        <v>11</v>
      </c>
      <c r="FCB90" s="503"/>
      <c r="FCC90" s="497" t="s">
        <v>2</v>
      </c>
      <c r="FCD90" s="497" t="s">
        <v>3</v>
      </c>
      <c r="FCE90" s="497" t="s">
        <v>4</v>
      </c>
      <c r="FCF90" s="497" t="s">
        <v>5</v>
      </c>
      <c r="FCG90" s="497" t="s">
        <v>6</v>
      </c>
      <c r="FCH90" s="497" t="s">
        <v>7</v>
      </c>
      <c r="FCI90" s="497" t="s">
        <v>11</v>
      </c>
      <c r="FCJ90" s="503"/>
      <c r="FCK90" s="497" t="s">
        <v>2</v>
      </c>
      <c r="FCL90" s="497" t="s">
        <v>3</v>
      </c>
      <c r="FCM90" s="497" t="s">
        <v>4</v>
      </c>
      <c r="FCN90" s="497" t="s">
        <v>5</v>
      </c>
      <c r="FCO90" s="497" t="s">
        <v>6</v>
      </c>
      <c r="FCP90" s="497" t="s">
        <v>7</v>
      </c>
      <c r="FCQ90" s="497" t="s">
        <v>11</v>
      </c>
      <c r="FCR90" s="503"/>
      <c r="FCS90" s="497" t="s">
        <v>2</v>
      </c>
      <c r="FCT90" s="497" t="s">
        <v>3</v>
      </c>
      <c r="FCU90" s="497" t="s">
        <v>4</v>
      </c>
      <c r="FCV90" s="497" t="s">
        <v>5</v>
      </c>
      <c r="FCW90" s="497" t="s">
        <v>6</v>
      </c>
      <c r="FCX90" s="497" t="s">
        <v>7</v>
      </c>
      <c r="FCY90" s="497" t="s">
        <v>11</v>
      </c>
      <c r="FCZ90" s="503"/>
      <c r="FDA90" s="497" t="s">
        <v>2</v>
      </c>
      <c r="FDB90" s="497" t="s">
        <v>3</v>
      </c>
      <c r="FDC90" s="497" t="s">
        <v>4</v>
      </c>
      <c r="FDD90" s="497" t="s">
        <v>5</v>
      </c>
      <c r="FDE90" s="497" t="s">
        <v>6</v>
      </c>
      <c r="FDF90" s="497" t="s">
        <v>7</v>
      </c>
      <c r="FDG90" s="497" t="s">
        <v>11</v>
      </c>
      <c r="FDH90" s="503"/>
      <c r="FDI90" s="497" t="s">
        <v>2</v>
      </c>
      <c r="FDJ90" s="497" t="s">
        <v>3</v>
      </c>
      <c r="FDK90" s="497" t="s">
        <v>4</v>
      </c>
      <c r="FDL90" s="497" t="s">
        <v>5</v>
      </c>
      <c r="FDM90" s="497" t="s">
        <v>6</v>
      </c>
      <c r="FDN90" s="497" t="s">
        <v>7</v>
      </c>
      <c r="FDO90" s="497" t="s">
        <v>11</v>
      </c>
      <c r="FDP90" s="503"/>
      <c r="FDQ90" s="497" t="s">
        <v>2</v>
      </c>
      <c r="FDR90" s="497" t="s">
        <v>3</v>
      </c>
      <c r="FDS90" s="497" t="s">
        <v>4</v>
      </c>
      <c r="FDT90" s="497" t="s">
        <v>5</v>
      </c>
      <c r="FDU90" s="497" t="s">
        <v>6</v>
      </c>
      <c r="FDV90" s="497" t="s">
        <v>7</v>
      </c>
      <c r="FDW90" s="497" t="s">
        <v>11</v>
      </c>
      <c r="FDX90" s="503"/>
      <c r="FDY90" s="497" t="s">
        <v>2</v>
      </c>
      <c r="FDZ90" s="497" t="s">
        <v>3</v>
      </c>
      <c r="FEA90" s="497" t="s">
        <v>4</v>
      </c>
      <c r="FEB90" s="497" t="s">
        <v>5</v>
      </c>
      <c r="FEC90" s="497" t="s">
        <v>6</v>
      </c>
      <c r="FED90" s="497" t="s">
        <v>7</v>
      </c>
      <c r="FEE90" s="497" t="s">
        <v>11</v>
      </c>
      <c r="FEF90" s="503"/>
      <c r="FEG90" s="497" t="s">
        <v>2</v>
      </c>
      <c r="FEH90" s="497" t="s">
        <v>3</v>
      </c>
      <c r="FEI90" s="497" t="s">
        <v>4</v>
      </c>
      <c r="FEJ90" s="497" t="s">
        <v>5</v>
      </c>
      <c r="FEK90" s="497" t="s">
        <v>6</v>
      </c>
      <c r="FEL90" s="497" t="s">
        <v>7</v>
      </c>
      <c r="FEM90" s="497" t="s">
        <v>11</v>
      </c>
      <c r="FEN90" s="503"/>
      <c r="FEO90" s="497" t="s">
        <v>2</v>
      </c>
      <c r="FEP90" s="497" t="s">
        <v>3</v>
      </c>
      <c r="FEQ90" s="497" t="s">
        <v>4</v>
      </c>
      <c r="FER90" s="497" t="s">
        <v>5</v>
      </c>
      <c r="FES90" s="497" t="s">
        <v>6</v>
      </c>
      <c r="FET90" s="497" t="s">
        <v>7</v>
      </c>
      <c r="FEU90" s="497" t="s">
        <v>11</v>
      </c>
      <c r="FEV90" s="503"/>
      <c r="FEW90" s="497" t="s">
        <v>2</v>
      </c>
      <c r="FEX90" s="497" t="s">
        <v>3</v>
      </c>
      <c r="FEY90" s="497" t="s">
        <v>4</v>
      </c>
      <c r="FEZ90" s="497" t="s">
        <v>5</v>
      </c>
      <c r="FFA90" s="497" t="s">
        <v>6</v>
      </c>
      <c r="FFB90" s="497" t="s">
        <v>7</v>
      </c>
      <c r="FFC90" s="497" t="s">
        <v>11</v>
      </c>
      <c r="FFD90" s="503"/>
      <c r="FFE90" s="497" t="s">
        <v>2</v>
      </c>
      <c r="FFF90" s="497" t="s">
        <v>3</v>
      </c>
      <c r="FFG90" s="497" t="s">
        <v>4</v>
      </c>
      <c r="FFH90" s="497" t="s">
        <v>5</v>
      </c>
      <c r="FFI90" s="497" t="s">
        <v>6</v>
      </c>
      <c r="FFJ90" s="497" t="s">
        <v>7</v>
      </c>
      <c r="FFK90" s="497" t="s">
        <v>11</v>
      </c>
      <c r="FFL90" s="503"/>
      <c r="FFM90" s="497" t="s">
        <v>2</v>
      </c>
      <c r="FFN90" s="497" t="s">
        <v>3</v>
      </c>
      <c r="FFO90" s="497" t="s">
        <v>4</v>
      </c>
      <c r="FFP90" s="497" t="s">
        <v>5</v>
      </c>
      <c r="FFQ90" s="497" t="s">
        <v>6</v>
      </c>
      <c r="FFR90" s="497" t="s">
        <v>7</v>
      </c>
      <c r="FFS90" s="497" t="s">
        <v>11</v>
      </c>
      <c r="FFT90" s="503"/>
      <c r="FFU90" s="497" t="s">
        <v>2</v>
      </c>
      <c r="FFV90" s="497" t="s">
        <v>3</v>
      </c>
      <c r="FFW90" s="497" t="s">
        <v>4</v>
      </c>
      <c r="FFX90" s="497" t="s">
        <v>5</v>
      </c>
      <c r="FFY90" s="497" t="s">
        <v>6</v>
      </c>
      <c r="FFZ90" s="497" t="s">
        <v>7</v>
      </c>
      <c r="FGA90" s="497" t="s">
        <v>11</v>
      </c>
      <c r="FGB90" s="503"/>
      <c r="FGC90" s="497" t="s">
        <v>2</v>
      </c>
      <c r="FGD90" s="497" t="s">
        <v>3</v>
      </c>
      <c r="FGE90" s="497" t="s">
        <v>4</v>
      </c>
      <c r="FGF90" s="497" t="s">
        <v>5</v>
      </c>
      <c r="FGG90" s="497" t="s">
        <v>6</v>
      </c>
      <c r="FGH90" s="497" t="s">
        <v>7</v>
      </c>
      <c r="FGI90" s="497" t="s">
        <v>11</v>
      </c>
      <c r="FGJ90" s="503"/>
      <c r="FGK90" s="497" t="s">
        <v>2</v>
      </c>
      <c r="FGL90" s="497" t="s">
        <v>3</v>
      </c>
      <c r="FGM90" s="497" t="s">
        <v>4</v>
      </c>
      <c r="FGN90" s="497" t="s">
        <v>5</v>
      </c>
      <c r="FGO90" s="497" t="s">
        <v>6</v>
      </c>
      <c r="FGP90" s="497" t="s">
        <v>7</v>
      </c>
      <c r="FGQ90" s="497" t="s">
        <v>11</v>
      </c>
      <c r="FGR90" s="503"/>
      <c r="FGS90" s="497" t="s">
        <v>2</v>
      </c>
      <c r="FGT90" s="497" t="s">
        <v>3</v>
      </c>
      <c r="FGU90" s="497" t="s">
        <v>4</v>
      </c>
      <c r="FGV90" s="497" t="s">
        <v>5</v>
      </c>
      <c r="FGW90" s="497" t="s">
        <v>6</v>
      </c>
      <c r="FGX90" s="497" t="s">
        <v>7</v>
      </c>
      <c r="FGY90" s="497" t="s">
        <v>11</v>
      </c>
      <c r="FGZ90" s="503"/>
      <c r="FHA90" s="497" t="s">
        <v>2</v>
      </c>
      <c r="FHB90" s="497" t="s">
        <v>3</v>
      </c>
      <c r="FHC90" s="497" t="s">
        <v>4</v>
      </c>
      <c r="FHD90" s="497" t="s">
        <v>5</v>
      </c>
      <c r="FHE90" s="497" t="s">
        <v>6</v>
      </c>
      <c r="FHF90" s="497" t="s">
        <v>7</v>
      </c>
      <c r="FHG90" s="497" t="s">
        <v>11</v>
      </c>
      <c r="FHH90" s="503"/>
      <c r="FHI90" s="497" t="s">
        <v>2</v>
      </c>
      <c r="FHJ90" s="497" t="s">
        <v>3</v>
      </c>
      <c r="FHK90" s="497" t="s">
        <v>4</v>
      </c>
      <c r="FHL90" s="497" t="s">
        <v>5</v>
      </c>
      <c r="FHM90" s="497" t="s">
        <v>6</v>
      </c>
      <c r="FHN90" s="497" t="s">
        <v>7</v>
      </c>
      <c r="FHO90" s="497" t="s">
        <v>11</v>
      </c>
      <c r="FHP90" s="503"/>
      <c r="FHQ90" s="497" t="s">
        <v>2</v>
      </c>
      <c r="FHR90" s="497" t="s">
        <v>3</v>
      </c>
      <c r="FHS90" s="497" t="s">
        <v>4</v>
      </c>
      <c r="FHT90" s="497" t="s">
        <v>5</v>
      </c>
      <c r="FHU90" s="497" t="s">
        <v>6</v>
      </c>
      <c r="FHV90" s="497" t="s">
        <v>7</v>
      </c>
      <c r="FHW90" s="497" t="s">
        <v>11</v>
      </c>
      <c r="FHX90" s="503"/>
      <c r="FHY90" s="497" t="s">
        <v>2</v>
      </c>
      <c r="FHZ90" s="497" t="s">
        <v>3</v>
      </c>
      <c r="FIA90" s="497" t="s">
        <v>4</v>
      </c>
      <c r="FIB90" s="497" t="s">
        <v>5</v>
      </c>
      <c r="FIC90" s="497" t="s">
        <v>6</v>
      </c>
      <c r="FID90" s="497" t="s">
        <v>7</v>
      </c>
      <c r="FIE90" s="497" t="s">
        <v>11</v>
      </c>
      <c r="FIF90" s="503"/>
      <c r="FIG90" s="497" t="s">
        <v>2</v>
      </c>
      <c r="FIH90" s="497" t="s">
        <v>3</v>
      </c>
      <c r="FII90" s="497" t="s">
        <v>4</v>
      </c>
      <c r="FIJ90" s="497" t="s">
        <v>5</v>
      </c>
      <c r="FIK90" s="497" t="s">
        <v>6</v>
      </c>
      <c r="FIL90" s="497" t="s">
        <v>7</v>
      </c>
      <c r="FIM90" s="497" t="s">
        <v>11</v>
      </c>
      <c r="FIN90" s="503"/>
      <c r="FIO90" s="497" t="s">
        <v>2</v>
      </c>
      <c r="FIP90" s="497" t="s">
        <v>3</v>
      </c>
      <c r="FIQ90" s="497" t="s">
        <v>4</v>
      </c>
      <c r="FIR90" s="497" t="s">
        <v>5</v>
      </c>
      <c r="FIS90" s="497" t="s">
        <v>6</v>
      </c>
      <c r="FIT90" s="497" t="s">
        <v>7</v>
      </c>
      <c r="FIU90" s="497" t="s">
        <v>11</v>
      </c>
      <c r="FIV90" s="503"/>
      <c r="FIW90" s="497" t="s">
        <v>2</v>
      </c>
      <c r="FIX90" s="497" t="s">
        <v>3</v>
      </c>
      <c r="FIY90" s="497" t="s">
        <v>4</v>
      </c>
      <c r="FIZ90" s="497" t="s">
        <v>5</v>
      </c>
      <c r="FJA90" s="497" t="s">
        <v>6</v>
      </c>
      <c r="FJB90" s="497" t="s">
        <v>7</v>
      </c>
      <c r="FJC90" s="497" t="s">
        <v>11</v>
      </c>
      <c r="FJD90" s="503"/>
      <c r="FJE90" s="497" t="s">
        <v>2</v>
      </c>
      <c r="FJF90" s="497" t="s">
        <v>3</v>
      </c>
      <c r="FJG90" s="497" t="s">
        <v>4</v>
      </c>
      <c r="FJH90" s="497" t="s">
        <v>5</v>
      </c>
      <c r="FJI90" s="497" t="s">
        <v>6</v>
      </c>
      <c r="FJJ90" s="497" t="s">
        <v>7</v>
      </c>
      <c r="FJK90" s="497" t="s">
        <v>11</v>
      </c>
      <c r="FJL90" s="503"/>
      <c r="FJM90" s="497" t="s">
        <v>2</v>
      </c>
      <c r="FJN90" s="497" t="s">
        <v>3</v>
      </c>
      <c r="FJO90" s="497" t="s">
        <v>4</v>
      </c>
      <c r="FJP90" s="497" t="s">
        <v>5</v>
      </c>
      <c r="FJQ90" s="497" t="s">
        <v>6</v>
      </c>
      <c r="FJR90" s="497" t="s">
        <v>7</v>
      </c>
      <c r="FJS90" s="497" t="s">
        <v>11</v>
      </c>
      <c r="FJT90" s="503"/>
      <c r="FJU90" s="497" t="s">
        <v>2</v>
      </c>
      <c r="FJV90" s="497" t="s">
        <v>3</v>
      </c>
      <c r="FJW90" s="497" t="s">
        <v>4</v>
      </c>
      <c r="FJX90" s="497" t="s">
        <v>5</v>
      </c>
      <c r="FJY90" s="497" t="s">
        <v>6</v>
      </c>
      <c r="FJZ90" s="497" t="s">
        <v>7</v>
      </c>
      <c r="FKA90" s="497" t="s">
        <v>11</v>
      </c>
      <c r="FKB90" s="503"/>
      <c r="FKC90" s="497" t="s">
        <v>2</v>
      </c>
      <c r="FKD90" s="497" t="s">
        <v>3</v>
      </c>
      <c r="FKE90" s="497" t="s">
        <v>4</v>
      </c>
      <c r="FKF90" s="497" t="s">
        <v>5</v>
      </c>
      <c r="FKG90" s="497" t="s">
        <v>6</v>
      </c>
      <c r="FKH90" s="497" t="s">
        <v>7</v>
      </c>
      <c r="FKI90" s="497" t="s">
        <v>11</v>
      </c>
      <c r="FKJ90" s="503"/>
      <c r="FKK90" s="497" t="s">
        <v>2</v>
      </c>
      <c r="FKL90" s="497" t="s">
        <v>3</v>
      </c>
      <c r="FKM90" s="497" t="s">
        <v>4</v>
      </c>
      <c r="FKN90" s="497" t="s">
        <v>5</v>
      </c>
      <c r="FKO90" s="497" t="s">
        <v>6</v>
      </c>
      <c r="FKP90" s="497" t="s">
        <v>7</v>
      </c>
      <c r="FKQ90" s="497" t="s">
        <v>11</v>
      </c>
      <c r="FKR90" s="503"/>
      <c r="FKS90" s="497" t="s">
        <v>2</v>
      </c>
      <c r="FKT90" s="497" t="s">
        <v>3</v>
      </c>
      <c r="FKU90" s="497" t="s">
        <v>4</v>
      </c>
      <c r="FKV90" s="497" t="s">
        <v>5</v>
      </c>
      <c r="FKW90" s="497" t="s">
        <v>6</v>
      </c>
      <c r="FKX90" s="497" t="s">
        <v>7</v>
      </c>
      <c r="FKY90" s="497" t="s">
        <v>11</v>
      </c>
      <c r="FKZ90" s="503"/>
      <c r="FLA90" s="497" t="s">
        <v>2</v>
      </c>
      <c r="FLB90" s="497" t="s">
        <v>3</v>
      </c>
      <c r="FLC90" s="497" t="s">
        <v>4</v>
      </c>
      <c r="FLD90" s="497" t="s">
        <v>5</v>
      </c>
      <c r="FLE90" s="497" t="s">
        <v>6</v>
      </c>
      <c r="FLF90" s="497" t="s">
        <v>7</v>
      </c>
      <c r="FLG90" s="497" t="s">
        <v>11</v>
      </c>
      <c r="FLH90" s="503"/>
      <c r="FLI90" s="497" t="s">
        <v>2</v>
      </c>
      <c r="FLJ90" s="497" t="s">
        <v>3</v>
      </c>
      <c r="FLK90" s="497" t="s">
        <v>4</v>
      </c>
      <c r="FLL90" s="497" t="s">
        <v>5</v>
      </c>
      <c r="FLM90" s="497" t="s">
        <v>6</v>
      </c>
      <c r="FLN90" s="497" t="s">
        <v>7</v>
      </c>
      <c r="FLO90" s="497" t="s">
        <v>11</v>
      </c>
      <c r="FLP90" s="503"/>
      <c r="FLQ90" s="497" t="s">
        <v>2</v>
      </c>
      <c r="FLR90" s="497" t="s">
        <v>3</v>
      </c>
      <c r="FLS90" s="497" t="s">
        <v>4</v>
      </c>
      <c r="FLT90" s="497" t="s">
        <v>5</v>
      </c>
      <c r="FLU90" s="497" t="s">
        <v>6</v>
      </c>
      <c r="FLV90" s="497" t="s">
        <v>7</v>
      </c>
      <c r="FLW90" s="497" t="s">
        <v>11</v>
      </c>
      <c r="FLX90" s="503"/>
      <c r="FLY90" s="497" t="s">
        <v>2</v>
      </c>
      <c r="FLZ90" s="497" t="s">
        <v>3</v>
      </c>
      <c r="FMA90" s="497" t="s">
        <v>4</v>
      </c>
      <c r="FMB90" s="497" t="s">
        <v>5</v>
      </c>
      <c r="FMC90" s="497" t="s">
        <v>6</v>
      </c>
      <c r="FMD90" s="497" t="s">
        <v>7</v>
      </c>
      <c r="FME90" s="497" t="s">
        <v>11</v>
      </c>
      <c r="FMF90" s="503"/>
      <c r="FMG90" s="497" t="s">
        <v>2</v>
      </c>
      <c r="FMH90" s="497" t="s">
        <v>3</v>
      </c>
      <c r="FMI90" s="497" t="s">
        <v>4</v>
      </c>
      <c r="FMJ90" s="497" t="s">
        <v>5</v>
      </c>
      <c r="FMK90" s="497" t="s">
        <v>6</v>
      </c>
      <c r="FML90" s="497" t="s">
        <v>7</v>
      </c>
      <c r="FMM90" s="497" t="s">
        <v>11</v>
      </c>
      <c r="FMN90" s="503"/>
      <c r="FMO90" s="497" t="s">
        <v>2</v>
      </c>
      <c r="FMP90" s="497" t="s">
        <v>3</v>
      </c>
      <c r="FMQ90" s="497" t="s">
        <v>4</v>
      </c>
      <c r="FMR90" s="497" t="s">
        <v>5</v>
      </c>
      <c r="FMS90" s="497" t="s">
        <v>6</v>
      </c>
      <c r="FMT90" s="497" t="s">
        <v>7</v>
      </c>
      <c r="FMU90" s="497" t="s">
        <v>11</v>
      </c>
      <c r="FMV90" s="503"/>
      <c r="FMW90" s="497" t="s">
        <v>2</v>
      </c>
      <c r="FMX90" s="497" t="s">
        <v>3</v>
      </c>
      <c r="FMY90" s="497" t="s">
        <v>4</v>
      </c>
      <c r="FMZ90" s="497" t="s">
        <v>5</v>
      </c>
      <c r="FNA90" s="497" t="s">
        <v>6</v>
      </c>
      <c r="FNB90" s="497" t="s">
        <v>7</v>
      </c>
      <c r="FNC90" s="497" t="s">
        <v>11</v>
      </c>
      <c r="FND90" s="503"/>
      <c r="FNE90" s="497" t="s">
        <v>2</v>
      </c>
      <c r="FNF90" s="497" t="s">
        <v>3</v>
      </c>
      <c r="FNG90" s="497" t="s">
        <v>4</v>
      </c>
      <c r="FNH90" s="497" t="s">
        <v>5</v>
      </c>
      <c r="FNI90" s="497" t="s">
        <v>6</v>
      </c>
      <c r="FNJ90" s="497" t="s">
        <v>7</v>
      </c>
      <c r="FNK90" s="497" t="s">
        <v>11</v>
      </c>
      <c r="FNL90" s="503"/>
      <c r="FNM90" s="497" t="s">
        <v>2</v>
      </c>
      <c r="FNN90" s="497" t="s">
        <v>3</v>
      </c>
      <c r="FNO90" s="497" t="s">
        <v>4</v>
      </c>
      <c r="FNP90" s="497" t="s">
        <v>5</v>
      </c>
      <c r="FNQ90" s="497" t="s">
        <v>6</v>
      </c>
      <c r="FNR90" s="497" t="s">
        <v>7</v>
      </c>
      <c r="FNS90" s="497" t="s">
        <v>11</v>
      </c>
      <c r="FNT90" s="503"/>
      <c r="FNU90" s="497" t="s">
        <v>2</v>
      </c>
      <c r="FNV90" s="497" t="s">
        <v>3</v>
      </c>
      <c r="FNW90" s="497" t="s">
        <v>4</v>
      </c>
      <c r="FNX90" s="497" t="s">
        <v>5</v>
      </c>
      <c r="FNY90" s="497" t="s">
        <v>6</v>
      </c>
      <c r="FNZ90" s="497" t="s">
        <v>7</v>
      </c>
      <c r="FOA90" s="497" t="s">
        <v>11</v>
      </c>
      <c r="FOB90" s="503"/>
      <c r="FOC90" s="497" t="s">
        <v>2</v>
      </c>
      <c r="FOD90" s="497" t="s">
        <v>3</v>
      </c>
      <c r="FOE90" s="497" t="s">
        <v>4</v>
      </c>
      <c r="FOF90" s="497" t="s">
        <v>5</v>
      </c>
      <c r="FOG90" s="497" t="s">
        <v>6</v>
      </c>
      <c r="FOH90" s="497" t="s">
        <v>7</v>
      </c>
      <c r="FOI90" s="497" t="s">
        <v>11</v>
      </c>
      <c r="FOJ90" s="503"/>
      <c r="FOK90" s="497" t="s">
        <v>2</v>
      </c>
      <c r="FOL90" s="497" t="s">
        <v>3</v>
      </c>
      <c r="FOM90" s="497" t="s">
        <v>4</v>
      </c>
      <c r="FON90" s="497" t="s">
        <v>5</v>
      </c>
      <c r="FOO90" s="497" t="s">
        <v>6</v>
      </c>
      <c r="FOP90" s="497" t="s">
        <v>7</v>
      </c>
      <c r="FOQ90" s="497" t="s">
        <v>11</v>
      </c>
      <c r="FOR90" s="503"/>
      <c r="FOS90" s="497" t="s">
        <v>2</v>
      </c>
      <c r="FOT90" s="497" t="s">
        <v>3</v>
      </c>
      <c r="FOU90" s="497" t="s">
        <v>4</v>
      </c>
      <c r="FOV90" s="497" t="s">
        <v>5</v>
      </c>
      <c r="FOW90" s="497" t="s">
        <v>6</v>
      </c>
      <c r="FOX90" s="497" t="s">
        <v>7</v>
      </c>
      <c r="FOY90" s="497" t="s">
        <v>11</v>
      </c>
      <c r="FOZ90" s="503"/>
      <c r="FPA90" s="497" t="s">
        <v>2</v>
      </c>
      <c r="FPB90" s="497" t="s">
        <v>3</v>
      </c>
      <c r="FPC90" s="497" t="s">
        <v>4</v>
      </c>
      <c r="FPD90" s="497" t="s">
        <v>5</v>
      </c>
      <c r="FPE90" s="497" t="s">
        <v>6</v>
      </c>
      <c r="FPF90" s="497" t="s">
        <v>7</v>
      </c>
      <c r="FPG90" s="497" t="s">
        <v>11</v>
      </c>
      <c r="FPH90" s="503"/>
      <c r="FPI90" s="497" t="s">
        <v>2</v>
      </c>
      <c r="FPJ90" s="497" t="s">
        <v>3</v>
      </c>
      <c r="FPK90" s="497" t="s">
        <v>4</v>
      </c>
      <c r="FPL90" s="497" t="s">
        <v>5</v>
      </c>
      <c r="FPM90" s="497" t="s">
        <v>6</v>
      </c>
      <c r="FPN90" s="497" t="s">
        <v>7</v>
      </c>
      <c r="FPO90" s="497" t="s">
        <v>11</v>
      </c>
      <c r="FPP90" s="503"/>
      <c r="FPQ90" s="497" t="s">
        <v>2</v>
      </c>
      <c r="FPR90" s="497" t="s">
        <v>3</v>
      </c>
      <c r="FPS90" s="497" t="s">
        <v>4</v>
      </c>
      <c r="FPT90" s="497" t="s">
        <v>5</v>
      </c>
      <c r="FPU90" s="497" t="s">
        <v>6</v>
      </c>
      <c r="FPV90" s="497" t="s">
        <v>7</v>
      </c>
      <c r="FPW90" s="497" t="s">
        <v>11</v>
      </c>
      <c r="FPX90" s="503"/>
      <c r="FPY90" s="497" t="s">
        <v>2</v>
      </c>
      <c r="FPZ90" s="497" t="s">
        <v>3</v>
      </c>
      <c r="FQA90" s="497" t="s">
        <v>4</v>
      </c>
      <c r="FQB90" s="497" t="s">
        <v>5</v>
      </c>
      <c r="FQC90" s="497" t="s">
        <v>6</v>
      </c>
      <c r="FQD90" s="497" t="s">
        <v>7</v>
      </c>
      <c r="FQE90" s="497" t="s">
        <v>11</v>
      </c>
      <c r="FQF90" s="503"/>
      <c r="FQG90" s="497" t="s">
        <v>2</v>
      </c>
      <c r="FQH90" s="497" t="s">
        <v>3</v>
      </c>
      <c r="FQI90" s="497" t="s">
        <v>4</v>
      </c>
      <c r="FQJ90" s="497" t="s">
        <v>5</v>
      </c>
      <c r="FQK90" s="497" t="s">
        <v>6</v>
      </c>
      <c r="FQL90" s="497" t="s">
        <v>7</v>
      </c>
      <c r="FQM90" s="497" t="s">
        <v>11</v>
      </c>
      <c r="FQN90" s="503"/>
      <c r="FQO90" s="497" t="s">
        <v>2</v>
      </c>
      <c r="FQP90" s="497" t="s">
        <v>3</v>
      </c>
      <c r="FQQ90" s="497" t="s">
        <v>4</v>
      </c>
      <c r="FQR90" s="497" t="s">
        <v>5</v>
      </c>
      <c r="FQS90" s="497" t="s">
        <v>6</v>
      </c>
      <c r="FQT90" s="497" t="s">
        <v>7</v>
      </c>
      <c r="FQU90" s="497" t="s">
        <v>11</v>
      </c>
      <c r="FQV90" s="503"/>
      <c r="FQW90" s="497" t="s">
        <v>2</v>
      </c>
      <c r="FQX90" s="497" t="s">
        <v>3</v>
      </c>
      <c r="FQY90" s="497" t="s">
        <v>4</v>
      </c>
      <c r="FQZ90" s="497" t="s">
        <v>5</v>
      </c>
      <c r="FRA90" s="497" t="s">
        <v>6</v>
      </c>
      <c r="FRB90" s="497" t="s">
        <v>7</v>
      </c>
      <c r="FRC90" s="497" t="s">
        <v>11</v>
      </c>
      <c r="FRD90" s="503"/>
      <c r="FRE90" s="497" t="s">
        <v>2</v>
      </c>
      <c r="FRF90" s="497" t="s">
        <v>3</v>
      </c>
      <c r="FRG90" s="497" t="s">
        <v>4</v>
      </c>
      <c r="FRH90" s="497" t="s">
        <v>5</v>
      </c>
      <c r="FRI90" s="497" t="s">
        <v>6</v>
      </c>
      <c r="FRJ90" s="497" t="s">
        <v>7</v>
      </c>
      <c r="FRK90" s="497" t="s">
        <v>11</v>
      </c>
      <c r="FRL90" s="503"/>
      <c r="FRM90" s="497" t="s">
        <v>2</v>
      </c>
      <c r="FRN90" s="497" t="s">
        <v>3</v>
      </c>
      <c r="FRO90" s="497" t="s">
        <v>4</v>
      </c>
      <c r="FRP90" s="497" t="s">
        <v>5</v>
      </c>
      <c r="FRQ90" s="497" t="s">
        <v>6</v>
      </c>
      <c r="FRR90" s="497" t="s">
        <v>7</v>
      </c>
      <c r="FRS90" s="497" t="s">
        <v>11</v>
      </c>
      <c r="FRT90" s="503"/>
      <c r="FRU90" s="497" t="s">
        <v>2</v>
      </c>
      <c r="FRV90" s="497" t="s">
        <v>3</v>
      </c>
      <c r="FRW90" s="497" t="s">
        <v>4</v>
      </c>
      <c r="FRX90" s="497" t="s">
        <v>5</v>
      </c>
      <c r="FRY90" s="497" t="s">
        <v>6</v>
      </c>
      <c r="FRZ90" s="497" t="s">
        <v>7</v>
      </c>
      <c r="FSA90" s="497" t="s">
        <v>11</v>
      </c>
      <c r="FSB90" s="503"/>
      <c r="FSC90" s="497" t="s">
        <v>2</v>
      </c>
      <c r="FSD90" s="497" t="s">
        <v>3</v>
      </c>
      <c r="FSE90" s="497" t="s">
        <v>4</v>
      </c>
      <c r="FSF90" s="497" t="s">
        <v>5</v>
      </c>
      <c r="FSG90" s="497" t="s">
        <v>6</v>
      </c>
      <c r="FSH90" s="497" t="s">
        <v>7</v>
      </c>
      <c r="FSI90" s="497" t="s">
        <v>11</v>
      </c>
      <c r="FSJ90" s="503"/>
      <c r="FSK90" s="497" t="s">
        <v>2</v>
      </c>
      <c r="FSL90" s="497" t="s">
        <v>3</v>
      </c>
      <c r="FSM90" s="497" t="s">
        <v>4</v>
      </c>
      <c r="FSN90" s="497" t="s">
        <v>5</v>
      </c>
      <c r="FSO90" s="497" t="s">
        <v>6</v>
      </c>
      <c r="FSP90" s="497" t="s">
        <v>7</v>
      </c>
      <c r="FSQ90" s="497" t="s">
        <v>11</v>
      </c>
      <c r="FSR90" s="503"/>
      <c r="FSS90" s="497" t="s">
        <v>2</v>
      </c>
      <c r="FST90" s="497" t="s">
        <v>3</v>
      </c>
      <c r="FSU90" s="497" t="s">
        <v>4</v>
      </c>
      <c r="FSV90" s="497" t="s">
        <v>5</v>
      </c>
      <c r="FSW90" s="497" t="s">
        <v>6</v>
      </c>
      <c r="FSX90" s="497" t="s">
        <v>7</v>
      </c>
      <c r="FSY90" s="497" t="s">
        <v>11</v>
      </c>
      <c r="FSZ90" s="503"/>
      <c r="FTA90" s="497" t="s">
        <v>2</v>
      </c>
      <c r="FTB90" s="497" t="s">
        <v>3</v>
      </c>
      <c r="FTC90" s="497" t="s">
        <v>4</v>
      </c>
      <c r="FTD90" s="497" t="s">
        <v>5</v>
      </c>
      <c r="FTE90" s="497" t="s">
        <v>6</v>
      </c>
      <c r="FTF90" s="497" t="s">
        <v>7</v>
      </c>
      <c r="FTG90" s="497" t="s">
        <v>11</v>
      </c>
      <c r="FTH90" s="503"/>
      <c r="FTI90" s="497" t="s">
        <v>2</v>
      </c>
      <c r="FTJ90" s="497" t="s">
        <v>3</v>
      </c>
      <c r="FTK90" s="497" t="s">
        <v>4</v>
      </c>
      <c r="FTL90" s="497" t="s">
        <v>5</v>
      </c>
      <c r="FTM90" s="497" t="s">
        <v>6</v>
      </c>
      <c r="FTN90" s="497" t="s">
        <v>7</v>
      </c>
      <c r="FTO90" s="497" t="s">
        <v>11</v>
      </c>
      <c r="FTP90" s="503"/>
      <c r="FTQ90" s="497" t="s">
        <v>2</v>
      </c>
      <c r="FTR90" s="497" t="s">
        <v>3</v>
      </c>
      <c r="FTS90" s="497" t="s">
        <v>4</v>
      </c>
      <c r="FTT90" s="497" t="s">
        <v>5</v>
      </c>
      <c r="FTU90" s="497" t="s">
        <v>6</v>
      </c>
      <c r="FTV90" s="497" t="s">
        <v>7</v>
      </c>
      <c r="FTW90" s="497" t="s">
        <v>11</v>
      </c>
      <c r="FTX90" s="503"/>
      <c r="FTY90" s="497" t="s">
        <v>2</v>
      </c>
      <c r="FTZ90" s="497" t="s">
        <v>3</v>
      </c>
      <c r="FUA90" s="497" t="s">
        <v>4</v>
      </c>
      <c r="FUB90" s="497" t="s">
        <v>5</v>
      </c>
      <c r="FUC90" s="497" t="s">
        <v>6</v>
      </c>
      <c r="FUD90" s="497" t="s">
        <v>7</v>
      </c>
      <c r="FUE90" s="497" t="s">
        <v>11</v>
      </c>
      <c r="FUF90" s="503"/>
      <c r="FUG90" s="497" t="s">
        <v>2</v>
      </c>
      <c r="FUH90" s="497" t="s">
        <v>3</v>
      </c>
      <c r="FUI90" s="497" t="s">
        <v>4</v>
      </c>
      <c r="FUJ90" s="497" t="s">
        <v>5</v>
      </c>
      <c r="FUK90" s="497" t="s">
        <v>6</v>
      </c>
      <c r="FUL90" s="497" t="s">
        <v>7</v>
      </c>
      <c r="FUM90" s="497" t="s">
        <v>11</v>
      </c>
      <c r="FUN90" s="503"/>
      <c r="FUO90" s="497" t="s">
        <v>2</v>
      </c>
      <c r="FUP90" s="497" t="s">
        <v>3</v>
      </c>
      <c r="FUQ90" s="497" t="s">
        <v>4</v>
      </c>
      <c r="FUR90" s="497" t="s">
        <v>5</v>
      </c>
      <c r="FUS90" s="497" t="s">
        <v>6</v>
      </c>
      <c r="FUT90" s="497" t="s">
        <v>7</v>
      </c>
      <c r="FUU90" s="497" t="s">
        <v>11</v>
      </c>
      <c r="FUV90" s="503"/>
      <c r="FUW90" s="497" t="s">
        <v>2</v>
      </c>
      <c r="FUX90" s="497" t="s">
        <v>3</v>
      </c>
      <c r="FUY90" s="497" t="s">
        <v>4</v>
      </c>
      <c r="FUZ90" s="497" t="s">
        <v>5</v>
      </c>
      <c r="FVA90" s="497" t="s">
        <v>6</v>
      </c>
      <c r="FVB90" s="497" t="s">
        <v>7</v>
      </c>
      <c r="FVC90" s="497" t="s">
        <v>11</v>
      </c>
      <c r="FVD90" s="503"/>
      <c r="FVE90" s="497" t="s">
        <v>2</v>
      </c>
      <c r="FVF90" s="497" t="s">
        <v>3</v>
      </c>
      <c r="FVG90" s="497" t="s">
        <v>4</v>
      </c>
      <c r="FVH90" s="497" t="s">
        <v>5</v>
      </c>
      <c r="FVI90" s="497" t="s">
        <v>6</v>
      </c>
      <c r="FVJ90" s="497" t="s">
        <v>7</v>
      </c>
      <c r="FVK90" s="497" t="s">
        <v>11</v>
      </c>
      <c r="FVL90" s="503"/>
      <c r="FVM90" s="497" t="s">
        <v>2</v>
      </c>
      <c r="FVN90" s="497" t="s">
        <v>3</v>
      </c>
      <c r="FVO90" s="497" t="s">
        <v>4</v>
      </c>
      <c r="FVP90" s="497" t="s">
        <v>5</v>
      </c>
      <c r="FVQ90" s="497" t="s">
        <v>6</v>
      </c>
      <c r="FVR90" s="497" t="s">
        <v>7</v>
      </c>
      <c r="FVS90" s="497" t="s">
        <v>11</v>
      </c>
      <c r="FVT90" s="503"/>
      <c r="FVU90" s="497" t="s">
        <v>2</v>
      </c>
      <c r="FVV90" s="497" t="s">
        <v>3</v>
      </c>
      <c r="FVW90" s="497" t="s">
        <v>4</v>
      </c>
      <c r="FVX90" s="497" t="s">
        <v>5</v>
      </c>
      <c r="FVY90" s="497" t="s">
        <v>6</v>
      </c>
      <c r="FVZ90" s="497" t="s">
        <v>7</v>
      </c>
      <c r="FWA90" s="497" t="s">
        <v>11</v>
      </c>
      <c r="FWB90" s="503"/>
      <c r="FWC90" s="497" t="s">
        <v>2</v>
      </c>
      <c r="FWD90" s="497" t="s">
        <v>3</v>
      </c>
      <c r="FWE90" s="497" t="s">
        <v>4</v>
      </c>
      <c r="FWF90" s="497" t="s">
        <v>5</v>
      </c>
      <c r="FWG90" s="497" t="s">
        <v>6</v>
      </c>
      <c r="FWH90" s="497" t="s">
        <v>7</v>
      </c>
      <c r="FWI90" s="497" t="s">
        <v>11</v>
      </c>
      <c r="FWJ90" s="503"/>
      <c r="FWK90" s="497" t="s">
        <v>2</v>
      </c>
      <c r="FWL90" s="497" t="s">
        <v>3</v>
      </c>
      <c r="FWM90" s="497" t="s">
        <v>4</v>
      </c>
      <c r="FWN90" s="497" t="s">
        <v>5</v>
      </c>
      <c r="FWO90" s="497" t="s">
        <v>6</v>
      </c>
      <c r="FWP90" s="497" t="s">
        <v>7</v>
      </c>
      <c r="FWQ90" s="497" t="s">
        <v>11</v>
      </c>
      <c r="FWR90" s="503"/>
      <c r="FWS90" s="497" t="s">
        <v>2</v>
      </c>
      <c r="FWT90" s="497" t="s">
        <v>3</v>
      </c>
      <c r="FWU90" s="497" t="s">
        <v>4</v>
      </c>
      <c r="FWV90" s="497" t="s">
        <v>5</v>
      </c>
      <c r="FWW90" s="497" t="s">
        <v>6</v>
      </c>
      <c r="FWX90" s="497" t="s">
        <v>7</v>
      </c>
      <c r="FWY90" s="497" t="s">
        <v>11</v>
      </c>
      <c r="FWZ90" s="503"/>
      <c r="FXA90" s="497" t="s">
        <v>2</v>
      </c>
      <c r="FXB90" s="497" t="s">
        <v>3</v>
      </c>
      <c r="FXC90" s="497" t="s">
        <v>4</v>
      </c>
      <c r="FXD90" s="497" t="s">
        <v>5</v>
      </c>
      <c r="FXE90" s="497" t="s">
        <v>6</v>
      </c>
      <c r="FXF90" s="497" t="s">
        <v>7</v>
      </c>
      <c r="FXG90" s="497" t="s">
        <v>11</v>
      </c>
      <c r="FXH90" s="503"/>
      <c r="FXI90" s="497" t="s">
        <v>2</v>
      </c>
      <c r="FXJ90" s="497" t="s">
        <v>3</v>
      </c>
      <c r="FXK90" s="497" t="s">
        <v>4</v>
      </c>
      <c r="FXL90" s="497" t="s">
        <v>5</v>
      </c>
      <c r="FXM90" s="497" t="s">
        <v>6</v>
      </c>
      <c r="FXN90" s="497" t="s">
        <v>7</v>
      </c>
      <c r="FXO90" s="497" t="s">
        <v>11</v>
      </c>
      <c r="FXP90" s="503"/>
      <c r="FXQ90" s="497" t="s">
        <v>2</v>
      </c>
      <c r="FXR90" s="497" t="s">
        <v>3</v>
      </c>
      <c r="FXS90" s="497" t="s">
        <v>4</v>
      </c>
      <c r="FXT90" s="497" t="s">
        <v>5</v>
      </c>
      <c r="FXU90" s="497" t="s">
        <v>6</v>
      </c>
      <c r="FXV90" s="497" t="s">
        <v>7</v>
      </c>
      <c r="FXW90" s="497" t="s">
        <v>11</v>
      </c>
      <c r="FXX90" s="503"/>
      <c r="FXY90" s="497" t="s">
        <v>2</v>
      </c>
      <c r="FXZ90" s="497" t="s">
        <v>3</v>
      </c>
      <c r="FYA90" s="497" t="s">
        <v>4</v>
      </c>
      <c r="FYB90" s="497" t="s">
        <v>5</v>
      </c>
      <c r="FYC90" s="497" t="s">
        <v>6</v>
      </c>
      <c r="FYD90" s="497" t="s">
        <v>7</v>
      </c>
      <c r="FYE90" s="497" t="s">
        <v>11</v>
      </c>
      <c r="FYF90" s="503"/>
      <c r="FYG90" s="497" t="s">
        <v>2</v>
      </c>
      <c r="FYH90" s="497" t="s">
        <v>3</v>
      </c>
      <c r="FYI90" s="497" t="s">
        <v>4</v>
      </c>
      <c r="FYJ90" s="497" t="s">
        <v>5</v>
      </c>
      <c r="FYK90" s="497" t="s">
        <v>6</v>
      </c>
      <c r="FYL90" s="497" t="s">
        <v>7</v>
      </c>
      <c r="FYM90" s="497" t="s">
        <v>11</v>
      </c>
      <c r="FYN90" s="503"/>
      <c r="FYO90" s="497" t="s">
        <v>2</v>
      </c>
      <c r="FYP90" s="497" t="s">
        <v>3</v>
      </c>
      <c r="FYQ90" s="497" t="s">
        <v>4</v>
      </c>
      <c r="FYR90" s="497" t="s">
        <v>5</v>
      </c>
      <c r="FYS90" s="497" t="s">
        <v>6</v>
      </c>
      <c r="FYT90" s="497" t="s">
        <v>7</v>
      </c>
      <c r="FYU90" s="497" t="s">
        <v>11</v>
      </c>
      <c r="FYV90" s="503"/>
      <c r="FYW90" s="497" t="s">
        <v>2</v>
      </c>
      <c r="FYX90" s="497" t="s">
        <v>3</v>
      </c>
      <c r="FYY90" s="497" t="s">
        <v>4</v>
      </c>
      <c r="FYZ90" s="497" t="s">
        <v>5</v>
      </c>
      <c r="FZA90" s="497" t="s">
        <v>6</v>
      </c>
      <c r="FZB90" s="497" t="s">
        <v>7</v>
      </c>
      <c r="FZC90" s="497" t="s">
        <v>11</v>
      </c>
      <c r="FZD90" s="503"/>
      <c r="FZE90" s="497" t="s">
        <v>2</v>
      </c>
      <c r="FZF90" s="497" t="s">
        <v>3</v>
      </c>
      <c r="FZG90" s="497" t="s">
        <v>4</v>
      </c>
      <c r="FZH90" s="497" t="s">
        <v>5</v>
      </c>
      <c r="FZI90" s="497" t="s">
        <v>6</v>
      </c>
      <c r="FZJ90" s="497" t="s">
        <v>7</v>
      </c>
      <c r="FZK90" s="497" t="s">
        <v>11</v>
      </c>
      <c r="FZL90" s="503"/>
      <c r="FZM90" s="497" t="s">
        <v>2</v>
      </c>
      <c r="FZN90" s="497" t="s">
        <v>3</v>
      </c>
      <c r="FZO90" s="497" t="s">
        <v>4</v>
      </c>
      <c r="FZP90" s="497" t="s">
        <v>5</v>
      </c>
      <c r="FZQ90" s="497" t="s">
        <v>6</v>
      </c>
      <c r="FZR90" s="497" t="s">
        <v>7</v>
      </c>
      <c r="FZS90" s="497" t="s">
        <v>11</v>
      </c>
      <c r="FZT90" s="503"/>
      <c r="FZU90" s="497" t="s">
        <v>2</v>
      </c>
      <c r="FZV90" s="497" t="s">
        <v>3</v>
      </c>
      <c r="FZW90" s="497" t="s">
        <v>4</v>
      </c>
      <c r="FZX90" s="497" t="s">
        <v>5</v>
      </c>
      <c r="FZY90" s="497" t="s">
        <v>6</v>
      </c>
      <c r="FZZ90" s="497" t="s">
        <v>7</v>
      </c>
      <c r="GAA90" s="497" t="s">
        <v>11</v>
      </c>
      <c r="GAB90" s="503"/>
      <c r="GAC90" s="497" t="s">
        <v>2</v>
      </c>
      <c r="GAD90" s="497" t="s">
        <v>3</v>
      </c>
      <c r="GAE90" s="497" t="s">
        <v>4</v>
      </c>
      <c r="GAF90" s="497" t="s">
        <v>5</v>
      </c>
      <c r="GAG90" s="497" t="s">
        <v>6</v>
      </c>
      <c r="GAH90" s="497" t="s">
        <v>7</v>
      </c>
      <c r="GAI90" s="497" t="s">
        <v>11</v>
      </c>
      <c r="GAJ90" s="503"/>
      <c r="GAK90" s="497" t="s">
        <v>2</v>
      </c>
      <c r="GAL90" s="497" t="s">
        <v>3</v>
      </c>
      <c r="GAM90" s="497" t="s">
        <v>4</v>
      </c>
      <c r="GAN90" s="497" t="s">
        <v>5</v>
      </c>
      <c r="GAO90" s="497" t="s">
        <v>6</v>
      </c>
      <c r="GAP90" s="497" t="s">
        <v>7</v>
      </c>
      <c r="GAQ90" s="497" t="s">
        <v>11</v>
      </c>
      <c r="GAR90" s="503"/>
      <c r="GAS90" s="497" t="s">
        <v>2</v>
      </c>
      <c r="GAT90" s="497" t="s">
        <v>3</v>
      </c>
      <c r="GAU90" s="497" t="s">
        <v>4</v>
      </c>
      <c r="GAV90" s="497" t="s">
        <v>5</v>
      </c>
      <c r="GAW90" s="497" t="s">
        <v>6</v>
      </c>
      <c r="GAX90" s="497" t="s">
        <v>7</v>
      </c>
      <c r="GAY90" s="497" t="s">
        <v>11</v>
      </c>
      <c r="GAZ90" s="503"/>
      <c r="GBA90" s="497" t="s">
        <v>2</v>
      </c>
      <c r="GBB90" s="497" t="s">
        <v>3</v>
      </c>
      <c r="GBC90" s="497" t="s">
        <v>4</v>
      </c>
      <c r="GBD90" s="497" t="s">
        <v>5</v>
      </c>
      <c r="GBE90" s="497" t="s">
        <v>6</v>
      </c>
      <c r="GBF90" s="497" t="s">
        <v>7</v>
      </c>
      <c r="GBG90" s="497" t="s">
        <v>11</v>
      </c>
      <c r="GBH90" s="503"/>
      <c r="GBI90" s="497" t="s">
        <v>2</v>
      </c>
      <c r="GBJ90" s="497" t="s">
        <v>3</v>
      </c>
      <c r="GBK90" s="497" t="s">
        <v>4</v>
      </c>
      <c r="GBL90" s="497" t="s">
        <v>5</v>
      </c>
      <c r="GBM90" s="497" t="s">
        <v>6</v>
      </c>
      <c r="GBN90" s="497" t="s">
        <v>7</v>
      </c>
      <c r="GBO90" s="497" t="s">
        <v>11</v>
      </c>
      <c r="GBP90" s="503"/>
      <c r="GBQ90" s="497" t="s">
        <v>2</v>
      </c>
      <c r="GBR90" s="497" t="s">
        <v>3</v>
      </c>
      <c r="GBS90" s="497" t="s">
        <v>4</v>
      </c>
      <c r="GBT90" s="497" t="s">
        <v>5</v>
      </c>
      <c r="GBU90" s="497" t="s">
        <v>6</v>
      </c>
      <c r="GBV90" s="497" t="s">
        <v>7</v>
      </c>
      <c r="GBW90" s="497" t="s">
        <v>11</v>
      </c>
      <c r="GBX90" s="503"/>
      <c r="GBY90" s="497" t="s">
        <v>2</v>
      </c>
      <c r="GBZ90" s="497" t="s">
        <v>3</v>
      </c>
      <c r="GCA90" s="497" t="s">
        <v>4</v>
      </c>
      <c r="GCB90" s="497" t="s">
        <v>5</v>
      </c>
      <c r="GCC90" s="497" t="s">
        <v>6</v>
      </c>
      <c r="GCD90" s="497" t="s">
        <v>7</v>
      </c>
      <c r="GCE90" s="497" t="s">
        <v>11</v>
      </c>
      <c r="GCF90" s="503"/>
      <c r="GCG90" s="497" t="s">
        <v>2</v>
      </c>
      <c r="GCH90" s="497" t="s">
        <v>3</v>
      </c>
      <c r="GCI90" s="497" t="s">
        <v>4</v>
      </c>
      <c r="GCJ90" s="497" t="s">
        <v>5</v>
      </c>
      <c r="GCK90" s="497" t="s">
        <v>6</v>
      </c>
      <c r="GCL90" s="497" t="s">
        <v>7</v>
      </c>
      <c r="GCM90" s="497" t="s">
        <v>11</v>
      </c>
      <c r="GCN90" s="503"/>
      <c r="GCO90" s="497" t="s">
        <v>2</v>
      </c>
      <c r="GCP90" s="497" t="s">
        <v>3</v>
      </c>
      <c r="GCQ90" s="497" t="s">
        <v>4</v>
      </c>
      <c r="GCR90" s="497" t="s">
        <v>5</v>
      </c>
      <c r="GCS90" s="497" t="s">
        <v>6</v>
      </c>
      <c r="GCT90" s="497" t="s">
        <v>7</v>
      </c>
      <c r="GCU90" s="497" t="s">
        <v>11</v>
      </c>
      <c r="GCV90" s="503"/>
      <c r="GCW90" s="497" t="s">
        <v>2</v>
      </c>
      <c r="GCX90" s="497" t="s">
        <v>3</v>
      </c>
      <c r="GCY90" s="497" t="s">
        <v>4</v>
      </c>
      <c r="GCZ90" s="497" t="s">
        <v>5</v>
      </c>
      <c r="GDA90" s="497" t="s">
        <v>6</v>
      </c>
      <c r="GDB90" s="497" t="s">
        <v>7</v>
      </c>
      <c r="GDC90" s="497" t="s">
        <v>11</v>
      </c>
      <c r="GDD90" s="503"/>
      <c r="GDE90" s="497" t="s">
        <v>2</v>
      </c>
      <c r="GDF90" s="497" t="s">
        <v>3</v>
      </c>
      <c r="GDG90" s="497" t="s">
        <v>4</v>
      </c>
      <c r="GDH90" s="497" t="s">
        <v>5</v>
      </c>
      <c r="GDI90" s="497" t="s">
        <v>6</v>
      </c>
      <c r="GDJ90" s="497" t="s">
        <v>7</v>
      </c>
      <c r="GDK90" s="497" t="s">
        <v>11</v>
      </c>
      <c r="GDL90" s="503"/>
      <c r="GDM90" s="497" t="s">
        <v>2</v>
      </c>
      <c r="GDN90" s="497" t="s">
        <v>3</v>
      </c>
      <c r="GDO90" s="497" t="s">
        <v>4</v>
      </c>
      <c r="GDP90" s="497" t="s">
        <v>5</v>
      </c>
      <c r="GDQ90" s="497" t="s">
        <v>6</v>
      </c>
      <c r="GDR90" s="497" t="s">
        <v>7</v>
      </c>
      <c r="GDS90" s="497" t="s">
        <v>11</v>
      </c>
      <c r="GDT90" s="503"/>
      <c r="GDU90" s="497" t="s">
        <v>2</v>
      </c>
      <c r="GDV90" s="497" t="s">
        <v>3</v>
      </c>
      <c r="GDW90" s="497" t="s">
        <v>4</v>
      </c>
      <c r="GDX90" s="497" t="s">
        <v>5</v>
      </c>
      <c r="GDY90" s="497" t="s">
        <v>6</v>
      </c>
      <c r="GDZ90" s="497" t="s">
        <v>7</v>
      </c>
      <c r="GEA90" s="497" t="s">
        <v>11</v>
      </c>
      <c r="GEB90" s="503"/>
      <c r="GEC90" s="497" t="s">
        <v>2</v>
      </c>
      <c r="GED90" s="497" t="s">
        <v>3</v>
      </c>
      <c r="GEE90" s="497" t="s">
        <v>4</v>
      </c>
      <c r="GEF90" s="497" t="s">
        <v>5</v>
      </c>
      <c r="GEG90" s="497" t="s">
        <v>6</v>
      </c>
      <c r="GEH90" s="497" t="s">
        <v>7</v>
      </c>
      <c r="GEI90" s="497" t="s">
        <v>11</v>
      </c>
      <c r="GEJ90" s="503"/>
      <c r="GEK90" s="497" t="s">
        <v>2</v>
      </c>
      <c r="GEL90" s="497" t="s">
        <v>3</v>
      </c>
      <c r="GEM90" s="497" t="s">
        <v>4</v>
      </c>
      <c r="GEN90" s="497" t="s">
        <v>5</v>
      </c>
      <c r="GEO90" s="497" t="s">
        <v>6</v>
      </c>
      <c r="GEP90" s="497" t="s">
        <v>7</v>
      </c>
      <c r="GEQ90" s="497" t="s">
        <v>11</v>
      </c>
      <c r="GER90" s="503"/>
      <c r="GES90" s="497" t="s">
        <v>2</v>
      </c>
      <c r="GET90" s="497" t="s">
        <v>3</v>
      </c>
      <c r="GEU90" s="497" t="s">
        <v>4</v>
      </c>
      <c r="GEV90" s="497" t="s">
        <v>5</v>
      </c>
      <c r="GEW90" s="497" t="s">
        <v>6</v>
      </c>
      <c r="GEX90" s="497" t="s">
        <v>7</v>
      </c>
      <c r="GEY90" s="497" t="s">
        <v>11</v>
      </c>
      <c r="GEZ90" s="503"/>
      <c r="GFA90" s="497" t="s">
        <v>2</v>
      </c>
      <c r="GFB90" s="497" t="s">
        <v>3</v>
      </c>
      <c r="GFC90" s="497" t="s">
        <v>4</v>
      </c>
      <c r="GFD90" s="497" t="s">
        <v>5</v>
      </c>
      <c r="GFE90" s="497" t="s">
        <v>6</v>
      </c>
      <c r="GFF90" s="497" t="s">
        <v>7</v>
      </c>
      <c r="GFG90" s="497" t="s">
        <v>11</v>
      </c>
      <c r="GFH90" s="503"/>
      <c r="GFI90" s="497" t="s">
        <v>2</v>
      </c>
      <c r="GFJ90" s="497" t="s">
        <v>3</v>
      </c>
      <c r="GFK90" s="497" t="s">
        <v>4</v>
      </c>
      <c r="GFL90" s="497" t="s">
        <v>5</v>
      </c>
      <c r="GFM90" s="497" t="s">
        <v>6</v>
      </c>
      <c r="GFN90" s="497" t="s">
        <v>7</v>
      </c>
      <c r="GFO90" s="497" t="s">
        <v>11</v>
      </c>
      <c r="GFP90" s="503"/>
      <c r="GFQ90" s="497" t="s">
        <v>2</v>
      </c>
      <c r="GFR90" s="497" t="s">
        <v>3</v>
      </c>
      <c r="GFS90" s="497" t="s">
        <v>4</v>
      </c>
      <c r="GFT90" s="497" t="s">
        <v>5</v>
      </c>
      <c r="GFU90" s="497" t="s">
        <v>6</v>
      </c>
      <c r="GFV90" s="497" t="s">
        <v>7</v>
      </c>
      <c r="GFW90" s="497" t="s">
        <v>11</v>
      </c>
      <c r="GFX90" s="503"/>
      <c r="GFY90" s="497" t="s">
        <v>2</v>
      </c>
      <c r="GFZ90" s="497" t="s">
        <v>3</v>
      </c>
      <c r="GGA90" s="497" t="s">
        <v>4</v>
      </c>
      <c r="GGB90" s="497" t="s">
        <v>5</v>
      </c>
      <c r="GGC90" s="497" t="s">
        <v>6</v>
      </c>
      <c r="GGD90" s="497" t="s">
        <v>7</v>
      </c>
      <c r="GGE90" s="497" t="s">
        <v>11</v>
      </c>
      <c r="GGF90" s="503"/>
      <c r="GGG90" s="497" t="s">
        <v>2</v>
      </c>
      <c r="GGH90" s="497" t="s">
        <v>3</v>
      </c>
      <c r="GGI90" s="497" t="s">
        <v>4</v>
      </c>
      <c r="GGJ90" s="497" t="s">
        <v>5</v>
      </c>
      <c r="GGK90" s="497" t="s">
        <v>6</v>
      </c>
      <c r="GGL90" s="497" t="s">
        <v>7</v>
      </c>
      <c r="GGM90" s="497" t="s">
        <v>11</v>
      </c>
      <c r="GGN90" s="503"/>
      <c r="GGO90" s="497" t="s">
        <v>2</v>
      </c>
      <c r="GGP90" s="497" t="s">
        <v>3</v>
      </c>
      <c r="GGQ90" s="497" t="s">
        <v>4</v>
      </c>
      <c r="GGR90" s="497" t="s">
        <v>5</v>
      </c>
      <c r="GGS90" s="497" t="s">
        <v>6</v>
      </c>
      <c r="GGT90" s="497" t="s">
        <v>7</v>
      </c>
      <c r="GGU90" s="497" t="s">
        <v>11</v>
      </c>
      <c r="GGV90" s="503"/>
      <c r="GGW90" s="497" t="s">
        <v>2</v>
      </c>
      <c r="GGX90" s="497" t="s">
        <v>3</v>
      </c>
      <c r="GGY90" s="497" t="s">
        <v>4</v>
      </c>
      <c r="GGZ90" s="497" t="s">
        <v>5</v>
      </c>
      <c r="GHA90" s="497" t="s">
        <v>6</v>
      </c>
      <c r="GHB90" s="497" t="s">
        <v>7</v>
      </c>
      <c r="GHC90" s="497" t="s">
        <v>11</v>
      </c>
      <c r="GHD90" s="503"/>
      <c r="GHE90" s="497" t="s">
        <v>2</v>
      </c>
      <c r="GHF90" s="497" t="s">
        <v>3</v>
      </c>
      <c r="GHG90" s="497" t="s">
        <v>4</v>
      </c>
      <c r="GHH90" s="497" t="s">
        <v>5</v>
      </c>
      <c r="GHI90" s="497" t="s">
        <v>6</v>
      </c>
      <c r="GHJ90" s="497" t="s">
        <v>7</v>
      </c>
      <c r="GHK90" s="497" t="s">
        <v>11</v>
      </c>
      <c r="GHL90" s="503"/>
      <c r="GHM90" s="497" t="s">
        <v>2</v>
      </c>
      <c r="GHN90" s="497" t="s">
        <v>3</v>
      </c>
      <c r="GHO90" s="497" t="s">
        <v>4</v>
      </c>
      <c r="GHP90" s="497" t="s">
        <v>5</v>
      </c>
      <c r="GHQ90" s="497" t="s">
        <v>6</v>
      </c>
      <c r="GHR90" s="497" t="s">
        <v>7</v>
      </c>
      <c r="GHS90" s="497" t="s">
        <v>11</v>
      </c>
      <c r="GHT90" s="503"/>
      <c r="GHU90" s="497" t="s">
        <v>2</v>
      </c>
      <c r="GHV90" s="497" t="s">
        <v>3</v>
      </c>
      <c r="GHW90" s="497" t="s">
        <v>4</v>
      </c>
      <c r="GHX90" s="497" t="s">
        <v>5</v>
      </c>
      <c r="GHY90" s="497" t="s">
        <v>6</v>
      </c>
      <c r="GHZ90" s="497" t="s">
        <v>7</v>
      </c>
      <c r="GIA90" s="497" t="s">
        <v>11</v>
      </c>
      <c r="GIB90" s="503"/>
      <c r="GIC90" s="497" t="s">
        <v>2</v>
      </c>
      <c r="GID90" s="497" t="s">
        <v>3</v>
      </c>
      <c r="GIE90" s="497" t="s">
        <v>4</v>
      </c>
      <c r="GIF90" s="497" t="s">
        <v>5</v>
      </c>
      <c r="GIG90" s="497" t="s">
        <v>6</v>
      </c>
      <c r="GIH90" s="497" t="s">
        <v>7</v>
      </c>
      <c r="GII90" s="497" t="s">
        <v>11</v>
      </c>
      <c r="GIJ90" s="503"/>
      <c r="GIK90" s="497" t="s">
        <v>2</v>
      </c>
      <c r="GIL90" s="497" t="s">
        <v>3</v>
      </c>
      <c r="GIM90" s="497" t="s">
        <v>4</v>
      </c>
      <c r="GIN90" s="497" t="s">
        <v>5</v>
      </c>
      <c r="GIO90" s="497" t="s">
        <v>6</v>
      </c>
      <c r="GIP90" s="497" t="s">
        <v>7</v>
      </c>
      <c r="GIQ90" s="497" t="s">
        <v>11</v>
      </c>
      <c r="GIR90" s="503"/>
      <c r="GIS90" s="497" t="s">
        <v>2</v>
      </c>
      <c r="GIT90" s="497" t="s">
        <v>3</v>
      </c>
      <c r="GIU90" s="497" t="s">
        <v>4</v>
      </c>
      <c r="GIV90" s="497" t="s">
        <v>5</v>
      </c>
      <c r="GIW90" s="497" t="s">
        <v>6</v>
      </c>
      <c r="GIX90" s="497" t="s">
        <v>7</v>
      </c>
      <c r="GIY90" s="497" t="s">
        <v>11</v>
      </c>
      <c r="GIZ90" s="503"/>
      <c r="GJA90" s="497" t="s">
        <v>2</v>
      </c>
      <c r="GJB90" s="497" t="s">
        <v>3</v>
      </c>
      <c r="GJC90" s="497" t="s">
        <v>4</v>
      </c>
      <c r="GJD90" s="497" t="s">
        <v>5</v>
      </c>
      <c r="GJE90" s="497" t="s">
        <v>6</v>
      </c>
      <c r="GJF90" s="497" t="s">
        <v>7</v>
      </c>
      <c r="GJG90" s="497" t="s">
        <v>11</v>
      </c>
      <c r="GJH90" s="503"/>
      <c r="GJI90" s="497" t="s">
        <v>2</v>
      </c>
      <c r="GJJ90" s="497" t="s">
        <v>3</v>
      </c>
      <c r="GJK90" s="497" t="s">
        <v>4</v>
      </c>
      <c r="GJL90" s="497" t="s">
        <v>5</v>
      </c>
      <c r="GJM90" s="497" t="s">
        <v>6</v>
      </c>
      <c r="GJN90" s="497" t="s">
        <v>7</v>
      </c>
      <c r="GJO90" s="497" t="s">
        <v>11</v>
      </c>
      <c r="GJP90" s="503"/>
      <c r="GJQ90" s="497" t="s">
        <v>2</v>
      </c>
      <c r="GJR90" s="497" t="s">
        <v>3</v>
      </c>
      <c r="GJS90" s="497" t="s">
        <v>4</v>
      </c>
      <c r="GJT90" s="497" t="s">
        <v>5</v>
      </c>
      <c r="GJU90" s="497" t="s">
        <v>6</v>
      </c>
      <c r="GJV90" s="497" t="s">
        <v>7</v>
      </c>
      <c r="GJW90" s="497" t="s">
        <v>11</v>
      </c>
      <c r="GJX90" s="503"/>
      <c r="GJY90" s="497" t="s">
        <v>2</v>
      </c>
      <c r="GJZ90" s="497" t="s">
        <v>3</v>
      </c>
      <c r="GKA90" s="497" t="s">
        <v>4</v>
      </c>
      <c r="GKB90" s="497" t="s">
        <v>5</v>
      </c>
      <c r="GKC90" s="497" t="s">
        <v>6</v>
      </c>
      <c r="GKD90" s="497" t="s">
        <v>7</v>
      </c>
      <c r="GKE90" s="497" t="s">
        <v>11</v>
      </c>
      <c r="GKF90" s="503"/>
      <c r="GKG90" s="497" t="s">
        <v>2</v>
      </c>
      <c r="GKH90" s="497" t="s">
        <v>3</v>
      </c>
      <c r="GKI90" s="497" t="s">
        <v>4</v>
      </c>
      <c r="GKJ90" s="497" t="s">
        <v>5</v>
      </c>
      <c r="GKK90" s="497" t="s">
        <v>6</v>
      </c>
      <c r="GKL90" s="497" t="s">
        <v>7</v>
      </c>
      <c r="GKM90" s="497" t="s">
        <v>11</v>
      </c>
      <c r="GKN90" s="503"/>
      <c r="GKO90" s="497" t="s">
        <v>2</v>
      </c>
      <c r="GKP90" s="497" t="s">
        <v>3</v>
      </c>
      <c r="GKQ90" s="497" t="s">
        <v>4</v>
      </c>
      <c r="GKR90" s="497" t="s">
        <v>5</v>
      </c>
      <c r="GKS90" s="497" t="s">
        <v>6</v>
      </c>
      <c r="GKT90" s="497" t="s">
        <v>7</v>
      </c>
      <c r="GKU90" s="497" t="s">
        <v>11</v>
      </c>
      <c r="GKV90" s="503"/>
      <c r="GKW90" s="497" t="s">
        <v>2</v>
      </c>
      <c r="GKX90" s="497" t="s">
        <v>3</v>
      </c>
      <c r="GKY90" s="497" t="s">
        <v>4</v>
      </c>
      <c r="GKZ90" s="497" t="s">
        <v>5</v>
      </c>
      <c r="GLA90" s="497" t="s">
        <v>6</v>
      </c>
      <c r="GLB90" s="497" t="s">
        <v>7</v>
      </c>
      <c r="GLC90" s="497" t="s">
        <v>11</v>
      </c>
      <c r="GLD90" s="503"/>
      <c r="GLE90" s="497" t="s">
        <v>2</v>
      </c>
      <c r="GLF90" s="497" t="s">
        <v>3</v>
      </c>
      <c r="GLG90" s="497" t="s">
        <v>4</v>
      </c>
      <c r="GLH90" s="497" t="s">
        <v>5</v>
      </c>
      <c r="GLI90" s="497" t="s">
        <v>6</v>
      </c>
      <c r="GLJ90" s="497" t="s">
        <v>7</v>
      </c>
      <c r="GLK90" s="497" t="s">
        <v>11</v>
      </c>
      <c r="GLL90" s="503"/>
      <c r="GLM90" s="497" t="s">
        <v>2</v>
      </c>
      <c r="GLN90" s="497" t="s">
        <v>3</v>
      </c>
      <c r="GLO90" s="497" t="s">
        <v>4</v>
      </c>
      <c r="GLP90" s="497" t="s">
        <v>5</v>
      </c>
      <c r="GLQ90" s="497" t="s">
        <v>6</v>
      </c>
      <c r="GLR90" s="497" t="s">
        <v>7</v>
      </c>
      <c r="GLS90" s="497" t="s">
        <v>11</v>
      </c>
      <c r="GLT90" s="503"/>
      <c r="GLU90" s="497" t="s">
        <v>2</v>
      </c>
      <c r="GLV90" s="497" t="s">
        <v>3</v>
      </c>
      <c r="GLW90" s="497" t="s">
        <v>4</v>
      </c>
      <c r="GLX90" s="497" t="s">
        <v>5</v>
      </c>
      <c r="GLY90" s="497" t="s">
        <v>6</v>
      </c>
      <c r="GLZ90" s="497" t="s">
        <v>7</v>
      </c>
      <c r="GMA90" s="497" t="s">
        <v>11</v>
      </c>
      <c r="GMB90" s="503"/>
      <c r="GMC90" s="497" t="s">
        <v>2</v>
      </c>
      <c r="GMD90" s="497" t="s">
        <v>3</v>
      </c>
      <c r="GME90" s="497" t="s">
        <v>4</v>
      </c>
      <c r="GMF90" s="497" t="s">
        <v>5</v>
      </c>
      <c r="GMG90" s="497" t="s">
        <v>6</v>
      </c>
      <c r="GMH90" s="497" t="s">
        <v>7</v>
      </c>
      <c r="GMI90" s="497" t="s">
        <v>11</v>
      </c>
      <c r="GMJ90" s="503"/>
      <c r="GMK90" s="497" t="s">
        <v>2</v>
      </c>
      <c r="GML90" s="497" t="s">
        <v>3</v>
      </c>
      <c r="GMM90" s="497" t="s">
        <v>4</v>
      </c>
      <c r="GMN90" s="497" t="s">
        <v>5</v>
      </c>
      <c r="GMO90" s="497" t="s">
        <v>6</v>
      </c>
      <c r="GMP90" s="497" t="s">
        <v>7</v>
      </c>
      <c r="GMQ90" s="497" t="s">
        <v>11</v>
      </c>
      <c r="GMR90" s="503"/>
      <c r="GMS90" s="497" t="s">
        <v>2</v>
      </c>
      <c r="GMT90" s="497" t="s">
        <v>3</v>
      </c>
      <c r="GMU90" s="497" t="s">
        <v>4</v>
      </c>
      <c r="GMV90" s="497" t="s">
        <v>5</v>
      </c>
      <c r="GMW90" s="497" t="s">
        <v>6</v>
      </c>
      <c r="GMX90" s="497" t="s">
        <v>7</v>
      </c>
      <c r="GMY90" s="497" t="s">
        <v>11</v>
      </c>
      <c r="GMZ90" s="503"/>
      <c r="GNA90" s="497" t="s">
        <v>2</v>
      </c>
      <c r="GNB90" s="497" t="s">
        <v>3</v>
      </c>
      <c r="GNC90" s="497" t="s">
        <v>4</v>
      </c>
      <c r="GND90" s="497" t="s">
        <v>5</v>
      </c>
      <c r="GNE90" s="497" t="s">
        <v>6</v>
      </c>
      <c r="GNF90" s="497" t="s">
        <v>7</v>
      </c>
      <c r="GNG90" s="497" t="s">
        <v>11</v>
      </c>
      <c r="GNH90" s="503"/>
      <c r="GNI90" s="497" t="s">
        <v>2</v>
      </c>
      <c r="GNJ90" s="497" t="s">
        <v>3</v>
      </c>
      <c r="GNK90" s="497" t="s">
        <v>4</v>
      </c>
      <c r="GNL90" s="497" t="s">
        <v>5</v>
      </c>
      <c r="GNM90" s="497" t="s">
        <v>6</v>
      </c>
      <c r="GNN90" s="497" t="s">
        <v>7</v>
      </c>
      <c r="GNO90" s="497" t="s">
        <v>11</v>
      </c>
      <c r="GNP90" s="503"/>
      <c r="GNQ90" s="497" t="s">
        <v>2</v>
      </c>
      <c r="GNR90" s="497" t="s">
        <v>3</v>
      </c>
      <c r="GNS90" s="497" t="s">
        <v>4</v>
      </c>
      <c r="GNT90" s="497" t="s">
        <v>5</v>
      </c>
      <c r="GNU90" s="497" t="s">
        <v>6</v>
      </c>
      <c r="GNV90" s="497" t="s">
        <v>7</v>
      </c>
      <c r="GNW90" s="497" t="s">
        <v>11</v>
      </c>
      <c r="GNX90" s="503"/>
      <c r="GNY90" s="497" t="s">
        <v>2</v>
      </c>
      <c r="GNZ90" s="497" t="s">
        <v>3</v>
      </c>
      <c r="GOA90" s="497" t="s">
        <v>4</v>
      </c>
      <c r="GOB90" s="497" t="s">
        <v>5</v>
      </c>
      <c r="GOC90" s="497" t="s">
        <v>6</v>
      </c>
      <c r="GOD90" s="497" t="s">
        <v>7</v>
      </c>
      <c r="GOE90" s="497" t="s">
        <v>11</v>
      </c>
      <c r="GOF90" s="503"/>
      <c r="GOG90" s="497" t="s">
        <v>2</v>
      </c>
      <c r="GOH90" s="497" t="s">
        <v>3</v>
      </c>
      <c r="GOI90" s="497" t="s">
        <v>4</v>
      </c>
      <c r="GOJ90" s="497" t="s">
        <v>5</v>
      </c>
      <c r="GOK90" s="497" t="s">
        <v>6</v>
      </c>
      <c r="GOL90" s="497" t="s">
        <v>7</v>
      </c>
      <c r="GOM90" s="497" t="s">
        <v>11</v>
      </c>
      <c r="GON90" s="503"/>
      <c r="GOO90" s="497" t="s">
        <v>2</v>
      </c>
      <c r="GOP90" s="497" t="s">
        <v>3</v>
      </c>
      <c r="GOQ90" s="497" t="s">
        <v>4</v>
      </c>
      <c r="GOR90" s="497" t="s">
        <v>5</v>
      </c>
      <c r="GOS90" s="497" t="s">
        <v>6</v>
      </c>
      <c r="GOT90" s="497" t="s">
        <v>7</v>
      </c>
      <c r="GOU90" s="497" t="s">
        <v>11</v>
      </c>
      <c r="GOV90" s="503"/>
      <c r="GOW90" s="497" t="s">
        <v>2</v>
      </c>
      <c r="GOX90" s="497" t="s">
        <v>3</v>
      </c>
      <c r="GOY90" s="497" t="s">
        <v>4</v>
      </c>
      <c r="GOZ90" s="497" t="s">
        <v>5</v>
      </c>
      <c r="GPA90" s="497" t="s">
        <v>6</v>
      </c>
      <c r="GPB90" s="497" t="s">
        <v>7</v>
      </c>
      <c r="GPC90" s="497" t="s">
        <v>11</v>
      </c>
      <c r="GPD90" s="503"/>
      <c r="GPE90" s="497" t="s">
        <v>2</v>
      </c>
      <c r="GPF90" s="497" t="s">
        <v>3</v>
      </c>
      <c r="GPG90" s="497" t="s">
        <v>4</v>
      </c>
      <c r="GPH90" s="497" t="s">
        <v>5</v>
      </c>
      <c r="GPI90" s="497" t="s">
        <v>6</v>
      </c>
      <c r="GPJ90" s="497" t="s">
        <v>7</v>
      </c>
      <c r="GPK90" s="497" t="s">
        <v>11</v>
      </c>
      <c r="GPL90" s="503"/>
      <c r="GPM90" s="497" t="s">
        <v>2</v>
      </c>
      <c r="GPN90" s="497" t="s">
        <v>3</v>
      </c>
      <c r="GPO90" s="497" t="s">
        <v>4</v>
      </c>
      <c r="GPP90" s="497" t="s">
        <v>5</v>
      </c>
      <c r="GPQ90" s="497" t="s">
        <v>6</v>
      </c>
      <c r="GPR90" s="497" t="s">
        <v>7</v>
      </c>
      <c r="GPS90" s="497" t="s">
        <v>11</v>
      </c>
      <c r="GPT90" s="503"/>
      <c r="GPU90" s="497" t="s">
        <v>2</v>
      </c>
      <c r="GPV90" s="497" t="s">
        <v>3</v>
      </c>
      <c r="GPW90" s="497" t="s">
        <v>4</v>
      </c>
      <c r="GPX90" s="497" t="s">
        <v>5</v>
      </c>
      <c r="GPY90" s="497" t="s">
        <v>6</v>
      </c>
      <c r="GPZ90" s="497" t="s">
        <v>7</v>
      </c>
      <c r="GQA90" s="497" t="s">
        <v>11</v>
      </c>
      <c r="GQB90" s="503"/>
      <c r="GQC90" s="497" t="s">
        <v>2</v>
      </c>
      <c r="GQD90" s="497" t="s">
        <v>3</v>
      </c>
      <c r="GQE90" s="497" t="s">
        <v>4</v>
      </c>
      <c r="GQF90" s="497" t="s">
        <v>5</v>
      </c>
      <c r="GQG90" s="497" t="s">
        <v>6</v>
      </c>
      <c r="GQH90" s="497" t="s">
        <v>7</v>
      </c>
      <c r="GQI90" s="497" t="s">
        <v>11</v>
      </c>
      <c r="GQJ90" s="503"/>
      <c r="GQK90" s="497" t="s">
        <v>2</v>
      </c>
      <c r="GQL90" s="497" t="s">
        <v>3</v>
      </c>
      <c r="GQM90" s="497" t="s">
        <v>4</v>
      </c>
      <c r="GQN90" s="497" t="s">
        <v>5</v>
      </c>
      <c r="GQO90" s="497" t="s">
        <v>6</v>
      </c>
      <c r="GQP90" s="497" t="s">
        <v>7</v>
      </c>
      <c r="GQQ90" s="497" t="s">
        <v>11</v>
      </c>
      <c r="GQR90" s="503"/>
      <c r="GQS90" s="497" t="s">
        <v>2</v>
      </c>
      <c r="GQT90" s="497" t="s">
        <v>3</v>
      </c>
      <c r="GQU90" s="497" t="s">
        <v>4</v>
      </c>
      <c r="GQV90" s="497" t="s">
        <v>5</v>
      </c>
      <c r="GQW90" s="497" t="s">
        <v>6</v>
      </c>
      <c r="GQX90" s="497" t="s">
        <v>7</v>
      </c>
      <c r="GQY90" s="497" t="s">
        <v>11</v>
      </c>
      <c r="GQZ90" s="503"/>
      <c r="GRA90" s="497" t="s">
        <v>2</v>
      </c>
      <c r="GRB90" s="497" t="s">
        <v>3</v>
      </c>
      <c r="GRC90" s="497" t="s">
        <v>4</v>
      </c>
      <c r="GRD90" s="497" t="s">
        <v>5</v>
      </c>
      <c r="GRE90" s="497" t="s">
        <v>6</v>
      </c>
      <c r="GRF90" s="497" t="s">
        <v>7</v>
      </c>
      <c r="GRG90" s="497" t="s">
        <v>11</v>
      </c>
      <c r="GRH90" s="503"/>
      <c r="GRI90" s="497" t="s">
        <v>2</v>
      </c>
      <c r="GRJ90" s="497" t="s">
        <v>3</v>
      </c>
      <c r="GRK90" s="497" t="s">
        <v>4</v>
      </c>
      <c r="GRL90" s="497" t="s">
        <v>5</v>
      </c>
      <c r="GRM90" s="497" t="s">
        <v>6</v>
      </c>
      <c r="GRN90" s="497" t="s">
        <v>7</v>
      </c>
      <c r="GRO90" s="497" t="s">
        <v>11</v>
      </c>
      <c r="GRP90" s="503"/>
      <c r="GRQ90" s="497" t="s">
        <v>2</v>
      </c>
      <c r="GRR90" s="497" t="s">
        <v>3</v>
      </c>
      <c r="GRS90" s="497" t="s">
        <v>4</v>
      </c>
      <c r="GRT90" s="497" t="s">
        <v>5</v>
      </c>
      <c r="GRU90" s="497" t="s">
        <v>6</v>
      </c>
      <c r="GRV90" s="497" t="s">
        <v>7</v>
      </c>
      <c r="GRW90" s="497" t="s">
        <v>11</v>
      </c>
      <c r="GRX90" s="503"/>
      <c r="GRY90" s="497" t="s">
        <v>2</v>
      </c>
      <c r="GRZ90" s="497" t="s">
        <v>3</v>
      </c>
      <c r="GSA90" s="497" t="s">
        <v>4</v>
      </c>
      <c r="GSB90" s="497" t="s">
        <v>5</v>
      </c>
      <c r="GSC90" s="497" t="s">
        <v>6</v>
      </c>
      <c r="GSD90" s="497" t="s">
        <v>7</v>
      </c>
      <c r="GSE90" s="497" t="s">
        <v>11</v>
      </c>
      <c r="GSF90" s="503"/>
      <c r="GSG90" s="497" t="s">
        <v>2</v>
      </c>
      <c r="GSH90" s="497" t="s">
        <v>3</v>
      </c>
      <c r="GSI90" s="497" t="s">
        <v>4</v>
      </c>
      <c r="GSJ90" s="497" t="s">
        <v>5</v>
      </c>
      <c r="GSK90" s="497" t="s">
        <v>6</v>
      </c>
      <c r="GSL90" s="497" t="s">
        <v>7</v>
      </c>
      <c r="GSM90" s="497" t="s">
        <v>11</v>
      </c>
      <c r="GSN90" s="503"/>
      <c r="GSO90" s="497" t="s">
        <v>2</v>
      </c>
      <c r="GSP90" s="497" t="s">
        <v>3</v>
      </c>
      <c r="GSQ90" s="497" t="s">
        <v>4</v>
      </c>
      <c r="GSR90" s="497" t="s">
        <v>5</v>
      </c>
      <c r="GSS90" s="497" t="s">
        <v>6</v>
      </c>
      <c r="GST90" s="497" t="s">
        <v>7</v>
      </c>
      <c r="GSU90" s="497" t="s">
        <v>11</v>
      </c>
      <c r="GSV90" s="503"/>
      <c r="GSW90" s="497" t="s">
        <v>2</v>
      </c>
      <c r="GSX90" s="497" t="s">
        <v>3</v>
      </c>
      <c r="GSY90" s="497" t="s">
        <v>4</v>
      </c>
      <c r="GSZ90" s="497" t="s">
        <v>5</v>
      </c>
      <c r="GTA90" s="497" t="s">
        <v>6</v>
      </c>
      <c r="GTB90" s="497" t="s">
        <v>7</v>
      </c>
      <c r="GTC90" s="497" t="s">
        <v>11</v>
      </c>
      <c r="GTD90" s="503"/>
      <c r="GTE90" s="497" t="s">
        <v>2</v>
      </c>
      <c r="GTF90" s="497" t="s">
        <v>3</v>
      </c>
      <c r="GTG90" s="497" t="s">
        <v>4</v>
      </c>
      <c r="GTH90" s="497" t="s">
        <v>5</v>
      </c>
      <c r="GTI90" s="497" t="s">
        <v>6</v>
      </c>
      <c r="GTJ90" s="497" t="s">
        <v>7</v>
      </c>
      <c r="GTK90" s="497" t="s">
        <v>11</v>
      </c>
      <c r="GTL90" s="503"/>
      <c r="GTM90" s="497" t="s">
        <v>2</v>
      </c>
      <c r="GTN90" s="497" t="s">
        <v>3</v>
      </c>
      <c r="GTO90" s="497" t="s">
        <v>4</v>
      </c>
      <c r="GTP90" s="497" t="s">
        <v>5</v>
      </c>
      <c r="GTQ90" s="497" t="s">
        <v>6</v>
      </c>
      <c r="GTR90" s="497" t="s">
        <v>7</v>
      </c>
      <c r="GTS90" s="497" t="s">
        <v>11</v>
      </c>
      <c r="GTT90" s="503"/>
      <c r="GTU90" s="497" t="s">
        <v>2</v>
      </c>
      <c r="GTV90" s="497" t="s">
        <v>3</v>
      </c>
      <c r="GTW90" s="497" t="s">
        <v>4</v>
      </c>
      <c r="GTX90" s="497" t="s">
        <v>5</v>
      </c>
      <c r="GTY90" s="497" t="s">
        <v>6</v>
      </c>
      <c r="GTZ90" s="497" t="s">
        <v>7</v>
      </c>
      <c r="GUA90" s="497" t="s">
        <v>11</v>
      </c>
      <c r="GUB90" s="503"/>
      <c r="GUC90" s="497" t="s">
        <v>2</v>
      </c>
      <c r="GUD90" s="497" t="s">
        <v>3</v>
      </c>
      <c r="GUE90" s="497" t="s">
        <v>4</v>
      </c>
      <c r="GUF90" s="497" t="s">
        <v>5</v>
      </c>
      <c r="GUG90" s="497" t="s">
        <v>6</v>
      </c>
      <c r="GUH90" s="497" t="s">
        <v>7</v>
      </c>
      <c r="GUI90" s="497" t="s">
        <v>11</v>
      </c>
      <c r="GUJ90" s="503"/>
      <c r="GUK90" s="497" t="s">
        <v>2</v>
      </c>
      <c r="GUL90" s="497" t="s">
        <v>3</v>
      </c>
      <c r="GUM90" s="497" t="s">
        <v>4</v>
      </c>
      <c r="GUN90" s="497" t="s">
        <v>5</v>
      </c>
      <c r="GUO90" s="497" t="s">
        <v>6</v>
      </c>
      <c r="GUP90" s="497" t="s">
        <v>7</v>
      </c>
      <c r="GUQ90" s="497" t="s">
        <v>11</v>
      </c>
      <c r="GUR90" s="503"/>
      <c r="GUS90" s="497" t="s">
        <v>2</v>
      </c>
      <c r="GUT90" s="497" t="s">
        <v>3</v>
      </c>
      <c r="GUU90" s="497" t="s">
        <v>4</v>
      </c>
      <c r="GUV90" s="497" t="s">
        <v>5</v>
      </c>
      <c r="GUW90" s="497" t="s">
        <v>6</v>
      </c>
      <c r="GUX90" s="497" t="s">
        <v>7</v>
      </c>
      <c r="GUY90" s="497" t="s">
        <v>11</v>
      </c>
      <c r="GUZ90" s="503"/>
      <c r="GVA90" s="497" t="s">
        <v>2</v>
      </c>
      <c r="GVB90" s="497" t="s">
        <v>3</v>
      </c>
      <c r="GVC90" s="497" t="s">
        <v>4</v>
      </c>
      <c r="GVD90" s="497" t="s">
        <v>5</v>
      </c>
      <c r="GVE90" s="497" t="s">
        <v>6</v>
      </c>
      <c r="GVF90" s="497" t="s">
        <v>7</v>
      </c>
      <c r="GVG90" s="497" t="s">
        <v>11</v>
      </c>
      <c r="GVH90" s="503"/>
      <c r="GVI90" s="497" t="s">
        <v>2</v>
      </c>
      <c r="GVJ90" s="497" t="s">
        <v>3</v>
      </c>
      <c r="GVK90" s="497" t="s">
        <v>4</v>
      </c>
      <c r="GVL90" s="497" t="s">
        <v>5</v>
      </c>
      <c r="GVM90" s="497" t="s">
        <v>6</v>
      </c>
      <c r="GVN90" s="497" t="s">
        <v>7</v>
      </c>
      <c r="GVO90" s="497" t="s">
        <v>11</v>
      </c>
      <c r="GVP90" s="503"/>
      <c r="GVQ90" s="497" t="s">
        <v>2</v>
      </c>
      <c r="GVR90" s="497" t="s">
        <v>3</v>
      </c>
      <c r="GVS90" s="497" t="s">
        <v>4</v>
      </c>
      <c r="GVT90" s="497" t="s">
        <v>5</v>
      </c>
      <c r="GVU90" s="497" t="s">
        <v>6</v>
      </c>
      <c r="GVV90" s="497" t="s">
        <v>7</v>
      </c>
      <c r="GVW90" s="497" t="s">
        <v>11</v>
      </c>
      <c r="GVX90" s="503"/>
      <c r="GVY90" s="497" t="s">
        <v>2</v>
      </c>
      <c r="GVZ90" s="497" t="s">
        <v>3</v>
      </c>
      <c r="GWA90" s="497" t="s">
        <v>4</v>
      </c>
      <c r="GWB90" s="497" t="s">
        <v>5</v>
      </c>
      <c r="GWC90" s="497" t="s">
        <v>6</v>
      </c>
      <c r="GWD90" s="497" t="s">
        <v>7</v>
      </c>
      <c r="GWE90" s="497" t="s">
        <v>11</v>
      </c>
      <c r="GWF90" s="503"/>
      <c r="GWG90" s="497" t="s">
        <v>2</v>
      </c>
      <c r="GWH90" s="497" t="s">
        <v>3</v>
      </c>
      <c r="GWI90" s="497" t="s">
        <v>4</v>
      </c>
      <c r="GWJ90" s="497" t="s">
        <v>5</v>
      </c>
      <c r="GWK90" s="497" t="s">
        <v>6</v>
      </c>
      <c r="GWL90" s="497" t="s">
        <v>7</v>
      </c>
      <c r="GWM90" s="497" t="s">
        <v>11</v>
      </c>
      <c r="GWN90" s="503"/>
      <c r="GWO90" s="497" t="s">
        <v>2</v>
      </c>
      <c r="GWP90" s="497" t="s">
        <v>3</v>
      </c>
      <c r="GWQ90" s="497" t="s">
        <v>4</v>
      </c>
      <c r="GWR90" s="497" t="s">
        <v>5</v>
      </c>
      <c r="GWS90" s="497" t="s">
        <v>6</v>
      </c>
      <c r="GWT90" s="497" t="s">
        <v>7</v>
      </c>
      <c r="GWU90" s="497" t="s">
        <v>11</v>
      </c>
      <c r="GWV90" s="503"/>
      <c r="GWW90" s="497" t="s">
        <v>2</v>
      </c>
      <c r="GWX90" s="497" t="s">
        <v>3</v>
      </c>
      <c r="GWY90" s="497" t="s">
        <v>4</v>
      </c>
      <c r="GWZ90" s="497" t="s">
        <v>5</v>
      </c>
      <c r="GXA90" s="497" t="s">
        <v>6</v>
      </c>
      <c r="GXB90" s="497" t="s">
        <v>7</v>
      </c>
      <c r="GXC90" s="497" t="s">
        <v>11</v>
      </c>
      <c r="GXD90" s="503"/>
      <c r="GXE90" s="497" t="s">
        <v>2</v>
      </c>
      <c r="GXF90" s="497" t="s">
        <v>3</v>
      </c>
      <c r="GXG90" s="497" t="s">
        <v>4</v>
      </c>
      <c r="GXH90" s="497" t="s">
        <v>5</v>
      </c>
      <c r="GXI90" s="497" t="s">
        <v>6</v>
      </c>
      <c r="GXJ90" s="497" t="s">
        <v>7</v>
      </c>
      <c r="GXK90" s="497" t="s">
        <v>11</v>
      </c>
      <c r="GXL90" s="503"/>
      <c r="GXM90" s="497" t="s">
        <v>2</v>
      </c>
      <c r="GXN90" s="497" t="s">
        <v>3</v>
      </c>
      <c r="GXO90" s="497" t="s">
        <v>4</v>
      </c>
      <c r="GXP90" s="497" t="s">
        <v>5</v>
      </c>
      <c r="GXQ90" s="497" t="s">
        <v>6</v>
      </c>
      <c r="GXR90" s="497" t="s">
        <v>7</v>
      </c>
      <c r="GXS90" s="497" t="s">
        <v>11</v>
      </c>
      <c r="GXT90" s="503"/>
      <c r="GXU90" s="497" t="s">
        <v>2</v>
      </c>
      <c r="GXV90" s="497" t="s">
        <v>3</v>
      </c>
      <c r="GXW90" s="497" t="s">
        <v>4</v>
      </c>
      <c r="GXX90" s="497" t="s">
        <v>5</v>
      </c>
      <c r="GXY90" s="497" t="s">
        <v>6</v>
      </c>
      <c r="GXZ90" s="497" t="s">
        <v>7</v>
      </c>
      <c r="GYA90" s="497" t="s">
        <v>11</v>
      </c>
      <c r="GYB90" s="503"/>
      <c r="GYC90" s="497" t="s">
        <v>2</v>
      </c>
      <c r="GYD90" s="497" t="s">
        <v>3</v>
      </c>
      <c r="GYE90" s="497" t="s">
        <v>4</v>
      </c>
      <c r="GYF90" s="497" t="s">
        <v>5</v>
      </c>
      <c r="GYG90" s="497" t="s">
        <v>6</v>
      </c>
      <c r="GYH90" s="497" t="s">
        <v>7</v>
      </c>
      <c r="GYI90" s="497" t="s">
        <v>11</v>
      </c>
      <c r="GYJ90" s="503"/>
      <c r="GYK90" s="497" t="s">
        <v>2</v>
      </c>
      <c r="GYL90" s="497" t="s">
        <v>3</v>
      </c>
      <c r="GYM90" s="497" t="s">
        <v>4</v>
      </c>
      <c r="GYN90" s="497" t="s">
        <v>5</v>
      </c>
      <c r="GYO90" s="497" t="s">
        <v>6</v>
      </c>
      <c r="GYP90" s="497" t="s">
        <v>7</v>
      </c>
      <c r="GYQ90" s="497" t="s">
        <v>11</v>
      </c>
      <c r="GYR90" s="503"/>
      <c r="GYS90" s="497" t="s">
        <v>2</v>
      </c>
      <c r="GYT90" s="497" t="s">
        <v>3</v>
      </c>
      <c r="GYU90" s="497" t="s">
        <v>4</v>
      </c>
      <c r="GYV90" s="497" t="s">
        <v>5</v>
      </c>
      <c r="GYW90" s="497" t="s">
        <v>6</v>
      </c>
      <c r="GYX90" s="497" t="s">
        <v>7</v>
      </c>
      <c r="GYY90" s="497" t="s">
        <v>11</v>
      </c>
      <c r="GYZ90" s="503"/>
      <c r="GZA90" s="497" t="s">
        <v>2</v>
      </c>
      <c r="GZB90" s="497" t="s">
        <v>3</v>
      </c>
      <c r="GZC90" s="497" t="s">
        <v>4</v>
      </c>
      <c r="GZD90" s="497" t="s">
        <v>5</v>
      </c>
      <c r="GZE90" s="497" t="s">
        <v>6</v>
      </c>
      <c r="GZF90" s="497" t="s">
        <v>7</v>
      </c>
      <c r="GZG90" s="497" t="s">
        <v>11</v>
      </c>
      <c r="GZH90" s="503"/>
      <c r="GZI90" s="497" t="s">
        <v>2</v>
      </c>
      <c r="GZJ90" s="497" t="s">
        <v>3</v>
      </c>
      <c r="GZK90" s="497" t="s">
        <v>4</v>
      </c>
      <c r="GZL90" s="497" t="s">
        <v>5</v>
      </c>
      <c r="GZM90" s="497" t="s">
        <v>6</v>
      </c>
      <c r="GZN90" s="497" t="s">
        <v>7</v>
      </c>
      <c r="GZO90" s="497" t="s">
        <v>11</v>
      </c>
      <c r="GZP90" s="503"/>
      <c r="GZQ90" s="497" t="s">
        <v>2</v>
      </c>
      <c r="GZR90" s="497" t="s">
        <v>3</v>
      </c>
      <c r="GZS90" s="497" t="s">
        <v>4</v>
      </c>
      <c r="GZT90" s="497" t="s">
        <v>5</v>
      </c>
      <c r="GZU90" s="497" t="s">
        <v>6</v>
      </c>
      <c r="GZV90" s="497" t="s">
        <v>7</v>
      </c>
      <c r="GZW90" s="497" t="s">
        <v>11</v>
      </c>
      <c r="GZX90" s="503"/>
      <c r="GZY90" s="497" t="s">
        <v>2</v>
      </c>
      <c r="GZZ90" s="497" t="s">
        <v>3</v>
      </c>
      <c r="HAA90" s="497" t="s">
        <v>4</v>
      </c>
      <c r="HAB90" s="497" t="s">
        <v>5</v>
      </c>
      <c r="HAC90" s="497" t="s">
        <v>6</v>
      </c>
      <c r="HAD90" s="497" t="s">
        <v>7</v>
      </c>
      <c r="HAE90" s="497" t="s">
        <v>11</v>
      </c>
      <c r="HAF90" s="503"/>
      <c r="HAG90" s="497" t="s">
        <v>2</v>
      </c>
      <c r="HAH90" s="497" t="s">
        <v>3</v>
      </c>
      <c r="HAI90" s="497" t="s">
        <v>4</v>
      </c>
      <c r="HAJ90" s="497" t="s">
        <v>5</v>
      </c>
      <c r="HAK90" s="497" t="s">
        <v>6</v>
      </c>
      <c r="HAL90" s="497" t="s">
        <v>7</v>
      </c>
      <c r="HAM90" s="497" t="s">
        <v>11</v>
      </c>
      <c r="HAN90" s="503"/>
      <c r="HAO90" s="497" t="s">
        <v>2</v>
      </c>
      <c r="HAP90" s="497" t="s">
        <v>3</v>
      </c>
      <c r="HAQ90" s="497" t="s">
        <v>4</v>
      </c>
      <c r="HAR90" s="497" t="s">
        <v>5</v>
      </c>
      <c r="HAS90" s="497" t="s">
        <v>6</v>
      </c>
      <c r="HAT90" s="497" t="s">
        <v>7</v>
      </c>
      <c r="HAU90" s="497" t="s">
        <v>11</v>
      </c>
      <c r="HAV90" s="503"/>
      <c r="HAW90" s="497" t="s">
        <v>2</v>
      </c>
      <c r="HAX90" s="497" t="s">
        <v>3</v>
      </c>
      <c r="HAY90" s="497" t="s">
        <v>4</v>
      </c>
      <c r="HAZ90" s="497" t="s">
        <v>5</v>
      </c>
      <c r="HBA90" s="497" t="s">
        <v>6</v>
      </c>
      <c r="HBB90" s="497" t="s">
        <v>7</v>
      </c>
      <c r="HBC90" s="497" t="s">
        <v>11</v>
      </c>
      <c r="HBD90" s="503"/>
      <c r="HBE90" s="497" t="s">
        <v>2</v>
      </c>
      <c r="HBF90" s="497" t="s">
        <v>3</v>
      </c>
      <c r="HBG90" s="497" t="s">
        <v>4</v>
      </c>
      <c r="HBH90" s="497" t="s">
        <v>5</v>
      </c>
      <c r="HBI90" s="497" t="s">
        <v>6</v>
      </c>
      <c r="HBJ90" s="497" t="s">
        <v>7</v>
      </c>
      <c r="HBK90" s="497" t="s">
        <v>11</v>
      </c>
      <c r="HBL90" s="503"/>
      <c r="HBM90" s="497" t="s">
        <v>2</v>
      </c>
      <c r="HBN90" s="497" t="s">
        <v>3</v>
      </c>
      <c r="HBO90" s="497" t="s">
        <v>4</v>
      </c>
      <c r="HBP90" s="497" t="s">
        <v>5</v>
      </c>
      <c r="HBQ90" s="497" t="s">
        <v>6</v>
      </c>
      <c r="HBR90" s="497" t="s">
        <v>7</v>
      </c>
      <c r="HBS90" s="497" t="s">
        <v>11</v>
      </c>
      <c r="HBT90" s="503"/>
      <c r="HBU90" s="497" t="s">
        <v>2</v>
      </c>
      <c r="HBV90" s="497" t="s">
        <v>3</v>
      </c>
      <c r="HBW90" s="497" t="s">
        <v>4</v>
      </c>
      <c r="HBX90" s="497" t="s">
        <v>5</v>
      </c>
      <c r="HBY90" s="497" t="s">
        <v>6</v>
      </c>
      <c r="HBZ90" s="497" t="s">
        <v>7</v>
      </c>
      <c r="HCA90" s="497" t="s">
        <v>11</v>
      </c>
      <c r="HCB90" s="503"/>
      <c r="HCC90" s="497" t="s">
        <v>2</v>
      </c>
      <c r="HCD90" s="497" t="s">
        <v>3</v>
      </c>
      <c r="HCE90" s="497" t="s">
        <v>4</v>
      </c>
      <c r="HCF90" s="497" t="s">
        <v>5</v>
      </c>
      <c r="HCG90" s="497" t="s">
        <v>6</v>
      </c>
      <c r="HCH90" s="497" t="s">
        <v>7</v>
      </c>
      <c r="HCI90" s="497" t="s">
        <v>11</v>
      </c>
      <c r="HCJ90" s="503"/>
      <c r="HCK90" s="497" t="s">
        <v>2</v>
      </c>
      <c r="HCL90" s="497" t="s">
        <v>3</v>
      </c>
      <c r="HCM90" s="497" t="s">
        <v>4</v>
      </c>
      <c r="HCN90" s="497" t="s">
        <v>5</v>
      </c>
      <c r="HCO90" s="497" t="s">
        <v>6</v>
      </c>
      <c r="HCP90" s="497" t="s">
        <v>7</v>
      </c>
      <c r="HCQ90" s="497" t="s">
        <v>11</v>
      </c>
      <c r="HCR90" s="503"/>
      <c r="HCS90" s="497" t="s">
        <v>2</v>
      </c>
      <c r="HCT90" s="497" t="s">
        <v>3</v>
      </c>
      <c r="HCU90" s="497" t="s">
        <v>4</v>
      </c>
      <c r="HCV90" s="497" t="s">
        <v>5</v>
      </c>
      <c r="HCW90" s="497" t="s">
        <v>6</v>
      </c>
      <c r="HCX90" s="497" t="s">
        <v>7</v>
      </c>
      <c r="HCY90" s="497" t="s">
        <v>11</v>
      </c>
      <c r="HCZ90" s="503"/>
      <c r="HDA90" s="497" t="s">
        <v>2</v>
      </c>
      <c r="HDB90" s="497" t="s">
        <v>3</v>
      </c>
      <c r="HDC90" s="497" t="s">
        <v>4</v>
      </c>
      <c r="HDD90" s="497" t="s">
        <v>5</v>
      </c>
      <c r="HDE90" s="497" t="s">
        <v>6</v>
      </c>
      <c r="HDF90" s="497" t="s">
        <v>7</v>
      </c>
      <c r="HDG90" s="497" t="s">
        <v>11</v>
      </c>
      <c r="HDH90" s="503"/>
      <c r="HDI90" s="497" t="s">
        <v>2</v>
      </c>
      <c r="HDJ90" s="497" t="s">
        <v>3</v>
      </c>
      <c r="HDK90" s="497" t="s">
        <v>4</v>
      </c>
      <c r="HDL90" s="497" t="s">
        <v>5</v>
      </c>
      <c r="HDM90" s="497" t="s">
        <v>6</v>
      </c>
      <c r="HDN90" s="497" t="s">
        <v>7</v>
      </c>
      <c r="HDO90" s="497" t="s">
        <v>11</v>
      </c>
      <c r="HDP90" s="503"/>
      <c r="HDQ90" s="497" t="s">
        <v>2</v>
      </c>
      <c r="HDR90" s="497" t="s">
        <v>3</v>
      </c>
      <c r="HDS90" s="497" t="s">
        <v>4</v>
      </c>
      <c r="HDT90" s="497" t="s">
        <v>5</v>
      </c>
      <c r="HDU90" s="497" t="s">
        <v>6</v>
      </c>
      <c r="HDV90" s="497" t="s">
        <v>7</v>
      </c>
      <c r="HDW90" s="497" t="s">
        <v>11</v>
      </c>
      <c r="HDX90" s="503"/>
      <c r="HDY90" s="497" t="s">
        <v>2</v>
      </c>
      <c r="HDZ90" s="497" t="s">
        <v>3</v>
      </c>
      <c r="HEA90" s="497" t="s">
        <v>4</v>
      </c>
      <c r="HEB90" s="497" t="s">
        <v>5</v>
      </c>
      <c r="HEC90" s="497" t="s">
        <v>6</v>
      </c>
      <c r="HED90" s="497" t="s">
        <v>7</v>
      </c>
      <c r="HEE90" s="497" t="s">
        <v>11</v>
      </c>
      <c r="HEF90" s="503"/>
      <c r="HEG90" s="497" t="s">
        <v>2</v>
      </c>
      <c r="HEH90" s="497" t="s">
        <v>3</v>
      </c>
      <c r="HEI90" s="497" t="s">
        <v>4</v>
      </c>
      <c r="HEJ90" s="497" t="s">
        <v>5</v>
      </c>
      <c r="HEK90" s="497" t="s">
        <v>6</v>
      </c>
      <c r="HEL90" s="497" t="s">
        <v>7</v>
      </c>
      <c r="HEM90" s="497" t="s">
        <v>11</v>
      </c>
      <c r="HEN90" s="503"/>
      <c r="HEO90" s="497" t="s">
        <v>2</v>
      </c>
      <c r="HEP90" s="497" t="s">
        <v>3</v>
      </c>
      <c r="HEQ90" s="497" t="s">
        <v>4</v>
      </c>
      <c r="HER90" s="497" t="s">
        <v>5</v>
      </c>
      <c r="HES90" s="497" t="s">
        <v>6</v>
      </c>
      <c r="HET90" s="497" t="s">
        <v>7</v>
      </c>
      <c r="HEU90" s="497" t="s">
        <v>11</v>
      </c>
      <c r="HEV90" s="503"/>
      <c r="HEW90" s="497" t="s">
        <v>2</v>
      </c>
      <c r="HEX90" s="497" t="s">
        <v>3</v>
      </c>
      <c r="HEY90" s="497" t="s">
        <v>4</v>
      </c>
      <c r="HEZ90" s="497" t="s">
        <v>5</v>
      </c>
      <c r="HFA90" s="497" t="s">
        <v>6</v>
      </c>
      <c r="HFB90" s="497" t="s">
        <v>7</v>
      </c>
      <c r="HFC90" s="497" t="s">
        <v>11</v>
      </c>
      <c r="HFD90" s="503"/>
      <c r="HFE90" s="497" t="s">
        <v>2</v>
      </c>
      <c r="HFF90" s="497" t="s">
        <v>3</v>
      </c>
      <c r="HFG90" s="497" t="s">
        <v>4</v>
      </c>
      <c r="HFH90" s="497" t="s">
        <v>5</v>
      </c>
      <c r="HFI90" s="497" t="s">
        <v>6</v>
      </c>
      <c r="HFJ90" s="497" t="s">
        <v>7</v>
      </c>
      <c r="HFK90" s="497" t="s">
        <v>11</v>
      </c>
      <c r="HFL90" s="503"/>
      <c r="HFM90" s="497" t="s">
        <v>2</v>
      </c>
      <c r="HFN90" s="497" t="s">
        <v>3</v>
      </c>
      <c r="HFO90" s="497" t="s">
        <v>4</v>
      </c>
      <c r="HFP90" s="497" t="s">
        <v>5</v>
      </c>
      <c r="HFQ90" s="497" t="s">
        <v>6</v>
      </c>
      <c r="HFR90" s="497" t="s">
        <v>7</v>
      </c>
      <c r="HFS90" s="497" t="s">
        <v>11</v>
      </c>
      <c r="HFT90" s="503"/>
      <c r="HFU90" s="497" t="s">
        <v>2</v>
      </c>
      <c r="HFV90" s="497" t="s">
        <v>3</v>
      </c>
      <c r="HFW90" s="497" t="s">
        <v>4</v>
      </c>
      <c r="HFX90" s="497" t="s">
        <v>5</v>
      </c>
      <c r="HFY90" s="497" t="s">
        <v>6</v>
      </c>
      <c r="HFZ90" s="497" t="s">
        <v>7</v>
      </c>
      <c r="HGA90" s="497" t="s">
        <v>11</v>
      </c>
      <c r="HGB90" s="503"/>
      <c r="HGC90" s="497" t="s">
        <v>2</v>
      </c>
      <c r="HGD90" s="497" t="s">
        <v>3</v>
      </c>
      <c r="HGE90" s="497" t="s">
        <v>4</v>
      </c>
      <c r="HGF90" s="497" t="s">
        <v>5</v>
      </c>
      <c r="HGG90" s="497" t="s">
        <v>6</v>
      </c>
      <c r="HGH90" s="497" t="s">
        <v>7</v>
      </c>
      <c r="HGI90" s="497" t="s">
        <v>11</v>
      </c>
      <c r="HGJ90" s="503"/>
      <c r="HGK90" s="497" t="s">
        <v>2</v>
      </c>
      <c r="HGL90" s="497" t="s">
        <v>3</v>
      </c>
      <c r="HGM90" s="497" t="s">
        <v>4</v>
      </c>
      <c r="HGN90" s="497" t="s">
        <v>5</v>
      </c>
      <c r="HGO90" s="497" t="s">
        <v>6</v>
      </c>
      <c r="HGP90" s="497" t="s">
        <v>7</v>
      </c>
      <c r="HGQ90" s="497" t="s">
        <v>11</v>
      </c>
      <c r="HGR90" s="503"/>
      <c r="HGS90" s="497" t="s">
        <v>2</v>
      </c>
      <c r="HGT90" s="497" t="s">
        <v>3</v>
      </c>
      <c r="HGU90" s="497" t="s">
        <v>4</v>
      </c>
      <c r="HGV90" s="497" t="s">
        <v>5</v>
      </c>
      <c r="HGW90" s="497" t="s">
        <v>6</v>
      </c>
      <c r="HGX90" s="497" t="s">
        <v>7</v>
      </c>
      <c r="HGY90" s="497" t="s">
        <v>11</v>
      </c>
      <c r="HGZ90" s="503"/>
      <c r="HHA90" s="497" t="s">
        <v>2</v>
      </c>
      <c r="HHB90" s="497" t="s">
        <v>3</v>
      </c>
      <c r="HHC90" s="497" t="s">
        <v>4</v>
      </c>
      <c r="HHD90" s="497" t="s">
        <v>5</v>
      </c>
      <c r="HHE90" s="497" t="s">
        <v>6</v>
      </c>
      <c r="HHF90" s="497" t="s">
        <v>7</v>
      </c>
      <c r="HHG90" s="497" t="s">
        <v>11</v>
      </c>
      <c r="HHH90" s="503"/>
      <c r="HHI90" s="497" t="s">
        <v>2</v>
      </c>
      <c r="HHJ90" s="497" t="s">
        <v>3</v>
      </c>
      <c r="HHK90" s="497" t="s">
        <v>4</v>
      </c>
      <c r="HHL90" s="497" t="s">
        <v>5</v>
      </c>
      <c r="HHM90" s="497" t="s">
        <v>6</v>
      </c>
      <c r="HHN90" s="497" t="s">
        <v>7</v>
      </c>
      <c r="HHO90" s="497" t="s">
        <v>11</v>
      </c>
      <c r="HHP90" s="503"/>
      <c r="HHQ90" s="497" t="s">
        <v>2</v>
      </c>
      <c r="HHR90" s="497" t="s">
        <v>3</v>
      </c>
      <c r="HHS90" s="497" t="s">
        <v>4</v>
      </c>
      <c r="HHT90" s="497" t="s">
        <v>5</v>
      </c>
      <c r="HHU90" s="497" t="s">
        <v>6</v>
      </c>
      <c r="HHV90" s="497" t="s">
        <v>7</v>
      </c>
      <c r="HHW90" s="497" t="s">
        <v>11</v>
      </c>
      <c r="HHX90" s="503"/>
      <c r="HHY90" s="497" t="s">
        <v>2</v>
      </c>
      <c r="HHZ90" s="497" t="s">
        <v>3</v>
      </c>
      <c r="HIA90" s="497" t="s">
        <v>4</v>
      </c>
      <c r="HIB90" s="497" t="s">
        <v>5</v>
      </c>
      <c r="HIC90" s="497" t="s">
        <v>6</v>
      </c>
      <c r="HID90" s="497" t="s">
        <v>7</v>
      </c>
      <c r="HIE90" s="497" t="s">
        <v>11</v>
      </c>
      <c r="HIF90" s="503"/>
      <c r="HIG90" s="497" t="s">
        <v>2</v>
      </c>
      <c r="HIH90" s="497" t="s">
        <v>3</v>
      </c>
      <c r="HII90" s="497" t="s">
        <v>4</v>
      </c>
      <c r="HIJ90" s="497" t="s">
        <v>5</v>
      </c>
      <c r="HIK90" s="497" t="s">
        <v>6</v>
      </c>
      <c r="HIL90" s="497" t="s">
        <v>7</v>
      </c>
      <c r="HIM90" s="497" t="s">
        <v>11</v>
      </c>
      <c r="HIN90" s="503"/>
      <c r="HIO90" s="497" t="s">
        <v>2</v>
      </c>
      <c r="HIP90" s="497" t="s">
        <v>3</v>
      </c>
      <c r="HIQ90" s="497" t="s">
        <v>4</v>
      </c>
      <c r="HIR90" s="497" t="s">
        <v>5</v>
      </c>
      <c r="HIS90" s="497" t="s">
        <v>6</v>
      </c>
      <c r="HIT90" s="497" t="s">
        <v>7</v>
      </c>
      <c r="HIU90" s="497" t="s">
        <v>11</v>
      </c>
      <c r="HIV90" s="503"/>
      <c r="HIW90" s="497" t="s">
        <v>2</v>
      </c>
      <c r="HIX90" s="497" t="s">
        <v>3</v>
      </c>
      <c r="HIY90" s="497" t="s">
        <v>4</v>
      </c>
      <c r="HIZ90" s="497" t="s">
        <v>5</v>
      </c>
      <c r="HJA90" s="497" t="s">
        <v>6</v>
      </c>
      <c r="HJB90" s="497" t="s">
        <v>7</v>
      </c>
      <c r="HJC90" s="497" t="s">
        <v>11</v>
      </c>
      <c r="HJD90" s="503"/>
      <c r="HJE90" s="497" t="s">
        <v>2</v>
      </c>
      <c r="HJF90" s="497" t="s">
        <v>3</v>
      </c>
      <c r="HJG90" s="497" t="s">
        <v>4</v>
      </c>
      <c r="HJH90" s="497" t="s">
        <v>5</v>
      </c>
      <c r="HJI90" s="497" t="s">
        <v>6</v>
      </c>
      <c r="HJJ90" s="497" t="s">
        <v>7</v>
      </c>
      <c r="HJK90" s="497" t="s">
        <v>11</v>
      </c>
      <c r="HJL90" s="503"/>
      <c r="HJM90" s="497" t="s">
        <v>2</v>
      </c>
      <c r="HJN90" s="497" t="s">
        <v>3</v>
      </c>
      <c r="HJO90" s="497" t="s">
        <v>4</v>
      </c>
      <c r="HJP90" s="497" t="s">
        <v>5</v>
      </c>
      <c r="HJQ90" s="497" t="s">
        <v>6</v>
      </c>
      <c r="HJR90" s="497" t="s">
        <v>7</v>
      </c>
      <c r="HJS90" s="497" t="s">
        <v>11</v>
      </c>
      <c r="HJT90" s="503"/>
      <c r="HJU90" s="497" t="s">
        <v>2</v>
      </c>
      <c r="HJV90" s="497" t="s">
        <v>3</v>
      </c>
      <c r="HJW90" s="497" t="s">
        <v>4</v>
      </c>
      <c r="HJX90" s="497" t="s">
        <v>5</v>
      </c>
      <c r="HJY90" s="497" t="s">
        <v>6</v>
      </c>
      <c r="HJZ90" s="497" t="s">
        <v>7</v>
      </c>
      <c r="HKA90" s="497" t="s">
        <v>11</v>
      </c>
      <c r="HKB90" s="503"/>
      <c r="HKC90" s="497" t="s">
        <v>2</v>
      </c>
      <c r="HKD90" s="497" t="s">
        <v>3</v>
      </c>
      <c r="HKE90" s="497" t="s">
        <v>4</v>
      </c>
      <c r="HKF90" s="497" t="s">
        <v>5</v>
      </c>
      <c r="HKG90" s="497" t="s">
        <v>6</v>
      </c>
      <c r="HKH90" s="497" t="s">
        <v>7</v>
      </c>
      <c r="HKI90" s="497" t="s">
        <v>11</v>
      </c>
      <c r="HKJ90" s="503"/>
      <c r="HKK90" s="497" t="s">
        <v>2</v>
      </c>
      <c r="HKL90" s="497" t="s">
        <v>3</v>
      </c>
      <c r="HKM90" s="497" t="s">
        <v>4</v>
      </c>
      <c r="HKN90" s="497" t="s">
        <v>5</v>
      </c>
      <c r="HKO90" s="497" t="s">
        <v>6</v>
      </c>
      <c r="HKP90" s="497" t="s">
        <v>7</v>
      </c>
      <c r="HKQ90" s="497" t="s">
        <v>11</v>
      </c>
      <c r="HKR90" s="503"/>
      <c r="HKS90" s="497" t="s">
        <v>2</v>
      </c>
      <c r="HKT90" s="497" t="s">
        <v>3</v>
      </c>
      <c r="HKU90" s="497" t="s">
        <v>4</v>
      </c>
      <c r="HKV90" s="497" t="s">
        <v>5</v>
      </c>
      <c r="HKW90" s="497" t="s">
        <v>6</v>
      </c>
      <c r="HKX90" s="497" t="s">
        <v>7</v>
      </c>
      <c r="HKY90" s="497" t="s">
        <v>11</v>
      </c>
      <c r="HKZ90" s="503"/>
      <c r="HLA90" s="497" t="s">
        <v>2</v>
      </c>
      <c r="HLB90" s="497" t="s">
        <v>3</v>
      </c>
      <c r="HLC90" s="497" t="s">
        <v>4</v>
      </c>
      <c r="HLD90" s="497" t="s">
        <v>5</v>
      </c>
      <c r="HLE90" s="497" t="s">
        <v>6</v>
      </c>
      <c r="HLF90" s="497" t="s">
        <v>7</v>
      </c>
      <c r="HLG90" s="497" t="s">
        <v>11</v>
      </c>
      <c r="HLH90" s="503"/>
      <c r="HLI90" s="497" t="s">
        <v>2</v>
      </c>
      <c r="HLJ90" s="497" t="s">
        <v>3</v>
      </c>
      <c r="HLK90" s="497" t="s">
        <v>4</v>
      </c>
      <c r="HLL90" s="497" t="s">
        <v>5</v>
      </c>
      <c r="HLM90" s="497" t="s">
        <v>6</v>
      </c>
      <c r="HLN90" s="497" t="s">
        <v>7</v>
      </c>
      <c r="HLO90" s="497" t="s">
        <v>11</v>
      </c>
      <c r="HLP90" s="503"/>
      <c r="HLQ90" s="497" t="s">
        <v>2</v>
      </c>
      <c r="HLR90" s="497" t="s">
        <v>3</v>
      </c>
      <c r="HLS90" s="497" t="s">
        <v>4</v>
      </c>
      <c r="HLT90" s="497" t="s">
        <v>5</v>
      </c>
      <c r="HLU90" s="497" t="s">
        <v>6</v>
      </c>
      <c r="HLV90" s="497" t="s">
        <v>7</v>
      </c>
      <c r="HLW90" s="497" t="s">
        <v>11</v>
      </c>
      <c r="HLX90" s="503"/>
      <c r="HLY90" s="497" t="s">
        <v>2</v>
      </c>
      <c r="HLZ90" s="497" t="s">
        <v>3</v>
      </c>
      <c r="HMA90" s="497" t="s">
        <v>4</v>
      </c>
      <c r="HMB90" s="497" t="s">
        <v>5</v>
      </c>
      <c r="HMC90" s="497" t="s">
        <v>6</v>
      </c>
      <c r="HMD90" s="497" t="s">
        <v>7</v>
      </c>
      <c r="HME90" s="497" t="s">
        <v>11</v>
      </c>
      <c r="HMF90" s="503"/>
      <c r="HMG90" s="497" t="s">
        <v>2</v>
      </c>
      <c r="HMH90" s="497" t="s">
        <v>3</v>
      </c>
      <c r="HMI90" s="497" t="s">
        <v>4</v>
      </c>
      <c r="HMJ90" s="497" t="s">
        <v>5</v>
      </c>
      <c r="HMK90" s="497" t="s">
        <v>6</v>
      </c>
      <c r="HML90" s="497" t="s">
        <v>7</v>
      </c>
      <c r="HMM90" s="497" t="s">
        <v>11</v>
      </c>
      <c r="HMN90" s="503"/>
      <c r="HMO90" s="497" t="s">
        <v>2</v>
      </c>
      <c r="HMP90" s="497" t="s">
        <v>3</v>
      </c>
      <c r="HMQ90" s="497" t="s">
        <v>4</v>
      </c>
      <c r="HMR90" s="497" t="s">
        <v>5</v>
      </c>
      <c r="HMS90" s="497" t="s">
        <v>6</v>
      </c>
      <c r="HMT90" s="497" t="s">
        <v>7</v>
      </c>
      <c r="HMU90" s="497" t="s">
        <v>11</v>
      </c>
      <c r="HMV90" s="503"/>
      <c r="HMW90" s="497" t="s">
        <v>2</v>
      </c>
      <c r="HMX90" s="497" t="s">
        <v>3</v>
      </c>
      <c r="HMY90" s="497" t="s">
        <v>4</v>
      </c>
      <c r="HMZ90" s="497" t="s">
        <v>5</v>
      </c>
      <c r="HNA90" s="497" t="s">
        <v>6</v>
      </c>
      <c r="HNB90" s="497" t="s">
        <v>7</v>
      </c>
      <c r="HNC90" s="497" t="s">
        <v>11</v>
      </c>
      <c r="HND90" s="503"/>
      <c r="HNE90" s="497" t="s">
        <v>2</v>
      </c>
      <c r="HNF90" s="497" t="s">
        <v>3</v>
      </c>
      <c r="HNG90" s="497" t="s">
        <v>4</v>
      </c>
      <c r="HNH90" s="497" t="s">
        <v>5</v>
      </c>
      <c r="HNI90" s="497" t="s">
        <v>6</v>
      </c>
      <c r="HNJ90" s="497" t="s">
        <v>7</v>
      </c>
      <c r="HNK90" s="497" t="s">
        <v>11</v>
      </c>
      <c r="HNL90" s="503"/>
      <c r="HNM90" s="497" t="s">
        <v>2</v>
      </c>
      <c r="HNN90" s="497" t="s">
        <v>3</v>
      </c>
      <c r="HNO90" s="497" t="s">
        <v>4</v>
      </c>
      <c r="HNP90" s="497" t="s">
        <v>5</v>
      </c>
      <c r="HNQ90" s="497" t="s">
        <v>6</v>
      </c>
      <c r="HNR90" s="497" t="s">
        <v>7</v>
      </c>
      <c r="HNS90" s="497" t="s">
        <v>11</v>
      </c>
      <c r="HNT90" s="503"/>
      <c r="HNU90" s="497" t="s">
        <v>2</v>
      </c>
      <c r="HNV90" s="497" t="s">
        <v>3</v>
      </c>
      <c r="HNW90" s="497" t="s">
        <v>4</v>
      </c>
      <c r="HNX90" s="497" t="s">
        <v>5</v>
      </c>
      <c r="HNY90" s="497" t="s">
        <v>6</v>
      </c>
      <c r="HNZ90" s="497" t="s">
        <v>7</v>
      </c>
      <c r="HOA90" s="497" t="s">
        <v>11</v>
      </c>
      <c r="HOB90" s="503"/>
      <c r="HOC90" s="497" t="s">
        <v>2</v>
      </c>
      <c r="HOD90" s="497" t="s">
        <v>3</v>
      </c>
      <c r="HOE90" s="497" t="s">
        <v>4</v>
      </c>
      <c r="HOF90" s="497" t="s">
        <v>5</v>
      </c>
      <c r="HOG90" s="497" t="s">
        <v>6</v>
      </c>
      <c r="HOH90" s="497" t="s">
        <v>7</v>
      </c>
      <c r="HOI90" s="497" t="s">
        <v>11</v>
      </c>
      <c r="HOJ90" s="503"/>
      <c r="HOK90" s="497" t="s">
        <v>2</v>
      </c>
      <c r="HOL90" s="497" t="s">
        <v>3</v>
      </c>
      <c r="HOM90" s="497" t="s">
        <v>4</v>
      </c>
      <c r="HON90" s="497" t="s">
        <v>5</v>
      </c>
      <c r="HOO90" s="497" t="s">
        <v>6</v>
      </c>
      <c r="HOP90" s="497" t="s">
        <v>7</v>
      </c>
      <c r="HOQ90" s="497" t="s">
        <v>11</v>
      </c>
      <c r="HOR90" s="503"/>
      <c r="HOS90" s="497" t="s">
        <v>2</v>
      </c>
      <c r="HOT90" s="497" t="s">
        <v>3</v>
      </c>
      <c r="HOU90" s="497" t="s">
        <v>4</v>
      </c>
      <c r="HOV90" s="497" t="s">
        <v>5</v>
      </c>
      <c r="HOW90" s="497" t="s">
        <v>6</v>
      </c>
      <c r="HOX90" s="497" t="s">
        <v>7</v>
      </c>
      <c r="HOY90" s="497" t="s">
        <v>11</v>
      </c>
      <c r="HOZ90" s="503"/>
      <c r="HPA90" s="497" t="s">
        <v>2</v>
      </c>
      <c r="HPB90" s="497" t="s">
        <v>3</v>
      </c>
      <c r="HPC90" s="497" t="s">
        <v>4</v>
      </c>
      <c r="HPD90" s="497" t="s">
        <v>5</v>
      </c>
      <c r="HPE90" s="497" t="s">
        <v>6</v>
      </c>
      <c r="HPF90" s="497" t="s">
        <v>7</v>
      </c>
      <c r="HPG90" s="497" t="s">
        <v>11</v>
      </c>
      <c r="HPH90" s="503"/>
      <c r="HPI90" s="497" t="s">
        <v>2</v>
      </c>
      <c r="HPJ90" s="497" t="s">
        <v>3</v>
      </c>
      <c r="HPK90" s="497" t="s">
        <v>4</v>
      </c>
      <c r="HPL90" s="497" t="s">
        <v>5</v>
      </c>
      <c r="HPM90" s="497" t="s">
        <v>6</v>
      </c>
      <c r="HPN90" s="497" t="s">
        <v>7</v>
      </c>
      <c r="HPO90" s="497" t="s">
        <v>11</v>
      </c>
      <c r="HPP90" s="503"/>
      <c r="HPQ90" s="497" t="s">
        <v>2</v>
      </c>
      <c r="HPR90" s="497" t="s">
        <v>3</v>
      </c>
      <c r="HPS90" s="497" t="s">
        <v>4</v>
      </c>
      <c r="HPT90" s="497" t="s">
        <v>5</v>
      </c>
      <c r="HPU90" s="497" t="s">
        <v>6</v>
      </c>
      <c r="HPV90" s="497" t="s">
        <v>7</v>
      </c>
      <c r="HPW90" s="497" t="s">
        <v>11</v>
      </c>
      <c r="HPX90" s="503"/>
      <c r="HPY90" s="497" t="s">
        <v>2</v>
      </c>
      <c r="HPZ90" s="497" t="s">
        <v>3</v>
      </c>
      <c r="HQA90" s="497" t="s">
        <v>4</v>
      </c>
      <c r="HQB90" s="497" t="s">
        <v>5</v>
      </c>
      <c r="HQC90" s="497" t="s">
        <v>6</v>
      </c>
      <c r="HQD90" s="497" t="s">
        <v>7</v>
      </c>
      <c r="HQE90" s="497" t="s">
        <v>11</v>
      </c>
      <c r="HQF90" s="503"/>
      <c r="HQG90" s="497" t="s">
        <v>2</v>
      </c>
      <c r="HQH90" s="497" t="s">
        <v>3</v>
      </c>
      <c r="HQI90" s="497" t="s">
        <v>4</v>
      </c>
      <c r="HQJ90" s="497" t="s">
        <v>5</v>
      </c>
      <c r="HQK90" s="497" t="s">
        <v>6</v>
      </c>
      <c r="HQL90" s="497" t="s">
        <v>7</v>
      </c>
      <c r="HQM90" s="497" t="s">
        <v>11</v>
      </c>
      <c r="HQN90" s="503"/>
      <c r="HQO90" s="497" t="s">
        <v>2</v>
      </c>
      <c r="HQP90" s="497" t="s">
        <v>3</v>
      </c>
      <c r="HQQ90" s="497" t="s">
        <v>4</v>
      </c>
      <c r="HQR90" s="497" t="s">
        <v>5</v>
      </c>
      <c r="HQS90" s="497" t="s">
        <v>6</v>
      </c>
      <c r="HQT90" s="497" t="s">
        <v>7</v>
      </c>
      <c r="HQU90" s="497" t="s">
        <v>11</v>
      </c>
      <c r="HQV90" s="503"/>
      <c r="HQW90" s="497" t="s">
        <v>2</v>
      </c>
      <c r="HQX90" s="497" t="s">
        <v>3</v>
      </c>
      <c r="HQY90" s="497" t="s">
        <v>4</v>
      </c>
      <c r="HQZ90" s="497" t="s">
        <v>5</v>
      </c>
      <c r="HRA90" s="497" t="s">
        <v>6</v>
      </c>
      <c r="HRB90" s="497" t="s">
        <v>7</v>
      </c>
      <c r="HRC90" s="497" t="s">
        <v>11</v>
      </c>
      <c r="HRD90" s="503"/>
      <c r="HRE90" s="497" t="s">
        <v>2</v>
      </c>
      <c r="HRF90" s="497" t="s">
        <v>3</v>
      </c>
      <c r="HRG90" s="497" t="s">
        <v>4</v>
      </c>
      <c r="HRH90" s="497" t="s">
        <v>5</v>
      </c>
      <c r="HRI90" s="497" t="s">
        <v>6</v>
      </c>
      <c r="HRJ90" s="497" t="s">
        <v>7</v>
      </c>
      <c r="HRK90" s="497" t="s">
        <v>11</v>
      </c>
      <c r="HRL90" s="503"/>
      <c r="HRM90" s="497" t="s">
        <v>2</v>
      </c>
      <c r="HRN90" s="497" t="s">
        <v>3</v>
      </c>
      <c r="HRO90" s="497" t="s">
        <v>4</v>
      </c>
      <c r="HRP90" s="497" t="s">
        <v>5</v>
      </c>
      <c r="HRQ90" s="497" t="s">
        <v>6</v>
      </c>
      <c r="HRR90" s="497" t="s">
        <v>7</v>
      </c>
      <c r="HRS90" s="497" t="s">
        <v>11</v>
      </c>
      <c r="HRT90" s="503"/>
      <c r="HRU90" s="497" t="s">
        <v>2</v>
      </c>
      <c r="HRV90" s="497" t="s">
        <v>3</v>
      </c>
      <c r="HRW90" s="497" t="s">
        <v>4</v>
      </c>
      <c r="HRX90" s="497" t="s">
        <v>5</v>
      </c>
      <c r="HRY90" s="497" t="s">
        <v>6</v>
      </c>
      <c r="HRZ90" s="497" t="s">
        <v>7</v>
      </c>
      <c r="HSA90" s="497" t="s">
        <v>11</v>
      </c>
      <c r="HSB90" s="503"/>
      <c r="HSC90" s="497" t="s">
        <v>2</v>
      </c>
      <c r="HSD90" s="497" t="s">
        <v>3</v>
      </c>
      <c r="HSE90" s="497" t="s">
        <v>4</v>
      </c>
      <c r="HSF90" s="497" t="s">
        <v>5</v>
      </c>
      <c r="HSG90" s="497" t="s">
        <v>6</v>
      </c>
      <c r="HSH90" s="497" t="s">
        <v>7</v>
      </c>
      <c r="HSI90" s="497" t="s">
        <v>11</v>
      </c>
      <c r="HSJ90" s="503"/>
      <c r="HSK90" s="497" t="s">
        <v>2</v>
      </c>
      <c r="HSL90" s="497" t="s">
        <v>3</v>
      </c>
      <c r="HSM90" s="497" t="s">
        <v>4</v>
      </c>
      <c r="HSN90" s="497" t="s">
        <v>5</v>
      </c>
      <c r="HSO90" s="497" t="s">
        <v>6</v>
      </c>
      <c r="HSP90" s="497" t="s">
        <v>7</v>
      </c>
      <c r="HSQ90" s="497" t="s">
        <v>11</v>
      </c>
      <c r="HSR90" s="503"/>
      <c r="HSS90" s="497" t="s">
        <v>2</v>
      </c>
      <c r="HST90" s="497" t="s">
        <v>3</v>
      </c>
      <c r="HSU90" s="497" t="s">
        <v>4</v>
      </c>
      <c r="HSV90" s="497" t="s">
        <v>5</v>
      </c>
      <c r="HSW90" s="497" t="s">
        <v>6</v>
      </c>
      <c r="HSX90" s="497" t="s">
        <v>7</v>
      </c>
      <c r="HSY90" s="497" t="s">
        <v>11</v>
      </c>
      <c r="HSZ90" s="503"/>
      <c r="HTA90" s="497" t="s">
        <v>2</v>
      </c>
      <c r="HTB90" s="497" t="s">
        <v>3</v>
      </c>
      <c r="HTC90" s="497" t="s">
        <v>4</v>
      </c>
      <c r="HTD90" s="497" t="s">
        <v>5</v>
      </c>
      <c r="HTE90" s="497" t="s">
        <v>6</v>
      </c>
      <c r="HTF90" s="497" t="s">
        <v>7</v>
      </c>
      <c r="HTG90" s="497" t="s">
        <v>11</v>
      </c>
      <c r="HTH90" s="503"/>
      <c r="HTI90" s="497" t="s">
        <v>2</v>
      </c>
      <c r="HTJ90" s="497" t="s">
        <v>3</v>
      </c>
      <c r="HTK90" s="497" t="s">
        <v>4</v>
      </c>
      <c r="HTL90" s="497" t="s">
        <v>5</v>
      </c>
      <c r="HTM90" s="497" t="s">
        <v>6</v>
      </c>
      <c r="HTN90" s="497" t="s">
        <v>7</v>
      </c>
      <c r="HTO90" s="497" t="s">
        <v>11</v>
      </c>
      <c r="HTP90" s="503"/>
      <c r="HTQ90" s="497" t="s">
        <v>2</v>
      </c>
      <c r="HTR90" s="497" t="s">
        <v>3</v>
      </c>
      <c r="HTS90" s="497" t="s">
        <v>4</v>
      </c>
      <c r="HTT90" s="497" t="s">
        <v>5</v>
      </c>
      <c r="HTU90" s="497" t="s">
        <v>6</v>
      </c>
      <c r="HTV90" s="497" t="s">
        <v>7</v>
      </c>
      <c r="HTW90" s="497" t="s">
        <v>11</v>
      </c>
      <c r="HTX90" s="503"/>
      <c r="HTY90" s="497" t="s">
        <v>2</v>
      </c>
      <c r="HTZ90" s="497" t="s">
        <v>3</v>
      </c>
      <c r="HUA90" s="497" t="s">
        <v>4</v>
      </c>
      <c r="HUB90" s="497" t="s">
        <v>5</v>
      </c>
      <c r="HUC90" s="497" t="s">
        <v>6</v>
      </c>
      <c r="HUD90" s="497" t="s">
        <v>7</v>
      </c>
      <c r="HUE90" s="497" t="s">
        <v>11</v>
      </c>
      <c r="HUF90" s="503"/>
      <c r="HUG90" s="497" t="s">
        <v>2</v>
      </c>
      <c r="HUH90" s="497" t="s">
        <v>3</v>
      </c>
      <c r="HUI90" s="497" t="s">
        <v>4</v>
      </c>
      <c r="HUJ90" s="497" t="s">
        <v>5</v>
      </c>
      <c r="HUK90" s="497" t="s">
        <v>6</v>
      </c>
      <c r="HUL90" s="497" t="s">
        <v>7</v>
      </c>
      <c r="HUM90" s="497" t="s">
        <v>11</v>
      </c>
      <c r="HUN90" s="503"/>
      <c r="HUO90" s="497" t="s">
        <v>2</v>
      </c>
      <c r="HUP90" s="497" t="s">
        <v>3</v>
      </c>
      <c r="HUQ90" s="497" t="s">
        <v>4</v>
      </c>
      <c r="HUR90" s="497" t="s">
        <v>5</v>
      </c>
      <c r="HUS90" s="497" t="s">
        <v>6</v>
      </c>
      <c r="HUT90" s="497" t="s">
        <v>7</v>
      </c>
      <c r="HUU90" s="497" t="s">
        <v>11</v>
      </c>
      <c r="HUV90" s="503"/>
      <c r="HUW90" s="497" t="s">
        <v>2</v>
      </c>
      <c r="HUX90" s="497" t="s">
        <v>3</v>
      </c>
      <c r="HUY90" s="497" t="s">
        <v>4</v>
      </c>
      <c r="HUZ90" s="497" t="s">
        <v>5</v>
      </c>
      <c r="HVA90" s="497" t="s">
        <v>6</v>
      </c>
      <c r="HVB90" s="497" t="s">
        <v>7</v>
      </c>
      <c r="HVC90" s="497" t="s">
        <v>11</v>
      </c>
      <c r="HVD90" s="503"/>
      <c r="HVE90" s="497" t="s">
        <v>2</v>
      </c>
      <c r="HVF90" s="497" t="s">
        <v>3</v>
      </c>
      <c r="HVG90" s="497" t="s">
        <v>4</v>
      </c>
      <c r="HVH90" s="497" t="s">
        <v>5</v>
      </c>
      <c r="HVI90" s="497" t="s">
        <v>6</v>
      </c>
      <c r="HVJ90" s="497" t="s">
        <v>7</v>
      </c>
      <c r="HVK90" s="497" t="s">
        <v>11</v>
      </c>
      <c r="HVL90" s="503"/>
      <c r="HVM90" s="497" t="s">
        <v>2</v>
      </c>
      <c r="HVN90" s="497" t="s">
        <v>3</v>
      </c>
      <c r="HVO90" s="497" t="s">
        <v>4</v>
      </c>
      <c r="HVP90" s="497" t="s">
        <v>5</v>
      </c>
      <c r="HVQ90" s="497" t="s">
        <v>6</v>
      </c>
      <c r="HVR90" s="497" t="s">
        <v>7</v>
      </c>
      <c r="HVS90" s="497" t="s">
        <v>11</v>
      </c>
      <c r="HVT90" s="503"/>
      <c r="HVU90" s="497" t="s">
        <v>2</v>
      </c>
      <c r="HVV90" s="497" t="s">
        <v>3</v>
      </c>
      <c r="HVW90" s="497" t="s">
        <v>4</v>
      </c>
      <c r="HVX90" s="497" t="s">
        <v>5</v>
      </c>
      <c r="HVY90" s="497" t="s">
        <v>6</v>
      </c>
      <c r="HVZ90" s="497" t="s">
        <v>7</v>
      </c>
      <c r="HWA90" s="497" t="s">
        <v>11</v>
      </c>
      <c r="HWB90" s="503"/>
      <c r="HWC90" s="497" t="s">
        <v>2</v>
      </c>
      <c r="HWD90" s="497" t="s">
        <v>3</v>
      </c>
      <c r="HWE90" s="497" t="s">
        <v>4</v>
      </c>
      <c r="HWF90" s="497" t="s">
        <v>5</v>
      </c>
      <c r="HWG90" s="497" t="s">
        <v>6</v>
      </c>
      <c r="HWH90" s="497" t="s">
        <v>7</v>
      </c>
      <c r="HWI90" s="497" t="s">
        <v>11</v>
      </c>
      <c r="HWJ90" s="503"/>
      <c r="HWK90" s="497" t="s">
        <v>2</v>
      </c>
      <c r="HWL90" s="497" t="s">
        <v>3</v>
      </c>
      <c r="HWM90" s="497" t="s">
        <v>4</v>
      </c>
      <c r="HWN90" s="497" t="s">
        <v>5</v>
      </c>
      <c r="HWO90" s="497" t="s">
        <v>6</v>
      </c>
      <c r="HWP90" s="497" t="s">
        <v>7</v>
      </c>
      <c r="HWQ90" s="497" t="s">
        <v>11</v>
      </c>
      <c r="HWR90" s="503"/>
      <c r="HWS90" s="497" t="s">
        <v>2</v>
      </c>
      <c r="HWT90" s="497" t="s">
        <v>3</v>
      </c>
      <c r="HWU90" s="497" t="s">
        <v>4</v>
      </c>
      <c r="HWV90" s="497" t="s">
        <v>5</v>
      </c>
      <c r="HWW90" s="497" t="s">
        <v>6</v>
      </c>
      <c r="HWX90" s="497" t="s">
        <v>7</v>
      </c>
      <c r="HWY90" s="497" t="s">
        <v>11</v>
      </c>
      <c r="HWZ90" s="503"/>
      <c r="HXA90" s="497" t="s">
        <v>2</v>
      </c>
      <c r="HXB90" s="497" t="s">
        <v>3</v>
      </c>
      <c r="HXC90" s="497" t="s">
        <v>4</v>
      </c>
      <c r="HXD90" s="497" t="s">
        <v>5</v>
      </c>
      <c r="HXE90" s="497" t="s">
        <v>6</v>
      </c>
      <c r="HXF90" s="497" t="s">
        <v>7</v>
      </c>
      <c r="HXG90" s="497" t="s">
        <v>11</v>
      </c>
      <c r="HXH90" s="503"/>
      <c r="HXI90" s="497" t="s">
        <v>2</v>
      </c>
      <c r="HXJ90" s="497" t="s">
        <v>3</v>
      </c>
      <c r="HXK90" s="497" t="s">
        <v>4</v>
      </c>
      <c r="HXL90" s="497" t="s">
        <v>5</v>
      </c>
      <c r="HXM90" s="497" t="s">
        <v>6</v>
      </c>
      <c r="HXN90" s="497" t="s">
        <v>7</v>
      </c>
      <c r="HXO90" s="497" t="s">
        <v>11</v>
      </c>
      <c r="HXP90" s="503"/>
      <c r="HXQ90" s="497" t="s">
        <v>2</v>
      </c>
      <c r="HXR90" s="497" t="s">
        <v>3</v>
      </c>
      <c r="HXS90" s="497" t="s">
        <v>4</v>
      </c>
      <c r="HXT90" s="497" t="s">
        <v>5</v>
      </c>
      <c r="HXU90" s="497" t="s">
        <v>6</v>
      </c>
      <c r="HXV90" s="497" t="s">
        <v>7</v>
      </c>
      <c r="HXW90" s="497" t="s">
        <v>11</v>
      </c>
      <c r="HXX90" s="503"/>
      <c r="HXY90" s="497" t="s">
        <v>2</v>
      </c>
      <c r="HXZ90" s="497" t="s">
        <v>3</v>
      </c>
      <c r="HYA90" s="497" t="s">
        <v>4</v>
      </c>
      <c r="HYB90" s="497" t="s">
        <v>5</v>
      </c>
      <c r="HYC90" s="497" t="s">
        <v>6</v>
      </c>
      <c r="HYD90" s="497" t="s">
        <v>7</v>
      </c>
      <c r="HYE90" s="497" t="s">
        <v>11</v>
      </c>
      <c r="HYF90" s="503"/>
      <c r="HYG90" s="497" t="s">
        <v>2</v>
      </c>
      <c r="HYH90" s="497" t="s">
        <v>3</v>
      </c>
      <c r="HYI90" s="497" t="s">
        <v>4</v>
      </c>
      <c r="HYJ90" s="497" t="s">
        <v>5</v>
      </c>
      <c r="HYK90" s="497" t="s">
        <v>6</v>
      </c>
      <c r="HYL90" s="497" t="s">
        <v>7</v>
      </c>
      <c r="HYM90" s="497" t="s">
        <v>11</v>
      </c>
      <c r="HYN90" s="503"/>
      <c r="HYO90" s="497" t="s">
        <v>2</v>
      </c>
      <c r="HYP90" s="497" t="s">
        <v>3</v>
      </c>
      <c r="HYQ90" s="497" t="s">
        <v>4</v>
      </c>
      <c r="HYR90" s="497" t="s">
        <v>5</v>
      </c>
      <c r="HYS90" s="497" t="s">
        <v>6</v>
      </c>
      <c r="HYT90" s="497" t="s">
        <v>7</v>
      </c>
      <c r="HYU90" s="497" t="s">
        <v>11</v>
      </c>
      <c r="HYV90" s="503"/>
      <c r="HYW90" s="497" t="s">
        <v>2</v>
      </c>
      <c r="HYX90" s="497" t="s">
        <v>3</v>
      </c>
      <c r="HYY90" s="497" t="s">
        <v>4</v>
      </c>
      <c r="HYZ90" s="497" t="s">
        <v>5</v>
      </c>
      <c r="HZA90" s="497" t="s">
        <v>6</v>
      </c>
      <c r="HZB90" s="497" t="s">
        <v>7</v>
      </c>
      <c r="HZC90" s="497" t="s">
        <v>11</v>
      </c>
      <c r="HZD90" s="503"/>
      <c r="HZE90" s="497" t="s">
        <v>2</v>
      </c>
      <c r="HZF90" s="497" t="s">
        <v>3</v>
      </c>
      <c r="HZG90" s="497" t="s">
        <v>4</v>
      </c>
      <c r="HZH90" s="497" t="s">
        <v>5</v>
      </c>
      <c r="HZI90" s="497" t="s">
        <v>6</v>
      </c>
      <c r="HZJ90" s="497" t="s">
        <v>7</v>
      </c>
      <c r="HZK90" s="497" t="s">
        <v>11</v>
      </c>
      <c r="HZL90" s="503"/>
      <c r="HZM90" s="497" t="s">
        <v>2</v>
      </c>
      <c r="HZN90" s="497" t="s">
        <v>3</v>
      </c>
      <c r="HZO90" s="497" t="s">
        <v>4</v>
      </c>
      <c r="HZP90" s="497" t="s">
        <v>5</v>
      </c>
      <c r="HZQ90" s="497" t="s">
        <v>6</v>
      </c>
      <c r="HZR90" s="497" t="s">
        <v>7</v>
      </c>
      <c r="HZS90" s="497" t="s">
        <v>11</v>
      </c>
      <c r="HZT90" s="503"/>
      <c r="HZU90" s="497" t="s">
        <v>2</v>
      </c>
      <c r="HZV90" s="497" t="s">
        <v>3</v>
      </c>
      <c r="HZW90" s="497" t="s">
        <v>4</v>
      </c>
      <c r="HZX90" s="497" t="s">
        <v>5</v>
      </c>
      <c r="HZY90" s="497" t="s">
        <v>6</v>
      </c>
      <c r="HZZ90" s="497" t="s">
        <v>7</v>
      </c>
      <c r="IAA90" s="497" t="s">
        <v>11</v>
      </c>
      <c r="IAB90" s="503"/>
      <c r="IAC90" s="497" t="s">
        <v>2</v>
      </c>
      <c r="IAD90" s="497" t="s">
        <v>3</v>
      </c>
      <c r="IAE90" s="497" t="s">
        <v>4</v>
      </c>
      <c r="IAF90" s="497" t="s">
        <v>5</v>
      </c>
      <c r="IAG90" s="497" t="s">
        <v>6</v>
      </c>
      <c r="IAH90" s="497" t="s">
        <v>7</v>
      </c>
      <c r="IAI90" s="497" t="s">
        <v>11</v>
      </c>
      <c r="IAJ90" s="503"/>
      <c r="IAK90" s="497" t="s">
        <v>2</v>
      </c>
      <c r="IAL90" s="497" t="s">
        <v>3</v>
      </c>
      <c r="IAM90" s="497" t="s">
        <v>4</v>
      </c>
      <c r="IAN90" s="497" t="s">
        <v>5</v>
      </c>
      <c r="IAO90" s="497" t="s">
        <v>6</v>
      </c>
      <c r="IAP90" s="497" t="s">
        <v>7</v>
      </c>
      <c r="IAQ90" s="497" t="s">
        <v>11</v>
      </c>
      <c r="IAR90" s="503"/>
      <c r="IAS90" s="497" t="s">
        <v>2</v>
      </c>
      <c r="IAT90" s="497" t="s">
        <v>3</v>
      </c>
      <c r="IAU90" s="497" t="s">
        <v>4</v>
      </c>
      <c r="IAV90" s="497" t="s">
        <v>5</v>
      </c>
      <c r="IAW90" s="497" t="s">
        <v>6</v>
      </c>
      <c r="IAX90" s="497" t="s">
        <v>7</v>
      </c>
      <c r="IAY90" s="497" t="s">
        <v>11</v>
      </c>
      <c r="IAZ90" s="503"/>
      <c r="IBA90" s="497" t="s">
        <v>2</v>
      </c>
      <c r="IBB90" s="497" t="s">
        <v>3</v>
      </c>
      <c r="IBC90" s="497" t="s">
        <v>4</v>
      </c>
      <c r="IBD90" s="497" t="s">
        <v>5</v>
      </c>
      <c r="IBE90" s="497" t="s">
        <v>6</v>
      </c>
      <c r="IBF90" s="497" t="s">
        <v>7</v>
      </c>
      <c r="IBG90" s="497" t="s">
        <v>11</v>
      </c>
      <c r="IBH90" s="503"/>
      <c r="IBI90" s="497" t="s">
        <v>2</v>
      </c>
      <c r="IBJ90" s="497" t="s">
        <v>3</v>
      </c>
      <c r="IBK90" s="497" t="s">
        <v>4</v>
      </c>
      <c r="IBL90" s="497" t="s">
        <v>5</v>
      </c>
      <c r="IBM90" s="497" t="s">
        <v>6</v>
      </c>
      <c r="IBN90" s="497" t="s">
        <v>7</v>
      </c>
      <c r="IBO90" s="497" t="s">
        <v>11</v>
      </c>
      <c r="IBP90" s="503"/>
      <c r="IBQ90" s="497" t="s">
        <v>2</v>
      </c>
      <c r="IBR90" s="497" t="s">
        <v>3</v>
      </c>
      <c r="IBS90" s="497" t="s">
        <v>4</v>
      </c>
      <c r="IBT90" s="497" t="s">
        <v>5</v>
      </c>
      <c r="IBU90" s="497" t="s">
        <v>6</v>
      </c>
      <c r="IBV90" s="497" t="s">
        <v>7</v>
      </c>
      <c r="IBW90" s="497" t="s">
        <v>11</v>
      </c>
      <c r="IBX90" s="503"/>
      <c r="IBY90" s="497" t="s">
        <v>2</v>
      </c>
      <c r="IBZ90" s="497" t="s">
        <v>3</v>
      </c>
      <c r="ICA90" s="497" t="s">
        <v>4</v>
      </c>
      <c r="ICB90" s="497" t="s">
        <v>5</v>
      </c>
      <c r="ICC90" s="497" t="s">
        <v>6</v>
      </c>
      <c r="ICD90" s="497" t="s">
        <v>7</v>
      </c>
      <c r="ICE90" s="497" t="s">
        <v>11</v>
      </c>
      <c r="ICF90" s="503"/>
      <c r="ICG90" s="497" t="s">
        <v>2</v>
      </c>
      <c r="ICH90" s="497" t="s">
        <v>3</v>
      </c>
      <c r="ICI90" s="497" t="s">
        <v>4</v>
      </c>
      <c r="ICJ90" s="497" t="s">
        <v>5</v>
      </c>
      <c r="ICK90" s="497" t="s">
        <v>6</v>
      </c>
      <c r="ICL90" s="497" t="s">
        <v>7</v>
      </c>
      <c r="ICM90" s="497" t="s">
        <v>11</v>
      </c>
      <c r="ICN90" s="503"/>
      <c r="ICO90" s="497" t="s">
        <v>2</v>
      </c>
      <c r="ICP90" s="497" t="s">
        <v>3</v>
      </c>
      <c r="ICQ90" s="497" t="s">
        <v>4</v>
      </c>
      <c r="ICR90" s="497" t="s">
        <v>5</v>
      </c>
      <c r="ICS90" s="497" t="s">
        <v>6</v>
      </c>
      <c r="ICT90" s="497" t="s">
        <v>7</v>
      </c>
      <c r="ICU90" s="497" t="s">
        <v>11</v>
      </c>
      <c r="ICV90" s="503"/>
      <c r="ICW90" s="497" t="s">
        <v>2</v>
      </c>
      <c r="ICX90" s="497" t="s">
        <v>3</v>
      </c>
      <c r="ICY90" s="497" t="s">
        <v>4</v>
      </c>
      <c r="ICZ90" s="497" t="s">
        <v>5</v>
      </c>
      <c r="IDA90" s="497" t="s">
        <v>6</v>
      </c>
      <c r="IDB90" s="497" t="s">
        <v>7</v>
      </c>
      <c r="IDC90" s="497" t="s">
        <v>11</v>
      </c>
      <c r="IDD90" s="503"/>
      <c r="IDE90" s="497" t="s">
        <v>2</v>
      </c>
      <c r="IDF90" s="497" t="s">
        <v>3</v>
      </c>
      <c r="IDG90" s="497" t="s">
        <v>4</v>
      </c>
      <c r="IDH90" s="497" t="s">
        <v>5</v>
      </c>
      <c r="IDI90" s="497" t="s">
        <v>6</v>
      </c>
      <c r="IDJ90" s="497" t="s">
        <v>7</v>
      </c>
      <c r="IDK90" s="497" t="s">
        <v>11</v>
      </c>
      <c r="IDL90" s="503"/>
      <c r="IDM90" s="497" t="s">
        <v>2</v>
      </c>
      <c r="IDN90" s="497" t="s">
        <v>3</v>
      </c>
      <c r="IDO90" s="497" t="s">
        <v>4</v>
      </c>
      <c r="IDP90" s="497" t="s">
        <v>5</v>
      </c>
      <c r="IDQ90" s="497" t="s">
        <v>6</v>
      </c>
      <c r="IDR90" s="497" t="s">
        <v>7</v>
      </c>
      <c r="IDS90" s="497" t="s">
        <v>11</v>
      </c>
      <c r="IDT90" s="503"/>
      <c r="IDU90" s="497" t="s">
        <v>2</v>
      </c>
      <c r="IDV90" s="497" t="s">
        <v>3</v>
      </c>
      <c r="IDW90" s="497" t="s">
        <v>4</v>
      </c>
      <c r="IDX90" s="497" t="s">
        <v>5</v>
      </c>
      <c r="IDY90" s="497" t="s">
        <v>6</v>
      </c>
      <c r="IDZ90" s="497" t="s">
        <v>7</v>
      </c>
      <c r="IEA90" s="497" t="s">
        <v>11</v>
      </c>
      <c r="IEB90" s="503"/>
      <c r="IEC90" s="497" t="s">
        <v>2</v>
      </c>
      <c r="IED90" s="497" t="s">
        <v>3</v>
      </c>
      <c r="IEE90" s="497" t="s">
        <v>4</v>
      </c>
      <c r="IEF90" s="497" t="s">
        <v>5</v>
      </c>
      <c r="IEG90" s="497" t="s">
        <v>6</v>
      </c>
      <c r="IEH90" s="497" t="s">
        <v>7</v>
      </c>
      <c r="IEI90" s="497" t="s">
        <v>11</v>
      </c>
      <c r="IEJ90" s="503"/>
      <c r="IEK90" s="497" t="s">
        <v>2</v>
      </c>
      <c r="IEL90" s="497" t="s">
        <v>3</v>
      </c>
      <c r="IEM90" s="497" t="s">
        <v>4</v>
      </c>
      <c r="IEN90" s="497" t="s">
        <v>5</v>
      </c>
      <c r="IEO90" s="497" t="s">
        <v>6</v>
      </c>
      <c r="IEP90" s="497" t="s">
        <v>7</v>
      </c>
      <c r="IEQ90" s="497" t="s">
        <v>11</v>
      </c>
      <c r="IER90" s="503"/>
      <c r="IES90" s="497" t="s">
        <v>2</v>
      </c>
      <c r="IET90" s="497" t="s">
        <v>3</v>
      </c>
      <c r="IEU90" s="497" t="s">
        <v>4</v>
      </c>
      <c r="IEV90" s="497" t="s">
        <v>5</v>
      </c>
      <c r="IEW90" s="497" t="s">
        <v>6</v>
      </c>
      <c r="IEX90" s="497" t="s">
        <v>7</v>
      </c>
      <c r="IEY90" s="497" t="s">
        <v>11</v>
      </c>
      <c r="IEZ90" s="503"/>
      <c r="IFA90" s="497" t="s">
        <v>2</v>
      </c>
      <c r="IFB90" s="497" t="s">
        <v>3</v>
      </c>
      <c r="IFC90" s="497" t="s">
        <v>4</v>
      </c>
      <c r="IFD90" s="497" t="s">
        <v>5</v>
      </c>
      <c r="IFE90" s="497" t="s">
        <v>6</v>
      </c>
      <c r="IFF90" s="497" t="s">
        <v>7</v>
      </c>
      <c r="IFG90" s="497" t="s">
        <v>11</v>
      </c>
      <c r="IFH90" s="503"/>
      <c r="IFI90" s="497" t="s">
        <v>2</v>
      </c>
      <c r="IFJ90" s="497" t="s">
        <v>3</v>
      </c>
      <c r="IFK90" s="497" t="s">
        <v>4</v>
      </c>
      <c r="IFL90" s="497" t="s">
        <v>5</v>
      </c>
      <c r="IFM90" s="497" t="s">
        <v>6</v>
      </c>
      <c r="IFN90" s="497" t="s">
        <v>7</v>
      </c>
      <c r="IFO90" s="497" t="s">
        <v>11</v>
      </c>
      <c r="IFP90" s="503"/>
      <c r="IFQ90" s="497" t="s">
        <v>2</v>
      </c>
      <c r="IFR90" s="497" t="s">
        <v>3</v>
      </c>
      <c r="IFS90" s="497" t="s">
        <v>4</v>
      </c>
      <c r="IFT90" s="497" t="s">
        <v>5</v>
      </c>
      <c r="IFU90" s="497" t="s">
        <v>6</v>
      </c>
      <c r="IFV90" s="497" t="s">
        <v>7</v>
      </c>
      <c r="IFW90" s="497" t="s">
        <v>11</v>
      </c>
      <c r="IFX90" s="503"/>
      <c r="IFY90" s="497" t="s">
        <v>2</v>
      </c>
      <c r="IFZ90" s="497" t="s">
        <v>3</v>
      </c>
      <c r="IGA90" s="497" t="s">
        <v>4</v>
      </c>
      <c r="IGB90" s="497" t="s">
        <v>5</v>
      </c>
      <c r="IGC90" s="497" t="s">
        <v>6</v>
      </c>
      <c r="IGD90" s="497" t="s">
        <v>7</v>
      </c>
      <c r="IGE90" s="497" t="s">
        <v>11</v>
      </c>
      <c r="IGF90" s="503"/>
      <c r="IGG90" s="497" t="s">
        <v>2</v>
      </c>
      <c r="IGH90" s="497" t="s">
        <v>3</v>
      </c>
      <c r="IGI90" s="497" t="s">
        <v>4</v>
      </c>
      <c r="IGJ90" s="497" t="s">
        <v>5</v>
      </c>
      <c r="IGK90" s="497" t="s">
        <v>6</v>
      </c>
      <c r="IGL90" s="497" t="s">
        <v>7</v>
      </c>
      <c r="IGM90" s="497" t="s">
        <v>11</v>
      </c>
      <c r="IGN90" s="503"/>
      <c r="IGO90" s="497" t="s">
        <v>2</v>
      </c>
      <c r="IGP90" s="497" t="s">
        <v>3</v>
      </c>
      <c r="IGQ90" s="497" t="s">
        <v>4</v>
      </c>
      <c r="IGR90" s="497" t="s">
        <v>5</v>
      </c>
      <c r="IGS90" s="497" t="s">
        <v>6</v>
      </c>
      <c r="IGT90" s="497" t="s">
        <v>7</v>
      </c>
      <c r="IGU90" s="497" t="s">
        <v>11</v>
      </c>
      <c r="IGV90" s="503"/>
      <c r="IGW90" s="497" t="s">
        <v>2</v>
      </c>
      <c r="IGX90" s="497" t="s">
        <v>3</v>
      </c>
      <c r="IGY90" s="497" t="s">
        <v>4</v>
      </c>
      <c r="IGZ90" s="497" t="s">
        <v>5</v>
      </c>
      <c r="IHA90" s="497" t="s">
        <v>6</v>
      </c>
      <c r="IHB90" s="497" t="s">
        <v>7</v>
      </c>
      <c r="IHC90" s="497" t="s">
        <v>11</v>
      </c>
      <c r="IHD90" s="503"/>
      <c r="IHE90" s="497" t="s">
        <v>2</v>
      </c>
      <c r="IHF90" s="497" t="s">
        <v>3</v>
      </c>
      <c r="IHG90" s="497" t="s">
        <v>4</v>
      </c>
      <c r="IHH90" s="497" t="s">
        <v>5</v>
      </c>
      <c r="IHI90" s="497" t="s">
        <v>6</v>
      </c>
      <c r="IHJ90" s="497" t="s">
        <v>7</v>
      </c>
      <c r="IHK90" s="497" t="s">
        <v>11</v>
      </c>
      <c r="IHL90" s="503"/>
      <c r="IHM90" s="497" t="s">
        <v>2</v>
      </c>
      <c r="IHN90" s="497" t="s">
        <v>3</v>
      </c>
      <c r="IHO90" s="497" t="s">
        <v>4</v>
      </c>
      <c r="IHP90" s="497" t="s">
        <v>5</v>
      </c>
      <c r="IHQ90" s="497" t="s">
        <v>6</v>
      </c>
      <c r="IHR90" s="497" t="s">
        <v>7</v>
      </c>
      <c r="IHS90" s="497" t="s">
        <v>11</v>
      </c>
      <c r="IHT90" s="503"/>
      <c r="IHU90" s="497" t="s">
        <v>2</v>
      </c>
      <c r="IHV90" s="497" t="s">
        <v>3</v>
      </c>
      <c r="IHW90" s="497" t="s">
        <v>4</v>
      </c>
      <c r="IHX90" s="497" t="s">
        <v>5</v>
      </c>
      <c r="IHY90" s="497" t="s">
        <v>6</v>
      </c>
      <c r="IHZ90" s="497" t="s">
        <v>7</v>
      </c>
      <c r="IIA90" s="497" t="s">
        <v>11</v>
      </c>
      <c r="IIB90" s="503"/>
      <c r="IIC90" s="497" t="s">
        <v>2</v>
      </c>
      <c r="IID90" s="497" t="s">
        <v>3</v>
      </c>
      <c r="IIE90" s="497" t="s">
        <v>4</v>
      </c>
      <c r="IIF90" s="497" t="s">
        <v>5</v>
      </c>
      <c r="IIG90" s="497" t="s">
        <v>6</v>
      </c>
      <c r="IIH90" s="497" t="s">
        <v>7</v>
      </c>
      <c r="III90" s="497" t="s">
        <v>11</v>
      </c>
      <c r="IIJ90" s="503"/>
      <c r="IIK90" s="497" t="s">
        <v>2</v>
      </c>
      <c r="IIL90" s="497" t="s">
        <v>3</v>
      </c>
      <c r="IIM90" s="497" t="s">
        <v>4</v>
      </c>
      <c r="IIN90" s="497" t="s">
        <v>5</v>
      </c>
      <c r="IIO90" s="497" t="s">
        <v>6</v>
      </c>
      <c r="IIP90" s="497" t="s">
        <v>7</v>
      </c>
      <c r="IIQ90" s="497" t="s">
        <v>11</v>
      </c>
      <c r="IIR90" s="503"/>
      <c r="IIS90" s="497" t="s">
        <v>2</v>
      </c>
      <c r="IIT90" s="497" t="s">
        <v>3</v>
      </c>
      <c r="IIU90" s="497" t="s">
        <v>4</v>
      </c>
      <c r="IIV90" s="497" t="s">
        <v>5</v>
      </c>
      <c r="IIW90" s="497" t="s">
        <v>6</v>
      </c>
      <c r="IIX90" s="497" t="s">
        <v>7</v>
      </c>
      <c r="IIY90" s="497" t="s">
        <v>11</v>
      </c>
      <c r="IIZ90" s="503"/>
      <c r="IJA90" s="497" t="s">
        <v>2</v>
      </c>
      <c r="IJB90" s="497" t="s">
        <v>3</v>
      </c>
      <c r="IJC90" s="497" t="s">
        <v>4</v>
      </c>
      <c r="IJD90" s="497" t="s">
        <v>5</v>
      </c>
      <c r="IJE90" s="497" t="s">
        <v>6</v>
      </c>
      <c r="IJF90" s="497" t="s">
        <v>7</v>
      </c>
      <c r="IJG90" s="497" t="s">
        <v>11</v>
      </c>
      <c r="IJH90" s="503"/>
      <c r="IJI90" s="497" t="s">
        <v>2</v>
      </c>
      <c r="IJJ90" s="497" t="s">
        <v>3</v>
      </c>
      <c r="IJK90" s="497" t="s">
        <v>4</v>
      </c>
      <c r="IJL90" s="497" t="s">
        <v>5</v>
      </c>
      <c r="IJM90" s="497" t="s">
        <v>6</v>
      </c>
      <c r="IJN90" s="497" t="s">
        <v>7</v>
      </c>
      <c r="IJO90" s="497" t="s">
        <v>11</v>
      </c>
      <c r="IJP90" s="503"/>
      <c r="IJQ90" s="497" t="s">
        <v>2</v>
      </c>
      <c r="IJR90" s="497" t="s">
        <v>3</v>
      </c>
      <c r="IJS90" s="497" t="s">
        <v>4</v>
      </c>
      <c r="IJT90" s="497" t="s">
        <v>5</v>
      </c>
      <c r="IJU90" s="497" t="s">
        <v>6</v>
      </c>
      <c r="IJV90" s="497" t="s">
        <v>7</v>
      </c>
      <c r="IJW90" s="497" t="s">
        <v>11</v>
      </c>
      <c r="IJX90" s="503"/>
      <c r="IJY90" s="497" t="s">
        <v>2</v>
      </c>
      <c r="IJZ90" s="497" t="s">
        <v>3</v>
      </c>
      <c r="IKA90" s="497" t="s">
        <v>4</v>
      </c>
      <c r="IKB90" s="497" t="s">
        <v>5</v>
      </c>
      <c r="IKC90" s="497" t="s">
        <v>6</v>
      </c>
      <c r="IKD90" s="497" t="s">
        <v>7</v>
      </c>
      <c r="IKE90" s="497" t="s">
        <v>11</v>
      </c>
      <c r="IKF90" s="503"/>
      <c r="IKG90" s="497" t="s">
        <v>2</v>
      </c>
      <c r="IKH90" s="497" t="s">
        <v>3</v>
      </c>
      <c r="IKI90" s="497" t="s">
        <v>4</v>
      </c>
      <c r="IKJ90" s="497" t="s">
        <v>5</v>
      </c>
      <c r="IKK90" s="497" t="s">
        <v>6</v>
      </c>
      <c r="IKL90" s="497" t="s">
        <v>7</v>
      </c>
      <c r="IKM90" s="497" t="s">
        <v>11</v>
      </c>
      <c r="IKN90" s="503"/>
      <c r="IKO90" s="497" t="s">
        <v>2</v>
      </c>
      <c r="IKP90" s="497" t="s">
        <v>3</v>
      </c>
      <c r="IKQ90" s="497" t="s">
        <v>4</v>
      </c>
      <c r="IKR90" s="497" t="s">
        <v>5</v>
      </c>
      <c r="IKS90" s="497" t="s">
        <v>6</v>
      </c>
      <c r="IKT90" s="497" t="s">
        <v>7</v>
      </c>
      <c r="IKU90" s="497" t="s">
        <v>11</v>
      </c>
      <c r="IKV90" s="503"/>
      <c r="IKW90" s="497" t="s">
        <v>2</v>
      </c>
      <c r="IKX90" s="497" t="s">
        <v>3</v>
      </c>
      <c r="IKY90" s="497" t="s">
        <v>4</v>
      </c>
      <c r="IKZ90" s="497" t="s">
        <v>5</v>
      </c>
      <c r="ILA90" s="497" t="s">
        <v>6</v>
      </c>
      <c r="ILB90" s="497" t="s">
        <v>7</v>
      </c>
      <c r="ILC90" s="497" t="s">
        <v>11</v>
      </c>
      <c r="ILD90" s="503"/>
      <c r="ILE90" s="497" t="s">
        <v>2</v>
      </c>
      <c r="ILF90" s="497" t="s">
        <v>3</v>
      </c>
      <c r="ILG90" s="497" t="s">
        <v>4</v>
      </c>
      <c r="ILH90" s="497" t="s">
        <v>5</v>
      </c>
      <c r="ILI90" s="497" t="s">
        <v>6</v>
      </c>
      <c r="ILJ90" s="497" t="s">
        <v>7</v>
      </c>
      <c r="ILK90" s="497" t="s">
        <v>11</v>
      </c>
      <c r="ILL90" s="503"/>
      <c r="ILM90" s="497" t="s">
        <v>2</v>
      </c>
      <c r="ILN90" s="497" t="s">
        <v>3</v>
      </c>
      <c r="ILO90" s="497" t="s">
        <v>4</v>
      </c>
      <c r="ILP90" s="497" t="s">
        <v>5</v>
      </c>
      <c r="ILQ90" s="497" t="s">
        <v>6</v>
      </c>
      <c r="ILR90" s="497" t="s">
        <v>7</v>
      </c>
      <c r="ILS90" s="497" t="s">
        <v>11</v>
      </c>
      <c r="ILT90" s="503"/>
      <c r="ILU90" s="497" t="s">
        <v>2</v>
      </c>
      <c r="ILV90" s="497" t="s">
        <v>3</v>
      </c>
      <c r="ILW90" s="497" t="s">
        <v>4</v>
      </c>
      <c r="ILX90" s="497" t="s">
        <v>5</v>
      </c>
      <c r="ILY90" s="497" t="s">
        <v>6</v>
      </c>
      <c r="ILZ90" s="497" t="s">
        <v>7</v>
      </c>
      <c r="IMA90" s="497" t="s">
        <v>11</v>
      </c>
      <c r="IMB90" s="503"/>
      <c r="IMC90" s="497" t="s">
        <v>2</v>
      </c>
      <c r="IMD90" s="497" t="s">
        <v>3</v>
      </c>
      <c r="IME90" s="497" t="s">
        <v>4</v>
      </c>
      <c r="IMF90" s="497" t="s">
        <v>5</v>
      </c>
      <c r="IMG90" s="497" t="s">
        <v>6</v>
      </c>
      <c r="IMH90" s="497" t="s">
        <v>7</v>
      </c>
      <c r="IMI90" s="497" t="s">
        <v>11</v>
      </c>
      <c r="IMJ90" s="503"/>
      <c r="IMK90" s="497" t="s">
        <v>2</v>
      </c>
      <c r="IML90" s="497" t="s">
        <v>3</v>
      </c>
      <c r="IMM90" s="497" t="s">
        <v>4</v>
      </c>
      <c r="IMN90" s="497" t="s">
        <v>5</v>
      </c>
      <c r="IMO90" s="497" t="s">
        <v>6</v>
      </c>
      <c r="IMP90" s="497" t="s">
        <v>7</v>
      </c>
      <c r="IMQ90" s="497" t="s">
        <v>11</v>
      </c>
      <c r="IMR90" s="503"/>
      <c r="IMS90" s="497" t="s">
        <v>2</v>
      </c>
      <c r="IMT90" s="497" t="s">
        <v>3</v>
      </c>
      <c r="IMU90" s="497" t="s">
        <v>4</v>
      </c>
      <c r="IMV90" s="497" t="s">
        <v>5</v>
      </c>
      <c r="IMW90" s="497" t="s">
        <v>6</v>
      </c>
      <c r="IMX90" s="497" t="s">
        <v>7</v>
      </c>
      <c r="IMY90" s="497" t="s">
        <v>11</v>
      </c>
      <c r="IMZ90" s="503"/>
      <c r="INA90" s="497" t="s">
        <v>2</v>
      </c>
      <c r="INB90" s="497" t="s">
        <v>3</v>
      </c>
      <c r="INC90" s="497" t="s">
        <v>4</v>
      </c>
      <c r="IND90" s="497" t="s">
        <v>5</v>
      </c>
      <c r="INE90" s="497" t="s">
        <v>6</v>
      </c>
      <c r="INF90" s="497" t="s">
        <v>7</v>
      </c>
      <c r="ING90" s="497" t="s">
        <v>11</v>
      </c>
      <c r="INH90" s="503"/>
      <c r="INI90" s="497" t="s">
        <v>2</v>
      </c>
      <c r="INJ90" s="497" t="s">
        <v>3</v>
      </c>
      <c r="INK90" s="497" t="s">
        <v>4</v>
      </c>
      <c r="INL90" s="497" t="s">
        <v>5</v>
      </c>
      <c r="INM90" s="497" t="s">
        <v>6</v>
      </c>
      <c r="INN90" s="497" t="s">
        <v>7</v>
      </c>
      <c r="INO90" s="497" t="s">
        <v>11</v>
      </c>
      <c r="INP90" s="503"/>
      <c r="INQ90" s="497" t="s">
        <v>2</v>
      </c>
      <c r="INR90" s="497" t="s">
        <v>3</v>
      </c>
      <c r="INS90" s="497" t="s">
        <v>4</v>
      </c>
      <c r="INT90" s="497" t="s">
        <v>5</v>
      </c>
      <c r="INU90" s="497" t="s">
        <v>6</v>
      </c>
      <c r="INV90" s="497" t="s">
        <v>7</v>
      </c>
      <c r="INW90" s="497" t="s">
        <v>11</v>
      </c>
      <c r="INX90" s="503"/>
      <c r="INY90" s="497" t="s">
        <v>2</v>
      </c>
      <c r="INZ90" s="497" t="s">
        <v>3</v>
      </c>
      <c r="IOA90" s="497" t="s">
        <v>4</v>
      </c>
      <c r="IOB90" s="497" t="s">
        <v>5</v>
      </c>
      <c r="IOC90" s="497" t="s">
        <v>6</v>
      </c>
      <c r="IOD90" s="497" t="s">
        <v>7</v>
      </c>
      <c r="IOE90" s="497" t="s">
        <v>11</v>
      </c>
      <c r="IOF90" s="503"/>
      <c r="IOG90" s="497" t="s">
        <v>2</v>
      </c>
      <c r="IOH90" s="497" t="s">
        <v>3</v>
      </c>
      <c r="IOI90" s="497" t="s">
        <v>4</v>
      </c>
      <c r="IOJ90" s="497" t="s">
        <v>5</v>
      </c>
      <c r="IOK90" s="497" t="s">
        <v>6</v>
      </c>
      <c r="IOL90" s="497" t="s">
        <v>7</v>
      </c>
      <c r="IOM90" s="497" t="s">
        <v>11</v>
      </c>
      <c r="ION90" s="503"/>
      <c r="IOO90" s="497" t="s">
        <v>2</v>
      </c>
      <c r="IOP90" s="497" t="s">
        <v>3</v>
      </c>
      <c r="IOQ90" s="497" t="s">
        <v>4</v>
      </c>
      <c r="IOR90" s="497" t="s">
        <v>5</v>
      </c>
      <c r="IOS90" s="497" t="s">
        <v>6</v>
      </c>
      <c r="IOT90" s="497" t="s">
        <v>7</v>
      </c>
      <c r="IOU90" s="497" t="s">
        <v>11</v>
      </c>
      <c r="IOV90" s="503"/>
      <c r="IOW90" s="497" t="s">
        <v>2</v>
      </c>
      <c r="IOX90" s="497" t="s">
        <v>3</v>
      </c>
      <c r="IOY90" s="497" t="s">
        <v>4</v>
      </c>
      <c r="IOZ90" s="497" t="s">
        <v>5</v>
      </c>
      <c r="IPA90" s="497" t="s">
        <v>6</v>
      </c>
      <c r="IPB90" s="497" t="s">
        <v>7</v>
      </c>
      <c r="IPC90" s="497" t="s">
        <v>11</v>
      </c>
      <c r="IPD90" s="503"/>
      <c r="IPE90" s="497" t="s">
        <v>2</v>
      </c>
      <c r="IPF90" s="497" t="s">
        <v>3</v>
      </c>
      <c r="IPG90" s="497" t="s">
        <v>4</v>
      </c>
      <c r="IPH90" s="497" t="s">
        <v>5</v>
      </c>
      <c r="IPI90" s="497" t="s">
        <v>6</v>
      </c>
      <c r="IPJ90" s="497" t="s">
        <v>7</v>
      </c>
      <c r="IPK90" s="497" t="s">
        <v>11</v>
      </c>
      <c r="IPL90" s="503"/>
      <c r="IPM90" s="497" t="s">
        <v>2</v>
      </c>
      <c r="IPN90" s="497" t="s">
        <v>3</v>
      </c>
      <c r="IPO90" s="497" t="s">
        <v>4</v>
      </c>
      <c r="IPP90" s="497" t="s">
        <v>5</v>
      </c>
      <c r="IPQ90" s="497" t="s">
        <v>6</v>
      </c>
      <c r="IPR90" s="497" t="s">
        <v>7</v>
      </c>
      <c r="IPS90" s="497" t="s">
        <v>11</v>
      </c>
      <c r="IPT90" s="503"/>
      <c r="IPU90" s="497" t="s">
        <v>2</v>
      </c>
      <c r="IPV90" s="497" t="s">
        <v>3</v>
      </c>
      <c r="IPW90" s="497" t="s">
        <v>4</v>
      </c>
      <c r="IPX90" s="497" t="s">
        <v>5</v>
      </c>
      <c r="IPY90" s="497" t="s">
        <v>6</v>
      </c>
      <c r="IPZ90" s="497" t="s">
        <v>7</v>
      </c>
      <c r="IQA90" s="497" t="s">
        <v>11</v>
      </c>
      <c r="IQB90" s="503"/>
      <c r="IQC90" s="497" t="s">
        <v>2</v>
      </c>
      <c r="IQD90" s="497" t="s">
        <v>3</v>
      </c>
      <c r="IQE90" s="497" t="s">
        <v>4</v>
      </c>
      <c r="IQF90" s="497" t="s">
        <v>5</v>
      </c>
      <c r="IQG90" s="497" t="s">
        <v>6</v>
      </c>
      <c r="IQH90" s="497" t="s">
        <v>7</v>
      </c>
      <c r="IQI90" s="497" t="s">
        <v>11</v>
      </c>
      <c r="IQJ90" s="503"/>
      <c r="IQK90" s="497" t="s">
        <v>2</v>
      </c>
      <c r="IQL90" s="497" t="s">
        <v>3</v>
      </c>
      <c r="IQM90" s="497" t="s">
        <v>4</v>
      </c>
      <c r="IQN90" s="497" t="s">
        <v>5</v>
      </c>
      <c r="IQO90" s="497" t="s">
        <v>6</v>
      </c>
      <c r="IQP90" s="497" t="s">
        <v>7</v>
      </c>
      <c r="IQQ90" s="497" t="s">
        <v>11</v>
      </c>
      <c r="IQR90" s="503"/>
      <c r="IQS90" s="497" t="s">
        <v>2</v>
      </c>
      <c r="IQT90" s="497" t="s">
        <v>3</v>
      </c>
      <c r="IQU90" s="497" t="s">
        <v>4</v>
      </c>
      <c r="IQV90" s="497" t="s">
        <v>5</v>
      </c>
      <c r="IQW90" s="497" t="s">
        <v>6</v>
      </c>
      <c r="IQX90" s="497" t="s">
        <v>7</v>
      </c>
      <c r="IQY90" s="497" t="s">
        <v>11</v>
      </c>
      <c r="IQZ90" s="503"/>
      <c r="IRA90" s="497" t="s">
        <v>2</v>
      </c>
      <c r="IRB90" s="497" t="s">
        <v>3</v>
      </c>
      <c r="IRC90" s="497" t="s">
        <v>4</v>
      </c>
      <c r="IRD90" s="497" t="s">
        <v>5</v>
      </c>
      <c r="IRE90" s="497" t="s">
        <v>6</v>
      </c>
      <c r="IRF90" s="497" t="s">
        <v>7</v>
      </c>
      <c r="IRG90" s="497" t="s">
        <v>11</v>
      </c>
      <c r="IRH90" s="503"/>
      <c r="IRI90" s="497" t="s">
        <v>2</v>
      </c>
      <c r="IRJ90" s="497" t="s">
        <v>3</v>
      </c>
      <c r="IRK90" s="497" t="s">
        <v>4</v>
      </c>
      <c r="IRL90" s="497" t="s">
        <v>5</v>
      </c>
      <c r="IRM90" s="497" t="s">
        <v>6</v>
      </c>
      <c r="IRN90" s="497" t="s">
        <v>7</v>
      </c>
      <c r="IRO90" s="497" t="s">
        <v>11</v>
      </c>
      <c r="IRP90" s="503"/>
      <c r="IRQ90" s="497" t="s">
        <v>2</v>
      </c>
      <c r="IRR90" s="497" t="s">
        <v>3</v>
      </c>
      <c r="IRS90" s="497" t="s">
        <v>4</v>
      </c>
      <c r="IRT90" s="497" t="s">
        <v>5</v>
      </c>
      <c r="IRU90" s="497" t="s">
        <v>6</v>
      </c>
      <c r="IRV90" s="497" t="s">
        <v>7</v>
      </c>
      <c r="IRW90" s="497" t="s">
        <v>11</v>
      </c>
      <c r="IRX90" s="503"/>
      <c r="IRY90" s="497" t="s">
        <v>2</v>
      </c>
      <c r="IRZ90" s="497" t="s">
        <v>3</v>
      </c>
      <c r="ISA90" s="497" t="s">
        <v>4</v>
      </c>
      <c r="ISB90" s="497" t="s">
        <v>5</v>
      </c>
      <c r="ISC90" s="497" t="s">
        <v>6</v>
      </c>
      <c r="ISD90" s="497" t="s">
        <v>7</v>
      </c>
      <c r="ISE90" s="497" t="s">
        <v>11</v>
      </c>
      <c r="ISF90" s="503"/>
      <c r="ISG90" s="497" t="s">
        <v>2</v>
      </c>
      <c r="ISH90" s="497" t="s">
        <v>3</v>
      </c>
      <c r="ISI90" s="497" t="s">
        <v>4</v>
      </c>
      <c r="ISJ90" s="497" t="s">
        <v>5</v>
      </c>
      <c r="ISK90" s="497" t="s">
        <v>6</v>
      </c>
      <c r="ISL90" s="497" t="s">
        <v>7</v>
      </c>
      <c r="ISM90" s="497" t="s">
        <v>11</v>
      </c>
      <c r="ISN90" s="503"/>
      <c r="ISO90" s="497" t="s">
        <v>2</v>
      </c>
      <c r="ISP90" s="497" t="s">
        <v>3</v>
      </c>
      <c r="ISQ90" s="497" t="s">
        <v>4</v>
      </c>
      <c r="ISR90" s="497" t="s">
        <v>5</v>
      </c>
      <c r="ISS90" s="497" t="s">
        <v>6</v>
      </c>
      <c r="IST90" s="497" t="s">
        <v>7</v>
      </c>
      <c r="ISU90" s="497" t="s">
        <v>11</v>
      </c>
      <c r="ISV90" s="503"/>
      <c r="ISW90" s="497" t="s">
        <v>2</v>
      </c>
      <c r="ISX90" s="497" t="s">
        <v>3</v>
      </c>
      <c r="ISY90" s="497" t="s">
        <v>4</v>
      </c>
      <c r="ISZ90" s="497" t="s">
        <v>5</v>
      </c>
      <c r="ITA90" s="497" t="s">
        <v>6</v>
      </c>
      <c r="ITB90" s="497" t="s">
        <v>7</v>
      </c>
      <c r="ITC90" s="497" t="s">
        <v>11</v>
      </c>
      <c r="ITD90" s="503"/>
      <c r="ITE90" s="497" t="s">
        <v>2</v>
      </c>
      <c r="ITF90" s="497" t="s">
        <v>3</v>
      </c>
      <c r="ITG90" s="497" t="s">
        <v>4</v>
      </c>
      <c r="ITH90" s="497" t="s">
        <v>5</v>
      </c>
      <c r="ITI90" s="497" t="s">
        <v>6</v>
      </c>
      <c r="ITJ90" s="497" t="s">
        <v>7</v>
      </c>
      <c r="ITK90" s="497" t="s">
        <v>11</v>
      </c>
      <c r="ITL90" s="503"/>
      <c r="ITM90" s="497" t="s">
        <v>2</v>
      </c>
      <c r="ITN90" s="497" t="s">
        <v>3</v>
      </c>
      <c r="ITO90" s="497" t="s">
        <v>4</v>
      </c>
      <c r="ITP90" s="497" t="s">
        <v>5</v>
      </c>
      <c r="ITQ90" s="497" t="s">
        <v>6</v>
      </c>
      <c r="ITR90" s="497" t="s">
        <v>7</v>
      </c>
      <c r="ITS90" s="497" t="s">
        <v>11</v>
      </c>
      <c r="ITT90" s="503"/>
      <c r="ITU90" s="497" t="s">
        <v>2</v>
      </c>
      <c r="ITV90" s="497" t="s">
        <v>3</v>
      </c>
      <c r="ITW90" s="497" t="s">
        <v>4</v>
      </c>
      <c r="ITX90" s="497" t="s">
        <v>5</v>
      </c>
      <c r="ITY90" s="497" t="s">
        <v>6</v>
      </c>
      <c r="ITZ90" s="497" t="s">
        <v>7</v>
      </c>
      <c r="IUA90" s="497" t="s">
        <v>11</v>
      </c>
      <c r="IUB90" s="503"/>
      <c r="IUC90" s="497" t="s">
        <v>2</v>
      </c>
      <c r="IUD90" s="497" t="s">
        <v>3</v>
      </c>
      <c r="IUE90" s="497" t="s">
        <v>4</v>
      </c>
      <c r="IUF90" s="497" t="s">
        <v>5</v>
      </c>
      <c r="IUG90" s="497" t="s">
        <v>6</v>
      </c>
      <c r="IUH90" s="497" t="s">
        <v>7</v>
      </c>
      <c r="IUI90" s="497" t="s">
        <v>11</v>
      </c>
      <c r="IUJ90" s="503"/>
      <c r="IUK90" s="497" t="s">
        <v>2</v>
      </c>
      <c r="IUL90" s="497" t="s">
        <v>3</v>
      </c>
      <c r="IUM90" s="497" t="s">
        <v>4</v>
      </c>
      <c r="IUN90" s="497" t="s">
        <v>5</v>
      </c>
      <c r="IUO90" s="497" t="s">
        <v>6</v>
      </c>
      <c r="IUP90" s="497" t="s">
        <v>7</v>
      </c>
      <c r="IUQ90" s="497" t="s">
        <v>11</v>
      </c>
      <c r="IUR90" s="503"/>
      <c r="IUS90" s="497" t="s">
        <v>2</v>
      </c>
      <c r="IUT90" s="497" t="s">
        <v>3</v>
      </c>
      <c r="IUU90" s="497" t="s">
        <v>4</v>
      </c>
      <c r="IUV90" s="497" t="s">
        <v>5</v>
      </c>
      <c r="IUW90" s="497" t="s">
        <v>6</v>
      </c>
      <c r="IUX90" s="497" t="s">
        <v>7</v>
      </c>
      <c r="IUY90" s="497" t="s">
        <v>11</v>
      </c>
      <c r="IUZ90" s="503"/>
      <c r="IVA90" s="497" t="s">
        <v>2</v>
      </c>
      <c r="IVB90" s="497" t="s">
        <v>3</v>
      </c>
      <c r="IVC90" s="497" t="s">
        <v>4</v>
      </c>
      <c r="IVD90" s="497" t="s">
        <v>5</v>
      </c>
      <c r="IVE90" s="497" t="s">
        <v>6</v>
      </c>
      <c r="IVF90" s="497" t="s">
        <v>7</v>
      </c>
      <c r="IVG90" s="497" t="s">
        <v>11</v>
      </c>
      <c r="IVH90" s="503"/>
      <c r="IVI90" s="497" t="s">
        <v>2</v>
      </c>
      <c r="IVJ90" s="497" t="s">
        <v>3</v>
      </c>
      <c r="IVK90" s="497" t="s">
        <v>4</v>
      </c>
      <c r="IVL90" s="497" t="s">
        <v>5</v>
      </c>
      <c r="IVM90" s="497" t="s">
        <v>6</v>
      </c>
      <c r="IVN90" s="497" t="s">
        <v>7</v>
      </c>
      <c r="IVO90" s="497" t="s">
        <v>11</v>
      </c>
      <c r="IVP90" s="503"/>
      <c r="IVQ90" s="497" t="s">
        <v>2</v>
      </c>
      <c r="IVR90" s="497" t="s">
        <v>3</v>
      </c>
      <c r="IVS90" s="497" t="s">
        <v>4</v>
      </c>
      <c r="IVT90" s="497" t="s">
        <v>5</v>
      </c>
      <c r="IVU90" s="497" t="s">
        <v>6</v>
      </c>
      <c r="IVV90" s="497" t="s">
        <v>7</v>
      </c>
      <c r="IVW90" s="497" t="s">
        <v>11</v>
      </c>
      <c r="IVX90" s="503"/>
      <c r="IVY90" s="497" t="s">
        <v>2</v>
      </c>
      <c r="IVZ90" s="497" t="s">
        <v>3</v>
      </c>
      <c r="IWA90" s="497" t="s">
        <v>4</v>
      </c>
      <c r="IWB90" s="497" t="s">
        <v>5</v>
      </c>
      <c r="IWC90" s="497" t="s">
        <v>6</v>
      </c>
      <c r="IWD90" s="497" t="s">
        <v>7</v>
      </c>
      <c r="IWE90" s="497" t="s">
        <v>11</v>
      </c>
      <c r="IWF90" s="503"/>
      <c r="IWG90" s="497" t="s">
        <v>2</v>
      </c>
      <c r="IWH90" s="497" t="s">
        <v>3</v>
      </c>
      <c r="IWI90" s="497" t="s">
        <v>4</v>
      </c>
      <c r="IWJ90" s="497" t="s">
        <v>5</v>
      </c>
      <c r="IWK90" s="497" t="s">
        <v>6</v>
      </c>
      <c r="IWL90" s="497" t="s">
        <v>7</v>
      </c>
      <c r="IWM90" s="497" t="s">
        <v>11</v>
      </c>
      <c r="IWN90" s="503"/>
      <c r="IWO90" s="497" t="s">
        <v>2</v>
      </c>
      <c r="IWP90" s="497" t="s">
        <v>3</v>
      </c>
      <c r="IWQ90" s="497" t="s">
        <v>4</v>
      </c>
      <c r="IWR90" s="497" t="s">
        <v>5</v>
      </c>
      <c r="IWS90" s="497" t="s">
        <v>6</v>
      </c>
      <c r="IWT90" s="497" t="s">
        <v>7</v>
      </c>
      <c r="IWU90" s="497" t="s">
        <v>11</v>
      </c>
      <c r="IWV90" s="503"/>
      <c r="IWW90" s="497" t="s">
        <v>2</v>
      </c>
      <c r="IWX90" s="497" t="s">
        <v>3</v>
      </c>
      <c r="IWY90" s="497" t="s">
        <v>4</v>
      </c>
      <c r="IWZ90" s="497" t="s">
        <v>5</v>
      </c>
      <c r="IXA90" s="497" t="s">
        <v>6</v>
      </c>
      <c r="IXB90" s="497" t="s">
        <v>7</v>
      </c>
      <c r="IXC90" s="497" t="s">
        <v>11</v>
      </c>
      <c r="IXD90" s="503"/>
      <c r="IXE90" s="497" t="s">
        <v>2</v>
      </c>
      <c r="IXF90" s="497" t="s">
        <v>3</v>
      </c>
      <c r="IXG90" s="497" t="s">
        <v>4</v>
      </c>
      <c r="IXH90" s="497" t="s">
        <v>5</v>
      </c>
      <c r="IXI90" s="497" t="s">
        <v>6</v>
      </c>
      <c r="IXJ90" s="497" t="s">
        <v>7</v>
      </c>
      <c r="IXK90" s="497" t="s">
        <v>11</v>
      </c>
      <c r="IXL90" s="503"/>
      <c r="IXM90" s="497" t="s">
        <v>2</v>
      </c>
      <c r="IXN90" s="497" t="s">
        <v>3</v>
      </c>
      <c r="IXO90" s="497" t="s">
        <v>4</v>
      </c>
      <c r="IXP90" s="497" t="s">
        <v>5</v>
      </c>
      <c r="IXQ90" s="497" t="s">
        <v>6</v>
      </c>
      <c r="IXR90" s="497" t="s">
        <v>7</v>
      </c>
      <c r="IXS90" s="497" t="s">
        <v>11</v>
      </c>
      <c r="IXT90" s="503"/>
      <c r="IXU90" s="497" t="s">
        <v>2</v>
      </c>
      <c r="IXV90" s="497" t="s">
        <v>3</v>
      </c>
      <c r="IXW90" s="497" t="s">
        <v>4</v>
      </c>
      <c r="IXX90" s="497" t="s">
        <v>5</v>
      </c>
      <c r="IXY90" s="497" t="s">
        <v>6</v>
      </c>
      <c r="IXZ90" s="497" t="s">
        <v>7</v>
      </c>
      <c r="IYA90" s="497" t="s">
        <v>11</v>
      </c>
      <c r="IYB90" s="503"/>
      <c r="IYC90" s="497" t="s">
        <v>2</v>
      </c>
      <c r="IYD90" s="497" t="s">
        <v>3</v>
      </c>
      <c r="IYE90" s="497" t="s">
        <v>4</v>
      </c>
      <c r="IYF90" s="497" t="s">
        <v>5</v>
      </c>
      <c r="IYG90" s="497" t="s">
        <v>6</v>
      </c>
      <c r="IYH90" s="497" t="s">
        <v>7</v>
      </c>
      <c r="IYI90" s="497" t="s">
        <v>11</v>
      </c>
      <c r="IYJ90" s="503"/>
      <c r="IYK90" s="497" t="s">
        <v>2</v>
      </c>
      <c r="IYL90" s="497" t="s">
        <v>3</v>
      </c>
      <c r="IYM90" s="497" t="s">
        <v>4</v>
      </c>
      <c r="IYN90" s="497" t="s">
        <v>5</v>
      </c>
      <c r="IYO90" s="497" t="s">
        <v>6</v>
      </c>
      <c r="IYP90" s="497" t="s">
        <v>7</v>
      </c>
      <c r="IYQ90" s="497" t="s">
        <v>11</v>
      </c>
      <c r="IYR90" s="503"/>
      <c r="IYS90" s="497" t="s">
        <v>2</v>
      </c>
      <c r="IYT90" s="497" t="s">
        <v>3</v>
      </c>
      <c r="IYU90" s="497" t="s">
        <v>4</v>
      </c>
      <c r="IYV90" s="497" t="s">
        <v>5</v>
      </c>
      <c r="IYW90" s="497" t="s">
        <v>6</v>
      </c>
      <c r="IYX90" s="497" t="s">
        <v>7</v>
      </c>
      <c r="IYY90" s="497" t="s">
        <v>11</v>
      </c>
      <c r="IYZ90" s="503"/>
      <c r="IZA90" s="497" t="s">
        <v>2</v>
      </c>
      <c r="IZB90" s="497" t="s">
        <v>3</v>
      </c>
      <c r="IZC90" s="497" t="s">
        <v>4</v>
      </c>
      <c r="IZD90" s="497" t="s">
        <v>5</v>
      </c>
      <c r="IZE90" s="497" t="s">
        <v>6</v>
      </c>
      <c r="IZF90" s="497" t="s">
        <v>7</v>
      </c>
      <c r="IZG90" s="497" t="s">
        <v>11</v>
      </c>
      <c r="IZH90" s="503"/>
      <c r="IZI90" s="497" t="s">
        <v>2</v>
      </c>
      <c r="IZJ90" s="497" t="s">
        <v>3</v>
      </c>
      <c r="IZK90" s="497" t="s">
        <v>4</v>
      </c>
      <c r="IZL90" s="497" t="s">
        <v>5</v>
      </c>
      <c r="IZM90" s="497" t="s">
        <v>6</v>
      </c>
      <c r="IZN90" s="497" t="s">
        <v>7</v>
      </c>
      <c r="IZO90" s="497" t="s">
        <v>11</v>
      </c>
      <c r="IZP90" s="503"/>
      <c r="IZQ90" s="497" t="s">
        <v>2</v>
      </c>
      <c r="IZR90" s="497" t="s">
        <v>3</v>
      </c>
      <c r="IZS90" s="497" t="s">
        <v>4</v>
      </c>
      <c r="IZT90" s="497" t="s">
        <v>5</v>
      </c>
      <c r="IZU90" s="497" t="s">
        <v>6</v>
      </c>
      <c r="IZV90" s="497" t="s">
        <v>7</v>
      </c>
      <c r="IZW90" s="497" t="s">
        <v>11</v>
      </c>
      <c r="IZX90" s="503"/>
      <c r="IZY90" s="497" t="s">
        <v>2</v>
      </c>
      <c r="IZZ90" s="497" t="s">
        <v>3</v>
      </c>
      <c r="JAA90" s="497" t="s">
        <v>4</v>
      </c>
      <c r="JAB90" s="497" t="s">
        <v>5</v>
      </c>
      <c r="JAC90" s="497" t="s">
        <v>6</v>
      </c>
      <c r="JAD90" s="497" t="s">
        <v>7</v>
      </c>
      <c r="JAE90" s="497" t="s">
        <v>11</v>
      </c>
      <c r="JAF90" s="503"/>
      <c r="JAG90" s="497" t="s">
        <v>2</v>
      </c>
      <c r="JAH90" s="497" t="s">
        <v>3</v>
      </c>
      <c r="JAI90" s="497" t="s">
        <v>4</v>
      </c>
      <c r="JAJ90" s="497" t="s">
        <v>5</v>
      </c>
      <c r="JAK90" s="497" t="s">
        <v>6</v>
      </c>
      <c r="JAL90" s="497" t="s">
        <v>7</v>
      </c>
      <c r="JAM90" s="497" t="s">
        <v>11</v>
      </c>
      <c r="JAN90" s="503"/>
      <c r="JAO90" s="497" t="s">
        <v>2</v>
      </c>
      <c r="JAP90" s="497" t="s">
        <v>3</v>
      </c>
      <c r="JAQ90" s="497" t="s">
        <v>4</v>
      </c>
      <c r="JAR90" s="497" t="s">
        <v>5</v>
      </c>
      <c r="JAS90" s="497" t="s">
        <v>6</v>
      </c>
      <c r="JAT90" s="497" t="s">
        <v>7</v>
      </c>
      <c r="JAU90" s="497" t="s">
        <v>11</v>
      </c>
      <c r="JAV90" s="503"/>
      <c r="JAW90" s="497" t="s">
        <v>2</v>
      </c>
      <c r="JAX90" s="497" t="s">
        <v>3</v>
      </c>
      <c r="JAY90" s="497" t="s">
        <v>4</v>
      </c>
      <c r="JAZ90" s="497" t="s">
        <v>5</v>
      </c>
      <c r="JBA90" s="497" t="s">
        <v>6</v>
      </c>
      <c r="JBB90" s="497" t="s">
        <v>7</v>
      </c>
      <c r="JBC90" s="497" t="s">
        <v>11</v>
      </c>
      <c r="JBD90" s="503"/>
      <c r="JBE90" s="497" t="s">
        <v>2</v>
      </c>
      <c r="JBF90" s="497" t="s">
        <v>3</v>
      </c>
      <c r="JBG90" s="497" t="s">
        <v>4</v>
      </c>
      <c r="JBH90" s="497" t="s">
        <v>5</v>
      </c>
      <c r="JBI90" s="497" t="s">
        <v>6</v>
      </c>
      <c r="JBJ90" s="497" t="s">
        <v>7</v>
      </c>
      <c r="JBK90" s="497" t="s">
        <v>11</v>
      </c>
      <c r="JBL90" s="503"/>
      <c r="JBM90" s="497" t="s">
        <v>2</v>
      </c>
      <c r="JBN90" s="497" t="s">
        <v>3</v>
      </c>
      <c r="JBO90" s="497" t="s">
        <v>4</v>
      </c>
      <c r="JBP90" s="497" t="s">
        <v>5</v>
      </c>
      <c r="JBQ90" s="497" t="s">
        <v>6</v>
      </c>
      <c r="JBR90" s="497" t="s">
        <v>7</v>
      </c>
      <c r="JBS90" s="497" t="s">
        <v>11</v>
      </c>
      <c r="JBT90" s="503"/>
      <c r="JBU90" s="497" t="s">
        <v>2</v>
      </c>
      <c r="JBV90" s="497" t="s">
        <v>3</v>
      </c>
      <c r="JBW90" s="497" t="s">
        <v>4</v>
      </c>
      <c r="JBX90" s="497" t="s">
        <v>5</v>
      </c>
      <c r="JBY90" s="497" t="s">
        <v>6</v>
      </c>
      <c r="JBZ90" s="497" t="s">
        <v>7</v>
      </c>
      <c r="JCA90" s="497" t="s">
        <v>11</v>
      </c>
      <c r="JCB90" s="503"/>
      <c r="JCC90" s="497" t="s">
        <v>2</v>
      </c>
      <c r="JCD90" s="497" t="s">
        <v>3</v>
      </c>
      <c r="JCE90" s="497" t="s">
        <v>4</v>
      </c>
      <c r="JCF90" s="497" t="s">
        <v>5</v>
      </c>
      <c r="JCG90" s="497" t="s">
        <v>6</v>
      </c>
      <c r="JCH90" s="497" t="s">
        <v>7</v>
      </c>
      <c r="JCI90" s="497" t="s">
        <v>11</v>
      </c>
      <c r="JCJ90" s="503"/>
      <c r="JCK90" s="497" t="s">
        <v>2</v>
      </c>
      <c r="JCL90" s="497" t="s">
        <v>3</v>
      </c>
      <c r="JCM90" s="497" t="s">
        <v>4</v>
      </c>
      <c r="JCN90" s="497" t="s">
        <v>5</v>
      </c>
      <c r="JCO90" s="497" t="s">
        <v>6</v>
      </c>
      <c r="JCP90" s="497" t="s">
        <v>7</v>
      </c>
      <c r="JCQ90" s="497" t="s">
        <v>11</v>
      </c>
      <c r="JCR90" s="503"/>
      <c r="JCS90" s="497" t="s">
        <v>2</v>
      </c>
      <c r="JCT90" s="497" t="s">
        <v>3</v>
      </c>
      <c r="JCU90" s="497" t="s">
        <v>4</v>
      </c>
      <c r="JCV90" s="497" t="s">
        <v>5</v>
      </c>
      <c r="JCW90" s="497" t="s">
        <v>6</v>
      </c>
      <c r="JCX90" s="497" t="s">
        <v>7</v>
      </c>
      <c r="JCY90" s="497" t="s">
        <v>11</v>
      </c>
      <c r="JCZ90" s="503"/>
      <c r="JDA90" s="497" t="s">
        <v>2</v>
      </c>
      <c r="JDB90" s="497" t="s">
        <v>3</v>
      </c>
      <c r="JDC90" s="497" t="s">
        <v>4</v>
      </c>
      <c r="JDD90" s="497" t="s">
        <v>5</v>
      </c>
      <c r="JDE90" s="497" t="s">
        <v>6</v>
      </c>
      <c r="JDF90" s="497" t="s">
        <v>7</v>
      </c>
      <c r="JDG90" s="497" t="s">
        <v>11</v>
      </c>
      <c r="JDH90" s="503"/>
      <c r="JDI90" s="497" t="s">
        <v>2</v>
      </c>
      <c r="JDJ90" s="497" t="s">
        <v>3</v>
      </c>
      <c r="JDK90" s="497" t="s">
        <v>4</v>
      </c>
      <c r="JDL90" s="497" t="s">
        <v>5</v>
      </c>
      <c r="JDM90" s="497" t="s">
        <v>6</v>
      </c>
      <c r="JDN90" s="497" t="s">
        <v>7</v>
      </c>
      <c r="JDO90" s="497" t="s">
        <v>11</v>
      </c>
      <c r="JDP90" s="503"/>
      <c r="JDQ90" s="497" t="s">
        <v>2</v>
      </c>
      <c r="JDR90" s="497" t="s">
        <v>3</v>
      </c>
      <c r="JDS90" s="497" t="s">
        <v>4</v>
      </c>
      <c r="JDT90" s="497" t="s">
        <v>5</v>
      </c>
      <c r="JDU90" s="497" t="s">
        <v>6</v>
      </c>
      <c r="JDV90" s="497" t="s">
        <v>7</v>
      </c>
      <c r="JDW90" s="497" t="s">
        <v>11</v>
      </c>
      <c r="JDX90" s="503"/>
      <c r="JDY90" s="497" t="s">
        <v>2</v>
      </c>
      <c r="JDZ90" s="497" t="s">
        <v>3</v>
      </c>
      <c r="JEA90" s="497" t="s">
        <v>4</v>
      </c>
      <c r="JEB90" s="497" t="s">
        <v>5</v>
      </c>
      <c r="JEC90" s="497" t="s">
        <v>6</v>
      </c>
      <c r="JED90" s="497" t="s">
        <v>7</v>
      </c>
      <c r="JEE90" s="497" t="s">
        <v>11</v>
      </c>
      <c r="JEF90" s="503"/>
      <c r="JEG90" s="497" t="s">
        <v>2</v>
      </c>
      <c r="JEH90" s="497" t="s">
        <v>3</v>
      </c>
      <c r="JEI90" s="497" t="s">
        <v>4</v>
      </c>
      <c r="JEJ90" s="497" t="s">
        <v>5</v>
      </c>
      <c r="JEK90" s="497" t="s">
        <v>6</v>
      </c>
      <c r="JEL90" s="497" t="s">
        <v>7</v>
      </c>
      <c r="JEM90" s="497" t="s">
        <v>11</v>
      </c>
      <c r="JEN90" s="503"/>
      <c r="JEO90" s="497" t="s">
        <v>2</v>
      </c>
      <c r="JEP90" s="497" t="s">
        <v>3</v>
      </c>
      <c r="JEQ90" s="497" t="s">
        <v>4</v>
      </c>
      <c r="JER90" s="497" t="s">
        <v>5</v>
      </c>
      <c r="JES90" s="497" t="s">
        <v>6</v>
      </c>
      <c r="JET90" s="497" t="s">
        <v>7</v>
      </c>
      <c r="JEU90" s="497" t="s">
        <v>11</v>
      </c>
      <c r="JEV90" s="503"/>
      <c r="JEW90" s="497" t="s">
        <v>2</v>
      </c>
      <c r="JEX90" s="497" t="s">
        <v>3</v>
      </c>
      <c r="JEY90" s="497" t="s">
        <v>4</v>
      </c>
      <c r="JEZ90" s="497" t="s">
        <v>5</v>
      </c>
      <c r="JFA90" s="497" t="s">
        <v>6</v>
      </c>
      <c r="JFB90" s="497" t="s">
        <v>7</v>
      </c>
      <c r="JFC90" s="497" t="s">
        <v>11</v>
      </c>
      <c r="JFD90" s="503"/>
      <c r="JFE90" s="497" t="s">
        <v>2</v>
      </c>
      <c r="JFF90" s="497" t="s">
        <v>3</v>
      </c>
      <c r="JFG90" s="497" t="s">
        <v>4</v>
      </c>
      <c r="JFH90" s="497" t="s">
        <v>5</v>
      </c>
      <c r="JFI90" s="497" t="s">
        <v>6</v>
      </c>
      <c r="JFJ90" s="497" t="s">
        <v>7</v>
      </c>
      <c r="JFK90" s="497" t="s">
        <v>11</v>
      </c>
      <c r="JFL90" s="503"/>
      <c r="JFM90" s="497" t="s">
        <v>2</v>
      </c>
      <c r="JFN90" s="497" t="s">
        <v>3</v>
      </c>
      <c r="JFO90" s="497" t="s">
        <v>4</v>
      </c>
      <c r="JFP90" s="497" t="s">
        <v>5</v>
      </c>
      <c r="JFQ90" s="497" t="s">
        <v>6</v>
      </c>
      <c r="JFR90" s="497" t="s">
        <v>7</v>
      </c>
      <c r="JFS90" s="497" t="s">
        <v>11</v>
      </c>
      <c r="JFT90" s="503"/>
      <c r="JFU90" s="497" t="s">
        <v>2</v>
      </c>
      <c r="JFV90" s="497" t="s">
        <v>3</v>
      </c>
      <c r="JFW90" s="497" t="s">
        <v>4</v>
      </c>
      <c r="JFX90" s="497" t="s">
        <v>5</v>
      </c>
      <c r="JFY90" s="497" t="s">
        <v>6</v>
      </c>
      <c r="JFZ90" s="497" t="s">
        <v>7</v>
      </c>
      <c r="JGA90" s="497" t="s">
        <v>11</v>
      </c>
      <c r="JGB90" s="503"/>
      <c r="JGC90" s="497" t="s">
        <v>2</v>
      </c>
      <c r="JGD90" s="497" t="s">
        <v>3</v>
      </c>
      <c r="JGE90" s="497" t="s">
        <v>4</v>
      </c>
      <c r="JGF90" s="497" t="s">
        <v>5</v>
      </c>
      <c r="JGG90" s="497" t="s">
        <v>6</v>
      </c>
      <c r="JGH90" s="497" t="s">
        <v>7</v>
      </c>
      <c r="JGI90" s="497" t="s">
        <v>11</v>
      </c>
      <c r="JGJ90" s="503"/>
      <c r="JGK90" s="497" t="s">
        <v>2</v>
      </c>
      <c r="JGL90" s="497" t="s">
        <v>3</v>
      </c>
      <c r="JGM90" s="497" t="s">
        <v>4</v>
      </c>
      <c r="JGN90" s="497" t="s">
        <v>5</v>
      </c>
      <c r="JGO90" s="497" t="s">
        <v>6</v>
      </c>
      <c r="JGP90" s="497" t="s">
        <v>7</v>
      </c>
      <c r="JGQ90" s="497" t="s">
        <v>11</v>
      </c>
      <c r="JGR90" s="503"/>
      <c r="JGS90" s="497" t="s">
        <v>2</v>
      </c>
      <c r="JGT90" s="497" t="s">
        <v>3</v>
      </c>
      <c r="JGU90" s="497" t="s">
        <v>4</v>
      </c>
      <c r="JGV90" s="497" t="s">
        <v>5</v>
      </c>
      <c r="JGW90" s="497" t="s">
        <v>6</v>
      </c>
      <c r="JGX90" s="497" t="s">
        <v>7</v>
      </c>
      <c r="JGY90" s="497" t="s">
        <v>11</v>
      </c>
      <c r="JGZ90" s="503"/>
      <c r="JHA90" s="497" t="s">
        <v>2</v>
      </c>
      <c r="JHB90" s="497" t="s">
        <v>3</v>
      </c>
      <c r="JHC90" s="497" t="s">
        <v>4</v>
      </c>
      <c r="JHD90" s="497" t="s">
        <v>5</v>
      </c>
      <c r="JHE90" s="497" t="s">
        <v>6</v>
      </c>
      <c r="JHF90" s="497" t="s">
        <v>7</v>
      </c>
      <c r="JHG90" s="497" t="s">
        <v>11</v>
      </c>
      <c r="JHH90" s="503"/>
      <c r="JHI90" s="497" t="s">
        <v>2</v>
      </c>
      <c r="JHJ90" s="497" t="s">
        <v>3</v>
      </c>
      <c r="JHK90" s="497" t="s">
        <v>4</v>
      </c>
      <c r="JHL90" s="497" t="s">
        <v>5</v>
      </c>
      <c r="JHM90" s="497" t="s">
        <v>6</v>
      </c>
      <c r="JHN90" s="497" t="s">
        <v>7</v>
      </c>
      <c r="JHO90" s="497" t="s">
        <v>11</v>
      </c>
      <c r="JHP90" s="503"/>
      <c r="JHQ90" s="497" t="s">
        <v>2</v>
      </c>
      <c r="JHR90" s="497" t="s">
        <v>3</v>
      </c>
      <c r="JHS90" s="497" t="s">
        <v>4</v>
      </c>
      <c r="JHT90" s="497" t="s">
        <v>5</v>
      </c>
      <c r="JHU90" s="497" t="s">
        <v>6</v>
      </c>
      <c r="JHV90" s="497" t="s">
        <v>7</v>
      </c>
      <c r="JHW90" s="497" t="s">
        <v>11</v>
      </c>
      <c r="JHX90" s="503"/>
      <c r="JHY90" s="497" t="s">
        <v>2</v>
      </c>
      <c r="JHZ90" s="497" t="s">
        <v>3</v>
      </c>
      <c r="JIA90" s="497" t="s">
        <v>4</v>
      </c>
      <c r="JIB90" s="497" t="s">
        <v>5</v>
      </c>
      <c r="JIC90" s="497" t="s">
        <v>6</v>
      </c>
      <c r="JID90" s="497" t="s">
        <v>7</v>
      </c>
      <c r="JIE90" s="497" t="s">
        <v>11</v>
      </c>
      <c r="JIF90" s="503"/>
      <c r="JIG90" s="497" t="s">
        <v>2</v>
      </c>
      <c r="JIH90" s="497" t="s">
        <v>3</v>
      </c>
      <c r="JII90" s="497" t="s">
        <v>4</v>
      </c>
      <c r="JIJ90" s="497" t="s">
        <v>5</v>
      </c>
      <c r="JIK90" s="497" t="s">
        <v>6</v>
      </c>
      <c r="JIL90" s="497" t="s">
        <v>7</v>
      </c>
      <c r="JIM90" s="497" t="s">
        <v>11</v>
      </c>
      <c r="JIN90" s="503"/>
      <c r="JIO90" s="497" t="s">
        <v>2</v>
      </c>
      <c r="JIP90" s="497" t="s">
        <v>3</v>
      </c>
      <c r="JIQ90" s="497" t="s">
        <v>4</v>
      </c>
      <c r="JIR90" s="497" t="s">
        <v>5</v>
      </c>
      <c r="JIS90" s="497" t="s">
        <v>6</v>
      </c>
      <c r="JIT90" s="497" t="s">
        <v>7</v>
      </c>
      <c r="JIU90" s="497" t="s">
        <v>11</v>
      </c>
      <c r="JIV90" s="503"/>
      <c r="JIW90" s="497" t="s">
        <v>2</v>
      </c>
      <c r="JIX90" s="497" t="s">
        <v>3</v>
      </c>
      <c r="JIY90" s="497" t="s">
        <v>4</v>
      </c>
      <c r="JIZ90" s="497" t="s">
        <v>5</v>
      </c>
      <c r="JJA90" s="497" t="s">
        <v>6</v>
      </c>
      <c r="JJB90" s="497" t="s">
        <v>7</v>
      </c>
      <c r="JJC90" s="497" t="s">
        <v>11</v>
      </c>
      <c r="JJD90" s="503"/>
      <c r="JJE90" s="497" t="s">
        <v>2</v>
      </c>
      <c r="JJF90" s="497" t="s">
        <v>3</v>
      </c>
      <c r="JJG90" s="497" t="s">
        <v>4</v>
      </c>
      <c r="JJH90" s="497" t="s">
        <v>5</v>
      </c>
      <c r="JJI90" s="497" t="s">
        <v>6</v>
      </c>
      <c r="JJJ90" s="497" t="s">
        <v>7</v>
      </c>
      <c r="JJK90" s="497" t="s">
        <v>11</v>
      </c>
      <c r="JJL90" s="503"/>
      <c r="JJM90" s="497" t="s">
        <v>2</v>
      </c>
      <c r="JJN90" s="497" t="s">
        <v>3</v>
      </c>
      <c r="JJO90" s="497" t="s">
        <v>4</v>
      </c>
      <c r="JJP90" s="497" t="s">
        <v>5</v>
      </c>
      <c r="JJQ90" s="497" t="s">
        <v>6</v>
      </c>
      <c r="JJR90" s="497" t="s">
        <v>7</v>
      </c>
      <c r="JJS90" s="497" t="s">
        <v>11</v>
      </c>
      <c r="JJT90" s="503"/>
      <c r="JJU90" s="497" t="s">
        <v>2</v>
      </c>
      <c r="JJV90" s="497" t="s">
        <v>3</v>
      </c>
      <c r="JJW90" s="497" t="s">
        <v>4</v>
      </c>
      <c r="JJX90" s="497" t="s">
        <v>5</v>
      </c>
      <c r="JJY90" s="497" t="s">
        <v>6</v>
      </c>
      <c r="JJZ90" s="497" t="s">
        <v>7</v>
      </c>
      <c r="JKA90" s="497" t="s">
        <v>11</v>
      </c>
      <c r="JKB90" s="503"/>
      <c r="JKC90" s="497" t="s">
        <v>2</v>
      </c>
      <c r="JKD90" s="497" t="s">
        <v>3</v>
      </c>
      <c r="JKE90" s="497" t="s">
        <v>4</v>
      </c>
      <c r="JKF90" s="497" t="s">
        <v>5</v>
      </c>
      <c r="JKG90" s="497" t="s">
        <v>6</v>
      </c>
      <c r="JKH90" s="497" t="s">
        <v>7</v>
      </c>
      <c r="JKI90" s="497" t="s">
        <v>11</v>
      </c>
      <c r="JKJ90" s="503"/>
      <c r="JKK90" s="497" t="s">
        <v>2</v>
      </c>
      <c r="JKL90" s="497" t="s">
        <v>3</v>
      </c>
      <c r="JKM90" s="497" t="s">
        <v>4</v>
      </c>
      <c r="JKN90" s="497" t="s">
        <v>5</v>
      </c>
      <c r="JKO90" s="497" t="s">
        <v>6</v>
      </c>
      <c r="JKP90" s="497" t="s">
        <v>7</v>
      </c>
      <c r="JKQ90" s="497" t="s">
        <v>11</v>
      </c>
      <c r="JKR90" s="503"/>
      <c r="JKS90" s="497" t="s">
        <v>2</v>
      </c>
      <c r="JKT90" s="497" t="s">
        <v>3</v>
      </c>
      <c r="JKU90" s="497" t="s">
        <v>4</v>
      </c>
      <c r="JKV90" s="497" t="s">
        <v>5</v>
      </c>
      <c r="JKW90" s="497" t="s">
        <v>6</v>
      </c>
      <c r="JKX90" s="497" t="s">
        <v>7</v>
      </c>
      <c r="JKY90" s="497" t="s">
        <v>11</v>
      </c>
      <c r="JKZ90" s="503"/>
      <c r="JLA90" s="497" t="s">
        <v>2</v>
      </c>
      <c r="JLB90" s="497" t="s">
        <v>3</v>
      </c>
      <c r="JLC90" s="497" t="s">
        <v>4</v>
      </c>
      <c r="JLD90" s="497" t="s">
        <v>5</v>
      </c>
      <c r="JLE90" s="497" t="s">
        <v>6</v>
      </c>
      <c r="JLF90" s="497" t="s">
        <v>7</v>
      </c>
      <c r="JLG90" s="497" t="s">
        <v>11</v>
      </c>
      <c r="JLH90" s="503"/>
      <c r="JLI90" s="497" t="s">
        <v>2</v>
      </c>
      <c r="JLJ90" s="497" t="s">
        <v>3</v>
      </c>
      <c r="JLK90" s="497" t="s">
        <v>4</v>
      </c>
      <c r="JLL90" s="497" t="s">
        <v>5</v>
      </c>
      <c r="JLM90" s="497" t="s">
        <v>6</v>
      </c>
      <c r="JLN90" s="497" t="s">
        <v>7</v>
      </c>
      <c r="JLO90" s="497" t="s">
        <v>11</v>
      </c>
      <c r="JLP90" s="503"/>
      <c r="JLQ90" s="497" t="s">
        <v>2</v>
      </c>
      <c r="JLR90" s="497" t="s">
        <v>3</v>
      </c>
      <c r="JLS90" s="497" t="s">
        <v>4</v>
      </c>
      <c r="JLT90" s="497" t="s">
        <v>5</v>
      </c>
      <c r="JLU90" s="497" t="s">
        <v>6</v>
      </c>
      <c r="JLV90" s="497" t="s">
        <v>7</v>
      </c>
      <c r="JLW90" s="497" t="s">
        <v>11</v>
      </c>
      <c r="JLX90" s="503"/>
      <c r="JLY90" s="497" t="s">
        <v>2</v>
      </c>
      <c r="JLZ90" s="497" t="s">
        <v>3</v>
      </c>
      <c r="JMA90" s="497" t="s">
        <v>4</v>
      </c>
      <c r="JMB90" s="497" t="s">
        <v>5</v>
      </c>
      <c r="JMC90" s="497" t="s">
        <v>6</v>
      </c>
      <c r="JMD90" s="497" t="s">
        <v>7</v>
      </c>
      <c r="JME90" s="497" t="s">
        <v>11</v>
      </c>
      <c r="JMF90" s="503"/>
      <c r="JMG90" s="497" t="s">
        <v>2</v>
      </c>
      <c r="JMH90" s="497" t="s">
        <v>3</v>
      </c>
      <c r="JMI90" s="497" t="s">
        <v>4</v>
      </c>
      <c r="JMJ90" s="497" t="s">
        <v>5</v>
      </c>
      <c r="JMK90" s="497" t="s">
        <v>6</v>
      </c>
      <c r="JML90" s="497" t="s">
        <v>7</v>
      </c>
      <c r="JMM90" s="497" t="s">
        <v>11</v>
      </c>
      <c r="JMN90" s="503"/>
      <c r="JMO90" s="497" t="s">
        <v>2</v>
      </c>
      <c r="JMP90" s="497" t="s">
        <v>3</v>
      </c>
      <c r="JMQ90" s="497" t="s">
        <v>4</v>
      </c>
      <c r="JMR90" s="497" t="s">
        <v>5</v>
      </c>
      <c r="JMS90" s="497" t="s">
        <v>6</v>
      </c>
      <c r="JMT90" s="497" t="s">
        <v>7</v>
      </c>
      <c r="JMU90" s="497" t="s">
        <v>11</v>
      </c>
      <c r="JMV90" s="503"/>
      <c r="JMW90" s="497" t="s">
        <v>2</v>
      </c>
      <c r="JMX90" s="497" t="s">
        <v>3</v>
      </c>
      <c r="JMY90" s="497" t="s">
        <v>4</v>
      </c>
      <c r="JMZ90" s="497" t="s">
        <v>5</v>
      </c>
      <c r="JNA90" s="497" t="s">
        <v>6</v>
      </c>
      <c r="JNB90" s="497" t="s">
        <v>7</v>
      </c>
      <c r="JNC90" s="497" t="s">
        <v>11</v>
      </c>
      <c r="JND90" s="503"/>
      <c r="JNE90" s="497" t="s">
        <v>2</v>
      </c>
      <c r="JNF90" s="497" t="s">
        <v>3</v>
      </c>
      <c r="JNG90" s="497" t="s">
        <v>4</v>
      </c>
      <c r="JNH90" s="497" t="s">
        <v>5</v>
      </c>
      <c r="JNI90" s="497" t="s">
        <v>6</v>
      </c>
      <c r="JNJ90" s="497" t="s">
        <v>7</v>
      </c>
      <c r="JNK90" s="497" t="s">
        <v>11</v>
      </c>
      <c r="JNL90" s="503"/>
      <c r="JNM90" s="497" t="s">
        <v>2</v>
      </c>
      <c r="JNN90" s="497" t="s">
        <v>3</v>
      </c>
      <c r="JNO90" s="497" t="s">
        <v>4</v>
      </c>
      <c r="JNP90" s="497" t="s">
        <v>5</v>
      </c>
      <c r="JNQ90" s="497" t="s">
        <v>6</v>
      </c>
      <c r="JNR90" s="497" t="s">
        <v>7</v>
      </c>
      <c r="JNS90" s="497" t="s">
        <v>11</v>
      </c>
      <c r="JNT90" s="503"/>
      <c r="JNU90" s="497" t="s">
        <v>2</v>
      </c>
      <c r="JNV90" s="497" t="s">
        <v>3</v>
      </c>
      <c r="JNW90" s="497" t="s">
        <v>4</v>
      </c>
      <c r="JNX90" s="497" t="s">
        <v>5</v>
      </c>
      <c r="JNY90" s="497" t="s">
        <v>6</v>
      </c>
      <c r="JNZ90" s="497" t="s">
        <v>7</v>
      </c>
      <c r="JOA90" s="497" t="s">
        <v>11</v>
      </c>
      <c r="JOB90" s="503"/>
      <c r="JOC90" s="497" t="s">
        <v>2</v>
      </c>
      <c r="JOD90" s="497" t="s">
        <v>3</v>
      </c>
      <c r="JOE90" s="497" t="s">
        <v>4</v>
      </c>
      <c r="JOF90" s="497" t="s">
        <v>5</v>
      </c>
      <c r="JOG90" s="497" t="s">
        <v>6</v>
      </c>
      <c r="JOH90" s="497" t="s">
        <v>7</v>
      </c>
      <c r="JOI90" s="497" t="s">
        <v>11</v>
      </c>
      <c r="JOJ90" s="503"/>
      <c r="JOK90" s="497" t="s">
        <v>2</v>
      </c>
      <c r="JOL90" s="497" t="s">
        <v>3</v>
      </c>
      <c r="JOM90" s="497" t="s">
        <v>4</v>
      </c>
      <c r="JON90" s="497" t="s">
        <v>5</v>
      </c>
      <c r="JOO90" s="497" t="s">
        <v>6</v>
      </c>
      <c r="JOP90" s="497" t="s">
        <v>7</v>
      </c>
      <c r="JOQ90" s="497" t="s">
        <v>11</v>
      </c>
      <c r="JOR90" s="503"/>
      <c r="JOS90" s="497" t="s">
        <v>2</v>
      </c>
      <c r="JOT90" s="497" t="s">
        <v>3</v>
      </c>
      <c r="JOU90" s="497" t="s">
        <v>4</v>
      </c>
      <c r="JOV90" s="497" t="s">
        <v>5</v>
      </c>
      <c r="JOW90" s="497" t="s">
        <v>6</v>
      </c>
      <c r="JOX90" s="497" t="s">
        <v>7</v>
      </c>
      <c r="JOY90" s="497" t="s">
        <v>11</v>
      </c>
      <c r="JOZ90" s="503"/>
      <c r="JPA90" s="497" t="s">
        <v>2</v>
      </c>
      <c r="JPB90" s="497" t="s">
        <v>3</v>
      </c>
      <c r="JPC90" s="497" t="s">
        <v>4</v>
      </c>
      <c r="JPD90" s="497" t="s">
        <v>5</v>
      </c>
      <c r="JPE90" s="497" t="s">
        <v>6</v>
      </c>
      <c r="JPF90" s="497" t="s">
        <v>7</v>
      </c>
      <c r="JPG90" s="497" t="s">
        <v>11</v>
      </c>
      <c r="JPH90" s="503"/>
      <c r="JPI90" s="497" t="s">
        <v>2</v>
      </c>
      <c r="JPJ90" s="497" t="s">
        <v>3</v>
      </c>
      <c r="JPK90" s="497" t="s">
        <v>4</v>
      </c>
      <c r="JPL90" s="497" t="s">
        <v>5</v>
      </c>
      <c r="JPM90" s="497" t="s">
        <v>6</v>
      </c>
      <c r="JPN90" s="497" t="s">
        <v>7</v>
      </c>
      <c r="JPO90" s="497" t="s">
        <v>11</v>
      </c>
      <c r="JPP90" s="503"/>
      <c r="JPQ90" s="497" t="s">
        <v>2</v>
      </c>
      <c r="JPR90" s="497" t="s">
        <v>3</v>
      </c>
      <c r="JPS90" s="497" t="s">
        <v>4</v>
      </c>
      <c r="JPT90" s="497" t="s">
        <v>5</v>
      </c>
      <c r="JPU90" s="497" t="s">
        <v>6</v>
      </c>
      <c r="JPV90" s="497" t="s">
        <v>7</v>
      </c>
      <c r="JPW90" s="497" t="s">
        <v>11</v>
      </c>
      <c r="JPX90" s="503"/>
      <c r="JPY90" s="497" t="s">
        <v>2</v>
      </c>
      <c r="JPZ90" s="497" t="s">
        <v>3</v>
      </c>
      <c r="JQA90" s="497" t="s">
        <v>4</v>
      </c>
      <c r="JQB90" s="497" t="s">
        <v>5</v>
      </c>
      <c r="JQC90" s="497" t="s">
        <v>6</v>
      </c>
      <c r="JQD90" s="497" t="s">
        <v>7</v>
      </c>
      <c r="JQE90" s="497" t="s">
        <v>11</v>
      </c>
      <c r="JQF90" s="503"/>
      <c r="JQG90" s="497" t="s">
        <v>2</v>
      </c>
      <c r="JQH90" s="497" t="s">
        <v>3</v>
      </c>
      <c r="JQI90" s="497" t="s">
        <v>4</v>
      </c>
      <c r="JQJ90" s="497" t="s">
        <v>5</v>
      </c>
      <c r="JQK90" s="497" t="s">
        <v>6</v>
      </c>
      <c r="JQL90" s="497" t="s">
        <v>7</v>
      </c>
      <c r="JQM90" s="497" t="s">
        <v>11</v>
      </c>
      <c r="JQN90" s="503"/>
      <c r="JQO90" s="497" t="s">
        <v>2</v>
      </c>
      <c r="JQP90" s="497" t="s">
        <v>3</v>
      </c>
      <c r="JQQ90" s="497" t="s">
        <v>4</v>
      </c>
      <c r="JQR90" s="497" t="s">
        <v>5</v>
      </c>
      <c r="JQS90" s="497" t="s">
        <v>6</v>
      </c>
      <c r="JQT90" s="497" t="s">
        <v>7</v>
      </c>
      <c r="JQU90" s="497" t="s">
        <v>11</v>
      </c>
      <c r="JQV90" s="503"/>
      <c r="JQW90" s="497" t="s">
        <v>2</v>
      </c>
      <c r="JQX90" s="497" t="s">
        <v>3</v>
      </c>
      <c r="JQY90" s="497" t="s">
        <v>4</v>
      </c>
      <c r="JQZ90" s="497" t="s">
        <v>5</v>
      </c>
      <c r="JRA90" s="497" t="s">
        <v>6</v>
      </c>
      <c r="JRB90" s="497" t="s">
        <v>7</v>
      </c>
      <c r="JRC90" s="497" t="s">
        <v>11</v>
      </c>
      <c r="JRD90" s="503"/>
      <c r="JRE90" s="497" t="s">
        <v>2</v>
      </c>
      <c r="JRF90" s="497" t="s">
        <v>3</v>
      </c>
      <c r="JRG90" s="497" t="s">
        <v>4</v>
      </c>
      <c r="JRH90" s="497" t="s">
        <v>5</v>
      </c>
      <c r="JRI90" s="497" t="s">
        <v>6</v>
      </c>
      <c r="JRJ90" s="497" t="s">
        <v>7</v>
      </c>
      <c r="JRK90" s="497" t="s">
        <v>11</v>
      </c>
      <c r="JRL90" s="503"/>
      <c r="JRM90" s="497" t="s">
        <v>2</v>
      </c>
      <c r="JRN90" s="497" t="s">
        <v>3</v>
      </c>
      <c r="JRO90" s="497" t="s">
        <v>4</v>
      </c>
      <c r="JRP90" s="497" t="s">
        <v>5</v>
      </c>
      <c r="JRQ90" s="497" t="s">
        <v>6</v>
      </c>
      <c r="JRR90" s="497" t="s">
        <v>7</v>
      </c>
      <c r="JRS90" s="497" t="s">
        <v>11</v>
      </c>
      <c r="JRT90" s="503"/>
      <c r="JRU90" s="497" t="s">
        <v>2</v>
      </c>
      <c r="JRV90" s="497" t="s">
        <v>3</v>
      </c>
      <c r="JRW90" s="497" t="s">
        <v>4</v>
      </c>
      <c r="JRX90" s="497" t="s">
        <v>5</v>
      </c>
      <c r="JRY90" s="497" t="s">
        <v>6</v>
      </c>
      <c r="JRZ90" s="497" t="s">
        <v>7</v>
      </c>
      <c r="JSA90" s="497" t="s">
        <v>11</v>
      </c>
      <c r="JSB90" s="503"/>
      <c r="JSC90" s="497" t="s">
        <v>2</v>
      </c>
      <c r="JSD90" s="497" t="s">
        <v>3</v>
      </c>
      <c r="JSE90" s="497" t="s">
        <v>4</v>
      </c>
      <c r="JSF90" s="497" t="s">
        <v>5</v>
      </c>
      <c r="JSG90" s="497" t="s">
        <v>6</v>
      </c>
      <c r="JSH90" s="497" t="s">
        <v>7</v>
      </c>
      <c r="JSI90" s="497" t="s">
        <v>11</v>
      </c>
      <c r="JSJ90" s="503"/>
      <c r="JSK90" s="497" t="s">
        <v>2</v>
      </c>
      <c r="JSL90" s="497" t="s">
        <v>3</v>
      </c>
      <c r="JSM90" s="497" t="s">
        <v>4</v>
      </c>
      <c r="JSN90" s="497" t="s">
        <v>5</v>
      </c>
      <c r="JSO90" s="497" t="s">
        <v>6</v>
      </c>
      <c r="JSP90" s="497" t="s">
        <v>7</v>
      </c>
      <c r="JSQ90" s="497" t="s">
        <v>11</v>
      </c>
      <c r="JSR90" s="503"/>
      <c r="JSS90" s="497" t="s">
        <v>2</v>
      </c>
      <c r="JST90" s="497" t="s">
        <v>3</v>
      </c>
      <c r="JSU90" s="497" t="s">
        <v>4</v>
      </c>
      <c r="JSV90" s="497" t="s">
        <v>5</v>
      </c>
      <c r="JSW90" s="497" t="s">
        <v>6</v>
      </c>
      <c r="JSX90" s="497" t="s">
        <v>7</v>
      </c>
      <c r="JSY90" s="497" t="s">
        <v>11</v>
      </c>
      <c r="JSZ90" s="503"/>
      <c r="JTA90" s="497" t="s">
        <v>2</v>
      </c>
      <c r="JTB90" s="497" t="s">
        <v>3</v>
      </c>
      <c r="JTC90" s="497" t="s">
        <v>4</v>
      </c>
      <c r="JTD90" s="497" t="s">
        <v>5</v>
      </c>
      <c r="JTE90" s="497" t="s">
        <v>6</v>
      </c>
      <c r="JTF90" s="497" t="s">
        <v>7</v>
      </c>
      <c r="JTG90" s="497" t="s">
        <v>11</v>
      </c>
      <c r="JTH90" s="503"/>
      <c r="JTI90" s="497" t="s">
        <v>2</v>
      </c>
      <c r="JTJ90" s="497" t="s">
        <v>3</v>
      </c>
      <c r="JTK90" s="497" t="s">
        <v>4</v>
      </c>
      <c r="JTL90" s="497" t="s">
        <v>5</v>
      </c>
      <c r="JTM90" s="497" t="s">
        <v>6</v>
      </c>
      <c r="JTN90" s="497" t="s">
        <v>7</v>
      </c>
      <c r="JTO90" s="497" t="s">
        <v>11</v>
      </c>
      <c r="JTP90" s="503"/>
      <c r="JTQ90" s="497" t="s">
        <v>2</v>
      </c>
      <c r="JTR90" s="497" t="s">
        <v>3</v>
      </c>
      <c r="JTS90" s="497" t="s">
        <v>4</v>
      </c>
      <c r="JTT90" s="497" t="s">
        <v>5</v>
      </c>
      <c r="JTU90" s="497" t="s">
        <v>6</v>
      </c>
      <c r="JTV90" s="497" t="s">
        <v>7</v>
      </c>
      <c r="JTW90" s="497" t="s">
        <v>11</v>
      </c>
      <c r="JTX90" s="503"/>
      <c r="JTY90" s="497" t="s">
        <v>2</v>
      </c>
      <c r="JTZ90" s="497" t="s">
        <v>3</v>
      </c>
      <c r="JUA90" s="497" t="s">
        <v>4</v>
      </c>
      <c r="JUB90" s="497" t="s">
        <v>5</v>
      </c>
      <c r="JUC90" s="497" t="s">
        <v>6</v>
      </c>
      <c r="JUD90" s="497" t="s">
        <v>7</v>
      </c>
      <c r="JUE90" s="497" t="s">
        <v>11</v>
      </c>
      <c r="JUF90" s="503"/>
      <c r="JUG90" s="497" t="s">
        <v>2</v>
      </c>
      <c r="JUH90" s="497" t="s">
        <v>3</v>
      </c>
      <c r="JUI90" s="497" t="s">
        <v>4</v>
      </c>
      <c r="JUJ90" s="497" t="s">
        <v>5</v>
      </c>
      <c r="JUK90" s="497" t="s">
        <v>6</v>
      </c>
      <c r="JUL90" s="497" t="s">
        <v>7</v>
      </c>
      <c r="JUM90" s="497" t="s">
        <v>11</v>
      </c>
      <c r="JUN90" s="503"/>
      <c r="JUO90" s="497" t="s">
        <v>2</v>
      </c>
      <c r="JUP90" s="497" t="s">
        <v>3</v>
      </c>
      <c r="JUQ90" s="497" t="s">
        <v>4</v>
      </c>
      <c r="JUR90" s="497" t="s">
        <v>5</v>
      </c>
      <c r="JUS90" s="497" t="s">
        <v>6</v>
      </c>
      <c r="JUT90" s="497" t="s">
        <v>7</v>
      </c>
      <c r="JUU90" s="497" t="s">
        <v>11</v>
      </c>
      <c r="JUV90" s="503"/>
      <c r="JUW90" s="497" t="s">
        <v>2</v>
      </c>
      <c r="JUX90" s="497" t="s">
        <v>3</v>
      </c>
      <c r="JUY90" s="497" t="s">
        <v>4</v>
      </c>
      <c r="JUZ90" s="497" t="s">
        <v>5</v>
      </c>
      <c r="JVA90" s="497" t="s">
        <v>6</v>
      </c>
      <c r="JVB90" s="497" t="s">
        <v>7</v>
      </c>
      <c r="JVC90" s="497" t="s">
        <v>11</v>
      </c>
      <c r="JVD90" s="503"/>
      <c r="JVE90" s="497" t="s">
        <v>2</v>
      </c>
      <c r="JVF90" s="497" t="s">
        <v>3</v>
      </c>
      <c r="JVG90" s="497" t="s">
        <v>4</v>
      </c>
      <c r="JVH90" s="497" t="s">
        <v>5</v>
      </c>
      <c r="JVI90" s="497" t="s">
        <v>6</v>
      </c>
      <c r="JVJ90" s="497" t="s">
        <v>7</v>
      </c>
      <c r="JVK90" s="497" t="s">
        <v>11</v>
      </c>
      <c r="JVL90" s="503"/>
      <c r="JVM90" s="497" t="s">
        <v>2</v>
      </c>
      <c r="JVN90" s="497" t="s">
        <v>3</v>
      </c>
      <c r="JVO90" s="497" t="s">
        <v>4</v>
      </c>
      <c r="JVP90" s="497" t="s">
        <v>5</v>
      </c>
      <c r="JVQ90" s="497" t="s">
        <v>6</v>
      </c>
      <c r="JVR90" s="497" t="s">
        <v>7</v>
      </c>
      <c r="JVS90" s="497" t="s">
        <v>11</v>
      </c>
      <c r="JVT90" s="503"/>
      <c r="JVU90" s="497" t="s">
        <v>2</v>
      </c>
      <c r="JVV90" s="497" t="s">
        <v>3</v>
      </c>
      <c r="JVW90" s="497" t="s">
        <v>4</v>
      </c>
      <c r="JVX90" s="497" t="s">
        <v>5</v>
      </c>
      <c r="JVY90" s="497" t="s">
        <v>6</v>
      </c>
      <c r="JVZ90" s="497" t="s">
        <v>7</v>
      </c>
      <c r="JWA90" s="497" t="s">
        <v>11</v>
      </c>
      <c r="JWB90" s="503"/>
      <c r="JWC90" s="497" t="s">
        <v>2</v>
      </c>
      <c r="JWD90" s="497" t="s">
        <v>3</v>
      </c>
      <c r="JWE90" s="497" t="s">
        <v>4</v>
      </c>
      <c r="JWF90" s="497" t="s">
        <v>5</v>
      </c>
      <c r="JWG90" s="497" t="s">
        <v>6</v>
      </c>
      <c r="JWH90" s="497" t="s">
        <v>7</v>
      </c>
      <c r="JWI90" s="497" t="s">
        <v>11</v>
      </c>
      <c r="JWJ90" s="503"/>
      <c r="JWK90" s="497" t="s">
        <v>2</v>
      </c>
      <c r="JWL90" s="497" t="s">
        <v>3</v>
      </c>
      <c r="JWM90" s="497" t="s">
        <v>4</v>
      </c>
      <c r="JWN90" s="497" t="s">
        <v>5</v>
      </c>
      <c r="JWO90" s="497" t="s">
        <v>6</v>
      </c>
      <c r="JWP90" s="497" t="s">
        <v>7</v>
      </c>
      <c r="JWQ90" s="497" t="s">
        <v>11</v>
      </c>
      <c r="JWR90" s="503"/>
      <c r="JWS90" s="497" t="s">
        <v>2</v>
      </c>
      <c r="JWT90" s="497" t="s">
        <v>3</v>
      </c>
      <c r="JWU90" s="497" t="s">
        <v>4</v>
      </c>
      <c r="JWV90" s="497" t="s">
        <v>5</v>
      </c>
      <c r="JWW90" s="497" t="s">
        <v>6</v>
      </c>
      <c r="JWX90" s="497" t="s">
        <v>7</v>
      </c>
      <c r="JWY90" s="497" t="s">
        <v>11</v>
      </c>
      <c r="JWZ90" s="503"/>
      <c r="JXA90" s="497" t="s">
        <v>2</v>
      </c>
      <c r="JXB90" s="497" t="s">
        <v>3</v>
      </c>
      <c r="JXC90" s="497" t="s">
        <v>4</v>
      </c>
      <c r="JXD90" s="497" t="s">
        <v>5</v>
      </c>
      <c r="JXE90" s="497" t="s">
        <v>6</v>
      </c>
      <c r="JXF90" s="497" t="s">
        <v>7</v>
      </c>
      <c r="JXG90" s="497" t="s">
        <v>11</v>
      </c>
      <c r="JXH90" s="503"/>
      <c r="JXI90" s="497" t="s">
        <v>2</v>
      </c>
      <c r="JXJ90" s="497" t="s">
        <v>3</v>
      </c>
      <c r="JXK90" s="497" t="s">
        <v>4</v>
      </c>
      <c r="JXL90" s="497" t="s">
        <v>5</v>
      </c>
      <c r="JXM90" s="497" t="s">
        <v>6</v>
      </c>
      <c r="JXN90" s="497" t="s">
        <v>7</v>
      </c>
      <c r="JXO90" s="497" t="s">
        <v>11</v>
      </c>
      <c r="JXP90" s="503"/>
      <c r="JXQ90" s="497" t="s">
        <v>2</v>
      </c>
      <c r="JXR90" s="497" t="s">
        <v>3</v>
      </c>
      <c r="JXS90" s="497" t="s">
        <v>4</v>
      </c>
      <c r="JXT90" s="497" t="s">
        <v>5</v>
      </c>
      <c r="JXU90" s="497" t="s">
        <v>6</v>
      </c>
      <c r="JXV90" s="497" t="s">
        <v>7</v>
      </c>
      <c r="JXW90" s="497" t="s">
        <v>11</v>
      </c>
      <c r="JXX90" s="503"/>
      <c r="JXY90" s="497" t="s">
        <v>2</v>
      </c>
      <c r="JXZ90" s="497" t="s">
        <v>3</v>
      </c>
      <c r="JYA90" s="497" t="s">
        <v>4</v>
      </c>
      <c r="JYB90" s="497" t="s">
        <v>5</v>
      </c>
      <c r="JYC90" s="497" t="s">
        <v>6</v>
      </c>
      <c r="JYD90" s="497" t="s">
        <v>7</v>
      </c>
      <c r="JYE90" s="497" t="s">
        <v>11</v>
      </c>
      <c r="JYF90" s="503"/>
      <c r="JYG90" s="497" t="s">
        <v>2</v>
      </c>
      <c r="JYH90" s="497" t="s">
        <v>3</v>
      </c>
      <c r="JYI90" s="497" t="s">
        <v>4</v>
      </c>
      <c r="JYJ90" s="497" t="s">
        <v>5</v>
      </c>
      <c r="JYK90" s="497" t="s">
        <v>6</v>
      </c>
      <c r="JYL90" s="497" t="s">
        <v>7</v>
      </c>
      <c r="JYM90" s="497" t="s">
        <v>11</v>
      </c>
      <c r="JYN90" s="503"/>
      <c r="JYO90" s="497" t="s">
        <v>2</v>
      </c>
      <c r="JYP90" s="497" t="s">
        <v>3</v>
      </c>
      <c r="JYQ90" s="497" t="s">
        <v>4</v>
      </c>
      <c r="JYR90" s="497" t="s">
        <v>5</v>
      </c>
      <c r="JYS90" s="497" t="s">
        <v>6</v>
      </c>
      <c r="JYT90" s="497" t="s">
        <v>7</v>
      </c>
      <c r="JYU90" s="497" t="s">
        <v>11</v>
      </c>
      <c r="JYV90" s="503"/>
      <c r="JYW90" s="497" t="s">
        <v>2</v>
      </c>
      <c r="JYX90" s="497" t="s">
        <v>3</v>
      </c>
      <c r="JYY90" s="497" t="s">
        <v>4</v>
      </c>
      <c r="JYZ90" s="497" t="s">
        <v>5</v>
      </c>
      <c r="JZA90" s="497" t="s">
        <v>6</v>
      </c>
      <c r="JZB90" s="497" t="s">
        <v>7</v>
      </c>
      <c r="JZC90" s="497" t="s">
        <v>11</v>
      </c>
      <c r="JZD90" s="503"/>
      <c r="JZE90" s="497" t="s">
        <v>2</v>
      </c>
      <c r="JZF90" s="497" t="s">
        <v>3</v>
      </c>
      <c r="JZG90" s="497" t="s">
        <v>4</v>
      </c>
      <c r="JZH90" s="497" t="s">
        <v>5</v>
      </c>
      <c r="JZI90" s="497" t="s">
        <v>6</v>
      </c>
      <c r="JZJ90" s="497" t="s">
        <v>7</v>
      </c>
      <c r="JZK90" s="497" t="s">
        <v>11</v>
      </c>
      <c r="JZL90" s="503"/>
      <c r="JZM90" s="497" t="s">
        <v>2</v>
      </c>
      <c r="JZN90" s="497" t="s">
        <v>3</v>
      </c>
      <c r="JZO90" s="497" t="s">
        <v>4</v>
      </c>
      <c r="JZP90" s="497" t="s">
        <v>5</v>
      </c>
      <c r="JZQ90" s="497" t="s">
        <v>6</v>
      </c>
      <c r="JZR90" s="497" t="s">
        <v>7</v>
      </c>
      <c r="JZS90" s="497" t="s">
        <v>11</v>
      </c>
      <c r="JZT90" s="503"/>
      <c r="JZU90" s="497" t="s">
        <v>2</v>
      </c>
      <c r="JZV90" s="497" t="s">
        <v>3</v>
      </c>
      <c r="JZW90" s="497" t="s">
        <v>4</v>
      </c>
      <c r="JZX90" s="497" t="s">
        <v>5</v>
      </c>
      <c r="JZY90" s="497" t="s">
        <v>6</v>
      </c>
      <c r="JZZ90" s="497" t="s">
        <v>7</v>
      </c>
      <c r="KAA90" s="497" t="s">
        <v>11</v>
      </c>
      <c r="KAB90" s="503"/>
      <c r="KAC90" s="497" t="s">
        <v>2</v>
      </c>
      <c r="KAD90" s="497" t="s">
        <v>3</v>
      </c>
      <c r="KAE90" s="497" t="s">
        <v>4</v>
      </c>
      <c r="KAF90" s="497" t="s">
        <v>5</v>
      </c>
      <c r="KAG90" s="497" t="s">
        <v>6</v>
      </c>
      <c r="KAH90" s="497" t="s">
        <v>7</v>
      </c>
      <c r="KAI90" s="497" t="s">
        <v>11</v>
      </c>
      <c r="KAJ90" s="503"/>
      <c r="KAK90" s="497" t="s">
        <v>2</v>
      </c>
      <c r="KAL90" s="497" t="s">
        <v>3</v>
      </c>
      <c r="KAM90" s="497" t="s">
        <v>4</v>
      </c>
      <c r="KAN90" s="497" t="s">
        <v>5</v>
      </c>
      <c r="KAO90" s="497" t="s">
        <v>6</v>
      </c>
      <c r="KAP90" s="497" t="s">
        <v>7</v>
      </c>
      <c r="KAQ90" s="497" t="s">
        <v>11</v>
      </c>
      <c r="KAR90" s="503"/>
      <c r="KAS90" s="497" t="s">
        <v>2</v>
      </c>
      <c r="KAT90" s="497" t="s">
        <v>3</v>
      </c>
      <c r="KAU90" s="497" t="s">
        <v>4</v>
      </c>
      <c r="KAV90" s="497" t="s">
        <v>5</v>
      </c>
      <c r="KAW90" s="497" t="s">
        <v>6</v>
      </c>
      <c r="KAX90" s="497" t="s">
        <v>7</v>
      </c>
      <c r="KAY90" s="497" t="s">
        <v>11</v>
      </c>
      <c r="KAZ90" s="503"/>
      <c r="KBA90" s="497" t="s">
        <v>2</v>
      </c>
      <c r="KBB90" s="497" t="s">
        <v>3</v>
      </c>
      <c r="KBC90" s="497" t="s">
        <v>4</v>
      </c>
      <c r="KBD90" s="497" t="s">
        <v>5</v>
      </c>
      <c r="KBE90" s="497" t="s">
        <v>6</v>
      </c>
      <c r="KBF90" s="497" t="s">
        <v>7</v>
      </c>
      <c r="KBG90" s="497" t="s">
        <v>11</v>
      </c>
      <c r="KBH90" s="503"/>
      <c r="KBI90" s="497" t="s">
        <v>2</v>
      </c>
      <c r="KBJ90" s="497" t="s">
        <v>3</v>
      </c>
      <c r="KBK90" s="497" t="s">
        <v>4</v>
      </c>
      <c r="KBL90" s="497" t="s">
        <v>5</v>
      </c>
      <c r="KBM90" s="497" t="s">
        <v>6</v>
      </c>
      <c r="KBN90" s="497" t="s">
        <v>7</v>
      </c>
      <c r="KBO90" s="497" t="s">
        <v>11</v>
      </c>
      <c r="KBP90" s="503"/>
      <c r="KBQ90" s="497" t="s">
        <v>2</v>
      </c>
      <c r="KBR90" s="497" t="s">
        <v>3</v>
      </c>
      <c r="KBS90" s="497" t="s">
        <v>4</v>
      </c>
      <c r="KBT90" s="497" t="s">
        <v>5</v>
      </c>
      <c r="KBU90" s="497" t="s">
        <v>6</v>
      </c>
      <c r="KBV90" s="497" t="s">
        <v>7</v>
      </c>
      <c r="KBW90" s="497" t="s">
        <v>11</v>
      </c>
      <c r="KBX90" s="503"/>
      <c r="KBY90" s="497" t="s">
        <v>2</v>
      </c>
      <c r="KBZ90" s="497" t="s">
        <v>3</v>
      </c>
      <c r="KCA90" s="497" t="s">
        <v>4</v>
      </c>
      <c r="KCB90" s="497" t="s">
        <v>5</v>
      </c>
      <c r="KCC90" s="497" t="s">
        <v>6</v>
      </c>
      <c r="KCD90" s="497" t="s">
        <v>7</v>
      </c>
      <c r="KCE90" s="497" t="s">
        <v>11</v>
      </c>
      <c r="KCF90" s="503"/>
      <c r="KCG90" s="497" t="s">
        <v>2</v>
      </c>
      <c r="KCH90" s="497" t="s">
        <v>3</v>
      </c>
      <c r="KCI90" s="497" t="s">
        <v>4</v>
      </c>
      <c r="KCJ90" s="497" t="s">
        <v>5</v>
      </c>
      <c r="KCK90" s="497" t="s">
        <v>6</v>
      </c>
      <c r="KCL90" s="497" t="s">
        <v>7</v>
      </c>
      <c r="KCM90" s="497" t="s">
        <v>11</v>
      </c>
      <c r="KCN90" s="503"/>
      <c r="KCO90" s="497" t="s">
        <v>2</v>
      </c>
      <c r="KCP90" s="497" t="s">
        <v>3</v>
      </c>
      <c r="KCQ90" s="497" t="s">
        <v>4</v>
      </c>
      <c r="KCR90" s="497" t="s">
        <v>5</v>
      </c>
      <c r="KCS90" s="497" t="s">
        <v>6</v>
      </c>
      <c r="KCT90" s="497" t="s">
        <v>7</v>
      </c>
      <c r="KCU90" s="497" t="s">
        <v>11</v>
      </c>
      <c r="KCV90" s="503"/>
      <c r="KCW90" s="497" t="s">
        <v>2</v>
      </c>
      <c r="KCX90" s="497" t="s">
        <v>3</v>
      </c>
      <c r="KCY90" s="497" t="s">
        <v>4</v>
      </c>
      <c r="KCZ90" s="497" t="s">
        <v>5</v>
      </c>
      <c r="KDA90" s="497" t="s">
        <v>6</v>
      </c>
      <c r="KDB90" s="497" t="s">
        <v>7</v>
      </c>
      <c r="KDC90" s="497" t="s">
        <v>11</v>
      </c>
      <c r="KDD90" s="503"/>
      <c r="KDE90" s="497" t="s">
        <v>2</v>
      </c>
      <c r="KDF90" s="497" t="s">
        <v>3</v>
      </c>
      <c r="KDG90" s="497" t="s">
        <v>4</v>
      </c>
      <c r="KDH90" s="497" t="s">
        <v>5</v>
      </c>
      <c r="KDI90" s="497" t="s">
        <v>6</v>
      </c>
      <c r="KDJ90" s="497" t="s">
        <v>7</v>
      </c>
      <c r="KDK90" s="497" t="s">
        <v>11</v>
      </c>
      <c r="KDL90" s="503"/>
      <c r="KDM90" s="497" t="s">
        <v>2</v>
      </c>
      <c r="KDN90" s="497" t="s">
        <v>3</v>
      </c>
      <c r="KDO90" s="497" t="s">
        <v>4</v>
      </c>
      <c r="KDP90" s="497" t="s">
        <v>5</v>
      </c>
      <c r="KDQ90" s="497" t="s">
        <v>6</v>
      </c>
      <c r="KDR90" s="497" t="s">
        <v>7</v>
      </c>
      <c r="KDS90" s="497" t="s">
        <v>11</v>
      </c>
      <c r="KDT90" s="503"/>
      <c r="KDU90" s="497" t="s">
        <v>2</v>
      </c>
      <c r="KDV90" s="497" t="s">
        <v>3</v>
      </c>
      <c r="KDW90" s="497" t="s">
        <v>4</v>
      </c>
      <c r="KDX90" s="497" t="s">
        <v>5</v>
      </c>
      <c r="KDY90" s="497" t="s">
        <v>6</v>
      </c>
      <c r="KDZ90" s="497" t="s">
        <v>7</v>
      </c>
      <c r="KEA90" s="497" t="s">
        <v>11</v>
      </c>
      <c r="KEB90" s="503"/>
      <c r="KEC90" s="497" t="s">
        <v>2</v>
      </c>
      <c r="KED90" s="497" t="s">
        <v>3</v>
      </c>
      <c r="KEE90" s="497" t="s">
        <v>4</v>
      </c>
      <c r="KEF90" s="497" t="s">
        <v>5</v>
      </c>
      <c r="KEG90" s="497" t="s">
        <v>6</v>
      </c>
      <c r="KEH90" s="497" t="s">
        <v>7</v>
      </c>
      <c r="KEI90" s="497" t="s">
        <v>11</v>
      </c>
      <c r="KEJ90" s="503"/>
      <c r="KEK90" s="497" t="s">
        <v>2</v>
      </c>
      <c r="KEL90" s="497" t="s">
        <v>3</v>
      </c>
      <c r="KEM90" s="497" t="s">
        <v>4</v>
      </c>
      <c r="KEN90" s="497" t="s">
        <v>5</v>
      </c>
      <c r="KEO90" s="497" t="s">
        <v>6</v>
      </c>
      <c r="KEP90" s="497" t="s">
        <v>7</v>
      </c>
      <c r="KEQ90" s="497" t="s">
        <v>11</v>
      </c>
      <c r="KER90" s="503"/>
      <c r="KES90" s="497" t="s">
        <v>2</v>
      </c>
      <c r="KET90" s="497" t="s">
        <v>3</v>
      </c>
      <c r="KEU90" s="497" t="s">
        <v>4</v>
      </c>
      <c r="KEV90" s="497" t="s">
        <v>5</v>
      </c>
      <c r="KEW90" s="497" t="s">
        <v>6</v>
      </c>
      <c r="KEX90" s="497" t="s">
        <v>7</v>
      </c>
      <c r="KEY90" s="497" t="s">
        <v>11</v>
      </c>
      <c r="KEZ90" s="503"/>
      <c r="KFA90" s="497" t="s">
        <v>2</v>
      </c>
      <c r="KFB90" s="497" t="s">
        <v>3</v>
      </c>
      <c r="KFC90" s="497" t="s">
        <v>4</v>
      </c>
      <c r="KFD90" s="497" t="s">
        <v>5</v>
      </c>
      <c r="KFE90" s="497" t="s">
        <v>6</v>
      </c>
      <c r="KFF90" s="497" t="s">
        <v>7</v>
      </c>
      <c r="KFG90" s="497" t="s">
        <v>11</v>
      </c>
      <c r="KFH90" s="503"/>
      <c r="KFI90" s="497" t="s">
        <v>2</v>
      </c>
      <c r="KFJ90" s="497" t="s">
        <v>3</v>
      </c>
      <c r="KFK90" s="497" t="s">
        <v>4</v>
      </c>
      <c r="KFL90" s="497" t="s">
        <v>5</v>
      </c>
      <c r="KFM90" s="497" t="s">
        <v>6</v>
      </c>
      <c r="KFN90" s="497" t="s">
        <v>7</v>
      </c>
      <c r="KFO90" s="497" t="s">
        <v>11</v>
      </c>
      <c r="KFP90" s="503"/>
      <c r="KFQ90" s="497" t="s">
        <v>2</v>
      </c>
      <c r="KFR90" s="497" t="s">
        <v>3</v>
      </c>
      <c r="KFS90" s="497" t="s">
        <v>4</v>
      </c>
      <c r="KFT90" s="497" t="s">
        <v>5</v>
      </c>
      <c r="KFU90" s="497" t="s">
        <v>6</v>
      </c>
      <c r="KFV90" s="497" t="s">
        <v>7</v>
      </c>
      <c r="KFW90" s="497" t="s">
        <v>11</v>
      </c>
      <c r="KFX90" s="503"/>
      <c r="KFY90" s="497" t="s">
        <v>2</v>
      </c>
      <c r="KFZ90" s="497" t="s">
        <v>3</v>
      </c>
      <c r="KGA90" s="497" t="s">
        <v>4</v>
      </c>
      <c r="KGB90" s="497" t="s">
        <v>5</v>
      </c>
      <c r="KGC90" s="497" t="s">
        <v>6</v>
      </c>
      <c r="KGD90" s="497" t="s">
        <v>7</v>
      </c>
      <c r="KGE90" s="497" t="s">
        <v>11</v>
      </c>
      <c r="KGF90" s="503"/>
      <c r="KGG90" s="497" t="s">
        <v>2</v>
      </c>
      <c r="KGH90" s="497" t="s">
        <v>3</v>
      </c>
      <c r="KGI90" s="497" t="s">
        <v>4</v>
      </c>
      <c r="KGJ90" s="497" t="s">
        <v>5</v>
      </c>
      <c r="KGK90" s="497" t="s">
        <v>6</v>
      </c>
      <c r="KGL90" s="497" t="s">
        <v>7</v>
      </c>
      <c r="KGM90" s="497" t="s">
        <v>11</v>
      </c>
      <c r="KGN90" s="503"/>
      <c r="KGO90" s="497" t="s">
        <v>2</v>
      </c>
      <c r="KGP90" s="497" t="s">
        <v>3</v>
      </c>
      <c r="KGQ90" s="497" t="s">
        <v>4</v>
      </c>
      <c r="KGR90" s="497" t="s">
        <v>5</v>
      </c>
      <c r="KGS90" s="497" t="s">
        <v>6</v>
      </c>
      <c r="KGT90" s="497" t="s">
        <v>7</v>
      </c>
      <c r="KGU90" s="497" t="s">
        <v>11</v>
      </c>
      <c r="KGV90" s="503"/>
      <c r="KGW90" s="497" t="s">
        <v>2</v>
      </c>
      <c r="KGX90" s="497" t="s">
        <v>3</v>
      </c>
      <c r="KGY90" s="497" t="s">
        <v>4</v>
      </c>
      <c r="KGZ90" s="497" t="s">
        <v>5</v>
      </c>
      <c r="KHA90" s="497" t="s">
        <v>6</v>
      </c>
      <c r="KHB90" s="497" t="s">
        <v>7</v>
      </c>
      <c r="KHC90" s="497" t="s">
        <v>11</v>
      </c>
      <c r="KHD90" s="503"/>
      <c r="KHE90" s="497" t="s">
        <v>2</v>
      </c>
      <c r="KHF90" s="497" t="s">
        <v>3</v>
      </c>
      <c r="KHG90" s="497" t="s">
        <v>4</v>
      </c>
      <c r="KHH90" s="497" t="s">
        <v>5</v>
      </c>
      <c r="KHI90" s="497" t="s">
        <v>6</v>
      </c>
      <c r="KHJ90" s="497" t="s">
        <v>7</v>
      </c>
      <c r="KHK90" s="497" t="s">
        <v>11</v>
      </c>
      <c r="KHL90" s="503"/>
      <c r="KHM90" s="497" t="s">
        <v>2</v>
      </c>
      <c r="KHN90" s="497" t="s">
        <v>3</v>
      </c>
      <c r="KHO90" s="497" t="s">
        <v>4</v>
      </c>
      <c r="KHP90" s="497" t="s">
        <v>5</v>
      </c>
      <c r="KHQ90" s="497" t="s">
        <v>6</v>
      </c>
      <c r="KHR90" s="497" t="s">
        <v>7</v>
      </c>
      <c r="KHS90" s="497" t="s">
        <v>11</v>
      </c>
      <c r="KHT90" s="503"/>
      <c r="KHU90" s="497" t="s">
        <v>2</v>
      </c>
      <c r="KHV90" s="497" t="s">
        <v>3</v>
      </c>
      <c r="KHW90" s="497" t="s">
        <v>4</v>
      </c>
      <c r="KHX90" s="497" t="s">
        <v>5</v>
      </c>
      <c r="KHY90" s="497" t="s">
        <v>6</v>
      </c>
      <c r="KHZ90" s="497" t="s">
        <v>7</v>
      </c>
      <c r="KIA90" s="497" t="s">
        <v>11</v>
      </c>
      <c r="KIB90" s="503"/>
      <c r="KIC90" s="497" t="s">
        <v>2</v>
      </c>
      <c r="KID90" s="497" t="s">
        <v>3</v>
      </c>
      <c r="KIE90" s="497" t="s">
        <v>4</v>
      </c>
      <c r="KIF90" s="497" t="s">
        <v>5</v>
      </c>
      <c r="KIG90" s="497" t="s">
        <v>6</v>
      </c>
      <c r="KIH90" s="497" t="s">
        <v>7</v>
      </c>
      <c r="KII90" s="497" t="s">
        <v>11</v>
      </c>
      <c r="KIJ90" s="503"/>
      <c r="KIK90" s="497" t="s">
        <v>2</v>
      </c>
      <c r="KIL90" s="497" t="s">
        <v>3</v>
      </c>
      <c r="KIM90" s="497" t="s">
        <v>4</v>
      </c>
      <c r="KIN90" s="497" t="s">
        <v>5</v>
      </c>
      <c r="KIO90" s="497" t="s">
        <v>6</v>
      </c>
      <c r="KIP90" s="497" t="s">
        <v>7</v>
      </c>
      <c r="KIQ90" s="497" t="s">
        <v>11</v>
      </c>
      <c r="KIR90" s="503"/>
      <c r="KIS90" s="497" t="s">
        <v>2</v>
      </c>
      <c r="KIT90" s="497" t="s">
        <v>3</v>
      </c>
      <c r="KIU90" s="497" t="s">
        <v>4</v>
      </c>
      <c r="KIV90" s="497" t="s">
        <v>5</v>
      </c>
      <c r="KIW90" s="497" t="s">
        <v>6</v>
      </c>
      <c r="KIX90" s="497" t="s">
        <v>7</v>
      </c>
      <c r="KIY90" s="497" t="s">
        <v>11</v>
      </c>
      <c r="KIZ90" s="503"/>
      <c r="KJA90" s="497" t="s">
        <v>2</v>
      </c>
      <c r="KJB90" s="497" t="s">
        <v>3</v>
      </c>
      <c r="KJC90" s="497" t="s">
        <v>4</v>
      </c>
      <c r="KJD90" s="497" t="s">
        <v>5</v>
      </c>
      <c r="KJE90" s="497" t="s">
        <v>6</v>
      </c>
      <c r="KJF90" s="497" t="s">
        <v>7</v>
      </c>
      <c r="KJG90" s="497" t="s">
        <v>11</v>
      </c>
      <c r="KJH90" s="503"/>
      <c r="KJI90" s="497" t="s">
        <v>2</v>
      </c>
      <c r="KJJ90" s="497" t="s">
        <v>3</v>
      </c>
      <c r="KJK90" s="497" t="s">
        <v>4</v>
      </c>
      <c r="KJL90" s="497" t="s">
        <v>5</v>
      </c>
      <c r="KJM90" s="497" t="s">
        <v>6</v>
      </c>
      <c r="KJN90" s="497" t="s">
        <v>7</v>
      </c>
      <c r="KJO90" s="497" t="s">
        <v>11</v>
      </c>
      <c r="KJP90" s="503"/>
      <c r="KJQ90" s="497" t="s">
        <v>2</v>
      </c>
      <c r="KJR90" s="497" t="s">
        <v>3</v>
      </c>
      <c r="KJS90" s="497" t="s">
        <v>4</v>
      </c>
      <c r="KJT90" s="497" t="s">
        <v>5</v>
      </c>
      <c r="KJU90" s="497" t="s">
        <v>6</v>
      </c>
      <c r="KJV90" s="497" t="s">
        <v>7</v>
      </c>
      <c r="KJW90" s="497" t="s">
        <v>11</v>
      </c>
      <c r="KJX90" s="503"/>
      <c r="KJY90" s="497" t="s">
        <v>2</v>
      </c>
      <c r="KJZ90" s="497" t="s">
        <v>3</v>
      </c>
      <c r="KKA90" s="497" t="s">
        <v>4</v>
      </c>
      <c r="KKB90" s="497" t="s">
        <v>5</v>
      </c>
      <c r="KKC90" s="497" t="s">
        <v>6</v>
      </c>
      <c r="KKD90" s="497" t="s">
        <v>7</v>
      </c>
      <c r="KKE90" s="497" t="s">
        <v>11</v>
      </c>
      <c r="KKF90" s="503"/>
      <c r="KKG90" s="497" t="s">
        <v>2</v>
      </c>
      <c r="KKH90" s="497" t="s">
        <v>3</v>
      </c>
      <c r="KKI90" s="497" t="s">
        <v>4</v>
      </c>
      <c r="KKJ90" s="497" t="s">
        <v>5</v>
      </c>
      <c r="KKK90" s="497" t="s">
        <v>6</v>
      </c>
      <c r="KKL90" s="497" t="s">
        <v>7</v>
      </c>
      <c r="KKM90" s="497" t="s">
        <v>11</v>
      </c>
      <c r="KKN90" s="503"/>
      <c r="KKO90" s="497" t="s">
        <v>2</v>
      </c>
      <c r="KKP90" s="497" t="s">
        <v>3</v>
      </c>
      <c r="KKQ90" s="497" t="s">
        <v>4</v>
      </c>
      <c r="KKR90" s="497" t="s">
        <v>5</v>
      </c>
      <c r="KKS90" s="497" t="s">
        <v>6</v>
      </c>
      <c r="KKT90" s="497" t="s">
        <v>7</v>
      </c>
      <c r="KKU90" s="497" t="s">
        <v>11</v>
      </c>
      <c r="KKV90" s="503"/>
      <c r="KKW90" s="497" t="s">
        <v>2</v>
      </c>
      <c r="KKX90" s="497" t="s">
        <v>3</v>
      </c>
      <c r="KKY90" s="497" t="s">
        <v>4</v>
      </c>
      <c r="KKZ90" s="497" t="s">
        <v>5</v>
      </c>
      <c r="KLA90" s="497" t="s">
        <v>6</v>
      </c>
      <c r="KLB90" s="497" t="s">
        <v>7</v>
      </c>
      <c r="KLC90" s="497" t="s">
        <v>11</v>
      </c>
      <c r="KLD90" s="503"/>
      <c r="KLE90" s="497" t="s">
        <v>2</v>
      </c>
      <c r="KLF90" s="497" t="s">
        <v>3</v>
      </c>
      <c r="KLG90" s="497" t="s">
        <v>4</v>
      </c>
      <c r="KLH90" s="497" t="s">
        <v>5</v>
      </c>
      <c r="KLI90" s="497" t="s">
        <v>6</v>
      </c>
      <c r="KLJ90" s="497" t="s">
        <v>7</v>
      </c>
      <c r="KLK90" s="497" t="s">
        <v>11</v>
      </c>
      <c r="KLL90" s="503"/>
      <c r="KLM90" s="497" t="s">
        <v>2</v>
      </c>
      <c r="KLN90" s="497" t="s">
        <v>3</v>
      </c>
      <c r="KLO90" s="497" t="s">
        <v>4</v>
      </c>
      <c r="KLP90" s="497" t="s">
        <v>5</v>
      </c>
      <c r="KLQ90" s="497" t="s">
        <v>6</v>
      </c>
      <c r="KLR90" s="497" t="s">
        <v>7</v>
      </c>
      <c r="KLS90" s="497" t="s">
        <v>11</v>
      </c>
      <c r="KLT90" s="503"/>
      <c r="KLU90" s="497" t="s">
        <v>2</v>
      </c>
      <c r="KLV90" s="497" t="s">
        <v>3</v>
      </c>
      <c r="KLW90" s="497" t="s">
        <v>4</v>
      </c>
      <c r="KLX90" s="497" t="s">
        <v>5</v>
      </c>
      <c r="KLY90" s="497" t="s">
        <v>6</v>
      </c>
      <c r="KLZ90" s="497" t="s">
        <v>7</v>
      </c>
      <c r="KMA90" s="497" t="s">
        <v>11</v>
      </c>
      <c r="KMB90" s="503"/>
      <c r="KMC90" s="497" t="s">
        <v>2</v>
      </c>
      <c r="KMD90" s="497" t="s">
        <v>3</v>
      </c>
      <c r="KME90" s="497" t="s">
        <v>4</v>
      </c>
      <c r="KMF90" s="497" t="s">
        <v>5</v>
      </c>
      <c r="KMG90" s="497" t="s">
        <v>6</v>
      </c>
      <c r="KMH90" s="497" t="s">
        <v>7</v>
      </c>
      <c r="KMI90" s="497" t="s">
        <v>11</v>
      </c>
      <c r="KMJ90" s="503"/>
      <c r="KMK90" s="497" t="s">
        <v>2</v>
      </c>
      <c r="KML90" s="497" t="s">
        <v>3</v>
      </c>
      <c r="KMM90" s="497" t="s">
        <v>4</v>
      </c>
      <c r="KMN90" s="497" t="s">
        <v>5</v>
      </c>
      <c r="KMO90" s="497" t="s">
        <v>6</v>
      </c>
      <c r="KMP90" s="497" t="s">
        <v>7</v>
      </c>
      <c r="KMQ90" s="497" t="s">
        <v>11</v>
      </c>
      <c r="KMR90" s="503"/>
      <c r="KMS90" s="497" t="s">
        <v>2</v>
      </c>
      <c r="KMT90" s="497" t="s">
        <v>3</v>
      </c>
      <c r="KMU90" s="497" t="s">
        <v>4</v>
      </c>
      <c r="KMV90" s="497" t="s">
        <v>5</v>
      </c>
      <c r="KMW90" s="497" t="s">
        <v>6</v>
      </c>
      <c r="KMX90" s="497" t="s">
        <v>7</v>
      </c>
      <c r="KMY90" s="497" t="s">
        <v>11</v>
      </c>
      <c r="KMZ90" s="503"/>
      <c r="KNA90" s="497" t="s">
        <v>2</v>
      </c>
      <c r="KNB90" s="497" t="s">
        <v>3</v>
      </c>
      <c r="KNC90" s="497" t="s">
        <v>4</v>
      </c>
      <c r="KND90" s="497" t="s">
        <v>5</v>
      </c>
      <c r="KNE90" s="497" t="s">
        <v>6</v>
      </c>
      <c r="KNF90" s="497" t="s">
        <v>7</v>
      </c>
      <c r="KNG90" s="497" t="s">
        <v>11</v>
      </c>
      <c r="KNH90" s="503"/>
      <c r="KNI90" s="497" t="s">
        <v>2</v>
      </c>
      <c r="KNJ90" s="497" t="s">
        <v>3</v>
      </c>
      <c r="KNK90" s="497" t="s">
        <v>4</v>
      </c>
      <c r="KNL90" s="497" t="s">
        <v>5</v>
      </c>
      <c r="KNM90" s="497" t="s">
        <v>6</v>
      </c>
      <c r="KNN90" s="497" t="s">
        <v>7</v>
      </c>
      <c r="KNO90" s="497" t="s">
        <v>11</v>
      </c>
      <c r="KNP90" s="503"/>
      <c r="KNQ90" s="497" t="s">
        <v>2</v>
      </c>
      <c r="KNR90" s="497" t="s">
        <v>3</v>
      </c>
      <c r="KNS90" s="497" t="s">
        <v>4</v>
      </c>
      <c r="KNT90" s="497" t="s">
        <v>5</v>
      </c>
      <c r="KNU90" s="497" t="s">
        <v>6</v>
      </c>
      <c r="KNV90" s="497" t="s">
        <v>7</v>
      </c>
      <c r="KNW90" s="497" t="s">
        <v>11</v>
      </c>
      <c r="KNX90" s="503"/>
      <c r="KNY90" s="497" t="s">
        <v>2</v>
      </c>
      <c r="KNZ90" s="497" t="s">
        <v>3</v>
      </c>
      <c r="KOA90" s="497" t="s">
        <v>4</v>
      </c>
      <c r="KOB90" s="497" t="s">
        <v>5</v>
      </c>
      <c r="KOC90" s="497" t="s">
        <v>6</v>
      </c>
      <c r="KOD90" s="497" t="s">
        <v>7</v>
      </c>
      <c r="KOE90" s="497" t="s">
        <v>11</v>
      </c>
      <c r="KOF90" s="503"/>
      <c r="KOG90" s="497" t="s">
        <v>2</v>
      </c>
      <c r="KOH90" s="497" t="s">
        <v>3</v>
      </c>
      <c r="KOI90" s="497" t="s">
        <v>4</v>
      </c>
      <c r="KOJ90" s="497" t="s">
        <v>5</v>
      </c>
      <c r="KOK90" s="497" t="s">
        <v>6</v>
      </c>
      <c r="KOL90" s="497" t="s">
        <v>7</v>
      </c>
      <c r="KOM90" s="497" t="s">
        <v>11</v>
      </c>
      <c r="KON90" s="503"/>
      <c r="KOO90" s="497" t="s">
        <v>2</v>
      </c>
      <c r="KOP90" s="497" t="s">
        <v>3</v>
      </c>
      <c r="KOQ90" s="497" t="s">
        <v>4</v>
      </c>
      <c r="KOR90" s="497" t="s">
        <v>5</v>
      </c>
      <c r="KOS90" s="497" t="s">
        <v>6</v>
      </c>
      <c r="KOT90" s="497" t="s">
        <v>7</v>
      </c>
      <c r="KOU90" s="497" t="s">
        <v>11</v>
      </c>
      <c r="KOV90" s="503"/>
      <c r="KOW90" s="497" t="s">
        <v>2</v>
      </c>
      <c r="KOX90" s="497" t="s">
        <v>3</v>
      </c>
      <c r="KOY90" s="497" t="s">
        <v>4</v>
      </c>
      <c r="KOZ90" s="497" t="s">
        <v>5</v>
      </c>
      <c r="KPA90" s="497" t="s">
        <v>6</v>
      </c>
      <c r="KPB90" s="497" t="s">
        <v>7</v>
      </c>
      <c r="KPC90" s="497" t="s">
        <v>11</v>
      </c>
      <c r="KPD90" s="503"/>
      <c r="KPE90" s="497" t="s">
        <v>2</v>
      </c>
      <c r="KPF90" s="497" t="s">
        <v>3</v>
      </c>
      <c r="KPG90" s="497" t="s">
        <v>4</v>
      </c>
      <c r="KPH90" s="497" t="s">
        <v>5</v>
      </c>
      <c r="KPI90" s="497" t="s">
        <v>6</v>
      </c>
      <c r="KPJ90" s="497" t="s">
        <v>7</v>
      </c>
      <c r="KPK90" s="497" t="s">
        <v>11</v>
      </c>
      <c r="KPL90" s="503"/>
      <c r="KPM90" s="497" t="s">
        <v>2</v>
      </c>
      <c r="KPN90" s="497" t="s">
        <v>3</v>
      </c>
      <c r="KPO90" s="497" t="s">
        <v>4</v>
      </c>
      <c r="KPP90" s="497" t="s">
        <v>5</v>
      </c>
      <c r="KPQ90" s="497" t="s">
        <v>6</v>
      </c>
      <c r="KPR90" s="497" t="s">
        <v>7</v>
      </c>
      <c r="KPS90" s="497" t="s">
        <v>11</v>
      </c>
      <c r="KPT90" s="503"/>
      <c r="KPU90" s="497" t="s">
        <v>2</v>
      </c>
      <c r="KPV90" s="497" t="s">
        <v>3</v>
      </c>
      <c r="KPW90" s="497" t="s">
        <v>4</v>
      </c>
      <c r="KPX90" s="497" t="s">
        <v>5</v>
      </c>
      <c r="KPY90" s="497" t="s">
        <v>6</v>
      </c>
      <c r="KPZ90" s="497" t="s">
        <v>7</v>
      </c>
      <c r="KQA90" s="497" t="s">
        <v>11</v>
      </c>
      <c r="KQB90" s="503"/>
      <c r="KQC90" s="497" t="s">
        <v>2</v>
      </c>
      <c r="KQD90" s="497" t="s">
        <v>3</v>
      </c>
      <c r="KQE90" s="497" t="s">
        <v>4</v>
      </c>
      <c r="KQF90" s="497" t="s">
        <v>5</v>
      </c>
      <c r="KQG90" s="497" t="s">
        <v>6</v>
      </c>
      <c r="KQH90" s="497" t="s">
        <v>7</v>
      </c>
      <c r="KQI90" s="497" t="s">
        <v>11</v>
      </c>
      <c r="KQJ90" s="503"/>
      <c r="KQK90" s="497" t="s">
        <v>2</v>
      </c>
      <c r="KQL90" s="497" t="s">
        <v>3</v>
      </c>
      <c r="KQM90" s="497" t="s">
        <v>4</v>
      </c>
      <c r="KQN90" s="497" t="s">
        <v>5</v>
      </c>
      <c r="KQO90" s="497" t="s">
        <v>6</v>
      </c>
      <c r="KQP90" s="497" t="s">
        <v>7</v>
      </c>
      <c r="KQQ90" s="497" t="s">
        <v>11</v>
      </c>
      <c r="KQR90" s="503"/>
      <c r="KQS90" s="497" t="s">
        <v>2</v>
      </c>
      <c r="KQT90" s="497" t="s">
        <v>3</v>
      </c>
      <c r="KQU90" s="497" t="s">
        <v>4</v>
      </c>
      <c r="KQV90" s="497" t="s">
        <v>5</v>
      </c>
      <c r="KQW90" s="497" t="s">
        <v>6</v>
      </c>
      <c r="KQX90" s="497" t="s">
        <v>7</v>
      </c>
      <c r="KQY90" s="497" t="s">
        <v>11</v>
      </c>
      <c r="KQZ90" s="503"/>
      <c r="KRA90" s="497" t="s">
        <v>2</v>
      </c>
      <c r="KRB90" s="497" t="s">
        <v>3</v>
      </c>
      <c r="KRC90" s="497" t="s">
        <v>4</v>
      </c>
      <c r="KRD90" s="497" t="s">
        <v>5</v>
      </c>
      <c r="KRE90" s="497" t="s">
        <v>6</v>
      </c>
      <c r="KRF90" s="497" t="s">
        <v>7</v>
      </c>
      <c r="KRG90" s="497" t="s">
        <v>11</v>
      </c>
      <c r="KRH90" s="503"/>
      <c r="KRI90" s="497" t="s">
        <v>2</v>
      </c>
      <c r="KRJ90" s="497" t="s">
        <v>3</v>
      </c>
      <c r="KRK90" s="497" t="s">
        <v>4</v>
      </c>
      <c r="KRL90" s="497" t="s">
        <v>5</v>
      </c>
      <c r="KRM90" s="497" t="s">
        <v>6</v>
      </c>
      <c r="KRN90" s="497" t="s">
        <v>7</v>
      </c>
      <c r="KRO90" s="497" t="s">
        <v>11</v>
      </c>
      <c r="KRP90" s="503"/>
      <c r="KRQ90" s="497" t="s">
        <v>2</v>
      </c>
      <c r="KRR90" s="497" t="s">
        <v>3</v>
      </c>
      <c r="KRS90" s="497" t="s">
        <v>4</v>
      </c>
      <c r="KRT90" s="497" t="s">
        <v>5</v>
      </c>
      <c r="KRU90" s="497" t="s">
        <v>6</v>
      </c>
      <c r="KRV90" s="497" t="s">
        <v>7</v>
      </c>
      <c r="KRW90" s="497" t="s">
        <v>11</v>
      </c>
      <c r="KRX90" s="503"/>
      <c r="KRY90" s="497" t="s">
        <v>2</v>
      </c>
      <c r="KRZ90" s="497" t="s">
        <v>3</v>
      </c>
      <c r="KSA90" s="497" t="s">
        <v>4</v>
      </c>
      <c r="KSB90" s="497" t="s">
        <v>5</v>
      </c>
      <c r="KSC90" s="497" t="s">
        <v>6</v>
      </c>
      <c r="KSD90" s="497" t="s">
        <v>7</v>
      </c>
      <c r="KSE90" s="497" t="s">
        <v>11</v>
      </c>
      <c r="KSF90" s="503"/>
      <c r="KSG90" s="497" t="s">
        <v>2</v>
      </c>
      <c r="KSH90" s="497" t="s">
        <v>3</v>
      </c>
      <c r="KSI90" s="497" t="s">
        <v>4</v>
      </c>
      <c r="KSJ90" s="497" t="s">
        <v>5</v>
      </c>
      <c r="KSK90" s="497" t="s">
        <v>6</v>
      </c>
      <c r="KSL90" s="497" t="s">
        <v>7</v>
      </c>
      <c r="KSM90" s="497" t="s">
        <v>11</v>
      </c>
      <c r="KSN90" s="503"/>
      <c r="KSO90" s="497" t="s">
        <v>2</v>
      </c>
      <c r="KSP90" s="497" t="s">
        <v>3</v>
      </c>
      <c r="KSQ90" s="497" t="s">
        <v>4</v>
      </c>
      <c r="KSR90" s="497" t="s">
        <v>5</v>
      </c>
      <c r="KSS90" s="497" t="s">
        <v>6</v>
      </c>
      <c r="KST90" s="497" t="s">
        <v>7</v>
      </c>
      <c r="KSU90" s="497" t="s">
        <v>11</v>
      </c>
      <c r="KSV90" s="503"/>
      <c r="KSW90" s="497" t="s">
        <v>2</v>
      </c>
      <c r="KSX90" s="497" t="s">
        <v>3</v>
      </c>
      <c r="KSY90" s="497" t="s">
        <v>4</v>
      </c>
      <c r="KSZ90" s="497" t="s">
        <v>5</v>
      </c>
      <c r="KTA90" s="497" t="s">
        <v>6</v>
      </c>
      <c r="KTB90" s="497" t="s">
        <v>7</v>
      </c>
      <c r="KTC90" s="497" t="s">
        <v>11</v>
      </c>
      <c r="KTD90" s="503"/>
      <c r="KTE90" s="497" t="s">
        <v>2</v>
      </c>
      <c r="KTF90" s="497" t="s">
        <v>3</v>
      </c>
      <c r="KTG90" s="497" t="s">
        <v>4</v>
      </c>
      <c r="KTH90" s="497" t="s">
        <v>5</v>
      </c>
      <c r="KTI90" s="497" t="s">
        <v>6</v>
      </c>
      <c r="KTJ90" s="497" t="s">
        <v>7</v>
      </c>
      <c r="KTK90" s="497" t="s">
        <v>11</v>
      </c>
      <c r="KTL90" s="503"/>
      <c r="KTM90" s="497" t="s">
        <v>2</v>
      </c>
      <c r="KTN90" s="497" t="s">
        <v>3</v>
      </c>
      <c r="KTO90" s="497" t="s">
        <v>4</v>
      </c>
      <c r="KTP90" s="497" t="s">
        <v>5</v>
      </c>
      <c r="KTQ90" s="497" t="s">
        <v>6</v>
      </c>
      <c r="KTR90" s="497" t="s">
        <v>7</v>
      </c>
      <c r="KTS90" s="497" t="s">
        <v>11</v>
      </c>
      <c r="KTT90" s="503"/>
      <c r="KTU90" s="497" t="s">
        <v>2</v>
      </c>
      <c r="KTV90" s="497" t="s">
        <v>3</v>
      </c>
      <c r="KTW90" s="497" t="s">
        <v>4</v>
      </c>
      <c r="KTX90" s="497" t="s">
        <v>5</v>
      </c>
      <c r="KTY90" s="497" t="s">
        <v>6</v>
      </c>
      <c r="KTZ90" s="497" t="s">
        <v>7</v>
      </c>
      <c r="KUA90" s="497" t="s">
        <v>11</v>
      </c>
      <c r="KUB90" s="503"/>
      <c r="KUC90" s="497" t="s">
        <v>2</v>
      </c>
      <c r="KUD90" s="497" t="s">
        <v>3</v>
      </c>
      <c r="KUE90" s="497" t="s">
        <v>4</v>
      </c>
      <c r="KUF90" s="497" t="s">
        <v>5</v>
      </c>
      <c r="KUG90" s="497" t="s">
        <v>6</v>
      </c>
      <c r="KUH90" s="497" t="s">
        <v>7</v>
      </c>
      <c r="KUI90" s="497" t="s">
        <v>11</v>
      </c>
      <c r="KUJ90" s="503"/>
      <c r="KUK90" s="497" t="s">
        <v>2</v>
      </c>
      <c r="KUL90" s="497" t="s">
        <v>3</v>
      </c>
      <c r="KUM90" s="497" t="s">
        <v>4</v>
      </c>
      <c r="KUN90" s="497" t="s">
        <v>5</v>
      </c>
      <c r="KUO90" s="497" t="s">
        <v>6</v>
      </c>
      <c r="KUP90" s="497" t="s">
        <v>7</v>
      </c>
      <c r="KUQ90" s="497" t="s">
        <v>11</v>
      </c>
      <c r="KUR90" s="503"/>
      <c r="KUS90" s="497" t="s">
        <v>2</v>
      </c>
      <c r="KUT90" s="497" t="s">
        <v>3</v>
      </c>
      <c r="KUU90" s="497" t="s">
        <v>4</v>
      </c>
      <c r="KUV90" s="497" t="s">
        <v>5</v>
      </c>
      <c r="KUW90" s="497" t="s">
        <v>6</v>
      </c>
      <c r="KUX90" s="497" t="s">
        <v>7</v>
      </c>
      <c r="KUY90" s="497" t="s">
        <v>11</v>
      </c>
      <c r="KUZ90" s="503"/>
      <c r="KVA90" s="497" t="s">
        <v>2</v>
      </c>
      <c r="KVB90" s="497" t="s">
        <v>3</v>
      </c>
      <c r="KVC90" s="497" t="s">
        <v>4</v>
      </c>
      <c r="KVD90" s="497" t="s">
        <v>5</v>
      </c>
      <c r="KVE90" s="497" t="s">
        <v>6</v>
      </c>
      <c r="KVF90" s="497" t="s">
        <v>7</v>
      </c>
      <c r="KVG90" s="497" t="s">
        <v>11</v>
      </c>
      <c r="KVH90" s="503"/>
      <c r="KVI90" s="497" t="s">
        <v>2</v>
      </c>
      <c r="KVJ90" s="497" t="s">
        <v>3</v>
      </c>
      <c r="KVK90" s="497" t="s">
        <v>4</v>
      </c>
      <c r="KVL90" s="497" t="s">
        <v>5</v>
      </c>
      <c r="KVM90" s="497" t="s">
        <v>6</v>
      </c>
      <c r="KVN90" s="497" t="s">
        <v>7</v>
      </c>
      <c r="KVO90" s="497" t="s">
        <v>11</v>
      </c>
      <c r="KVP90" s="503"/>
      <c r="KVQ90" s="497" t="s">
        <v>2</v>
      </c>
      <c r="KVR90" s="497" t="s">
        <v>3</v>
      </c>
      <c r="KVS90" s="497" t="s">
        <v>4</v>
      </c>
      <c r="KVT90" s="497" t="s">
        <v>5</v>
      </c>
      <c r="KVU90" s="497" t="s">
        <v>6</v>
      </c>
      <c r="KVV90" s="497" t="s">
        <v>7</v>
      </c>
      <c r="KVW90" s="497" t="s">
        <v>11</v>
      </c>
      <c r="KVX90" s="503"/>
      <c r="KVY90" s="497" t="s">
        <v>2</v>
      </c>
      <c r="KVZ90" s="497" t="s">
        <v>3</v>
      </c>
      <c r="KWA90" s="497" t="s">
        <v>4</v>
      </c>
      <c r="KWB90" s="497" t="s">
        <v>5</v>
      </c>
      <c r="KWC90" s="497" t="s">
        <v>6</v>
      </c>
      <c r="KWD90" s="497" t="s">
        <v>7</v>
      </c>
      <c r="KWE90" s="497" t="s">
        <v>11</v>
      </c>
      <c r="KWF90" s="503"/>
      <c r="KWG90" s="497" t="s">
        <v>2</v>
      </c>
      <c r="KWH90" s="497" t="s">
        <v>3</v>
      </c>
      <c r="KWI90" s="497" t="s">
        <v>4</v>
      </c>
      <c r="KWJ90" s="497" t="s">
        <v>5</v>
      </c>
      <c r="KWK90" s="497" t="s">
        <v>6</v>
      </c>
      <c r="KWL90" s="497" t="s">
        <v>7</v>
      </c>
      <c r="KWM90" s="497" t="s">
        <v>11</v>
      </c>
      <c r="KWN90" s="503"/>
      <c r="KWO90" s="497" t="s">
        <v>2</v>
      </c>
      <c r="KWP90" s="497" t="s">
        <v>3</v>
      </c>
      <c r="KWQ90" s="497" t="s">
        <v>4</v>
      </c>
      <c r="KWR90" s="497" t="s">
        <v>5</v>
      </c>
      <c r="KWS90" s="497" t="s">
        <v>6</v>
      </c>
      <c r="KWT90" s="497" t="s">
        <v>7</v>
      </c>
      <c r="KWU90" s="497" t="s">
        <v>11</v>
      </c>
      <c r="KWV90" s="503"/>
      <c r="KWW90" s="497" t="s">
        <v>2</v>
      </c>
      <c r="KWX90" s="497" t="s">
        <v>3</v>
      </c>
      <c r="KWY90" s="497" t="s">
        <v>4</v>
      </c>
      <c r="KWZ90" s="497" t="s">
        <v>5</v>
      </c>
      <c r="KXA90" s="497" t="s">
        <v>6</v>
      </c>
      <c r="KXB90" s="497" t="s">
        <v>7</v>
      </c>
      <c r="KXC90" s="497" t="s">
        <v>11</v>
      </c>
      <c r="KXD90" s="503"/>
      <c r="KXE90" s="497" t="s">
        <v>2</v>
      </c>
      <c r="KXF90" s="497" t="s">
        <v>3</v>
      </c>
      <c r="KXG90" s="497" t="s">
        <v>4</v>
      </c>
      <c r="KXH90" s="497" t="s">
        <v>5</v>
      </c>
      <c r="KXI90" s="497" t="s">
        <v>6</v>
      </c>
      <c r="KXJ90" s="497" t="s">
        <v>7</v>
      </c>
      <c r="KXK90" s="497" t="s">
        <v>11</v>
      </c>
      <c r="KXL90" s="503"/>
      <c r="KXM90" s="497" t="s">
        <v>2</v>
      </c>
      <c r="KXN90" s="497" t="s">
        <v>3</v>
      </c>
      <c r="KXO90" s="497" t="s">
        <v>4</v>
      </c>
      <c r="KXP90" s="497" t="s">
        <v>5</v>
      </c>
      <c r="KXQ90" s="497" t="s">
        <v>6</v>
      </c>
      <c r="KXR90" s="497" t="s">
        <v>7</v>
      </c>
      <c r="KXS90" s="497" t="s">
        <v>11</v>
      </c>
      <c r="KXT90" s="503"/>
      <c r="KXU90" s="497" t="s">
        <v>2</v>
      </c>
      <c r="KXV90" s="497" t="s">
        <v>3</v>
      </c>
      <c r="KXW90" s="497" t="s">
        <v>4</v>
      </c>
      <c r="KXX90" s="497" t="s">
        <v>5</v>
      </c>
      <c r="KXY90" s="497" t="s">
        <v>6</v>
      </c>
      <c r="KXZ90" s="497" t="s">
        <v>7</v>
      </c>
      <c r="KYA90" s="497" t="s">
        <v>11</v>
      </c>
      <c r="KYB90" s="503"/>
      <c r="KYC90" s="497" t="s">
        <v>2</v>
      </c>
      <c r="KYD90" s="497" t="s">
        <v>3</v>
      </c>
      <c r="KYE90" s="497" t="s">
        <v>4</v>
      </c>
      <c r="KYF90" s="497" t="s">
        <v>5</v>
      </c>
      <c r="KYG90" s="497" t="s">
        <v>6</v>
      </c>
      <c r="KYH90" s="497" t="s">
        <v>7</v>
      </c>
      <c r="KYI90" s="497" t="s">
        <v>11</v>
      </c>
      <c r="KYJ90" s="503"/>
      <c r="KYK90" s="497" t="s">
        <v>2</v>
      </c>
      <c r="KYL90" s="497" t="s">
        <v>3</v>
      </c>
      <c r="KYM90" s="497" t="s">
        <v>4</v>
      </c>
      <c r="KYN90" s="497" t="s">
        <v>5</v>
      </c>
      <c r="KYO90" s="497" t="s">
        <v>6</v>
      </c>
      <c r="KYP90" s="497" t="s">
        <v>7</v>
      </c>
      <c r="KYQ90" s="497" t="s">
        <v>11</v>
      </c>
      <c r="KYR90" s="503"/>
      <c r="KYS90" s="497" t="s">
        <v>2</v>
      </c>
      <c r="KYT90" s="497" t="s">
        <v>3</v>
      </c>
      <c r="KYU90" s="497" t="s">
        <v>4</v>
      </c>
      <c r="KYV90" s="497" t="s">
        <v>5</v>
      </c>
      <c r="KYW90" s="497" t="s">
        <v>6</v>
      </c>
      <c r="KYX90" s="497" t="s">
        <v>7</v>
      </c>
      <c r="KYY90" s="497" t="s">
        <v>11</v>
      </c>
      <c r="KYZ90" s="503"/>
      <c r="KZA90" s="497" t="s">
        <v>2</v>
      </c>
      <c r="KZB90" s="497" t="s">
        <v>3</v>
      </c>
      <c r="KZC90" s="497" t="s">
        <v>4</v>
      </c>
      <c r="KZD90" s="497" t="s">
        <v>5</v>
      </c>
      <c r="KZE90" s="497" t="s">
        <v>6</v>
      </c>
      <c r="KZF90" s="497" t="s">
        <v>7</v>
      </c>
      <c r="KZG90" s="497" t="s">
        <v>11</v>
      </c>
      <c r="KZH90" s="503"/>
      <c r="KZI90" s="497" t="s">
        <v>2</v>
      </c>
      <c r="KZJ90" s="497" t="s">
        <v>3</v>
      </c>
      <c r="KZK90" s="497" t="s">
        <v>4</v>
      </c>
      <c r="KZL90" s="497" t="s">
        <v>5</v>
      </c>
      <c r="KZM90" s="497" t="s">
        <v>6</v>
      </c>
      <c r="KZN90" s="497" t="s">
        <v>7</v>
      </c>
      <c r="KZO90" s="497" t="s">
        <v>11</v>
      </c>
      <c r="KZP90" s="503"/>
      <c r="KZQ90" s="497" t="s">
        <v>2</v>
      </c>
      <c r="KZR90" s="497" t="s">
        <v>3</v>
      </c>
      <c r="KZS90" s="497" t="s">
        <v>4</v>
      </c>
      <c r="KZT90" s="497" t="s">
        <v>5</v>
      </c>
      <c r="KZU90" s="497" t="s">
        <v>6</v>
      </c>
      <c r="KZV90" s="497" t="s">
        <v>7</v>
      </c>
      <c r="KZW90" s="497" t="s">
        <v>11</v>
      </c>
      <c r="KZX90" s="503"/>
      <c r="KZY90" s="497" t="s">
        <v>2</v>
      </c>
      <c r="KZZ90" s="497" t="s">
        <v>3</v>
      </c>
      <c r="LAA90" s="497" t="s">
        <v>4</v>
      </c>
      <c r="LAB90" s="497" t="s">
        <v>5</v>
      </c>
      <c r="LAC90" s="497" t="s">
        <v>6</v>
      </c>
      <c r="LAD90" s="497" t="s">
        <v>7</v>
      </c>
      <c r="LAE90" s="497" t="s">
        <v>11</v>
      </c>
      <c r="LAF90" s="503"/>
      <c r="LAG90" s="497" t="s">
        <v>2</v>
      </c>
      <c r="LAH90" s="497" t="s">
        <v>3</v>
      </c>
      <c r="LAI90" s="497" t="s">
        <v>4</v>
      </c>
      <c r="LAJ90" s="497" t="s">
        <v>5</v>
      </c>
      <c r="LAK90" s="497" t="s">
        <v>6</v>
      </c>
      <c r="LAL90" s="497" t="s">
        <v>7</v>
      </c>
      <c r="LAM90" s="497" t="s">
        <v>11</v>
      </c>
      <c r="LAN90" s="503"/>
      <c r="LAO90" s="497" t="s">
        <v>2</v>
      </c>
      <c r="LAP90" s="497" t="s">
        <v>3</v>
      </c>
      <c r="LAQ90" s="497" t="s">
        <v>4</v>
      </c>
      <c r="LAR90" s="497" t="s">
        <v>5</v>
      </c>
      <c r="LAS90" s="497" t="s">
        <v>6</v>
      </c>
      <c r="LAT90" s="497" t="s">
        <v>7</v>
      </c>
      <c r="LAU90" s="497" t="s">
        <v>11</v>
      </c>
      <c r="LAV90" s="503"/>
      <c r="LAW90" s="497" t="s">
        <v>2</v>
      </c>
      <c r="LAX90" s="497" t="s">
        <v>3</v>
      </c>
      <c r="LAY90" s="497" t="s">
        <v>4</v>
      </c>
      <c r="LAZ90" s="497" t="s">
        <v>5</v>
      </c>
      <c r="LBA90" s="497" t="s">
        <v>6</v>
      </c>
      <c r="LBB90" s="497" t="s">
        <v>7</v>
      </c>
      <c r="LBC90" s="497" t="s">
        <v>11</v>
      </c>
      <c r="LBD90" s="503"/>
      <c r="LBE90" s="497" t="s">
        <v>2</v>
      </c>
      <c r="LBF90" s="497" t="s">
        <v>3</v>
      </c>
      <c r="LBG90" s="497" t="s">
        <v>4</v>
      </c>
      <c r="LBH90" s="497" t="s">
        <v>5</v>
      </c>
      <c r="LBI90" s="497" t="s">
        <v>6</v>
      </c>
      <c r="LBJ90" s="497" t="s">
        <v>7</v>
      </c>
      <c r="LBK90" s="497" t="s">
        <v>11</v>
      </c>
      <c r="LBL90" s="503"/>
      <c r="LBM90" s="497" t="s">
        <v>2</v>
      </c>
      <c r="LBN90" s="497" t="s">
        <v>3</v>
      </c>
      <c r="LBO90" s="497" t="s">
        <v>4</v>
      </c>
      <c r="LBP90" s="497" t="s">
        <v>5</v>
      </c>
      <c r="LBQ90" s="497" t="s">
        <v>6</v>
      </c>
      <c r="LBR90" s="497" t="s">
        <v>7</v>
      </c>
      <c r="LBS90" s="497" t="s">
        <v>11</v>
      </c>
      <c r="LBT90" s="503"/>
      <c r="LBU90" s="497" t="s">
        <v>2</v>
      </c>
      <c r="LBV90" s="497" t="s">
        <v>3</v>
      </c>
      <c r="LBW90" s="497" t="s">
        <v>4</v>
      </c>
      <c r="LBX90" s="497" t="s">
        <v>5</v>
      </c>
      <c r="LBY90" s="497" t="s">
        <v>6</v>
      </c>
      <c r="LBZ90" s="497" t="s">
        <v>7</v>
      </c>
      <c r="LCA90" s="497" t="s">
        <v>11</v>
      </c>
      <c r="LCB90" s="503"/>
      <c r="LCC90" s="497" t="s">
        <v>2</v>
      </c>
      <c r="LCD90" s="497" t="s">
        <v>3</v>
      </c>
      <c r="LCE90" s="497" t="s">
        <v>4</v>
      </c>
      <c r="LCF90" s="497" t="s">
        <v>5</v>
      </c>
      <c r="LCG90" s="497" t="s">
        <v>6</v>
      </c>
      <c r="LCH90" s="497" t="s">
        <v>7</v>
      </c>
      <c r="LCI90" s="497" t="s">
        <v>11</v>
      </c>
      <c r="LCJ90" s="503"/>
      <c r="LCK90" s="497" t="s">
        <v>2</v>
      </c>
      <c r="LCL90" s="497" t="s">
        <v>3</v>
      </c>
      <c r="LCM90" s="497" t="s">
        <v>4</v>
      </c>
      <c r="LCN90" s="497" t="s">
        <v>5</v>
      </c>
      <c r="LCO90" s="497" t="s">
        <v>6</v>
      </c>
      <c r="LCP90" s="497" t="s">
        <v>7</v>
      </c>
      <c r="LCQ90" s="497" t="s">
        <v>11</v>
      </c>
      <c r="LCR90" s="503"/>
      <c r="LCS90" s="497" t="s">
        <v>2</v>
      </c>
      <c r="LCT90" s="497" t="s">
        <v>3</v>
      </c>
      <c r="LCU90" s="497" t="s">
        <v>4</v>
      </c>
      <c r="LCV90" s="497" t="s">
        <v>5</v>
      </c>
      <c r="LCW90" s="497" t="s">
        <v>6</v>
      </c>
      <c r="LCX90" s="497" t="s">
        <v>7</v>
      </c>
      <c r="LCY90" s="497" t="s">
        <v>11</v>
      </c>
      <c r="LCZ90" s="503"/>
      <c r="LDA90" s="497" t="s">
        <v>2</v>
      </c>
      <c r="LDB90" s="497" t="s">
        <v>3</v>
      </c>
      <c r="LDC90" s="497" t="s">
        <v>4</v>
      </c>
      <c r="LDD90" s="497" t="s">
        <v>5</v>
      </c>
      <c r="LDE90" s="497" t="s">
        <v>6</v>
      </c>
      <c r="LDF90" s="497" t="s">
        <v>7</v>
      </c>
      <c r="LDG90" s="497" t="s">
        <v>11</v>
      </c>
      <c r="LDH90" s="503"/>
      <c r="LDI90" s="497" t="s">
        <v>2</v>
      </c>
      <c r="LDJ90" s="497" t="s">
        <v>3</v>
      </c>
      <c r="LDK90" s="497" t="s">
        <v>4</v>
      </c>
      <c r="LDL90" s="497" t="s">
        <v>5</v>
      </c>
      <c r="LDM90" s="497" t="s">
        <v>6</v>
      </c>
      <c r="LDN90" s="497" t="s">
        <v>7</v>
      </c>
      <c r="LDO90" s="497" t="s">
        <v>11</v>
      </c>
      <c r="LDP90" s="503"/>
      <c r="LDQ90" s="497" t="s">
        <v>2</v>
      </c>
      <c r="LDR90" s="497" t="s">
        <v>3</v>
      </c>
      <c r="LDS90" s="497" t="s">
        <v>4</v>
      </c>
      <c r="LDT90" s="497" t="s">
        <v>5</v>
      </c>
      <c r="LDU90" s="497" t="s">
        <v>6</v>
      </c>
      <c r="LDV90" s="497" t="s">
        <v>7</v>
      </c>
      <c r="LDW90" s="497" t="s">
        <v>11</v>
      </c>
      <c r="LDX90" s="503"/>
      <c r="LDY90" s="497" t="s">
        <v>2</v>
      </c>
      <c r="LDZ90" s="497" t="s">
        <v>3</v>
      </c>
      <c r="LEA90" s="497" t="s">
        <v>4</v>
      </c>
      <c r="LEB90" s="497" t="s">
        <v>5</v>
      </c>
      <c r="LEC90" s="497" t="s">
        <v>6</v>
      </c>
      <c r="LED90" s="497" t="s">
        <v>7</v>
      </c>
      <c r="LEE90" s="497" t="s">
        <v>11</v>
      </c>
      <c r="LEF90" s="503"/>
      <c r="LEG90" s="497" t="s">
        <v>2</v>
      </c>
      <c r="LEH90" s="497" t="s">
        <v>3</v>
      </c>
      <c r="LEI90" s="497" t="s">
        <v>4</v>
      </c>
      <c r="LEJ90" s="497" t="s">
        <v>5</v>
      </c>
      <c r="LEK90" s="497" t="s">
        <v>6</v>
      </c>
      <c r="LEL90" s="497" t="s">
        <v>7</v>
      </c>
      <c r="LEM90" s="497" t="s">
        <v>11</v>
      </c>
      <c r="LEN90" s="503"/>
      <c r="LEO90" s="497" t="s">
        <v>2</v>
      </c>
      <c r="LEP90" s="497" t="s">
        <v>3</v>
      </c>
      <c r="LEQ90" s="497" t="s">
        <v>4</v>
      </c>
      <c r="LER90" s="497" t="s">
        <v>5</v>
      </c>
      <c r="LES90" s="497" t="s">
        <v>6</v>
      </c>
      <c r="LET90" s="497" t="s">
        <v>7</v>
      </c>
      <c r="LEU90" s="497" t="s">
        <v>11</v>
      </c>
      <c r="LEV90" s="503"/>
      <c r="LEW90" s="497" t="s">
        <v>2</v>
      </c>
      <c r="LEX90" s="497" t="s">
        <v>3</v>
      </c>
      <c r="LEY90" s="497" t="s">
        <v>4</v>
      </c>
      <c r="LEZ90" s="497" t="s">
        <v>5</v>
      </c>
      <c r="LFA90" s="497" t="s">
        <v>6</v>
      </c>
      <c r="LFB90" s="497" t="s">
        <v>7</v>
      </c>
      <c r="LFC90" s="497" t="s">
        <v>11</v>
      </c>
      <c r="LFD90" s="503"/>
      <c r="LFE90" s="497" t="s">
        <v>2</v>
      </c>
      <c r="LFF90" s="497" t="s">
        <v>3</v>
      </c>
      <c r="LFG90" s="497" t="s">
        <v>4</v>
      </c>
      <c r="LFH90" s="497" t="s">
        <v>5</v>
      </c>
      <c r="LFI90" s="497" t="s">
        <v>6</v>
      </c>
      <c r="LFJ90" s="497" t="s">
        <v>7</v>
      </c>
      <c r="LFK90" s="497" t="s">
        <v>11</v>
      </c>
      <c r="LFL90" s="503"/>
      <c r="LFM90" s="497" t="s">
        <v>2</v>
      </c>
      <c r="LFN90" s="497" t="s">
        <v>3</v>
      </c>
      <c r="LFO90" s="497" t="s">
        <v>4</v>
      </c>
      <c r="LFP90" s="497" t="s">
        <v>5</v>
      </c>
      <c r="LFQ90" s="497" t="s">
        <v>6</v>
      </c>
      <c r="LFR90" s="497" t="s">
        <v>7</v>
      </c>
      <c r="LFS90" s="497" t="s">
        <v>11</v>
      </c>
      <c r="LFT90" s="503"/>
      <c r="LFU90" s="497" t="s">
        <v>2</v>
      </c>
      <c r="LFV90" s="497" t="s">
        <v>3</v>
      </c>
      <c r="LFW90" s="497" t="s">
        <v>4</v>
      </c>
      <c r="LFX90" s="497" t="s">
        <v>5</v>
      </c>
      <c r="LFY90" s="497" t="s">
        <v>6</v>
      </c>
      <c r="LFZ90" s="497" t="s">
        <v>7</v>
      </c>
      <c r="LGA90" s="497" t="s">
        <v>11</v>
      </c>
      <c r="LGB90" s="503"/>
      <c r="LGC90" s="497" t="s">
        <v>2</v>
      </c>
      <c r="LGD90" s="497" t="s">
        <v>3</v>
      </c>
      <c r="LGE90" s="497" t="s">
        <v>4</v>
      </c>
      <c r="LGF90" s="497" t="s">
        <v>5</v>
      </c>
      <c r="LGG90" s="497" t="s">
        <v>6</v>
      </c>
      <c r="LGH90" s="497" t="s">
        <v>7</v>
      </c>
      <c r="LGI90" s="497" t="s">
        <v>11</v>
      </c>
      <c r="LGJ90" s="503"/>
      <c r="LGK90" s="497" t="s">
        <v>2</v>
      </c>
      <c r="LGL90" s="497" t="s">
        <v>3</v>
      </c>
      <c r="LGM90" s="497" t="s">
        <v>4</v>
      </c>
      <c r="LGN90" s="497" t="s">
        <v>5</v>
      </c>
      <c r="LGO90" s="497" t="s">
        <v>6</v>
      </c>
      <c r="LGP90" s="497" t="s">
        <v>7</v>
      </c>
      <c r="LGQ90" s="497" t="s">
        <v>11</v>
      </c>
      <c r="LGR90" s="503"/>
      <c r="LGS90" s="497" t="s">
        <v>2</v>
      </c>
      <c r="LGT90" s="497" t="s">
        <v>3</v>
      </c>
      <c r="LGU90" s="497" t="s">
        <v>4</v>
      </c>
      <c r="LGV90" s="497" t="s">
        <v>5</v>
      </c>
      <c r="LGW90" s="497" t="s">
        <v>6</v>
      </c>
      <c r="LGX90" s="497" t="s">
        <v>7</v>
      </c>
      <c r="LGY90" s="497" t="s">
        <v>11</v>
      </c>
      <c r="LGZ90" s="503"/>
      <c r="LHA90" s="497" t="s">
        <v>2</v>
      </c>
      <c r="LHB90" s="497" t="s">
        <v>3</v>
      </c>
      <c r="LHC90" s="497" t="s">
        <v>4</v>
      </c>
      <c r="LHD90" s="497" t="s">
        <v>5</v>
      </c>
      <c r="LHE90" s="497" t="s">
        <v>6</v>
      </c>
      <c r="LHF90" s="497" t="s">
        <v>7</v>
      </c>
      <c r="LHG90" s="497" t="s">
        <v>11</v>
      </c>
      <c r="LHH90" s="503"/>
      <c r="LHI90" s="497" t="s">
        <v>2</v>
      </c>
      <c r="LHJ90" s="497" t="s">
        <v>3</v>
      </c>
      <c r="LHK90" s="497" t="s">
        <v>4</v>
      </c>
      <c r="LHL90" s="497" t="s">
        <v>5</v>
      </c>
      <c r="LHM90" s="497" t="s">
        <v>6</v>
      </c>
      <c r="LHN90" s="497" t="s">
        <v>7</v>
      </c>
      <c r="LHO90" s="497" t="s">
        <v>11</v>
      </c>
      <c r="LHP90" s="503"/>
      <c r="LHQ90" s="497" t="s">
        <v>2</v>
      </c>
      <c r="LHR90" s="497" t="s">
        <v>3</v>
      </c>
      <c r="LHS90" s="497" t="s">
        <v>4</v>
      </c>
      <c r="LHT90" s="497" t="s">
        <v>5</v>
      </c>
      <c r="LHU90" s="497" t="s">
        <v>6</v>
      </c>
      <c r="LHV90" s="497" t="s">
        <v>7</v>
      </c>
      <c r="LHW90" s="497" t="s">
        <v>11</v>
      </c>
      <c r="LHX90" s="503"/>
      <c r="LHY90" s="497" t="s">
        <v>2</v>
      </c>
      <c r="LHZ90" s="497" t="s">
        <v>3</v>
      </c>
      <c r="LIA90" s="497" t="s">
        <v>4</v>
      </c>
      <c r="LIB90" s="497" t="s">
        <v>5</v>
      </c>
      <c r="LIC90" s="497" t="s">
        <v>6</v>
      </c>
      <c r="LID90" s="497" t="s">
        <v>7</v>
      </c>
      <c r="LIE90" s="497" t="s">
        <v>11</v>
      </c>
      <c r="LIF90" s="503"/>
      <c r="LIG90" s="497" t="s">
        <v>2</v>
      </c>
      <c r="LIH90" s="497" t="s">
        <v>3</v>
      </c>
      <c r="LII90" s="497" t="s">
        <v>4</v>
      </c>
      <c r="LIJ90" s="497" t="s">
        <v>5</v>
      </c>
      <c r="LIK90" s="497" t="s">
        <v>6</v>
      </c>
      <c r="LIL90" s="497" t="s">
        <v>7</v>
      </c>
      <c r="LIM90" s="497" t="s">
        <v>11</v>
      </c>
      <c r="LIN90" s="503"/>
      <c r="LIO90" s="497" t="s">
        <v>2</v>
      </c>
      <c r="LIP90" s="497" t="s">
        <v>3</v>
      </c>
      <c r="LIQ90" s="497" t="s">
        <v>4</v>
      </c>
      <c r="LIR90" s="497" t="s">
        <v>5</v>
      </c>
      <c r="LIS90" s="497" t="s">
        <v>6</v>
      </c>
      <c r="LIT90" s="497" t="s">
        <v>7</v>
      </c>
      <c r="LIU90" s="497" t="s">
        <v>11</v>
      </c>
      <c r="LIV90" s="503"/>
      <c r="LIW90" s="497" t="s">
        <v>2</v>
      </c>
      <c r="LIX90" s="497" t="s">
        <v>3</v>
      </c>
      <c r="LIY90" s="497" t="s">
        <v>4</v>
      </c>
      <c r="LIZ90" s="497" t="s">
        <v>5</v>
      </c>
      <c r="LJA90" s="497" t="s">
        <v>6</v>
      </c>
      <c r="LJB90" s="497" t="s">
        <v>7</v>
      </c>
      <c r="LJC90" s="497" t="s">
        <v>11</v>
      </c>
      <c r="LJD90" s="503"/>
      <c r="LJE90" s="497" t="s">
        <v>2</v>
      </c>
      <c r="LJF90" s="497" t="s">
        <v>3</v>
      </c>
      <c r="LJG90" s="497" t="s">
        <v>4</v>
      </c>
      <c r="LJH90" s="497" t="s">
        <v>5</v>
      </c>
      <c r="LJI90" s="497" t="s">
        <v>6</v>
      </c>
      <c r="LJJ90" s="497" t="s">
        <v>7</v>
      </c>
      <c r="LJK90" s="497" t="s">
        <v>11</v>
      </c>
      <c r="LJL90" s="503"/>
      <c r="LJM90" s="497" t="s">
        <v>2</v>
      </c>
      <c r="LJN90" s="497" t="s">
        <v>3</v>
      </c>
      <c r="LJO90" s="497" t="s">
        <v>4</v>
      </c>
      <c r="LJP90" s="497" t="s">
        <v>5</v>
      </c>
      <c r="LJQ90" s="497" t="s">
        <v>6</v>
      </c>
      <c r="LJR90" s="497" t="s">
        <v>7</v>
      </c>
      <c r="LJS90" s="497" t="s">
        <v>11</v>
      </c>
      <c r="LJT90" s="503"/>
      <c r="LJU90" s="497" t="s">
        <v>2</v>
      </c>
      <c r="LJV90" s="497" t="s">
        <v>3</v>
      </c>
      <c r="LJW90" s="497" t="s">
        <v>4</v>
      </c>
      <c r="LJX90" s="497" t="s">
        <v>5</v>
      </c>
      <c r="LJY90" s="497" t="s">
        <v>6</v>
      </c>
      <c r="LJZ90" s="497" t="s">
        <v>7</v>
      </c>
      <c r="LKA90" s="497" t="s">
        <v>11</v>
      </c>
      <c r="LKB90" s="503"/>
      <c r="LKC90" s="497" t="s">
        <v>2</v>
      </c>
      <c r="LKD90" s="497" t="s">
        <v>3</v>
      </c>
      <c r="LKE90" s="497" t="s">
        <v>4</v>
      </c>
      <c r="LKF90" s="497" t="s">
        <v>5</v>
      </c>
      <c r="LKG90" s="497" t="s">
        <v>6</v>
      </c>
      <c r="LKH90" s="497" t="s">
        <v>7</v>
      </c>
      <c r="LKI90" s="497" t="s">
        <v>11</v>
      </c>
      <c r="LKJ90" s="503"/>
      <c r="LKK90" s="497" t="s">
        <v>2</v>
      </c>
      <c r="LKL90" s="497" t="s">
        <v>3</v>
      </c>
      <c r="LKM90" s="497" t="s">
        <v>4</v>
      </c>
      <c r="LKN90" s="497" t="s">
        <v>5</v>
      </c>
      <c r="LKO90" s="497" t="s">
        <v>6</v>
      </c>
      <c r="LKP90" s="497" t="s">
        <v>7</v>
      </c>
      <c r="LKQ90" s="497" t="s">
        <v>11</v>
      </c>
      <c r="LKR90" s="503"/>
      <c r="LKS90" s="497" t="s">
        <v>2</v>
      </c>
      <c r="LKT90" s="497" t="s">
        <v>3</v>
      </c>
      <c r="LKU90" s="497" t="s">
        <v>4</v>
      </c>
      <c r="LKV90" s="497" t="s">
        <v>5</v>
      </c>
      <c r="LKW90" s="497" t="s">
        <v>6</v>
      </c>
      <c r="LKX90" s="497" t="s">
        <v>7</v>
      </c>
      <c r="LKY90" s="497" t="s">
        <v>11</v>
      </c>
      <c r="LKZ90" s="503"/>
      <c r="LLA90" s="497" t="s">
        <v>2</v>
      </c>
      <c r="LLB90" s="497" t="s">
        <v>3</v>
      </c>
      <c r="LLC90" s="497" t="s">
        <v>4</v>
      </c>
      <c r="LLD90" s="497" t="s">
        <v>5</v>
      </c>
      <c r="LLE90" s="497" t="s">
        <v>6</v>
      </c>
      <c r="LLF90" s="497" t="s">
        <v>7</v>
      </c>
      <c r="LLG90" s="497" t="s">
        <v>11</v>
      </c>
      <c r="LLH90" s="503"/>
      <c r="LLI90" s="497" t="s">
        <v>2</v>
      </c>
      <c r="LLJ90" s="497" t="s">
        <v>3</v>
      </c>
      <c r="LLK90" s="497" t="s">
        <v>4</v>
      </c>
      <c r="LLL90" s="497" t="s">
        <v>5</v>
      </c>
      <c r="LLM90" s="497" t="s">
        <v>6</v>
      </c>
      <c r="LLN90" s="497" t="s">
        <v>7</v>
      </c>
      <c r="LLO90" s="497" t="s">
        <v>11</v>
      </c>
      <c r="LLP90" s="503"/>
      <c r="LLQ90" s="497" t="s">
        <v>2</v>
      </c>
      <c r="LLR90" s="497" t="s">
        <v>3</v>
      </c>
      <c r="LLS90" s="497" t="s">
        <v>4</v>
      </c>
      <c r="LLT90" s="497" t="s">
        <v>5</v>
      </c>
      <c r="LLU90" s="497" t="s">
        <v>6</v>
      </c>
      <c r="LLV90" s="497" t="s">
        <v>7</v>
      </c>
      <c r="LLW90" s="497" t="s">
        <v>11</v>
      </c>
      <c r="LLX90" s="503"/>
      <c r="LLY90" s="497" t="s">
        <v>2</v>
      </c>
      <c r="LLZ90" s="497" t="s">
        <v>3</v>
      </c>
      <c r="LMA90" s="497" t="s">
        <v>4</v>
      </c>
      <c r="LMB90" s="497" t="s">
        <v>5</v>
      </c>
      <c r="LMC90" s="497" t="s">
        <v>6</v>
      </c>
      <c r="LMD90" s="497" t="s">
        <v>7</v>
      </c>
      <c r="LME90" s="497" t="s">
        <v>11</v>
      </c>
      <c r="LMF90" s="503"/>
      <c r="LMG90" s="497" t="s">
        <v>2</v>
      </c>
      <c r="LMH90" s="497" t="s">
        <v>3</v>
      </c>
      <c r="LMI90" s="497" t="s">
        <v>4</v>
      </c>
      <c r="LMJ90" s="497" t="s">
        <v>5</v>
      </c>
      <c r="LMK90" s="497" t="s">
        <v>6</v>
      </c>
      <c r="LML90" s="497" t="s">
        <v>7</v>
      </c>
      <c r="LMM90" s="497" t="s">
        <v>11</v>
      </c>
      <c r="LMN90" s="503"/>
      <c r="LMO90" s="497" t="s">
        <v>2</v>
      </c>
      <c r="LMP90" s="497" t="s">
        <v>3</v>
      </c>
      <c r="LMQ90" s="497" t="s">
        <v>4</v>
      </c>
      <c r="LMR90" s="497" t="s">
        <v>5</v>
      </c>
      <c r="LMS90" s="497" t="s">
        <v>6</v>
      </c>
      <c r="LMT90" s="497" t="s">
        <v>7</v>
      </c>
      <c r="LMU90" s="497" t="s">
        <v>11</v>
      </c>
      <c r="LMV90" s="503"/>
      <c r="LMW90" s="497" t="s">
        <v>2</v>
      </c>
      <c r="LMX90" s="497" t="s">
        <v>3</v>
      </c>
      <c r="LMY90" s="497" t="s">
        <v>4</v>
      </c>
      <c r="LMZ90" s="497" t="s">
        <v>5</v>
      </c>
      <c r="LNA90" s="497" t="s">
        <v>6</v>
      </c>
      <c r="LNB90" s="497" t="s">
        <v>7</v>
      </c>
      <c r="LNC90" s="497" t="s">
        <v>11</v>
      </c>
      <c r="LND90" s="503"/>
      <c r="LNE90" s="497" t="s">
        <v>2</v>
      </c>
      <c r="LNF90" s="497" t="s">
        <v>3</v>
      </c>
      <c r="LNG90" s="497" t="s">
        <v>4</v>
      </c>
      <c r="LNH90" s="497" t="s">
        <v>5</v>
      </c>
      <c r="LNI90" s="497" t="s">
        <v>6</v>
      </c>
      <c r="LNJ90" s="497" t="s">
        <v>7</v>
      </c>
      <c r="LNK90" s="497" t="s">
        <v>11</v>
      </c>
      <c r="LNL90" s="503"/>
      <c r="LNM90" s="497" t="s">
        <v>2</v>
      </c>
      <c r="LNN90" s="497" t="s">
        <v>3</v>
      </c>
      <c r="LNO90" s="497" t="s">
        <v>4</v>
      </c>
      <c r="LNP90" s="497" t="s">
        <v>5</v>
      </c>
      <c r="LNQ90" s="497" t="s">
        <v>6</v>
      </c>
      <c r="LNR90" s="497" t="s">
        <v>7</v>
      </c>
      <c r="LNS90" s="497" t="s">
        <v>11</v>
      </c>
      <c r="LNT90" s="503"/>
      <c r="LNU90" s="497" t="s">
        <v>2</v>
      </c>
      <c r="LNV90" s="497" t="s">
        <v>3</v>
      </c>
      <c r="LNW90" s="497" t="s">
        <v>4</v>
      </c>
      <c r="LNX90" s="497" t="s">
        <v>5</v>
      </c>
      <c r="LNY90" s="497" t="s">
        <v>6</v>
      </c>
      <c r="LNZ90" s="497" t="s">
        <v>7</v>
      </c>
      <c r="LOA90" s="497" t="s">
        <v>11</v>
      </c>
      <c r="LOB90" s="503"/>
      <c r="LOC90" s="497" t="s">
        <v>2</v>
      </c>
      <c r="LOD90" s="497" t="s">
        <v>3</v>
      </c>
      <c r="LOE90" s="497" t="s">
        <v>4</v>
      </c>
      <c r="LOF90" s="497" t="s">
        <v>5</v>
      </c>
      <c r="LOG90" s="497" t="s">
        <v>6</v>
      </c>
      <c r="LOH90" s="497" t="s">
        <v>7</v>
      </c>
      <c r="LOI90" s="497" t="s">
        <v>11</v>
      </c>
      <c r="LOJ90" s="503"/>
      <c r="LOK90" s="497" t="s">
        <v>2</v>
      </c>
      <c r="LOL90" s="497" t="s">
        <v>3</v>
      </c>
      <c r="LOM90" s="497" t="s">
        <v>4</v>
      </c>
      <c r="LON90" s="497" t="s">
        <v>5</v>
      </c>
      <c r="LOO90" s="497" t="s">
        <v>6</v>
      </c>
      <c r="LOP90" s="497" t="s">
        <v>7</v>
      </c>
      <c r="LOQ90" s="497" t="s">
        <v>11</v>
      </c>
      <c r="LOR90" s="503"/>
      <c r="LOS90" s="497" t="s">
        <v>2</v>
      </c>
      <c r="LOT90" s="497" t="s">
        <v>3</v>
      </c>
      <c r="LOU90" s="497" t="s">
        <v>4</v>
      </c>
      <c r="LOV90" s="497" t="s">
        <v>5</v>
      </c>
      <c r="LOW90" s="497" t="s">
        <v>6</v>
      </c>
      <c r="LOX90" s="497" t="s">
        <v>7</v>
      </c>
      <c r="LOY90" s="497" t="s">
        <v>11</v>
      </c>
      <c r="LOZ90" s="503"/>
      <c r="LPA90" s="497" t="s">
        <v>2</v>
      </c>
      <c r="LPB90" s="497" t="s">
        <v>3</v>
      </c>
      <c r="LPC90" s="497" t="s">
        <v>4</v>
      </c>
      <c r="LPD90" s="497" t="s">
        <v>5</v>
      </c>
      <c r="LPE90" s="497" t="s">
        <v>6</v>
      </c>
      <c r="LPF90" s="497" t="s">
        <v>7</v>
      </c>
      <c r="LPG90" s="497" t="s">
        <v>11</v>
      </c>
      <c r="LPH90" s="503"/>
      <c r="LPI90" s="497" t="s">
        <v>2</v>
      </c>
      <c r="LPJ90" s="497" t="s">
        <v>3</v>
      </c>
      <c r="LPK90" s="497" t="s">
        <v>4</v>
      </c>
      <c r="LPL90" s="497" t="s">
        <v>5</v>
      </c>
      <c r="LPM90" s="497" t="s">
        <v>6</v>
      </c>
      <c r="LPN90" s="497" t="s">
        <v>7</v>
      </c>
      <c r="LPO90" s="497" t="s">
        <v>11</v>
      </c>
      <c r="LPP90" s="503"/>
      <c r="LPQ90" s="497" t="s">
        <v>2</v>
      </c>
      <c r="LPR90" s="497" t="s">
        <v>3</v>
      </c>
      <c r="LPS90" s="497" t="s">
        <v>4</v>
      </c>
      <c r="LPT90" s="497" t="s">
        <v>5</v>
      </c>
      <c r="LPU90" s="497" t="s">
        <v>6</v>
      </c>
      <c r="LPV90" s="497" t="s">
        <v>7</v>
      </c>
      <c r="LPW90" s="497" t="s">
        <v>11</v>
      </c>
      <c r="LPX90" s="503"/>
      <c r="LPY90" s="497" t="s">
        <v>2</v>
      </c>
      <c r="LPZ90" s="497" t="s">
        <v>3</v>
      </c>
      <c r="LQA90" s="497" t="s">
        <v>4</v>
      </c>
      <c r="LQB90" s="497" t="s">
        <v>5</v>
      </c>
      <c r="LQC90" s="497" t="s">
        <v>6</v>
      </c>
      <c r="LQD90" s="497" t="s">
        <v>7</v>
      </c>
      <c r="LQE90" s="497" t="s">
        <v>11</v>
      </c>
      <c r="LQF90" s="503"/>
      <c r="LQG90" s="497" t="s">
        <v>2</v>
      </c>
      <c r="LQH90" s="497" t="s">
        <v>3</v>
      </c>
      <c r="LQI90" s="497" t="s">
        <v>4</v>
      </c>
      <c r="LQJ90" s="497" t="s">
        <v>5</v>
      </c>
      <c r="LQK90" s="497" t="s">
        <v>6</v>
      </c>
      <c r="LQL90" s="497" t="s">
        <v>7</v>
      </c>
      <c r="LQM90" s="497" t="s">
        <v>11</v>
      </c>
      <c r="LQN90" s="503"/>
      <c r="LQO90" s="497" t="s">
        <v>2</v>
      </c>
      <c r="LQP90" s="497" t="s">
        <v>3</v>
      </c>
      <c r="LQQ90" s="497" t="s">
        <v>4</v>
      </c>
      <c r="LQR90" s="497" t="s">
        <v>5</v>
      </c>
      <c r="LQS90" s="497" t="s">
        <v>6</v>
      </c>
      <c r="LQT90" s="497" t="s">
        <v>7</v>
      </c>
      <c r="LQU90" s="497" t="s">
        <v>11</v>
      </c>
      <c r="LQV90" s="503"/>
      <c r="LQW90" s="497" t="s">
        <v>2</v>
      </c>
      <c r="LQX90" s="497" t="s">
        <v>3</v>
      </c>
      <c r="LQY90" s="497" t="s">
        <v>4</v>
      </c>
      <c r="LQZ90" s="497" t="s">
        <v>5</v>
      </c>
      <c r="LRA90" s="497" t="s">
        <v>6</v>
      </c>
      <c r="LRB90" s="497" t="s">
        <v>7</v>
      </c>
      <c r="LRC90" s="497" t="s">
        <v>11</v>
      </c>
      <c r="LRD90" s="503"/>
      <c r="LRE90" s="497" t="s">
        <v>2</v>
      </c>
      <c r="LRF90" s="497" t="s">
        <v>3</v>
      </c>
      <c r="LRG90" s="497" t="s">
        <v>4</v>
      </c>
      <c r="LRH90" s="497" t="s">
        <v>5</v>
      </c>
      <c r="LRI90" s="497" t="s">
        <v>6</v>
      </c>
      <c r="LRJ90" s="497" t="s">
        <v>7</v>
      </c>
      <c r="LRK90" s="497" t="s">
        <v>11</v>
      </c>
      <c r="LRL90" s="503"/>
      <c r="LRM90" s="497" t="s">
        <v>2</v>
      </c>
      <c r="LRN90" s="497" t="s">
        <v>3</v>
      </c>
      <c r="LRO90" s="497" t="s">
        <v>4</v>
      </c>
      <c r="LRP90" s="497" t="s">
        <v>5</v>
      </c>
      <c r="LRQ90" s="497" t="s">
        <v>6</v>
      </c>
      <c r="LRR90" s="497" t="s">
        <v>7</v>
      </c>
      <c r="LRS90" s="497" t="s">
        <v>11</v>
      </c>
      <c r="LRT90" s="503"/>
      <c r="LRU90" s="497" t="s">
        <v>2</v>
      </c>
      <c r="LRV90" s="497" t="s">
        <v>3</v>
      </c>
      <c r="LRW90" s="497" t="s">
        <v>4</v>
      </c>
      <c r="LRX90" s="497" t="s">
        <v>5</v>
      </c>
      <c r="LRY90" s="497" t="s">
        <v>6</v>
      </c>
      <c r="LRZ90" s="497" t="s">
        <v>7</v>
      </c>
      <c r="LSA90" s="497" t="s">
        <v>11</v>
      </c>
      <c r="LSB90" s="503"/>
      <c r="LSC90" s="497" t="s">
        <v>2</v>
      </c>
      <c r="LSD90" s="497" t="s">
        <v>3</v>
      </c>
      <c r="LSE90" s="497" t="s">
        <v>4</v>
      </c>
      <c r="LSF90" s="497" t="s">
        <v>5</v>
      </c>
      <c r="LSG90" s="497" t="s">
        <v>6</v>
      </c>
      <c r="LSH90" s="497" t="s">
        <v>7</v>
      </c>
      <c r="LSI90" s="497" t="s">
        <v>11</v>
      </c>
      <c r="LSJ90" s="503"/>
      <c r="LSK90" s="497" t="s">
        <v>2</v>
      </c>
      <c r="LSL90" s="497" t="s">
        <v>3</v>
      </c>
      <c r="LSM90" s="497" t="s">
        <v>4</v>
      </c>
      <c r="LSN90" s="497" t="s">
        <v>5</v>
      </c>
      <c r="LSO90" s="497" t="s">
        <v>6</v>
      </c>
      <c r="LSP90" s="497" t="s">
        <v>7</v>
      </c>
      <c r="LSQ90" s="497" t="s">
        <v>11</v>
      </c>
      <c r="LSR90" s="503"/>
      <c r="LSS90" s="497" t="s">
        <v>2</v>
      </c>
      <c r="LST90" s="497" t="s">
        <v>3</v>
      </c>
      <c r="LSU90" s="497" t="s">
        <v>4</v>
      </c>
      <c r="LSV90" s="497" t="s">
        <v>5</v>
      </c>
      <c r="LSW90" s="497" t="s">
        <v>6</v>
      </c>
      <c r="LSX90" s="497" t="s">
        <v>7</v>
      </c>
      <c r="LSY90" s="497" t="s">
        <v>11</v>
      </c>
      <c r="LSZ90" s="503"/>
      <c r="LTA90" s="497" t="s">
        <v>2</v>
      </c>
      <c r="LTB90" s="497" t="s">
        <v>3</v>
      </c>
      <c r="LTC90" s="497" t="s">
        <v>4</v>
      </c>
      <c r="LTD90" s="497" t="s">
        <v>5</v>
      </c>
      <c r="LTE90" s="497" t="s">
        <v>6</v>
      </c>
      <c r="LTF90" s="497" t="s">
        <v>7</v>
      </c>
      <c r="LTG90" s="497" t="s">
        <v>11</v>
      </c>
      <c r="LTH90" s="503"/>
      <c r="LTI90" s="497" t="s">
        <v>2</v>
      </c>
      <c r="LTJ90" s="497" t="s">
        <v>3</v>
      </c>
      <c r="LTK90" s="497" t="s">
        <v>4</v>
      </c>
      <c r="LTL90" s="497" t="s">
        <v>5</v>
      </c>
      <c r="LTM90" s="497" t="s">
        <v>6</v>
      </c>
      <c r="LTN90" s="497" t="s">
        <v>7</v>
      </c>
      <c r="LTO90" s="497" t="s">
        <v>11</v>
      </c>
      <c r="LTP90" s="503"/>
      <c r="LTQ90" s="497" t="s">
        <v>2</v>
      </c>
      <c r="LTR90" s="497" t="s">
        <v>3</v>
      </c>
      <c r="LTS90" s="497" t="s">
        <v>4</v>
      </c>
      <c r="LTT90" s="497" t="s">
        <v>5</v>
      </c>
      <c r="LTU90" s="497" t="s">
        <v>6</v>
      </c>
      <c r="LTV90" s="497" t="s">
        <v>7</v>
      </c>
      <c r="LTW90" s="497" t="s">
        <v>11</v>
      </c>
      <c r="LTX90" s="503"/>
      <c r="LTY90" s="497" t="s">
        <v>2</v>
      </c>
      <c r="LTZ90" s="497" t="s">
        <v>3</v>
      </c>
      <c r="LUA90" s="497" t="s">
        <v>4</v>
      </c>
      <c r="LUB90" s="497" t="s">
        <v>5</v>
      </c>
      <c r="LUC90" s="497" t="s">
        <v>6</v>
      </c>
      <c r="LUD90" s="497" t="s">
        <v>7</v>
      </c>
      <c r="LUE90" s="497" t="s">
        <v>11</v>
      </c>
      <c r="LUF90" s="503"/>
      <c r="LUG90" s="497" t="s">
        <v>2</v>
      </c>
      <c r="LUH90" s="497" t="s">
        <v>3</v>
      </c>
      <c r="LUI90" s="497" t="s">
        <v>4</v>
      </c>
      <c r="LUJ90" s="497" t="s">
        <v>5</v>
      </c>
      <c r="LUK90" s="497" t="s">
        <v>6</v>
      </c>
      <c r="LUL90" s="497" t="s">
        <v>7</v>
      </c>
      <c r="LUM90" s="497" t="s">
        <v>11</v>
      </c>
      <c r="LUN90" s="503"/>
      <c r="LUO90" s="497" t="s">
        <v>2</v>
      </c>
      <c r="LUP90" s="497" t="s">
        <v>3</v>
      </c>
      <c r="LUQ90" s="497" t="s">
        <v>4</v>
      </c>
      <c r="LUR90" s="497" t="s">
        <v>5</v>
      </c>
      <c r="LUS90" s="497" t="s">
        <v>6</v>
      </c>
      <c r="LUT90" s="497" t="s">
        <v>7</v>
      </c>
      <c r="LUU90" s="497" t="s">
        <v>11</v>
      </c>
      <c r="LUV90" s="503"/>
      <c r="LUW90" s="497" t="s">
        <v>2</v>
      </c>
      <c r="LUX90" s="497" t="s">
        <v>3</v>
      </c>
      <c r="LUY90" s="497" t="s">
        <v>4</v>
      </c>
      <c r="LUZ90" s="497" t="s">
        <v>5</v>
      </c>
      <c r="LVA90" s="497" t="s">
        <v>6</v>
      </c>
      <c r="LVB90" s="497" t="s">
        <v>7</v>
      </c>
      <c r="LVC90" s="497" t="s">
        <v>11</v>
      </c>
      <c r="LVD90" s="503"/>
      <c r="LVE90" s="497" t="s">
        <v>2</v>
      </c>
      <c r="LVF90" s="497" t="s">
        <v>3</v>
      </c>
      <c r="LVG90" s="497" t="s">
        <v>4</v>
      </c>
      <c r="LVH90" s="497" t="s">
        <v>5</v>
      </c>
      <c r="LVI90" s="497" t="s">
        <v>6</v>
      </c>
      <c r="LVJ90" s="497" t="s">
        <v>7</v>
      </c>
      <c r="LVK90" s="497" t="s">
        <v>11</v>
      </c>
      <c r="LVL90" s="503"/>
      <c r="LVM90" s="497" t="s">
        <v>2</v>
      </c>
      <c r="LVN90" s="497" t="s">
        <v>3</v>
      </c>
      <c r="LVO90" s="497" t="s">
        <v>4</v>
      </c>
      <c r="LVP90" s="497" t="s">
        <v>5</v>
      </c>
      <c r="LVQ90" s="497" t="s">
        <v>6</v>
      </c>
      <c r="LVR90" s="497" t="s">
        <v>7</v>
      </c>
      <c r="LVS90" s="497" t="s">
        <v>11</v>
      </c>
      <c r="LVT90" s="503"/>
      <c r="LVU90" s="497" t="s">
        <v>2</v>
      </c>
      <c r="LVV90" s="497" t="s">
        <v>3</v>
      </c>
      <c r="LVW90" s="497" t="s">
        <v>4</v>
      </c>
      <c r="LVX90" s="497" t="s">
        <v>5</v>
      </c>
      <c r="LVY90" s="497" t="s">
        <v>6</v>
      </c>
      <c r="LVZ90" s="497" t="s">
        <v>7</v>
      </c>
      <c r="LWA90" s="497" t="s">
        <v>11</v>
      </c>
      <c r="LWB90" s="503"/>
      <c r="LWC90" s="497" t="s">
        <v>2</v>
      </c>
      <c r="LWD90" s="497" t="s">
        <v>3</v>
      </c>
      <c r="LWE90" s="497" t="s">
        <v>4</v>
      </c>
      <c r="LWF90" s="497" t="s">
        <v>5</v>
      </c>
      <c r="LWG90" s="497" t="s">
        <v>6</v>
      </c>
      <c r="LWH90" s="497" t="s">
        <v>7</v>
      </c>
      <c r="LWI90" s="497" t="s">
        <v>11</v>
      </c>
      <c r="LWJ90" s="503"/>
      <c r="LWK90" s="497" t="s">
        <v>2</v>
      </c>
      <c r="LWL90" s="497" t="s">
        <v>3</v>
      </c>
      <c r="LWM90" s="497" t="s">
        <v>4</v>
      </c>
      <c r="LWN90" s="497" t="s">
        <v>5</v>
      </c>
      <c r="LWO90" s="497" t="s">
        <v>6</v>
      </c>
      <c r="LWP90" s="497" t="s">
        <v>7</v>
      </c>
      <c r="LWQ90" s="497" t="s">
        <v>11</v>
      </c>
      <c r="LWR90" s="503"/>
      <c r="LWS90" s="497" t="s">
        <v>2</v>
      </c>
      <c r="LWT90" s="497" t="s">
        <v>3</v>
      </c>
      <c r="LWU90" s="497" t="s">
        <v>4</v>
      </c>
      <c r="LWV90" s="497" t="s">
        <v>5</v>
      </c>
      <c r="LWW90" s="497" t="s">
        <v>6</v>
      </c>
      <c r="LWX90" s="497" t="s">
        <v>7</v>
      </c>
      <c r="LWY90" s="497" t="s">
        <v>11</v>
      </c>
      <c r="LWZ90" s="503"/>
      <c r="LXA90" s="497" t="s">
        <v>2</v>
      </c>
      <c r="LXB90" s="497" t="s">
        <v>3</v>
      </c>
      <c r="LXC90" s="497" t="s">
        <v>4</v>
      </c>
      <c r="LXD90" s="497" t="s">
        <v>5</v>
      </c>
      <c r="LXE90" s="497" t="s">
        <v>6</v>
      </c>
      <c r="LXF90" s="497" t="s">
        <v>7</v>
      </c>
      <c r="LXG90" s="497" t="s">
        <v>11</v>
      </c>
      <c r="LXH90" s="503"/>
      <c r="LXI90" s="497" t="s">
        <v>2</v>
      </c>
      <c r="LXJ90" s="497" t="s">
        <v>3</v>
      </c>
      <c r="LXK90" s="497" t="s">
        <v>4</v>
      </c>
      <c r="LXL90" s="497" t="s">
        <v>5</v>
      </c>
      <c r="LXM90" s="497" t="s">
        <v>6</v>
      </c>
      <c r="LXN90" s="497" t="s">
        <v>7</v>
      </c>
      <c r="LXO90" s="497" t="s">
        <v>11</v>
      </c>
      <c r="LXP90" s="503"/>
      <c r="LXQ90" s="497" t="s">
        <v>2</v>
      </c>
      <c r="LXR90" s="497" t="s">
        <v>3</v>
      </c>
      <c r="LXS90" s="497" t="s">
        <v>4</v>
      </c>
      <c r="LXT90" s="497" t="s">
        <v>5</v>
      </c>
      <c r="LXU90" s="497" t="s">
        <v>6</v>
      </c>
      <c r="LXV90" s="497" t="s">
        <v>7</v>
      </c>
      <c r="LXW90" s="497" t="s">
        <v>11</v>
      </c>
      <c r="LXX90" s="503"/>
      <c r="LXY90" s="497" t="s">
        <v>2</v>
      </c>
      <c r="LXZ90" s="497" t="s">
        <v>3</v>
      </c>
      <c r="LYA90" s="497" t="s">
        <v>4</v>
      </c>
      <c r="LYB90" s="497" t="s">
        <v>5</v>
      </c>
      <c r="LYC90" s="497" t="s">
        <v>6</v>
      </c>
      <c r="LYD90" s="497" t="s">
        <v>7</v>
      </c>
      <c r="LYE90" s="497" t="s">
        <v>11</v>
      </c>
      <c r="LYF90" s="503"/>
      <c r="LYG90" s="497" t="s">
        <v>2</v>
      </c>
      <c r="LYH90" s="497" t="s">
        <v>3</v>
      </c>
      <c r="LYI90" s="497" t="s">
        <v>4</v>
      </c>
      <c r="LYJ90" s="497" t="s">
        <v>5</v>
      </c>
      <c r="LYK90" s="497" t="s">
        <v>6</v>
      </c>
      <c r="LYL90" s="497" t="s">
        <v>7</v>
      </c>
      <c r="LYM90" s="497" t="s">
        <v>11</v>
      </c>
      <c r="LYN90" s="503"/>
      <c r="LYO90" s="497" t="s">
        <v>2</v>
      </c>
      <c r="LYP90" s="497" t="s">
        <v>3</v>
      </c>
      <c r="LYQ90" s="497" t="s">
        <v>4</v>
      </c>
      <c r="LYR90" s="497" t="s">
        <v>5</v>
      </c>
      <c r="LYS90" s="497" t="s">
        <v>6</v>
      </c>
      <c r="LYT90" s="497" t="s">
        <v>7</v>
      </c>
      <c r="LYU90" s="497" t="s">
        <v>11</v>
      </c>
      <c r="LYV90" s="503"/>
      <c r="LYW90" s="497" t="s">
        <v>2</v>
      </c>
      <c r="LYX90" s="497" t="s">
        <v>3</v>
      </c>
      <c r="LYY90" s="497" t="s">
        <v>4</v>
      </c>
      <c r="LYZ90" s="497" t="s">
        <v>5</v>
      </c>
      <c r="LZA90" s="497" t="s">
        <v>6</v>
      </c>
      <c r="LZB90" s="497" t="s">
        <v>7</v>
      </c>
      <c r="LZC90" s="497" t="s">
        <v>11</v>
      </c>
      <c r="LZD90" s="503"/>
      <c r="LZE90" s="497" t="s">
        <v>2</v>
      </c>
      <c r="LZF90" s="497" t="s">
        <v>3</v>
      </c>
      <c r="LZG90" s="497" t="s">
        <v>4</v>
      </c>
      <c r="LZH90" s="497" t="s">
        <v>5</v>
      </c>
      <c r="LZI90" s="497" t="s">
        <v>6</v>
      </c>
      <c r="LZJ90" s="497" t="s">
        <v>7</v>
      </c>
      <c r="LZK90" s="497" t="s">
        <v>11</v>
      </c>
      <c r="LZL90" s="503"/>
      <c r="LZM90" s="497" t="s">
        <v>2</v>
      </c>
      <c r="LZN90" s="497" t="s">
        <v>3</v>
      </c>
      <c r="LZO90" s="497" t="s">
        <v>4</v>
      </c>
      <c r="LZP90" s="497" t="s">
        <v>5</v>
      </c>
      <c r="LZQ90" s="497" t="s">
        <v>6</v>
      </c>
      <c r="LZR90" s="497" t="s">
        <v>7</v>
      </c>
      <c r="LZS90" s="497" t="s">
        <v>11</v>
      </c>
      <c r="LZT90" s="503"/>
      <c r="LZU90" s="497" t="s">
        <v>2</v>
      </c>
      <c r="LZV90" s="497" t="s">
        <v>3</v>
      </c>
      <c r="LZW90" s="497" t="s">
        <v>4</v>
      </c>
      <c r="LZX90" s="497" t="s">
        <v>5</v>
      </c>
      <c r="LZY90" s="497" t="s">
        <v>6</v>
      </c>
      <c r="LZZ90" s="497" t="s">
        <v>7</v>
      </c>
      <c r="MAA90" s="497" t="s">
        <v>11</v>
      </c>
      <c r="MAB90" s="503"/>
      <c r="MAC90" s="497" t="s">
        <v>2</v>
      </c>
      <c r="MAD90" s="497" t="s">
        <v>3</v>
      </c>
      <c r="MAE90" s="497" t="s">
        <v>4</v>
      </c>
      <c r="MAF90" s="497" t="s">
        <v>5</v>
      </c>
      <c r="MAG90" s="497" t="s">
        <v>6</v>
      </c>
      <c r="MAH90" s="497" t="s">
        <v>7</v>
      </c>
      <c r="MAI90" s="497" t="s">
        <v>11</v>
      </c>
      <c r="MAJ90" s="503"/>
      <c r="MAK90" s="497" t="s">
        <v>2</v>
      </c>
      <c r="MAL90" s="497" t="s">
        <v>3</v>
      </c>
      <c r="MAM90" s="497" t="s">
        <v>4</v>
      </c>
      <c r="MAN90" s="497" t="s">
        <v>5</v>
      </c>
      <c r="MAO90" s="497" t="s">
        <v>6</v>
      </c>
      <c r="MAP90" s="497" t="s">
        <v>7</v>
      </c>
      <c r="MAQ90" s="497" t="s">
        <v>11</v>
      </c>
      <c r="MAR90" s="503"/>
      <c r="MAS90" s="497" t="s">
        <v>2</v>
      </c>
      <c r="MAT90" s="497" t="s">
        <v>3</v>
      </c>
      <c r="MAU90" s="497" t="s">
        <v>4</v>
      </c>
      <c r="MAV90" s="497" t="s">
        <v>5</v>
      </c>
      <c r="MAW90" s="497" t="s">
        <v>6</v>
      </c>
      <c r="MAX90" s="497" t="s">
        <v>7</v>
      </c>
      <c r="MAY90" s="497" t="s">
        <v>11</v>
      </c>
      <c r="MAZ90" s="503"/>
      <c r="MBA90" s="497" t="s">
        <v>2</v>
      </c>
      <c r="MBB90" s="497" t="s">
        <v>3</v>
      </c>
      <c r="MBC90" s="497" t="s">
        <v>4</v>
      </c>
      <c r="MBD90" s="497" t="s">
        <v>5</v>
      </c>
      <c r="MBE90" s="497" t="s">
        <v>6</v>
      </c>
      <c r="MBF90" s="497" t="s">
        <v>7</v>
      </c>
      <c r="MBG90" s="497" t="s">
        <v>11</v>
      </c>
      <c r="MBH90" s="503"/>
      <c r="MBI90" s="497" t="s">
        <v>2</v>
      </c>
      <c r="MBJ90" s="497" t="s">
        <v>3</v>
      </c>
      <c r="MBK90" s="497" t="s">
        <v>4</v>
      </c>
      <c r="MBL90" s="497" t="s">
        <v>5</v>
      </c>
      <c r="MBM90" s="497" t="s">
        <v>6</v>
      </c>
      <c r="MBN90" s="497" t="s">
        <v>7</v>
      </c>
      <c r="MBO90" s="497" t="s">
        <v>11</v>
      </c>
      <c r="MBP90" s="503"/>
      <c r="MBQ90" s="497" t="s">
        <v>2</v>
      </c>
      <c r="MBR90" s="497" t="s">
        <v>3</v>
      </c>
      <c r="MBS90" s="497" t="s">
        <v>4</v>
      </c>
      <c r="MBT90" s="497" t="s">
        <v>5</v>
      </c>
      <c r="MBU90" s="497" t="s">
        <v>6</v>
      </c>
      <c r="MBV90" s="497" t="s">
        <v>7</v>
      </c>
      <c r="MBW90" s="497" t="s">
        <v>11</v>
      </c>
      <c r="MBX90" s="503"/>
      <c r="MBY90" s="497" t="s">
        <v>2</v>
      </c>
      <c r="MBZ90" s="497" t="s">
        <v>3</v>
      </c>
      <c r="MCA90" s="497" t="s">
        <v>4</v>
      </c>
      <c r="MCB90" s="497" t="s">
        <v>5</v>
      </c>
      <c r="MCC90" s="497" t="s">
        <v>6</v>
      </c>
      <c r="MCD90" s="497" t="s">
        <v>7</v>
      </c>
      <c r="MCE90" s="497" t="s">
        <v>11</v>
      </c>
      <c r="MCF90" s="503"/>
      <c r="MCG90" s="497" t="s">
        <v>2</v>
      </c>
      <c r="MCH90" s="497" t="s">
        <v>3</v>
      </c>
      <c r="MCI90" s="497" t="s">
        <v>4</v>
      </c>
      <c r="MCJ90" s="497" t="s">
        <v>5</v>
      </c>
      <c r="MCK90" s="497" t="s">
        <v>6</v>
      </c>
      <c r="MCL90" s="497" t="s">
        <v>7</v>
      </c>
      <c r="MCM90" s="497" t="s">
        <v>11</v>
      </c>
      <c r="MCN90" s="503"/>
      <c r="MCO90" s="497" t="s">
        <v>2</v>
      </c>
      <c r="MCP90" s="497" t="s">
        <v>3</v>
      </c>
      <c r="MCQ90" s="497" t="s">
        <v>4</v>
      </c>
      <c r="MCR90" s="497" t="s">
        <v>5</v>
      </c>
      <c r="MCS90" s="497" t="s">
        <v>6</v>
      </c>
      <c r="MCT90" s="497" t="s">
        <v>7</v>
      </c>
      <c r="MCU90" s="497" t="s">
        <v>11</v>
      </c>
      <c r="MCV90" s="503"/>
      <c r="MCW90" s="497" t="s">
        <v>2</v>
      </c>
      <c r="MCX90" s="497" t="s">
        <v>3</v>
      </c>
      <c r="MCY90" s="497" t="s">
        <v>4</v>
      </c>
      <c r="MCZ90" s="497" t="s">
        <v>5</v>
      </c>
      <c r="MDA90" s="497" t="s">
        <v>6</v>
      </c>
      <c r="MDB90" s="497" t="s">
        <v>7</v>
      </c>
      <c r="MDC90" s="497" t="s">
        <v>11</v>
      </c>
      <c r="MDD90" s="503"/>
      <c r="MDE90" s="497" t="s">
        <v>2</v>
      </c>
      <c r="MDF90" s="497" t="s">
        <v>3</v>
      </c>
      <c r="MDG90" s="497" t="s">
        <v>4</v>
      </c>
      <c r="MDH90" s="497" t="s">
        <v>5</v>
      </c>
      <c r="MDI90" s="497" t="s">
        <v>6</v>
      </c>
      <c r="MDJ90" s="497" t="s">
        <v>7</v>
      </c>
      <c r="MDK90" s="497" t="s">
        <v>11</v>
      </c>
      <c r="MDL90" s="503"/>
      <c r="MDM90" s="497" t="s">
        <v>2</v>
      </c>
      <c r="MDN90" s="497" t="s">
        <v>3</v>
      </c>
      <c r="MDO90" s="497" t="s">
        <v>4</v>
      </c>
      <c r="MDP90" s="497" t="s">
        <v>5</v>
      </c>
      <c r="MDQ90" s="497" t="s">
        <v>6</v>
      </c>
      <c r="MDR90" s="497" t="s">
        <v>7</v>
      </c>
      <c r="MDS90" s="497" t="s">
        <v>11</v>
      </c>
      <c r="MDT90" s="503"/>
      <c r="MDU90" s="497" t="s">
        <v>2</v>
      </c>
      <c r="MDV90" s="497" t="s">
        <v>3</v>
      </c>
      <c r="MDW90" s="497" t="s">
        <v>4</v>
      </c>
      <c r="MDX90" s="497" t="s">
        <v>5</v>
      </c>
      <c r="MDY90" s="497" t="s">
        <v>6</v>
      </c>
      <c r="MDZ90" s="497" t="s">
        <v>7</v>
      </c>
      <c r="MEA90" s="497" t="s">
        <v>11</v>
      </c>
      <c r="MEB90" s="503"/>
      <c r="MEC90" s="497" t="s">
        <v>2</v>
      </c>
      <c r="MED90" s="497" t="s">
        <v>3</v>
      </c>
      <c r="MEE90" s="497" t="s">
        <v>4</v>
      </c>
      <c r="MEF90" s="497" t="s">
        <v>5</v>
      </c>
      <c r="MEG90" s="497" t="s">
        <v>6</v>
      </c>
      <c r="MEH90" s="497" t="s">
        <v>7</v>
      </c>
      <c r="MEI90" s="497" t="s">
        <v>11</v>
      </c>
      <c r="MEJ90" s="503"/>
      <c r="MEK90" s="497" t="s">
        <v>2</v>
      </c>
      <c r="MEL90" s="497" t="s">
        <v>3</v>
      </c>
      <c r="MEM90" s="497" t="s">
        <v>4</v>
      </c>
      <c r="MEN90" s="497" t="s">
        <v>5</v>
      </c>
      <c r="MEO90" s="497" t="s">
        <v>6</v>
      </c>
      <c r="MEP90" s="497" t="s">
        <v>7</v>
      </c>
      <c r="MEQ90" s="497" t="s">
        <v>11</v>
      </c>
      <c r="MER90" s="503"/>
      <c r="MES90" s="497" t="s">
        <v>2</v>
      </c>
      <c r="MET90" s="497" t="s">
        <v>3</v>
      </c>
      <c r="MEU90" s="497" t="s">
        <v>4</v>
      </c>
      <c r="MEV90" s="497" t="s">
        <v>5</v>
      </c>
      <c r="MEW90" s="497" t="s">
        <v>6</v>
      </c>
      <c r="MEX90" s="497" t="s">
        <v>7</v>
      </c>
      <c r="MEY90" s="497" t="s">
        <v>11</v>
      </c>
      <c r="MEZ90" s="503"/>
      <c r="MFA90" s="497" t="s">
        <v>2</v>
      </c>
      <c r="MFB90" s="497" t="s">
        <v>3</v>
      </c>
      <c r="MFC90" s="497" t="s">
        <v>4</v>
      </c>
      <c r="MFD90" s="497" t="s">
        <v>5</v>
      </c>
      <c r="MFE90" s="497" t="s">
        <v>6</v>
      </c>
      <c r="MFF90" s="497" t="s">
        <v>7</v>
      </c>
      <c r="MFG90" s="497" t="s">
        <v>11</v>
      </c>
      <c r="MFH90" s="503"/>
      <c r="MFI90" s="497" t="s">
        <v>2</v>
      </c>
      <c r="MFJ90" s="497" t="s">
        <v>3</v>
      </c>
      <c r="MFK90" s="497" t="s">
        <v>4</v>
      </c>
      <c r="MFL90" s="497" t="s">
        <v>5</v>
      </c>
      <c r="MFM90" s="497" t="s">
        <v>6</v>
      </c>
      <c r="MFN90" s="497" t="s">
        <v>7</v>
      </c>
      <c r="MFO90" s="497" t="s">
        <v>11</v>
      </c>
      <c r="MFP90" s="503"/>
      <c r="MFQ90" s="497" t="s">
        <v>2</v>
      </c>
      <c r="MFR90" s="497" t="s">
        <v>3</v>
      </c>
      <c r="MFS90" s="497" t="s">
        <v>4</v>
      </c>
      <c r="MFT90" s="497" t="s">
        <v>5</v>
      </c>
      <c r="MFU90" s="497" t="s">
        <v>6</v>
      </c>
      <c r="MFV90" s="497" t="s">
        <v>7</v>
      </c>
      <c r="MFW90" s="497" t="s">
        <v>11</v>
      </c>
      <c r="MFX90" s="503"/>
      <c r="MFY90" s="497" t="s">
        <v>2</v>
      </c>
      <c r="MFZ90" s="497" t="s">
        <v>3</v>
      </c>
      <c r="MGA90" s="497" t="s">
        <v>4</v>
      </c>
      <c r="MGB90" s="497" t="s">
        <v>5</v>
      </c>
      <c r="MGC90" s="497" t="s">
        <v>6</v>
      </c>
      <c r="MGD90" s="497" t="s">
        <v>7</v>
      </c>
      <c r="MGE90" s="497" t="s">
        <v>11</v>
      </c>
      <c r="MGF90" s="503"/>
      <c r="MGG90" s="497" t="s">
        <v>2</v>
      </c>
      <c r="MGH90" s="497" t="s">
        <v>3</v>
      </c>
      <c r="MGI90" s="497" t="s">
        <v>4</v>
      </c>
      <c r="MGJ90" s="497" t="s">
        <v>5</v>
      </c>
      <c r="MGK90" s="497" t="s">
        <v>6</v>
      </c>
      <c r="MGL90" s="497" t="s">
        <v>7</v>
      </c>
      <c r="MGM90" s="497" t="s">
        <v>11</v>
      </c>
      <c r="MGN90" s="503"/>
      <c r="MGO90" s="497" t="s">
        <v>2</v>
      </c>
      <c r="MGP90" s="497" t="s">
        <v>3</v>
      </c>
      <c r="MGQ90" s="497" t="s">
        <v>4</v>
      </c>
      <c r="MGR90" s="497" t="s">
        <v>5</v>
      </c>
      <c r="MGS90" s="497" t="s">
        <v>6</v>
      </c>
      <c r="MGT90" s="497" t="s">
        <v>7</v>
      </c>
      <c r="MGU90" s="497" t="s">
        <v>11</v>
      </c>
      <c r="MGV90" s="503"/>
      <c r="MGW90" s="497" t="s">
        <v>2</v>
      </c>
      <c r="MGX90" s="497" t="s">
        <v>3</v>
      </c>
      <c r="MGY90" s="497" t="s">
        <v>4</v>
      </c>
      <c r="MGZ90" s="497" t="s">
        <v>5</v>
      </c>
      <c r="MHA90" s="497" t="s">
        <v>6</v>
      </c>
      <c r="MHB90" s="497" t="s">
        <v>7</v>
      </c>
      <c r="MHC90" s="497" t="s">
        <v>11</v>
      </c>
      <c r="MHD90" s="503"/>
      <c r="MHE90" s="497" t="s">
        <v>2</v>
      </c>
      <c r="MHF90" s="497" t="s">
        <v>3</v>
      </c>
      <c r="MHG90" s="497" t="s">
        <v>4</v>
      </c>
      <c r="MHH90" s="497" t="s">
        <v>5</v>
      </c>
      <c r="MHI90" s="497" t="s">
        <v>6</v>
      </c>
      <c r="MHJ90" s="497" t="s">
        <v>7</v>
      </c>
      <c r="MHK90" s="497" t="s">
        <v>11</v>
      </c>
      <c r="MHL90" s="503"/>
      <c r="MHM90" s="497" t="s">
        <v>2</v>
      </c>
      <c r="MHN90" s="497" t="s">
        <v>3</v>
      </c>
      <c r="MHO90" s="497" t="s">
        <v>4</v>
      </c>
      <c r="MHP90" s="497" t="s">
        <v>5</v>
      </c>
      <c r="MHQ90" s="497" t="s">
        <v>6</v>
      </c>
      <c r="MHR90" s="497" t="s">
        <v>7</v>
      </c>
      <c r="MHS90" s="497" t="s">
        <v>11</v>
      </c>
      <c r="MHT90" s="503"/>
      <c r="MHU90" s="497" t="s">
        <v>2</v>
      </c>
      <c r="MHV90" s="497" t="s">
        <v>3</v>
      </c>
      <c r="MHW90" s="497" t="s">
        <v>4</v>
      </c>
      <c r="MHX90" s="497" t="s">
        <v>5</v>
      </c>
      <c r="MHY90" s="497" t="s">
        <v>6</v>
      </c>
      <c r="MHZ90" s="497" t="s">
        <v>7</v>
      </c>
      <c r="MIA90" s="497" t="s">
        <v>11</v>
      </c>
      <c r="MIB90" s="503"/>
      <c r="MIC90" s="497" t="s">
        <v>2</v>
      </c>
      <c r="MID90" s="497" t="s">
        <v>3</v>
      </c>
      <c r="MIE90" s="497" t="s">
        <v>4</v>
      </c>
      <c r="MIF90" s="497" t="s">
        <v>5</v>
      </c>
      <c r="MIG90" s="497" t="s">
        <v>6</v>
      </c>
      <c r="MIH90" s="497" t="s">
        <v>7</v>
      </c>
      <c r="MII90" s="497" t="s">
        <v>11</v>
      </c>
      <c r="MIJ90" s="503"/>
      <c r="MIK90" s="497" t="s">
        <v>2</v>
      </c>
      <c r="MIL90" s="497" t="s">
        <v>3</v>
      </c>
      <c r="MIM90" s="497" t="s">
        <v>4</v>
      </c>
      <c r="MIN90" s="497" t="s">
        <v>5</v>
      </c>
      <c r="MIO90" s="497" t="s">
        <v>6</v>
      </c>
      <c r="MIP90" s="497" t="s">
        <v>7</v>
      </c>
      <c r="MIQ90" s="497" t="s">
        <v>11</v>
      </c>
      <c r="MIR90" s="503"/>
      <c r="MIS90" s="497" t="s">
        <v>2</v>
      </c>
      <c r="MIT90" s="497" t="s">
        <v>3</v>
      </c>
      <c r="MIU90" s="497" t="s">
        <v>4</v>
      </c>
      <c r="MIV90" s="497" t="s">
        <v>5</v>
      </c>
      <c r="MIW90" s="497" t="s">
        <v>6</v>
      </c>
      <c r="MIX90" s="497" t="s">
        <v>7</v>
      </c>
      <c r="MIY90" s="497" t="s">
        <v>11</v>
      </c>
      <c r="MIZ90" s="503"/>
      <c r="MJA90" s="497" t="s">
        <v>2</v>
      </c>
      <c r="MJB90" s="497" t="s">
        <v>3</v>
      </c>
      <c r="MJC90" s="497" t="s">
        <v>4</v>
      </c>
      <c r="MJD90" s="497" t="s">
        <v>5</v>
      </c>
      <c r="MJE90" s="497" t="s">
        <v>6</v>
      </c>
      <c r="MJF90" s="497" t="s">
        <v>7</v>
      </c>
      <c r="MJG90" s="497" t="s">
        <v>11</v>
      </c>
      <c r="MJH90" s="503"/>
      <c r="MJI90" s="497" t="s">
        <v>2</v>
      </c>
      <c r="MJJ90" s="497" t="s">
        <v>3</v>
      </c>
      <c r="MJK90" s="497" t="s">
        <v>4</v>
      </c>
      <c r="MJL90" s="497" t="s">
        <v>5</v>
      </c>
      <c r="MJM90" s="497" t="s">
        <v>6</v>
      </c>
      <c r="MJN90" s="497" t="s">
        <v>7</v>
      </c>
      <c r="MJO90" s="497" t="s">
        <v>11</v>
      </c>
      <c r="MJP90" s="503"/>
      <c r="MJQ90" s="497" t="s">
        <v>2</v>
      </c>
      <c r="MJR90" s="497" t="s">
        <v>3</v>
      </c>
      <c r="MJS90" s="497" t="s">
        <v>4</v>
      </c>
      <c r="MJT90" s="497" t="s">
        <v>5</v>
      </c>
      <c r="MJU90" s="497" t="s">
        <v>6</v>
      </c>
      <c r="MJV90" s="497" t="s">
        <v>7</v>
      </c>
      <c r="MJW90" s="497" t="s">
        <v>11</v>
      </c>
      <c r="MJX90" s="503"/>
      <c r="MJY90" s="497" t="s">
        <v>2</v>
      </c>
      <c r="MJZ90" s="497" t="s">
        <v>3</v>
      </c>
      <c r="MKA90" s="497" t="s">
        <v>4</v>
      </c>
      <c r="MKB90" s="497" t="s">
        <v>5</v>
      </c>
      <c r="MKC90" s="497" t="s">
        <v>6</v>
      </c>
      <c r="MKD90" s="497" t="s">
        <v>7</v>
      </c>
      <c r="MKE90" s="497" t="s">
        <v>11</v>
      </c>
      <c r="MKF90" s="503"/>
      <c r="MKG90" s="497" t="s">
        <v>2</v>
      </c>
      <c r="MKH90" s="497" t="s">
        <v>3</v>
      </c>
      <c r="MKI90" s="497" t="s">
        <v>4</v>
      </c>
      <c r="MKJ90" s="497" t="s">
        <v>5</v>
      </c>
      <c r="MKK90" s="497" t="s">
        <v>6</v>
      </c>
      <c r="MKL90" s="497" t="s">
        <v>7</v>
      </c>
      <c r="MKM90" s="497" t="s">
        <v>11</v>
      </c>
      <c r="MKN90" s="503"/>
      <c r="MKO90" s="497" t="s">
        <v>2</v>
      </c>
      <c r="MKP90" s="497" t="s">
        <v>3</v>
      </c>
      <c r="MKQ90" s="497" t="s">
        <v>4</v>
      </c>
      <c r="MKR90" s="497" t="s">
        <v>5</v>
      </c>
      <c r="MKS90" s="497" t="s">
        <v>6</v>
      </c>
      <c r="MKT90" s="497" t="s">
        <v>7</v>
      </c>
      <c r="MKU90" s="497" t="s">
        <v>11</v>
      </c>
      <c r="MKV90" s="503"/>
      <c r="MKW90" s="497" t="s">
        <v>2</v>
      </c>
      <c r="MKX90" s="497" t="s">
        <v>3</v>
      </c>
      <c r="MKY90" s="497" t="s">
        <v>4</v>
      </c>
      <c r="MKZ90" s="497" t="s">
        <v>5</v>
      </c>
      <c r="MLA90" s="497" t="s">
        <v>6</v>
      </c>
      <c r="MLB90" s="497" t="s">
        <v>7</v>
      </c>
      <c r="MLC90" s="497" t="s">
        <v>11</v>
      </c>
      <c r="MLD90" s="503"/>
      <c r="MLE90" s="497" t="s">
        <v>2</v>
      </c>
      <c r="MLF90" s="497" t="s">
        <v>3</v>
      </c>
      <c r="MLG90" s="497" t="s">
        <v>4</v>
      </c>
      <c r="MLH90" s="497" t="s">
        <v>5</v>
      </c>
      <c r="MLI90" s="497" t="s">
        <v>6</v>
      </c>
      <c r="MLJ90" s="497" t="s">
        <v>7</v>
      </c>
      <c r="MLK90" s="497" t="s">
        <v>11</v>
      </c>
      <c r="MLL90" s="503"/>
      <c r="MLM90" s="497" t="s">
        <v>2</v>
      </c>
      <c r="MLN90" s="497" t="s">
        <v>3</v>
      </c>
      <c r="MLO90" s="497" t="s">
        <v>4</v>
      </c>
      <c r="MLP90" s="497" t="s">
        <v>5</v>
      </c>
      <c r="MLQ90" s="497" t="s">
        <v>6</v>
      </c>
      <c r="MLR90" s="497" t="s">
        <v>7</v>
      </c>
      <c r="MLS90" s="497" t="s">
        <v>11</v>
      </c>
      <c r="MLT90" s="503"/>
      <c r="MLU90" s="497" t="s">
        <v>2</v>
      </c>
      <c r="MLV90" s="497" t="s">
        <v>3</v>
      </c>
      <c r="MLW90" s="497" t="s">
        <v>4</v>
      </c>
      <c r="MLX90" s="497" t="s">
        <v>5</v>
      </c>
      <c r="MLY90" s="497" t="s">
        <v>6</v>
      </c>
      <c r="MLZ90" s="497" t="s">
        <v>7</v>
      </c>
      <c r="MMA90" s="497" t="s">
        <v>11</v>
      </c>
      <c r="MMB90" s="503"/>
      <c r="MMC90" s="497" t="s">
        <v>2</v>
      </c>
      <c r="MMD90" s="497" t="s">
        <v>3</v>
      </c>
      <c r="MME90" s="497" t="s">
        <v>4</v>
      </c>
      <c r="MMF90" s="497" t="s">
        <v>5</v>
      </c>
      <c r="MMG90" s="497" t="s">
        <v>6</v>
      </c>
      <c r="MMH90" s="497" t="s">
        <v>7</v>
      </c>
      <c r="MMI90" s="497" t="s">
        <v>11</v>
      </c>
      <c r="MMJ90" s="503"/>
      <c r="MMK90" s="497" t="s">
        <v>2</v>
      </c>
      <c r="MML90" s="497" t="s">
        <v>3</v>
      </c>
      <c r="MMM90" s="497" t="s">
        <v>4</v>
      </c>
      <c r="MMN90" s="497" t="s">
        <v>5</v>
      </c>
      <c r="MMO90" s="497" t="s">
        <v>6</v>
      </c>
      <c r="MMP90" s="497" t="s">
        <v>7</v>
      </c>
      <c r="MMQ90" s="497" t="s">
        <v>11</v>
      </c>
      <c r="MMR90" s="503"/>
      <c r="MMS90" s="497" t="s">
        <v>2</v>
      </c>
      <c r="MMT90" s="497" t="s">
        <v>3</v>
      </c>
      <c r="MMU90" s="497" t="s">
        <v>4</v>
      </c>
      <c r="MMV90" s="497" t="s">
        <v>5</v>
      </c>
      <c r="MMW90" s="497" t="s">
        <v>6</v>
      </c>
      <c r="MMX90" s="497" t="s">
        <v>7</v>
      </c>
      <c r="MMY90" s="497" t="s">
        <v>11</v>
      </c>
      <c r="MMZ90" s="503"/>
      <c r="MNA90" s="497" t="s">
        <v>2</v>
      </c>
      <c r="MNB90" s="497" t="s">
        <v>3</v>
      </c>
      <c r="MNC90" s="497" t="s">
        <v>4</v>
      </c>
      <c r="MND90" s="497" t="s">
        <v>5</v>
      </c>
      <c r="MNE90" s="497" t="s">
        <v>6</v>
      </c>
      <c r="MNF90" s="497" t="s">
        <v>7</v>
      </c>
      <c r="MNG90" s="497" t="s">
        <v>11</v>
      </c>
      <c r="MNH90" s="503"/>
      <c r="MNI90" s="497" t="s">
        <v>2</v>
      </c>
      <c r="MNJ90" s="497" t="s">
        <v>3</v>
      </c>
      <c r="MNK90" s="497" t="s">
        <v>4</v>
      </c>
      <c r="MNL90" s="497" t="s">
        <v>5</v>
      </c>
      <c r="MNM90" s="497" t="s">
        <v>6</v>
      </c>
      <c r="MNN90" s="497" t="s">
        <v>7</v>
      </c>
      <c r="MNO90" s="497" t="s">
        <v>11</v>
      </c>
      <c r="MNP90" s="503"/>
      <c r="MNQ90" s="497" t="s">
        <v>2</v>
      </c>
      <c r="MNR90" s="497" t="s">
        <v>3</v>
      </c>
      <c r="MNS90" s="497" t="s">
        <v>4</v>
      </c>
      <c r="MNT90" s="497" t="s">
        <v>5</v>
      </c>
      <c r="MNU90" s="497" t="s">
        <v>6</v>
      </c>
      <c r="MNV90" s="497" t="s">
        <v>7</v>
      </c>
      <c r="MNW90" s="497" t="s">
        <v>11</v>
      </c>
      <c r="MNX90" s="503"/>
      <c r="MNY90" s="497" t="s">
        <v>2</v>
      </c>
      <c r="MNZ90" s="497" t="s">
        <v>3</v>
      </c>
      <c r="MOA90" s="497" t="s">
        <v>4</v>
      </c>
      <c r="MOB90" s="497" t="s">
        <v>5</v>
      </c>
      <c r="MOC90" s="497" t="s">
        <v>6</v>
      </c>
      <c r="MOD90" s="497" t="s">
        <v>7</v>
      </c>
      <c r="MOE90" s="497" t="s">
        <v>11</v>
      </c>
      <c r="MOF90" s="503"/>
      <c r="MOG90" s="497" t="s">
        <v>2</v>
      </c>
      <c r="MOH90" s="497" t="s">
        <v>3</v>
      </c>
      <c r="MOI90" s="497" t="s">
        <v>4</v>
      </c>
      <c r="MOJ90" s="497" t="s">
        <v>5</v>
      </c>
      <c r="MOK90" s="497" t="s">
        <v>6</v>
      </c>
      <c r="MOL90" s="497" t="s">
        <v>7</v>
      </c>
      <c r="MOM90" s="497" t="s">
        <v>11</v>
      </c>
      <c r="MON90" s="503"/>
      <c r="MOO90" s="497" t="s">
        <v>2</v>
      </c>
      <c r="MOP90" s="497" t="s">
        <v>3</v>
      </c>
      <c r="MOQ90" s="497" t="s">
        <v>4</v>
      </c>
      <c r="MOR90" s="497" t="s">
        <v>5</v>
      </c>
      <c r="MOS90" s="497" t="s">
        <v>6</v>
      </c>
      <c r="MOT90" s="497" t="s">
        <v>7</v>
      </c>
      <c r="MOU90" s="497" t="s">
        <v>11</v>
      </c>
      <c r="MOV90" s="503"/>
      <c r="MOW90" s="497" t="s">
        <v>2</v>
      </c>
      <c r="MOX90" s="497" t="s">
        <v>3</v>
      </c>
      <c r="MOY90" s="497" t="s">
        <v>4</v>
      </c>
      <c r="MOZ90" s="497" t="s">
        <v>5</v>
      </c>
      <c r="MPA90" s="497" t="s">
        <v>6</v>
      </c>
      <c r="MPB90" s="497" t="s">
        <v>7</v>
      </c>
      <c r="MPC90" s="497" t="s">
        <v>11</v>
      </c>
      <c r="MPD90" s="503"/>
      <c r="MPE90" s="497" t="s">
        <v>2</v>
      </c>
      <c r="MPF90" s="497" t="s">
        <v>3</v>
      </c>
      <c r="MPG90" s="497" t="s">
        <v>4</v>
      </c>
      <c r="MPH90" s="497" t="s">
        <v>5</v>
      </c>
      <c r="MPI90" s="497" t="s">
        <v>6</v>
      </c>
      <c r="MPJ90" s="497" t="s">
        <v>7</v>
      </c>
      <c r="MPK90" s="497" t="s">
        <v>11</v>
      </c>
      <c r="MPL90" s="503"/>
      <c r="MPM90" s="497" t="s">
        <v>2</v>
      </c>
      <c r="MPN90" s="497" t="s">
        <v>3</v>
      </c>
      <c r="MPO90" s="497" t="s">
        <v>4</v>
      </c>
      <c r="MPP90" s="497" t="s">
        <v>5</v>
      </c>
      <c r="MPQ90" s="497" t="s">
        <v>6</v>
      </c>
      <c r="MPR90" s="497" t="s">
        <v>7</v>
      </c>
      <c r="MPS90" s="497" t="s">
        <v>11</v>
      </c>
      <c r="MPT90" s="503"/>
      <c r="MPU90" s="497" t="s">
        <v>2</v>
      </c>
      <c r="MPV90" s="497" t="s">
        <v>3</v>
      </c>
      <c r="MPW90" s="497" t="s">
        <v>4</v>
      </c>
      <c r="MPX90" s="497" t="s">
        <v>5</v>
      </c>
      <c r="MPY90" s="497" t="s">
        <v>6</v>
      </c>
      <c r="MPZ90" s="497" t="s">
        <v>7</v>
      </c>
      <c r="MQA90" s="497" t="s">
        <v>11</v>
      </c>
      <c r="MQB90" s="503"/>
      <c r="MQC90" s="497" t="s">
        <v>2</v>
      </c>
      <c r="MQD90" s="497" t="s">
        <v>3</v>
      </c>
      <c r="MQE90" s="497" t="s">
        <v>4</v>
      </c>
      <c r="MQF90" s="497" t="s">
        <v>5</v>
      </c>
      <c r="MQG90" s="497" t="s">
        <v>6</v>
      </c>
      <c r="MQH90" s="497" t="s">
        <v>7</v>
      </c>
      <c r="MQI90" s="497" t="s">
        <v>11</v>
      </c>
      <c r="MQJ90" s="503"/>
      <c r="MQK90" s="497" t="s">
        <v>2</v>
      </c>
      <c r="MQL90" s="497" t="s">
        <v>3</v>
      </c>
      <c r="MQM90" s="497" t="s">
        <v>4</v>
      </c>
      <c r="MQN90" s="497" t="s">
        <v>5</v>
      </c>
      <c r="MQO90" s="497" t="s">
        <v>6</v>
      </c>
      <c r="MQP90" s="497" t="s">
        <v>7</v>
      </c>
      <c r="MQQ90" s="497" t="s">
        <v>11</v>
      </c>
      <c r="MQR90" s="503"/>
      <c r="MQS90" s="497" t="s">
        <v>2</v>
      </c>
      <c r="MQT90" s="497" t="s">
        <v>3</v>
      </c>
      <c r="MQU90" s="497" t="s">
        <v>4</v>
      </c>
      <c r="MQV90" s="497" t="s">
        <v>5</v>
      </c>
      <c r="MQW90" s="497" t="s">
        <v>6</v>
      </c>
      <c r="MQX90" s="497" t="s">
        <v>7</v>
      </c>
      <c r="MQY90" s="497" t="s">
        <v>11</v>
      </c>
      <c r="MQZ90" s="503"/>
      <c r="MRA90" s="497" t="s">
        <v>2</v>
      </c>
      <c r="MRB90" s="497" t="s">
        <v>3</v>
      </c>
      <c r="MRC90" s="497" t="s">
        <v>4</v>
      </c>
      <c r="MRD90" s="497" t="s">
        <v>5</v>
      </c>
      <c r="MRE90" s="497" t="s">
        <v>6</v>
      </c>
      <c r="MRF90" s="497" t="s">
        <v>7</v>
      </c>
      <c r="MRG90" s="497" t="s">
        <v>11</v>
      </c>
      <c r="MRH90" s="503"/>
      <c r="MRI90" s="497" t="s">
        <v>2</v>
      </c>
      <c r="MRJ90" s="497" t="s">
        <v>3</v>
      </c>
      <c r="MRK90" s="497" t="s">
        <v>4</v>
      </c>
      <c r="MRL90" s="497" t="s">
        <v>5</v>
      </c>
      <c r="MRM90" s="497" t="s">
        <v>6</v>
      </c>
      <c r="MRN90" s="497" t="s">
        <v>7</v>
      </c>
      <c r="MRO90" s="497" t="s">
        <v>11</v>
      </c>
      <c r="MRP90" s="503"/>
      <c r="MRQ90" s="497" t="s">
        <v>2</v>
      </c>
      <c r="MRR90" s="497" t="s">
        <v>3</v>
      </c>
      <c r="MRS90" s="497" t="s">
        <v>4</v>
      </c>
      <c r="MRT90" s="497" t="s">
        <v>5</v>
      </c>
      <c r="MRU90" s="497" t="s">
        <v>6</v>
      </c>
      <c r="MRV90" s="497" t="s">
        <v>7</v>
      </c>
      <c r="MRW90" s="497" t="s">
        <v>11</v>
      </c>
      <c r="MRX90" s="503"/>
      <c r="MRY90" s="497" t="s">
        <v>2</v>
      </c>
      <c r="MRZ90" s="497" t="s">
        <v>3</v>
      </c>
      <c r="MSA90" s="497" t="s">
        <v>4</v>
      </c>
      <c r="MSB90" s="497" t="s">
        <v>5</v>
      </c>
      <c r="MSC90" s="497" t="s">
        <v>6</v>
      </c>
      <c r="MSD90" s="497" t="s">
        <v>7</v>
      </c>
      <c r="MSE90" s="497" t="s">
        <v>11</v>
      </c>
      <c r="MSF90" s="503"/>
      <c r="MSG90" s="497" t="s">
        <v>2</v>
      </c>
      <c r="MSH90" s="497" t="s">
        <v>3</v>
      </c>
      <c r="MSI90" s="497" t="s">
        <v>4</v>
      </c>
      <c r="MSJ90" s="497" t="s">
        <v>5</v>
      </c>
      <c r="MSK90" s="497" t="s">
        <v>6</v>
      </c>
      <c r="MSL90" s="497" t="s">
        <v>7</v>
      </c>
      <c r="MSM90" s="497" t="s">
        <v>11</v>
      </c>
      <c r="MSN90" s="503"/>
      <c r="MSO90" s="497" t="s">
        <v>2</v>
      </c>
      <c r="MSP90" s="497" t="s">
        <v>3</v>
      </c>
      <c r="MSQ90" s="497" t="s">
        <v>4</v>
      </c>
      <c r="MSR90" s="497" t="s">
        <v>5</v>
      </c>
      <c r="MSS90" s="497" t="s">
        <v>6</v>
      </c>
      <c r="MST90" s="497" t="s">
        <v>7</v>
      </c>
      <c r="MSU90" s="497" t="s">
        <v>11</v>
      </c>
      <c r="MSV90" s="503"/>
      <c r="MSW90" s="497" t="s">
        <v>2</v>
      </c>
      <c r="MSX90" s="497" t="s">
        <v>3</v>
      </c>
      <c r="MSY90" s="497" t="s">
        <v>4</v>
      </c>
      <c r="MSZ90" s="497" t="s">
        <v>5</v>
      </c>
      <c r="MTA90" s="497" t="s">
        <v>6</v>
      </c>
      <c r="MTB90" s="497" t="s">
        <v>7</v>
      </c>
      <c r="MTC90" s="497" t="s">
        <v>11</v>
      </c>
      <c r="MTD90" s="503"/>
      <c r="MTE90" s="497" t="s">
        <v>2</v>
      </c>
      <c r="MTF90" s="497" t="s">
        <v>3</v>
      </c>
      <c r="MTG90" s="497" t="s">
        <v>4</v>
      </c>
      <c r="MTH90" s="497" t="s">
        <v>5</v>
      </c>
      <c r="MTI90" s="497" t="s">
        <v>6</v>
      </c>
      <c r="MTJ90" s="497" t="s">
        <v>7</v>
      </c>
      <c r="MTK90" s="497" t="s">
        <v>11</v>
      </c>
      <c r="MTL90" s="503"/>
      <c r="MTM90" s="497" t="s">
        <v>2</v>
      </c>
      <c r="MTN90" s="497" t="s">
        <v>3</v>
      </c>
      <c r="MTO90" s="497" t="s">
        <v>4</v>
      </c>
      <c r="MTP90" s="497" t="s">
        <v>5</v>
      </c>
      <c r="MTQ90" s="497" t="s">
        <v>6</v>
      </c>
      <c r="MTR90" s="497" t="s">
        <v>7</v>
      </c>
      <c r="MTS90" s="497" t="s">
        <v>11</v>
      </c>
      <c r="MTT90" s="503"/>
      <c r="MTU90" s="497" t="s">
        <v>2</v>
      </c>
      <c r="MTV90" s="497" t="s">
        <v>3</v>
      </c>
      <c r="MTW90" s="497" t="s">
        <v>4</v>
      </c>
      <c r="MTX90" s="497" t="s">
        <v>5</v>
      </c>
      <c r="MTY90" s="497" t="s">
        <v>6</v>
      </c>
      <c r="MTZ90" s="497" t="s">
        <v>7</v>
      </c>
      <c r="MUA90" s="497" t="s">
        <v>11</v>
      </c>
      <c r="MUB90" s="503"/>
      <c r="MUC90" s="497" t="s">
        <v>2</v>
      </c>
      <c r="MUD90" s="497" t="s">
        <v>3</v>
      </c>
      <c r="MUE90" s="497" t="s">
        <v>4</v>
      </c>
      <c r="MUF90" s="497" t="s">
        <v>5</v>
      </c>
      <c r="MUG90" s="497" t="s">
        <v>6</v>
      </c>
      <c r="MUH90" s="497" t="s">
        <v>7</v>
      </c>
      <c r="MUI90" s="497" t="s">
        <v>11</v>
      </c>
      <c r="MUJ90" s="503"/>
      <c r="MUK90" s="497" t="s">
        <v>2</v>
      </c>
      <c r="MUL90" s="497" t="s">
        <v>3</v>
      </c>
      <c r="MUM90" s="497" t="s">
        <v>4</v>
      </c>
      <c r="MUN90" s="497" t="s">
        <v>5</v>
      </c>
      <c r="MUO90" s="497" t="s">
        <v>6</v>
      </c>
      <c r="MUP90" s="497" t="s">
        <v>7</v>
      </c>
      <c r="MUQ90" s="497" t="s">
        <v>11</v>
      </c>
      <c r="MUR90" s="503"/>
      <c r="MUS90" s="497" t="s">
        <v>2</v>
      </c>
      <c r="MUT90" s="497" t="s">
        <v>3</v>
      </c>
      <c r="MUU90" s="497" t="s">
        <v>4</v>
      </c>
      <c r="MUV90" s="497" t="s">
        <v>5</v>
      </c>
      <c r="MUW90" s="497" t="s">
        <v>6</v>
      </c>
      <c r="MUX90" s="497" t="s">
        <v>7</v>
      </c>
      <c r="MUY90" s="497" t="s">
        <v>11</v>
      </c>
      <c r="MUZ90" s="503"/>
      <c r="MVA90" s="497" t="s">
        <v>2</v>
      </c>
      <c r="MVB90" s="497" t="s">
        <v>3</v>
      </c>
      <c r="MVC90" s="497" t="s">
        <v>4</v>
      </c>
      <c r="MVD90" s="497" t="s">
        <v>5</v>
      </c>
      <c r="MVE90" s="497" t="s">
        <v>6</v>
      </c>
      <c r="MVF90" s="497" t="s">
        <v>7</v>
      </c>
      <c r="MVG90" s="497" t="s">
        <v>11</v>
      </c>
      <c r="MVH90" s="503"/>
      <c r="MVI90" s="497" t="s">
        <v>2</v>
      </c>
      <c r="MVJ90" s="497" t="s">
        <v>3</v>
      </c>
      <c r="MVK90" s="497" t="s">
        <v>4</v>
      </c>
      <c r="MVL90" s="497" t="s">
        <v>5</v>
      </c>
      <c r="MVM90" s="497" t="s">
        <v>6</v>
      </c>
      <c r="MVN90" s="497" t="s">
        <v>7</v>
      </c>
      <c r="MVO90" s="497" t="s">
        <v>11</v>
      </c>
      <c r="MVP90" s="503"/>
      <c r="MVQ90" s="497" t="s">
        <v>2</v>
      </c>
      <c r="MVR90" s="497" t="s">
        <v>3</v>
      </c>
      <c r="MVS90" s="497" t="s">
        <v>4</v>
      </c>
      <c r="MVT90" s="497" t="s">
        <v>5</v>
      </c>
      <c r="MVU90" s="497" t="s">
        <v>6</v>
      </c>
      <c r="MVV90" s="497" t="s">
        <v>7</v>
      </c>
      <c r="MVW90" s="497" t="s">
        <v>11</v>
      </c>
      <c r="MVX90" s="503"/>
      <c r="MVY90" s="497" t="s">
        <v>2</v>
      </c>
      <c r="MVZ90" s="497" t="s">
        <v>3</v>
      </c>
      <c r="MWA90" s="497" t="s">
        <v>4</v>
      </c>
      <c r="MWB90" s="497" t="s">
        <v>5</v>
      </c>
      <c r="MWC90" s="497" t="s">
        <v>6</v>
      </c>
      <c r="MWD90" s="497" t="s">
        <v>7</v>
      </c>
      <c r="MWE90" s="497" t="s">
        <v>11</v>
      </c>
      <c r="MWF90" s="503"/>
      <c r="MWG90" s="497" t="s">
        <v>2</v>
      </c>
      <c r="MWH90" s="497" t="s">
        <v>3</v>
      </c>
      <c r="MWI90" s="497" t="s">
        <v>4</v>
      </c>
      <c r="MWJ90" s="497" t="s">
        <v>5</v>
      </c>
      <c r="MWK90" s="497" t="s">
        <v>6</v>
      </c>
      <c r="MWL90" s="497" t="s">
        <v>7</v>
      </c>
      <c r="MWM90" s="497" t="s">
        <v>11</v>
      </c>
      <c r="MWN90" s="503"/>
      <c r="MWO90" s="497" t="s">
        <v>2</v>
      </c>
      <c r="MWP90" s="497" t="s">
        <v>3</v>
      </c>
      <c r="MWQ90" s="497" t="s">
        <v>4</v>
      </c>
      <c r="MWR90" s="497" t="s">
        <v>5</v>
      </c>
      <c r="MWS90" s="497" t="s">
        <v>6</v>
      </c>
      <c r="MWT90" s="497" t="s">
        <v>7</v>
      </c>
      <c r="MWU90" s="497" t="s">
        <v>11</v>
      </c>
      <c r="MWV90" s="503"/>
      <c r="MWW90" s="497" t="s">
        <v>2</v>
      </c>
      <c r="MWX90" s="497" t="s">
        <v>3</v>
      </c>
      <c r="MWY90" s="497" t="s">
        <v>4</v>
      </c>
      <c r="MWZ90" s="497" t="s">
        <v>5</v>
      </c>
      <c r="MXA90" s="497" t="s">
        <v>6</v>
      </c>
      <c r="MXB90" s="497" t="s">
        <v>7</v>
      </c>
      <c r="MXC90" s="497" t="s">
        <v>11</v>
      </c>
      <c r="MXD90" s="503"/>
      <c r="MXE90" s="497" t="s">
        <v>2</v>
      </c>
      <c r="MXF90" s="497" t="s">
        <v>3</v>
      </c>
      <c r="MXG90" s="497" t="s">
        <v>4</v>
      </c>
      <c r="MXH90" s="497" t="s">
        <v>5</v>
      </c>
      <c r="MXI90" s="497" t="s">
        <v>6</v>
      </c>
      <c r="MXJ90" s="497" t="s">
        <v>7</v>
      </c>
      <c r="MXK90" s="497" t="s">
        <v>11</v>
      </c>
      <c r="MXL90" s="503"/>
      <c r="MXM90" s="497" t="s">
        <v>2</v>
      </c>
      <c r="MXN90" s="497" t="s">
        <v>3</v>
      </c>
      <c r="MXO90" s="497" t="s">
        <v>4</v>
      </c>
      <c r="MXP90" s="497" t="s">
        <v>5</v>
      </c>
      <c r="MXQ90" s="497" t="s">
        <v>6</v>
      </c>
      <c r="MXR90" s="497" t="s">
        <v>7</v>
      </c>
      <c r="MXS90" s="497" t="s">
        <v>11</v>
      </c>
      <c r="MXT90" s="503"/>
      <c r="MXU90" s="497" t="s">
        <v>2</v>
      </c>
      <c r="MXV90" s="497" t="s">
        <v>3</v>
      </c>
      <c r="MXW90" s="497" t="s">
        <v>4</v>
      </c>
      <c r="MXX90" s="497" t="s">
        <v>5</v>
      </c>
      <c r="MXY90" s="497" t="s">
        <v>6</v>
      </c>
      <c r="MXZ90" s="497" t="s">
        <v>7</v>
      </c>
      <c r="MYA90" s="497" t="s">
        <v>11</v>
      </c>
      <c r="MYB90" s="503"/>
      <c r="MYC90" s="497" t="s">
        <v>2</v>
      </c>
      <c r="MYD90" s="497" t="s">
        <v>3</v>
      </c>
      <c r="MYE90" s="497" t="s">
        <v>4</v>
      </c>
      <c r="MYF90" s="497" t="s">
        <v>5</v>
      </c>
      <c r="MYG90" s="497" t="s">
        <v>6</v>
      </c>
      <c r="MYH90" s="497" t="s">
        <v>7</v>
      </c>
      <c r="MYI90" s="497" t="s">
        <v>11</v>
      </c>
      <c r="MYJ90" s="503"/>
      <c r="MYK90" s="497" t="s">
        <v>2</v>
      </c>
      <c r="MYL90" s="497" t="s">
        <v>3</v>
      </c>
      <c r="MYM90" s="497" t="s">
        <v>4</v>
      </c>
      <c r="MYN90" s="497" t="s">
        <v>5</v>
      </c>
      <c r="MYO90" s="497" t="s">
        <v>6</v>
      </c>
      <c r="MYP90" s="497" t="s">
        <v>7</v>
      </c>
      <c r="MYQ90" s="497" t="s">
        <v>11</v>
      </c>
      <c r="MYR90" s="503"/>
      <c r="MYS90" s="497" t="s">
        <v>2</v>
      </c>
      <c r="MYT90" s="497" t="s">
        <v>3</v>
      </c>
      <c r="MYU90" s="497" t="s">
        <v>4</v>
      </c>
      <c r="MYV90" s="497" t="s">
        <v>5</v>
      </c>
      <c r="MYW90" s="497" t="s">
        <v>6</v>
      </c>
      <c r="MYX90" s="497" t="s">
        <v>7</v>
      </c>
      <c r="MYY90" s="497" t="s">
        <v>11</v>
      </c>
      <c r="MYZ90" s="503"/>
      <c r="MZA90" s="497" t="s">
        <v>2</v>
      </c>
      <c r="MZB90" s="497" t="s">
        <v>3</v>
      </c>
      <c r="MZC90" s="497" t="s">
        <v>4</v>
      </c>
      <c r="MZD90" s="497" t="s">
        <v>5</v>
      </c>
      <c r="MZE90" s="497" t="s">
        <v>6</v>
      </c>
      <c r="MZF90" s="497" t="s">
        <v>7</v>
      </c>
      <c r="MZG90" s="497" t="s">
        <v>11</v>
      </c>
      <c r="MZH90" s="503"/>
      <c r="MZI90" s="497" t="s">
        <v>2</v>
      </c>
      <c r="MZJ90" s="497" t="s">
        <v>3</v>
      </c>
      <c r="MZK90" s="497" t="s">
        <v>4</v>
      </c>
      <c r="MZL90" s="497" t="s">
        <v>5</v>
      </c>
      <c r="MZM90" s="497" t="s">
        <v>6</v>
      </c>
      <c r="MZN90" s="497" t="s">
        <v>7</v>
      </c>
      <c r="MZO90" s="497" t="s">
        <v>11</v>
      </c>
      <c r="MZP90" s="503"/>
      <c r="MZQ90" s="497" t="s">
        <v>2</v>
      </c>
      <c r="MZR90" s="497" t="s">
        <v>3</v>
      </c>
      <c r="MZS90" s="497" t="s">
        <v>4</v>
      </c>
      <c r="MZT90" s="497" t="s">
        <v>5</v>
      </c>
      <c r="MZU90" s="497" t="s">
        <v>6</v>
      </c>
      <c r="MZV90" s="497" t="s">
        <v>7</v>
      </c>
      <c r="MZW90" s="497" t="s">
        <v>11</v>
      </c>
      <c r="MZX90" s="503"/>
      <c r="MZY90" s="497" t="s">
        <v>2</v>
      </c>
      <c r="MZZ90" s="497" t="s">
        <v>3</v>
      </c>
      <c r="NAA90" s="497" t="s">
        <v>4</v>
      </c>
      <c r="NAB90" s="497" t="s">
        <v>5</v>
      </c>
      <c r="NAC90" s="497" t="s">
        <v>6</v>
      </c>
      <c r="NAD90" s="497" t="s">
        <v>7</v>
      </c>
      <c r="NAE90" s="497" t="s">
        <v>11</v>
      </c>
      <c r="NAF90" s="503"/>
      <c r="NAG90" s="497" t="s">
        <v>2</v>
      </c>
      <c r="NAH90" s="497" t="s">
        <v>3</v>
      </c>
      <c r="NAI90" s="497" t="s">
        <v>4</v>
      </c>
      <c r="NAJ90" s="497" t="s">
        <v>5</v>
      </c>
      <c r="NAK90" s="497" t="s">
        <v>6</v>
      </c>
      <c r="NAL90" s="497" t="s">
        <v>7</v>
      </c>
      <c r="NAM90" s="497" t="s">
        <v>11</v>
      </c>
      <c r="NAN90" s="503"/>
      <c r="NAO90" s="497" t="s">
        <v>2</v>
      </c>
      <c r="NAP90" s="497" t="s">
        <v>3</v>
      </c>
      <c r="NAQ90" s="497" t="s">
        <v>4</v>
      </c>
      <c r="NAR90" s="497" t="s">
        <v>5</v>
      </c>
      <c r="NAS90" s="497" t="s">
        <v>6</v>
      </c>
      <c r="NAT90" s="497" t="s">
        <v>7</v>
      </c>
      <c r="NAU90" s="497" t="s">
        <v>11</v>
      </c>
      <c r="NAV90" s="503"/>
      <c r="NAW90" s="497" t="s">
        <v>2</v>
      </c>
      <c r="NAX90" s="497" t="s">
        <v>3</v>
      </c>
      <c r="NAY90" s="497" t="s">
        <v>4</v>
      </c>
      <c r="NAZ90" s="497" t="s">
        <v>5</v>
      </c>
      <c r="NBA90" s="497" t="s">
        <v>6</v>
      </c>
      <c r="NBB90" s="497" t="s">
        <v>7</v>
      </c>
      <c r="NBC90" s="497" t="s">
        <v>11</v>
      </c>
      <c r="NBD90" s="503"/>
      <c r="NBE90" s="497" t="s">
        <v>2</v>
      </c>
      <c r="NBF90" s="497" t="s">
        <v>3</v>
      </c>
      <c r="NBG90" s="497" t="s">
        <v>4</v>
      </c>
      <c r="NBH90" s="497" t="s">
        <v>5</v>
      </c>
      <c r="NBI90" s="497" t="s">
        <v>6</v>
      </c>
      <c r="NBJ90" s="497" t="s">
        <v>7</v>
      </c>
      <c r="NBK90" s="497" t="s">
        <v>11</v>
      </c>
      <c r="NBL90" s="503"/>
      <c r="NBM90" s="497" t="s">
        <v>2</v>
      </c>
      <c r="NBN90" s="497" t="s">
        <v>3</v>
      </c>
      <c r="NBO90" s="497" t="s">
        <v>4</v>
      </c>
      <c r="NBP90" s="497" t="s">
        <v>5</v>
      </c>
      <c r="NBQ90" s="497" t="s">
        <v>6</v>
      </c>
      <c r="NBR90" s="497" t="s">
        <v>7</v>
      </c>
      <c r="NBS90" s="497" t="s">
        <v>11</v>
      </c>
      <c r="NBT90" s="503"/>
      <c r="NBU90" s="497" t="s">
        <v>2</v>
      </c>
      <c r="NBV90" s="497" t="s">
        <v>3</v>
      </c>
      <c r="NBW90" s="497" t="s">
        <v>4</v>
      </c>
      <c r="NBX90" s="497" t="s">
        <v>5</v>
      </c>
      <c r="NBY90" s="497" t="s">
        <v>6</v>
      </c>
      <c r="NBZ90" s="497" t="s">
        <v>7</v>
      </c>
      <c r="NCA90" s="497" t="s">
        <v>11</v>
      </c>
      <c r="NCB90" s="503"/>
      <c r="NCC90" s="497" t="s">
        <v>2</v>
      </c>
      <c r="NCD90" s="497" t="s">
        <v>3</v>
      </c>
      <c r="NCE90" s="497" t="s">
        <v>4</v>
      </c>
      <c r="NCF90" s="497" t="s">
        <v>5</v>
      </c>
      <c r="NCG90" s="497" t="s">
        <v>6</v>
      </c>
      <c r="NCH90" s="497" t="s">
        <v>7</v>
      </c>
      <c r="NCI90" s="497" t="s">
        <v>11</v>
      </c>
      <c r="NCJ90" s="503"/>
      <c r="NCK90" s="497" t="s">
        <v>2</v>
      </c>
      <c r="NCL90" s="497" t="s">
        <v>3</v>
      </c>
      <c r="NCM90" s="497" t="s">
        <v>4</v>
      </c>
      <c r="NCN90" s="497" t="s">
        <v>5</v>
      </c>
      <c r="NCO90" s="497" t="s">
        <v>6</v>
      </c>
      <c r="NCP90" s="497" t="s">
        <v>7</v>
      </c>
      <c r="NCQ90" s="497" t="s">
        <v>11</v>
      </c>
      <c r="NCR90" s="503"/>
      <c r="NCS90" s="497" t="s">
        <v>2</v>
      </c>
      <c r="NCT90" s="497" t="s">
        <v>3</v>
      </c>
      <c r="NCU90" s="497" t="s">
        <v>4</v>
      </c>
      <c r="NCV90" s="497" t="s">
        <v>5</v>
      </c>
      <c r="NCW90" s="497" t="s">
        <v>6</v>
      </c>
      <c r="NCX90" s="497" t="s">
        <v>7</v>
      </c>
      <c r="NCY90" s="497" t="s">
        <v>11</v>
      </c>
      <c r="NCZ90" s="503"/>
      <c r="NDA90" s="497" t="s">
        <v>2</v>
      </c>
      <c r="NDB90" s="497" t="s">
        <v>3</v>
      </c>
      <c r="NDC90" s="497" t="s">
        <v>4</v>
      </c>
      <c r="NDD90" s="497" t="s">
        <v>5</v>
      </c>
      <c r="NDE90" s="497" t="s">
        <v>6</v>
      </c>
      <c r="NDF90" s="497" t="s">
        <v>7</v>
      </c>
      <c r="NDG90" s="497" t="s">
        <v>11</v>
      </c>
      <c r="NDH90" s="503"/>
      <c r="NDI90" s="497" t="s">
        <v>2</v>
      </c>
      <c r="NDJ90" s="497" t="s">
        <v>3</v>
      </c>
      <c r="NDK90" s="497" t="s">
        <v>4</v>
      </c>
      <c r="NDL90" s="497" t="s">
        <v>5</v>
      </c>
      <c r="NDM90" s="497" t="s">
        <v>6</v>
      </c>
      <c r="NDN90" s="497" t="s">
        <v>7</v>
      </c>
      <c r="NDO90" s="497" t="s">
        <v>11</v>
      </c>
      <c r="NDP90" s="503"/>
      <c r="NDQ90" s="497" t="s">
        <v>2</v>
      </c>
      <c r="NDR90" s="497" t="s">
        <v>3</v>
      </c>
      <c r="NDS90" s="497" t="s">
        <v>4</v>
      </c>
      <c r="NDT90" s="497" t="s">
        <v>5</v>
      </c>
      <c r="NDU90" s="497" t="s">
        <v>6</v>
      </c>
      <c r="NDV90" s="497" t="s">
        <v>7</v>
      </c>
      <c r="NDW90" s="497" t="s">
        <v>11</v>
      </c>
      <c r="NDX90" s="503"/>
      <c r="NDY90" s="497" t="s">
        <v>2</v>
      </c>
      <c r="NDZ90" s="497" t="s">
        <v>3</v>
      </c>
      <c r="NEA90" s="497" t="s">
        <v>4</v>
      </c>
      <c r="NEB90" s="497" t="s">
        <v>5</v>
      </c>
      <c r="NEC90" s="497" t="s">
        <v>6</v>
      </c>
      <c r="NED90" s="497" t="s">
        <v>7</v>
      </c>
      <c r="NEE90" s="497" t="s">
        <v>11</v>
      </c>
      <c r="NEF90" s="503"/>
      <c r="NEG90" s="497" t="s">
        <v>2</v>
      </c>
      <c r="NEH90" s="497" t="s">
        <v>3</v>
      </c>
      <c r="NEI90" s="497" t="s">
        <v>4</v>
      </c>
      <c r="NEJ90" s="497" t="s">
        <v>5</v>
      </c>
      <c r="NEK90" s="497" t="s">
        <v>6</v>
      </c>
      <c r="NEL90" s="497" t="s">
        <v>7</v>
      </c>
      <c r="NEM90" s="497" t="s">
        <v>11</v>
      </c>
      <c r="NEN90" s="503"/>
      <c r="NEO90" s="497" t="s">
        <v>2</v>
      </c>
      <c r="NEP90" s="497" t="s">
        <v>3</v>
      </c>
      <c r="NEQ90" s="497" t="s">
        <v>4</v>
      </c>
      <c r="NER90" s="497" t="s">
        <v>5</v>
      </c>
      <c r="NES90" s="497" t="s">
        <v>6</v>
      </c>
      <c r="NET90" s="497" t="s">
        <v>7</v>
      </c>
      <c r="NEU90" s="497" t="s">
        <v>11</v>
      </c>
      <c r="NEV90" s="503"/>
      <c r="NEW90" s="497" t="s">
        <v>2</v>
      </c>
      <c r="NEX90" s="497" t="s">
        <v>3</v>
      </c>
      <c r="NEY90" s="497" t="s">
        <v>4</v>
      </c>
      <c r="NEZ90" s="497" t="s">
        <v>5</v>
      </c>
      <c r="NFA90" s="497" t="s">
        <v>6</v>
      </c>
      <c r="NFB90" s="497" t="s">
        <v>7</v>
      </c>
      <c r="NFC90" s="497" t="s">
        <v>11</v>
      </c>
      <c r="NFD90" s="503"/>
      <c r="NFE90" s="497" t="s">
        <v>2</v>
      </c>
      <c r="NFF90" s="497" t="s">
        <v>3</v>
      </c>
      <c r="NFG90" s="497" t="s">
        <v>4</v>
      </c>
      <c r="NFH90" s="497" t="s">
        <v>5</v>
      </c>
      <c r="NFI90" s="497" t="s">
        <v>6</v>
      </c>
      <c r="NFJ90" s="497" t="s">
        <v>7</v>
      </c>
      <c r="NFK90" s="497" t="s">
        <v>11</v>
      </c>
      <c r="NFL90" s="503"/>
      <c r="NFM90" s="497" t="s">
        <v>2</v>
      </c>
      <c r="NFN90" s="497" t="s">
        <v>3</v>
      </c>
      <c r="NFO90" s="497" t="s">
        <v>4</v>
      </c>
      <c r="NFP90" s="497" t="s">
        <v>5</v>
      </c>
      <c r="NFQ90" s="497" t="s">
        <v>6</v>
      </c>
      <c r="NFR90" s="497" t="s">
        <v>7</v>
      </c>
      <c r="NFS90" s="497" t="s">
        <v>11</v>
      </c>
      <c r="NFT90" s="503"/>
      <c r="NFU90" s="497" t="s">
        <v>2</v>
      </c>
      <c r="NFV90" s="497" t="s">
        <v>3</v>
      </c>
      <c r="NFW90" s="497" t="s">
        <v>4</v>
      </c>
      <c r="NFX90" s="497" t="s">
        <v>5</v>
      </c>
      <c r="NFY90" s="497" t="s">
        <v>6</v>
      </c>
      <c r="NFZ90" s="497" t="s">
        <v>7</v>
      </c>
      <c r="NGA90" s="497" t="s">
        <v>11</v>
      </c>
      <c r="NGB90" s="503"/>
      <c r="NGC90" s="497" t="s">
        <v>2</v>
      </c>
      <c r="NGD90" s="497" t="s">
        <v>3</v>
      </c>
      <c r="NGE90" s="497" t="s">
        <v>4</v>
      </c>
      <c r="NGF90" s="497" t="s">
        <v>5</v>
      </c>
      <c r="NGG90" s="497" t="s">
        <v>6</v>
      </c>
      <c r="NGH90" s="497" t="s">
        <v>7</v>
      </c>
      <c r="NGI90" s="497" t="s">
        <v>11</v>
      </c>
      <c r="NGJ90" s="503"/>
      <c r="NGK90" s="497" t="s">
        <v>2</v>
      </c>
      <c r="NGL90" s="497" t="s">
        <v>3</v>
      </c>
      <c r="NGM90" s="497" t="s">
        <v>4</v>
      </c>
      <c r="NGN90" s="497" t="s">
        <v>5</v>
      </c>
      <c r="NGO90" s="497" t="s">
        <v>6</v>
      </c>
      <c r="NGP90" s="497" t="s">
        <v>7</v>
      </c>
      <c r="NGQ90" s="497" t="s">
        <v>11</v>
      </c>
      <c r="NGR90" s="503"/>
      <c r="NGS90" s="497" t="s">
        <v>2</v>
      </c>
      <c r="NGT90" s="497" t="s">
        <v>3</v>
      </c>
      <c r="NGU90" s="497" t="s">
        <v>4</v>
      </c>
      <c r="NGV90" s="497" t="s">
        <v>5</v>
      </c>
      <c r="NGW90" s="497" t="s">
        <v>6</v>
      </c>
      <c r="NGX90" s="497" t="s">
        <v>7</v>
      </c>
      <c r="NGY90" s="497" t="s">
        <v>11</v>
      </c>
      <c r="NGZ90" s="503"/>
      <c r="NHA90" s="497" t="s">
        <v>2</v>
      </c>
      <c r="NHB90" s="497" t="s">
        <v>3</v>
      </c>
      <c r="NHC90" s="497" t="s">
        <v>4</v>
      </c>
      <c r="NHD90" s="497" t="s">
        <v>5</v>
      </c>
      <c r="NHE90" s="497" t="s">
        <v>6</v>
      </c>
      <c r="NHF90" s="497" t="s">
        <v>7</v>
      </c>
      <c r="NHG90" s="497" t="s">
        <v>11</v>
      </c>
      <c r="NHH90" s="503"/>
      <c r="NHI90" s="497" t="s">
        <v>2</v>
      </c>
      <c r="NHJ90" s="497" t="s">
        <v>3</v>
      </c>
      <c r="NHK90" s="497" t="s">
        <v>4</v>
      </c>
      <c r="NHL90" s="497" t="s">
        <v>5</v>
      </c>
      <c r="NHM90" s="497" t="s">
        <v>6</v>
      </c>
      <c r="NHN90" s="497" t="s">
        <v>7</v>
      </c>
      <c r="NHO90" s="497" t="s">
        <v>11</v>
      </c>
      <c r="NHP90" s="503"/>
      <c r="NHQ90" s="497" t="s">
        <v>2</v>
      </c>
      <c r="NHR90" s="497" t="s">
        <v>3</v>
      </c>
      <c r="NHS90" s="497" t="s">
        <v>4</v>
      </c>
      <c r="NHT90" s="497" t="s">
        <v>5</v>
      </c>
      <c r="NHU90" s="497" t="s">
        <v>6</v>
      </c>
      <c r="NHV90" s="497" t="s">
        <v>7</v>
      </c>
      <c r="NHW90" s="497" t="s">
        <v>11</v>
      </c>
      <c r="NHX90" s="503"/>
      <c r="NHY90" s="497" t="s">
        <v>2</v>
      </c>
      <c r="NHZ90" s="497" t="s">
        <v>3</v>
      </c>
      <c r="NIA90" s="497" t="s">
        <v>4</v>
      </c>
      <c r="NIB90" s="497" t="s">
        <v>5</v>
      </c>
      <c r="NIC90" s="497" t="s">
        <v>6</v>
      </c>
      <c r="NID90" s="497" t="s">
        <v>7</v>
      </c>
      <c r="NIE90" s="497" t="s">
        <v>11</v>
      </c>
      <c r="NIF90" s="503"/>
      <c r="NIG90" s="497" t="s">
        <v>2</v>
      </c>
      <c r="NIH90" s="497" t="s">
        <v>3</v>
      </c>
      <c r="NII90" s="497" t="s">
        <v>4</v>
      </c>
      <c r="NIJ90" s="497" t="s">
        <v>5</v>
      </c>
      <c r="NIK90" s="497" t="s">
        <v>6</v>
      </c>
      <c r="NIL90" s="497" t="s">
        <v>7</v>
      </c>
      <c r="NIM90" s="497" t="s">
        <v>11</v>
      </c>
      <c r="NIN90" s="503"/>
      <c r="NIO90" s="497" t="s">
        <v>2</v>
      </c>
      <c r="NIP90" s="497" t="s">
        <v>3</v>
      </c>
      <c r="NIQ90" s="497" t="s">
        <v>4</v>
      </c>
      <c r="NIR90" s="497" t="s">
        <v>5</v>
      </c>
      <c r="NIS90" s="497" t="s">
        <v>6</v>
      </c>
      <c r="NIT90" s="497" t="s">
        <v>7</v>
      </c>
      <c r="NIU90" s="497" t="s">
        <v>11</v>
      </c>
      <c r="NIV90" s="503"/>
      <c r="NIW90" s="497" t="s">
        <v>2</v>
      </c>
      <c r="NIX90" s="497" t="s">
        <v>3</v>
      </c>
      <c r="NIY90" s="497" t="s">
        <v>4</v>
      </c>
      <c r="NIZ90" s="497" t="s">
        <v>5</v>
      </c>
      <c r="NJA90" s="497" t="s">
        <v>6</v>
      </c>
      <c r="NJB90" s="497" t="s">
        <v>7</v>
      </c>
      <c r="NJC90" s="497" t="s">
        <v>11</v>
      </c>
      <c r="NJD90" s="503"/>
      <c r="NJE90" s="497" t="s">
        <v>2</v>
      </c>
      <c r="NJF90" s="497" t="s">
        <v>3</v>
      </c>
      <c r="NJG90" s="497" t="s">
        <v>4</v>
      </c>
      <c r="NJH90" s="497" t="s">
        <v>5</v>
      </c>
      <c r="NJI90" s="497" t="s">
        <v>6</v>
      </c>
      <c r="NJJ90" s="497" t="s">
        <v>7</v>
      </c>
      <c r="NJK90" s="497" t="s">
        <v>11</v>
      </c>
      <c r="NJL90" s="503"/>
      <c r="NJM90" s="497" t="s">
        <v>2</v>
      </c>
      <c r="NJN90" s="497" t="s">
        <v>3</v>
      </c>
      <c r="NJO90" s="497" t="s">
        <v>4</v>
      </c>
      <c r="NJP90" s="497" t="s">
        <v>5</v>
      </c>
      <c r="NJQ90" s="497" t="s">
        <v>6</v>
      </c>
      <c r="NJR90" s="497" t="s">
        <v>7</v>
      </c>
      <c r="NJS90" s="497" t="s">
        <v>11</v>
      </c>
      <c r="NJT90" s="503"/>
      <c r="NJU90" s="497" t="s">
        <v>2</v>
      </c>
      <c r="NJV90" s="497" t="s">
        <v>3</v>
      </c>
      <c r="NJW90" s="497" t="s">
        <v>4</v>
      </c>
      <c r="NJX90" s="497" t="s">
        <v>5</v>
      </c>
      <c r="NJY90" s="497" t="s">
        <v>6</v>
      </c>
      <c r="NJZ90" s="497" t="s">
        <v>7</v>
      </c>
      <c r="NKA90" s="497" t="s">
        <v>11</v>
      </c>
      <c r="NKB90" s="503"/>
      <c r="NKC90" s="497" t="s">
        <v>2</v>
      </c>
      <c r="NKD90" s="497" t="s">
        <v>3</v>
      </c>
      <c r="NKE90" s="497" t="s">
        <v>4</v>
      </c>
      <c r="NKF90" s="497" t="s">
        <v>5</v>
      </c>
      <c r="NKG90" s="497" t="s">
        <v>6</v>
      </c>
      <c r="NKH90" s="497" t="s">
        <v>7</v>
      </c>
      <c r="NKI90" s="497" t="s">
        <v>11</v>
      </c>
      <c r="NKJ90" s="503"/>
      <c r="NKK90" s="497" t="s">
        <v>2</v>
      </c>
      <c r="NKL90" s="497" t="s">
        <v>3</v>
      </c>
      <c r="NKM90" s="497" t="s">
        <v>4</v>
      </c>
      <c r="NKN90" s="497" t="s">
        <v>5</v>
      </c>
      <c r="NKO90" s="497" t="s">
        <v>6</v>
      </c>
      <c r="NKP90" s="497" t="s">
        <v>7</v>
      </c>
      <c r="NKQ90" s="497" t="s">
        <v>11</v>
      </c>
      <c r="NKR90" s="503"/>
      <c r="NKS90" s="497" t="s">
        <v>2</v>
      </c>
      <c r="NKT90" s="497" t="s">
        <v>3</v>
      </c>
      <c r="NKU90" s="497" t="s">
        <v>4</v>
      </c>
      <c r="NKV90" s="497" t="s">
        <v>5</v>
      </c>
      <c r="NKW90" s="497" t="s">
        <v>6</v>
      </c>
      <c r="NKX90" s="497" t="s">
        <v>7</v>
      </c>
      <c r="NKY90" s="497" t="s">
        <v>11</v>
      </c>
      <c r="NKZ90" s="503"/>
      <c r="NLA90" s="497" t="s">
        <v>2</v>
      </c>
      <c r="NLB90" s="497" t="s">
        <v>3</v>
      </c>
      <c r="NLC90" s="497" t="s">
        <v>4</v>
      </c>
      <c r="NLD90" s="497" t="s">
        <v>5</v>
      </c>
      <c r="NLE90" s="497" t="s">
        <v>6</v>
      </c>
      <c r="NLF90" s="497" t="s">
        <v>7</v>
      </c>
      <c r="NLG90" s="497" t="s">
        <v>11</v>
      </c>
      <c r="NLH90" s="503"/>
      <c r="NLI90" s="497" t="s">
        <v>2</v>
      </c>
      <c r="NLJ90" s="497" t="s">
        <v>3</v>
      </c>
      <c r="NLK90" s="497" t="s">
        <v>4</v>
      </c>
      <c r="NLL90" s="497" t="s">
        <v>5</v>
      </c>
      <c r="NLM90" s="497" t="s">
        <v>6</v>
      </c>
      <c r="NLN90" s="497" t="s">
        <v>7</v>
      </c>
      <c r="NLO90" s="497" t="s">
        <v>11</v>
      </c>
      <c r="NLP90" s="503"/>
      <c r="NLQ90" s="497" t="s">
        <v>2</v>
      </c>
      <c r="NLR90" s="497" t="s">
        <v>3</v>
      </c>
      <c r="NLS90" s="497" t="s">
        <v>4</v>
      </c>
      <c r="NLT90" s="497" t="s">
        <v>5</v>
      </c>
      <c r="NLU90" s="497" t="s">
        <v>6</v>
      </c>
      <c r="NLV90" s="497" t="s">
        <v>7</v>
      </c>
      <c r="NLW90" s="497" t="s">
        <v>11</v>
      </c>
      <c r="NLX90" s="503"/>
      <c r="NLY90" s="497" t="s">
        <v>2</v>
      </c>
      <c r="NLZ90" s="497" t="s">
        <v>3</v>
      </c>
      <c r="NMA90" s="497" t="s">
        <v>4</v>
      </c>
      <c r="NMB90" s="497" t="s">
        <v>5</v>
      </c>
      <c r="NMC90" s="497" t="s">
        <v>6</v>
      </c>
      <c r="NMD90" s="497" t="s">
        <v>7</v>
      </c>
      <c r="NME90" s="497" t="s">
        <v>11</v>
      </c>
      <c r="NMF90" s="503"/>
      <c r="NMG90" s="497" t="s">
        <v>2</v>
      </c>
      <c r="NMH90" s="497" t="s">
        <v>3</v>
      </c>
      <c r="NMI90" s="497" t="s">
        <v>4</v>
      </c>
      <c r="NMJ90" s="497" t="s">
        <v>5</v>
      </c>
      <c r="NMK90" s="497" t="s">
        <v>6</v>
      </c>
      <c r="NML90" s="497" t="s">
        <v>7</v>
      </c>
      <c r="NMM90" s="497" t="s">
        <v>11</v>
      </c>
      <c r="NMN90" s="503"/>
      <c r="NMO90" s="497" t="s">
        <v>2</v>
      </c>
      <c r="NMP90" s="497" t="s">
        <v>3</v>
      </c>
      <c r="NMQ90" s="497" t="s">
        <v>4</v>
      </c>
      <c r="NMR90" s="497" t="s">
        <v>5</v>
      </c>
      <c r="NMS90" s="497" t="s">
        <v>6</v>
      </c>
      <c r="NMT90" s="497" t="s">
        <v>7</v>
      </c>
      <c r="NMU90" s="497" t="s">
        <v>11</v>
      </c>
      <c r="NMV90" s="503"/>
      <c r="NMW90" s="497" t="s">
        <v>2</v>
      </c>
      <c r="NMX90" s="497" t="s">
        <v>3</v>
      </c>
      <c r="NMY90" s="497" t="s">
        <v>4</v>
      </c>
      <c r="NMZ90" s="497" t="s">
        <v>5</v>
      </c>
      <c r="NNA90" s="497" t="s">
        <v>6</v>
      </c>
      <c r="NNB90" s="497" t="s">
        <v>7</v>
      </c>
      <c r="NNC90" s="497" t="s">
        <v>11</v>
      </c>
      <c r="NND90" s="503"/>
      <c r="NNE90" s="497" t="s">
        <v>2</v>
      </c>
      <c r="NNF90" s="497" t="s">
        <v>3</v>
      </c>
      <c r="NNG90" s="497" t="s">
        <v>4</v>
      </c>
      <c r="NNH90" s="497" t="s">
        <v>5</v>
      </c>
      <c r="NNI90" s="497" t="s">
        <v>6</v>
      </c>
      <c r="NNJ90" s="497" t="s">
        <v>7</v>
      </c>
      <c r="NNK90" s="497" t="s">
        <v>11</v>
      </c>
      <c r="NNL90" s="503"/>
      <c r="NNM90" s="497" t="s">
        <v>2</v>
      </c>
      <c r="NNN90" s="497" t="s">
        <v>3</v>
      </c>
      <c r="NNO90" s="497" t="s">
        <v>4</v>
      </c>
      <c r="NNP90" s="497" t="s">
        <v>5</v>
      </c>
      <c r="NNQ90" s="497" t="s">
        <v>6</v>
      </c>
      <c r="NNR90" s="497" t="s">
        <v>7</v>
      </c>
      <c r="NNS90" s="497" t="s">
        <v>11</v>
      </c>
      <c r="NNT90" s="503"/>
      <c r="NNU90" s="497" t="s">
        <v>2</v>
      </c>
      <c r="NNV90" s="497" t="s">
        <v>3</v>
      </c>
      <c r="NNW90" s="497" t="s">
        <v>4</v>
      </c>
      <c r="NNX90" s="497" t="s">
        <v>5</v>
      </c>
      <c r="NNY90" s="497" t="s">
        <v>6</v>
      </c>
      <c r="NNZ90" s="497" t="s">
        <v>7</v>
      </c>
      <c r="NOA90" s="497" t="s">
        <v>11</v>
      </c>
      <c r="NOB90" s="503"/>
      <c r="NOC90" s="497" t="s">
        <v>2</v>
      </c>
      <c r="NOD90" s="497" t="s">
        <v>3</v>
      </c>
      <c r="NOE90" s="497" t="s">
        <v>4</v>
      </c>
      <c r="NOF90" s="497" t="s">
        <v>5</v>
      </c>
      <c r="NOG90" s="497" t="s">
        <v>6</v>
      </c>
      <c r="NOH90" s="497" t="s">
        <v>7</v>
      </c>
      <c r="NOI90" s="497" t="s">
        <v>11</v>
      </c>
      <c r="NOJ90" s="503"/>
      <c r="NOK90" s="497" t="s">
        <v>2</v>
      </c>
      <c r="NOL90" s="497" t="s">
        <v>3</v>
      </c>
      <c r="NOM90" s="497" t="s">
        <v>4</v>
      </c>
      <c r="NON90" s="497" t="s">
        <v>5</v>
      </c>
      <c r="NOO90" s="497" t="s">
        <v>6</v>
      </c>
      <c r="NOP90" s="497" t="s">
        <v>7</v>
      </c>
      <c r="NOQ90" s="497" t="s">
        <v>11</v>
      </c>
      <c r="NOR90" s="503"/>
      <c r="NOS90" s="497" t="s">
        <v>2</v>
      </c>
      <c r="NOT90" s="497" t="s">
        <v>3</v>
      </c>
      <c r="NOU90" s="497" t="s">
        <v>4</v>
      </c>
      <c r="NOV90" s="497" t="s">
        <v>5</v>
      </c>
      <c r="NOW90" s="497" t="s">
        <v>6</v>
      </c>
      <c r="NOX90" s="497" t="s">
        <v>7</v>
      </c>
      <c r="NOY90" s="497" t="s">
        <v>11</v>
      </c>
      <c r="NOZ90" s="503"/>
      <c r="NPA90" s="497" t="s">
        <v>2</v>
      </c>
      <c r="NPB90" s="497" t="s">
        <v>3</v>
      </c>
      <c r="NPC90" s="497" t="s">
        <v>4</v>
      </c>
      <c r="NPD90" s="497" t="s">
        <v>5</v>
      </c>
      <c r="NPE90" s="497" t="s">
        <v>6</v>
      </c>
      <c r="NPF90" s="497" t="s">
        <v>7</v>
      </c>
      <c r="NPG90" s="497" t="s">
        <v>11</v>
      </c>
      <c r="NPH90" s="503"/>
      <c r="NPI90" s="497" t="s">
        <v>2</v>
      </c>
      <c r="NPJ90" s="497" t="s">
        <v>3</v>
      </c>
      <c r="NPK90" s="497" t="s">
        <v>4</v>
      </c>
      <c r="NPL90" s="497" t="s">
        <v>5</v>
      </c>
      <c r="NPM90" s="497" t="s">
        <v>6</v>
      </c>
      <c r="NPN90" s="497" t="s">
        <v>7</v>
      </c>
      <c r="NPO90" s="497" t="s">
        <v>11</v>
      </c>
      <c r="NPP90" s="503"/>
      <c r="NPQ90" s="497" t="s">
        <v>2</v>
      </c>
      <c r="NPR90" s="497" t="s">
        <v>3</v>
      </c>
      <c r="NPS90" s="497" t="s">
        <v>4</v>
      </c>
      <c r="NPT90" s="497" t="s">
        <v>5</v>
      </c>
      <c r="NPU90" s="497" t="s">
        <v>6</v>
      </c>
      <c r="NPV90" s="497" t="s">
        <v>7</v>
      </c>
      <c r="NPW90" s="497" t="s">
        <v>11</v>
      </c>
      <c r="NPX90" s="503"/>
      <c r="NPY90" s="497" t="s">
        <v>2</v>
      </c>
      <c r="NPZ90" s="497" t="s">
        <v>3</v>
      </c>
      <c r="NQA90" s="497" t="s">
        <v>4</v>
      </c>
      <c r="NQB90" s="497" t="s">
        <v>5</v>
      </c>
      <c r="NQC90" s="497" t="s">
        <v>6</v>
      </c>
      <c r="NQD90" s="497" t="s">
        <v>7</v>
      </c>
      <c r="NQE90" s="497" t="s">
        <v>11</v>
      </c>
      <c r="NQF90" s="503"/>
      <c r="NQG90" s="497" t="s">
        <v>2</v>
      </c>
      <c r="NQH90" s="497" t="s">
        <v>3</v>
      </c>
      <c r="NQI90" s="497" t="s">
        <v>4</v>
      </c>
      <c r="NQJ90" s="497" t="s">
        <v>5</v>
      </c>
      <c r="NQK90" s="497" t="s">
        <v>6</v>
      </c>
      <c r="NQL90" s="497" t="s">
        <v>7</v>
      </c>
      <c r="NQM90" s="497" t="s">
        <v>11</v>
      </c>
      <c r="NQN90" s="503"/>
      <c r="NQO90" s="497" t="s">
        <v>2</v>
      </c>
      <c r="NQP90" s="497" t="s">
        <v>3</v>
      </c>
      <c r="NQQ90" s="497" t="s">
        <v>4</v>
      </c>
      <c r="NQR90" s="497" t="s">
        <v>5</v>
      </c>
      <c r="NQS90" s="497" t="s">
        <v>6</v>
      </c>
      <c r="NQT90" s="497" t="s">
        <v>7</v>
      </c>
      <c r="NQU90" s="497" t="s">
        <v>11</v>
      </c>
      <c r="NQV90" s="503"/>
      <c r="NQW90" s="497" t="s">
        <v>2</v>
      </c>
      <c r="NQX90" s="497" t="s">
        <v>3</v>
      </c>
      <c r="NQY90" s="497" t="s">
        <v>4</v>
      </c>
      <c r="NQZ90" s="497" t="s">
        <v>5</v>
      </c>
      <c r="NRA90" s="497" t="s">
        <v>6</v>
      </c>
      <c r="NRB90" s="497" t="s">
        <v>7</v>
      </c>
      <c r="NRC90" s="497" t="s">
        <v>11</v>
      </c>
      <c r="NRD90" s="503"/>
      <c r="NRE90" s="497" t="s">
        <v>2</v>
      </c>
      <c r="NRF90" s="497" t="s">
        <v>3</v>
      </c>
      <c r="NRG90" s="497" t="s">
        <v>4</v>
      </c>
      <c r="NRH90" s="497" t="s">
        <v>5</v>
      </c>
      <c r="NRI90" s="497" t="s">
        <v>6</v>
      </c>
      <c r="NRJ90" s="497" t="s">
        <v>7</v>
      </c>
      <c r="NRK90" s="497" t="s">
        <v>11</v>
      </c>
      <c r="NRL90" s="503"/>
      <c r="NRM90" s="497" t="s">
        <v>2</v>
      </c>
      <c r="NRN90" s="497" t="s">
        <v>3</v>
      </c>
      <c r="NRO90" s="497" t="s">
        <v>4</v>
      </c>
      <c r="NRP90" s="497" t="s">
        <v>5</v>
      </c>
      <c r="NRQ90" s="497" t="s">
        <v>6</v>
      </c>
      <c r="NRR90" s="497" t="s">
        <v>7</v>
      </c>
      <c r="NRS90" s="497" t="s">
        <v>11</v>
      </c>
      <c r="NRT90" s="503"/>
      <c r="NRU90" s="497" t="s">
        <v>2</v>
      </c>
      <c r="NRV90" s="497" t="s">
        <v>3</v>
      </c>
      <c r="NRW90" s="497" t="s">
        <v>4</v>
      </c>
      <c r="NRX90" s="497" t="s">
        <v>5</v>
      </c>
      <c r="NRY90" s="497" t="s">
        <v>6</v>
      </c>
      <c r="NRZ90" s="497" t="s">
        <v>7</v>
      </c>
      <c r="NSA90" s="497" t="s">
        <v>11</v>
      </c>
      <c r="NSB90" s="503"/>
      <c r="NSC90" s="497" t="s">
        <v>2</v>
      </c>
      <c r="NSD90" s="497" t="s">
        <v>3</v>
      </c>
      <c r="NSE90" s="497" t="s">
        <v>4</v>
      </c>
      <c r="NSF90" s="497" t="s">
        <v>5</v>
      </c>
      <c r="NSG90" s="497" t="s">
        <v>6</v>
      </c>
      <c r="NSH90" s="497" t="s">
        <v>7</v>
      </c>
      <c r="NSI90" s="497" t="s">
        <v>11</v>
      </c>
      <c r="NSJ90" s="503"/>
      <c r="NSK90" s="497" t="s">
        <v>2</v>
      </c>
      <c r="NSL90" s="497" t="s">
        <v>3</v>
      </c>
      <c r="NSM90" s="497" t="s">
        <v>4</v>
      </c>
      <c r="NSN90" s="497" t="s">
        <v>5</v>
      </c>
      <c r="NSO90" s="497" t="s">
        <v>6</v>
      </c>
      <c r="NSP90" s="497" t="s">
        <v>7</v>
      </c>
      <c r="NSQ90" s="497" t="s">
        <v>11</v>
      </c>
      <c r="NSR90" s="503"/>
      <c r="NSS90" s="497" t="s">
        <v>2</v>
      </c>
      <c r="NST90" s="497" t="s">
        <v>3</v>
      </c>
      <c r="NSU90" s="497" t="s">
        <v>4</v>
      </c>
      <c r="NSV90" s="497" t="s">
        <v>5</v>
      </c>
      <c r="NSW90" s="497" t="s">
        <v>6</v>
      </c>
      <c r="NSX90" s="497" t="s">
        <v>7</v>
      </c>
      <c r="NSY90" s="497" t="s">
        <v>11</v>
      </c>
      <c r="NSZ90" s="503"/>
      <c r="NTA90" s="497" t="s">
        <v>2</v>
      </c>
      <c r="NTB90" s="497" t="s">
        <v>3</v>
      </c>
      <c r="NTC90" s="497" t="s">
        <v>4</v>
      </c>
      <c r="NTD90" s="497" t="s">
        <v>5</v>
      </c>
      <c r="NTE90" s="497" t="s">
        <v>6</v>
      </c>
      <c r="NTF90" s="497" t="s">
        <v>7</v>
      </c>
      <c r="NTG90" s="497" t="s">
        <v>11</v>
      </c>
      <c r="NTH90" s="503"/>
      <c r="NTI90" s="497" t="s">
        <v>2</v>
      </c>
      <c r="NTJ90" s="497" t="s">
        <v>3</v>
      </c>
      <c r="NTK90" s="497" t="s">
        <v>4</v>
      </c>
      <c r="NTL90" s="497" t="s">
        <v>5</v>
      </c>
      <c r="NTM90" s="497" t="s">
        <v>6</v>
      </c>
      <c r="NTN90" s="497" t="s">
        <v>7</v>
      </c>
      <c r="NTO90" s="497" t="s">
        <v>11</v>
      </c>
      <c r="NTP90" s="503"/>
      <c r="NTQ90" s="497" t="s">
        <v>2</v>
      </c>
      <c r="NTR90" s="497" t="s">
        <v>3</v>
      </c>
      <c r="NTS90" s="497" t="s">
        <v>4</v>
      </c>
      <c r="NTT90" s="497" t="s">
        <v>5</v>
      </c>
      <c r="NTU90" s="497" t="s">
        <v>6</v>
      </c>
      <c r="NTV90" s="497" t="s">
        <v>7</v>
      </c>
      <c r="NTW90" s="497" t="s">
        <v>11</v>
      </c>
      <c r="NTX90" s="503"/>
      <c r="NTY90" s="497" t="s">
        <v>2</v>
      </c>
      <c r="NTZ90" s="497" t="s">
        <v>3</v>
      </c>
      <c r="NUA90" s="497" t="s">
        <v>4</v>
      </c>
      <c r="NUB90" s="497" t="s">
        <v>5</v>
      </c>
      <c r="NUC90" s="497" t="s">
        <v>6</v>
      </c>
      <c r="NUD90" s="497" t="s">
        <v>7</v>
      </c>
      <c r="NUE90" s="497" t="s">
        <v>11</v>
      </c>
      <c r="NUF90" s="503"/>
      <c r="NUG90" s="497" t="s">
        <v>2</v>
      </c>
      <c r="NUH90" s="497" t="s">
        <v>3</v>
      </c>
      <c r="NUI90" s="497" t="s">
        <v>4</v>
      </c>
      <c r="NUJ90" s="497" t="s">
        <v>5</v>
      </c>
      <c r="NUK90" s="497" t="s">
        <v>6</v>
      </c>
      <c r="NUL90" s="497" t="s">
        <v>7</v>
      </c>
      <c r="NUM90" s="497" t="s">
        <v>11</v>
      </c>
      <c r="NUN90" s="503"/>
      <c r="NUO90" s="497" t="s">
        <v>2</v>
      </c>
      <c r="NUP90" s="497" t="s">
        <v>3</v>
      </c>
      <c r="NUQ90" s="497" t="s">
        <v>4</v>
      </c>
      <c r="NUR90" s="497" t="s">
        <v>5</v>
      </c>
      <c r="NUS90" s="497" t="s">
        <v>6</v>
      </c>
      <c r="NUT90" s="497" t="s">
        <v>7</v>
      </c>
      <c r="NUU90" s="497" t="s">
        <v>11</v>
      </c>
      <c r="NUV90" s="503"/>
      <c r="NUW90" s="497" t="s">
        <v>2</v>
      </c>
      <c r="NUX90" s="497" t="s">
        <v>3</v>
      </c>
      <c r="NUY90" s="497" t="s">
        <v>4</v>
      </c>
      <c r="NUZ90" s="497" t="s">
        <v>5</v>
      </c>
      <c r="NVA90" s="497" t="s">
        <v>6</v>
      </c>
      <c r="NVB90" s="497" t="s">
        <v>7</v>
      </c>
      <c r="NVC90" s="497" t="s">
        <v>11</v>
      </c>
      <c r="NVD90" s="503"/>
      <c r="NVE90" s="497" t="s">
        <v>2</v>
      </c>
      <c r="NVF90" s="497" t="s">
        <v>3</v>
      </c>
      <c r="NVG90" s="497" t="s">
        <v>4</v>
      </c>
      <c r="NVH90" s="497" t="s">
        <v>5</v>
      </c>
      <c r="NVI90" s="497" t="s">
        <v>6</v>
      </c>
      <c r="NVJ90" s="497" t="s">
        <v>7</v>
      </c>
      <c r="NVK90" s="497" t="s">
        <v>11</v>
      </c>
      <c r="NVL90" s="503"/>
      <c r="NVM90" s="497" t="s">
        <v>2</v>
      </c>
      <c r="NVN90" s="497" t="s">
        <v>3</v>
      </c>
      <c r="NVO90" s="497" t="s">
        <v>4</v>
      </c>
      <c r="NVP90" s="497" t="s">
        <v>5</v>
      </c>
      <c r="NVQ90" s="497" t="s">
        <v>6</v>
      </c>
      <c r="NVR90" s="497" t="s">
        <v>7</v>
      </c>
      <c r="NVS90" s="497" t="s">
        <v>11</v>
      </c>
      <c r="NVT90" s="503"/>
      <c r="NVU90" s="497" t="s">
        <v>2</v>
      </c>
      <c r="NVV90" s="497" t="s">
        <v>3</v>
      </c>
      <c r="NVW90" s="497" t="s">
        <v>4</v>
      </c>
      <c r="NVX90" s="497" t="s">
        <v>5</v>
      </c>
      <c r="NVY90" s="497" t="s">
        <v>6</v>
      </c>
      <c r="NVZ90" s="497" t="s">
        <v>7</v>
      </c>
      <c r="NWA90" s="497" t="s">
        <v>11</v>
      </c>
      <c r="NWB90" s="503"/>
      <c r="NWC90" s="497" t="s">
        <v>2</v>
      </c>
      <c r="NWD90" s="497" t="s">
        <v>3</v>
      </c>
      <c r="NWE90" s="497" t="s">
        <v>4</v>
      </c>
      <c r="NWF90" s="497" t="s">
        <v>5</v>
      </c>
      <c r="NWG90" s="497" t="s">
        <v>6</v>
      </c>
      <c r="NWH90" s="497" t="s">
        <v>7</v>
      </c>
      <c r="NWI90" s="497" t="s">
        <v>11</v>
      </c>
      <c r="NWJ90" s="503"/>
      <c r="NWK90" s="497" t="s">
        <v>2</v>
      </c>
      <c r="NWL90" s="497" t="s">
        <v>3</v>
      </c>
      <c r="NWM90" s="497" t="s">
        <v>4</v>
      </c>
      <c r="NWN90" s="497" t="s">
        <v>5</v>
      </c>
      <c r="NWO90" s="497" t="s">
        <v>6</v>
      </c>
      <c r="NWP90" s="497" t="s">
        <v>7</v>
      </c>
      <c r="NWQ90" s="497" t="s">
        <v>11</v>
      </c>
      <c r="NWR90" s="503"/>
      <c r="NWS90" s="497" t="s">
        <v>2</v>
      </c>
      <c r="NWT90" s="497" t="s">
        <v>3</v>
      </c>
      <c r="NWU90" s="497" t="s">
        <v>4</v>
      </c>
      <c r="NWV90" s="497" t="s">
        <v>5</v>
      </c>
      <c r="NWW90" s="497" t="s">
        <v>6</v>
      </c>
      <c r="NWX90" s="497" t="s">
        <v>7</v>
      </c>
      <c r="NWY90" s="497" t="s">
        <v>11</v>
      </c>
      <c r="NWZ90" s="503"/>
      <c r="NXA90" s="497" t="s">
        <v>2</v>
      </c>
      <c r="NXB90" s="497" t="s">
        <v>3</v>
      </c>
      <c r="NXC90" s="497" t="s">
        <v>4</v>
      </c>
      <c r="NXD90" s="497" t="s">
        <v>5</v>
      </c>
      <c r="NXE90" s="497" t="s">
        <v>6</v>
      </c>
      <c r="NXF90" s="497" t="s">
        <v>7</v>
      </c>
      <c r="NXG90" s="497" t="s">
        <v>11</v>
      </c>
      <c r="NXH90" s="503"/>
      <c r="NXI90" s="497" t="s">
        <v>2</v>
      </c>
      <c r="NXJ90" s="497" t="s">
        <v>3</v>
      </c>
      <c r="NXK90" s="497" t="s">
        <v>4</v>
      </c>
      <c r="NXL90" s="497" t="s">
        <v>5</v>
      </c>
      <c r="NXM90" s="497" t="s">
        <v>6</v>
      </c>
      <c r="NXN90" s="497" t="s">
        <v>7</v>
      </c>
      <c r="NXO90" s="497" t="s">
        <v>11</v>
      </c>
      <c r="NXP90" s="503"/>
      <c r="NXQ90" s="497" t="s">
        <v>2</v>
      </c>
      <c r="NXR90" s="497" t="s">
        <v>3</v>
      </c>
      <c r="NXS90" s="497" t="s">
        <v>4</v>
      </c>
      <c r="NXT90" s="497" t="s">
        <v>5</v>
      </c>
      <c r="NXU90" s="497" t="s">
        <v>6</v>
      </c>
      <c r="NXV90" s="497" t="s">
        <v>7</v>
      </c>
      <c r="NXW90" s="497" t="s">
        <v>11</v>
      </c>
      <c r="NXX90" s="503"/>
      <c r="NXY90" s="497" t="s">
        <v>2</v>
      </c>
      <c r="NXZ90" s="497" t="s">
        <v>3</v>
      </c>
      <c r="NYA90" s="497" t="s">
        <v>4</v>
      </c>
      <c r="NYB90" s="497" t="s">
        <v>5</v>
      </c>
      <c r="NYC90" s="497" t="s">
        <v>6</v>
      </c>
      <c r="NYD90" s="497" t="s">
        <v>7</v>
      </c>
      <c r="NYE90" s="497" t="s">
        <v>11</v>
      </c>
      <c r="NYF90" s="503"/>
      <c r="NYG90" s="497" t="s">
        <v>2</v>
      </c>
      <c r="NYH90" s="497" t="s">
        <v>3</v>
      </c>
      <c r="NYI90" s="497" t="s">
        <v>4</v>
      </c>
      <c r="NYJ90" s="497" t="s">
        <v>5</v>
      </c>
      <c r="NYK90" s="497" t="s">
        <v>6</v>
      </c>
      <c r="NYL90" s="497" t="s">
        <v>7</v>
      </c>
      <c r="NYM90" s="497" t="s">
        <v>11</v>
      </c>
      <c r="NYN90" s="503"/>
      <c r="NYO90" s="497" t="s">
        <v>2</v>
      </c>
      <c r="NYP90" s="497" t="s">
        <v>3</v>
      </c>
      <c r="NYQ90" s="497" t="s">
        <v>4</v>
      </c>
      <c r="NYR90" s="497" t="s">
        <v>5</v>
      </c>
      <c r="NYS90" s="497" t="s">
        <v>6</v>
      </c>
      <c r="NYT90" s="497" t="s">
        <v>7</v>
      </c>
      <c r="NYU90" s="497" t="s">
        <v>11</v>
      </c>
      <c r="NYV90" s="503"/>
      <c r="NYW90" s="497" t="s">
        <v>2</v>
      </c>
      <c r="NYX90" s="497" t="s">
        <v>3</v>
      </c>
      <c r="NYY90" s="497" t="s">
        <v>4</v>
      </c>
      <c r="NYZ90" s="497" t="s">
        <v>5</v>
      </c>
      <c r="NZA90" s="497" t="s">
        <v>6</v>
      </c>
      <c r="NZB90" s="497" t="s">
        <v>7</v>
      </c>
      <c r="NZC90" s="497" t="s">
        <v>11</v>
      </c>
      <c r="NZD90" s="503"/>
      <c r="NZE90" s="497" t="s">
        <v>2</v>
      </c>
      <c r="NZF90" s="497" t="s">
        <v>3</v>
      </c>
      <c r="NZG90" s="497" t="s">
        <v>4</v>
      </c>
      <c r="NZH90" s="497" t="s">
        <v>5</v>
      </c>
      <c r="NZI90" s="497" t="s">
        <v>6</v>
      </c>
      <c r="NZJ90" s="497" t="s">
        <v>7</v>
      </c>
      <c r="NZK90" s="497" t="s">
        <v>11</v>
      </c>
      <c r="NZL90" s="503"/>
      <c r="NZM90" s="497" t="s">
        <v>2</v>
      </c>
      <c r="NZN90" s="497" t="s">
        <v>3</v>
      </c>
      <c r="NZO90" s="497" t="s">
        <v>4</v>
      </c>
      <c r="NZP90" s="497" t="s">
        <v>5</v>
      </c>
      <c r="NZQ90" s="497" t="s">
        <v>6</v>
      </c>
      <c r="NZR90" s="497" t="s">
        <v>7</v>
      </c>
      <c r="NZS90" s="497" t="s">
        <v>11</v>
      </c>
      <c r="NZT90" s="503"/>
      <c r="NZU90" s="497" t="s">
        <v>2</v>
      </c>
      <c r="NZV90" s="497" t="s">
        <v>3</v>
      </c>
      <c r="NZW90" s="497" t="s">
        <v>4</v>
      </c>
      <c r="NZX90" s="497" t="s">
        <v>5</v>
      </c>
      <c r="NZY90" s="497" t="s">
        <v>6</v>
      </c>
      <c r="NZZ90" s="497" t="s">
        <v>7</v>
      </c>
      <c r="OAA90" s="497" t="s">
        <v>11</v>
      </c>
      <c r="OAB90" s="503"/>
      <c r="OAC90" s="497" t="s">
        <v>2</v>
      </c>
      <c r="OAD90" s="497" t="s">
        <v>3</v>
      </c>
      <c r="OAE90" s="497" t="s">
        <v>4</v>
      </c>
      <c r="OAF90" s="497" t="s">
        <v>5</v>
      </c>
      <c r="OAG90" s="497" t="s">
        <v>6</v>
      </c>
      <c r="OAH90" s="497" t="s">
        <v>7</v>
      </c>
      <c r="OAI90" s="497" t="s">
        <v>11</v>
      </c>
      <c r="OAJ90" s="503"/>
      <c r="OAK90" s="497" t="s">
        <v>2</v>
      </c>
      <c r="OAL90" s="497" t="s">
        <v>3</v>
      </c>
      <c r="OAM90" s="497" t="s">
        <v>4</v>
      </c>
      <c r="OAN90" s="497" t="s">
        <v>5</v>
      </c>
      <c r="OAO90" s="497" t="s">
        <v>6</v>
      </c>
      <c r="OAP90" s="497" t="s">
        <v>7</v>
      </c>
      <c r="OAQ90" s="497" t="s">
        <v>11</v>
      </c>
      <c r="OAR90" s="503"/>
      <c r="OAS90" s="497" t="s">
        <v>2</v>
      </c>
      <c r="OAT90" s="497" t="s">
        <v>3</v>
      </c>
      <c r="OAU90" s="497" t="s">
        <v>4</v>
      </c>
      <c r="OAV90" s="497" t="s">
        <v>5</v>
      </c>
      <c r="OAW90" s="497" t="s">
        <v>6</v>
      </c>
      <c r="OAX90" s="497" t="s">
        <v>7</v>
      </c>
      <c r="OAY90" s="497" t="s">
        <v>11</v>
      </c>
      <c r="OAZ90" s="503"/>
      <c r="OBA90" s="497" t="s">
        <v>2</v>
      </c>
      <c r="OBB90" s="497" t="s">
        <v>3</v>
      </c>
      <c r="OBC90" s="497" t="s">
        <v>4</v>
      </c>
      <c r="OBD90" s="497" t="s">
        <v>5</v>
      </c>
      <c r="OBE90" s="497" t="s">
        <v>6</v>
      </c>
      <c r="OBF90" s="497" t="s">
        <v>7</v>
      </c>
      <c r="OBG90" s="497" t="s">
        <v>11</v>
      </c>
      <c r="OBH90" s="503"/>
      <c r="OBI90" s="497" t="s">
        <v>2</v>
      </c>
      <c r="OBJ90" s="497" t="s">
        <v>3</v>
      </c>
      <c r="OBK90" s="497" t="s">
        <v>4</v>
      </c>
      <c r="OBL90" s="497" t="s">
        <v>5</v>
      </c>
      <c r="OBM90" s="497" t="s">
        <v>6</v>
      </c>
      <c r="OBN90" s="497" t="s">
        <v>7</v>
      </c>
      <c r="OBO90" s="497" t="s">
        <v>11</v>
      </c>
      <c r="OBP90" s="503"/>
      <c r="OBQ90" s="497" t="s">
        <v>2</v>
      </c>
      <c r="OBR90" s="497" t="s">
        <v>3</v>
      </c>
      <c r="OBS90" s="497" t="s">
        <v>4</v>
      </c>
      <c r="OBT90" s="497" t="s">
        <v>5</v>
      </c>
      <c r="OBU90" s="497" t="s">
        <v>6</v>
      </c>
      <c r="OBV90" s="497" t="s">
        <v>7</v>
      </c>
      <c r="OBW90" s="497" t="s">
        <v>11</v>
      </c>
      <c r="OBX90" s="503"/>
      <c r="OBY90" s="497" t="s">
        <v>2</v>
      </c>
      <c r="OBZ90" s="497" t="s">
        <v>3</v>
      </c>
      <c r="OCA90" s="497" t="s">
        <v>4</v>
      </c>
      <c r="OCB90" s="497" t="s">
        <v>5</v>
      </c>
      <c r="OCC90" s="497" t="s">
        <v>6</v>
      </c>
      <c r="OCD90" s="497" t="s">
        <v>7</v>
      </c>
      <c r="OCE90" s="497" t="s">
        <v>11</v>
      </c>
      <c r="OCF90" s="503"/>
      <c r="OCG90" s="497" t="s">
        <v>2</v>
      </c>
      <c r="OCH90" s="497" t="s">
        <v>3</v>
      </c>
      <c r="OCI90" s="497" t="s">
        <v>4</v>
      </c>
      <c r="OCJ90" s="497" t="s">
        <v>5</v>
      </c>
      <c r="OCK90" s="497" t="s">
        <v>6</v>
      </c>
      <c r="OCL90" s="497" t="s">
        <v>7</v>
      </c>
      <c r="OCM90" s="497" t="s">
        <v>11</v>
      </c>
      <c r="OCN90" s="503"/>
      <c r="OCO90" s="497" t="s">
        <v>2</v>
      </c>
      <c r="OCP90" s="497" t="s">
        <v>3</v>
      </c>
      <c r="OCQ90" s="497" t="s">
        <v>4</v>
      </c>
      <c r="OCR90" s="497" t="s">
        <v>5</v>
      </c>
      <c r="OCS90" s="497" t="s">
        <v>6</v>
      </c>
      <c r="OCT90" s="497" t="s">
        <v>7</v>
      </c>
      <c r="OCU90" s="497" t="s">
        <v>11</v>
      </c>
      <c r="OCV90" s="503"/>
      <c r="OCW90" s="497" t="s">
        <v>2</v>
      </c>
      <c r="OCX90" s="497" t="s">
        <v>3</v>
      </c>
      <c r="OCY90" s="497" t="s">
        <v>4</v>
      </c>
      <c r="OCZ90" s="497" t="s">
        <v>5</v>
      </c>
      <c r="ODA90" s="497" t="s">
        <v>6</v>
      </c>
      <c r="ODB90" s="497" t="s">
        <v>7</v>
      </c>
      <c r="ODC90" s="497" t="s">
        <v>11</v>
      </c>
      <c r="ODD90" s="503"/>
      <c r="ODE90" s="497" t="s">
        <v>2</v>
      </c>
      <c r="ODF90" s="497" t="s">
        <v>3</v>
      </c>
      <c r="ODG90" s="497" t="s">
        <v>4</v>
      </c>
      <c r="ODH90" s="497" t="s">
        <v>5</v>
      </c>
      <c r="ODI90" s="497" t="s">
        <v>6</v>
      </c>
      <c r="ODJ90" s="497" t="s">
        <v>7</v>
      </c>
      <c r="ODK90" s="497" t="s">
        <v>11</v>
      </c>
      <c r="ODL90" s="503"/>
      <c r="ODM90" s="497" t="s">
        <v>2</v>
      </c>
      <c r="ODN90" s="497" t="s">
        <v>3</v>
      </c>
      <c r="ODO90" s="497" t="s">
        <v>4</v>
      </c>
      <c r="ODP90" s="497" t="s">
        <v>5</v>
      </c>
      <c r="ODQ90" s="497" t="s">
        <v>6</v>
      </c>
      <c r="ODR90" s="497" t="s">
        <v>7</v>
      </c>
      <c r="ODS90" s="497" t="s">
        <v>11</v>
      </c>
      <c r="ODT90" s="503"/>
      <c r="ODU90" s="497" t="s">
        <v>2</v>
      </c>
      <c r="ODV90" s="497" t="s">
        <v>3</v>
      </c>
      <c r="ODW90" s="497" t="s">
        <v>4</v>
      </c>
      <c r="ODX90" s="497" t="s">
        <v>5</v>
      </c>
      <c r="ODY90" s="497" t="s">
        <v>6</v>
      </c>
      <c r="ODZ90" s="497" t="s">
        <v>7</v>
      </c>
      <c r="OEA90" s="497" t="s">
        <v>11</v>
      </c>
      <c r="OEB90" s="503"/>
      <c r="OEC90" s="497" t="s">
        <v>2</v>
      </c>
      <c r="OED90" s="497" t="s">
        <v>3</v>
      </c>
      <c r="OEE90" s="497" t="s">
        <v>4</v>
      </c>
      <c r="OEF90" s="497" t="s">
        <v>5</v>
      </c>
      <c r="OEG90" s="497" t="s">
        <v>6</v>
      </c>
      <c r="OEH90" s="497" t="s">
        <v>7</v>
      </c>
      <c r="OEI90" s="497" t="s">
        <v>11</v>
      </c>
      <c r="OEJ90" s="503"/>
      <c r="OEK90" s="497" t="s">
        <v>2</v>
      </c>
      <c r="OEL90" s="497" t="s">
        <v>3</v>
      </c>
      <c r="OEM90" s="497" t="s">
        <v>4</v>
      </c>
      <c r="OEN90" s="497" t="s">
        <v>5</v>
      </c>
      <c r="OEO90" s="497" t="s">
        <v>6</v>
      </c>
      <c r="OEP90" s="497" t="s">
        <v>7</v>
      </c>
      <c r="OEQ90" s="497" t="s">
        <v>11</v>
      </c>
      <c r="OER90" s="503"/>
      <c r="OES90" s="497" t="s">
        <v>2</v>
      </c>
      <c r="OET90" s="497" t="s">
        <v>3</v>
      </c>
      <c r="OEU90" s="497" t="s">
        <v>4</v>
      </c>
      <c r="OEV90" s="497" t="s">
        <v>5</v>
      </c>
      <c r="OEW90" s="497" t="s">
        <v>6</v>
      </c>
      <c r="OEX90" s="497" t="s">
        <v>7</v>
      </c>
      <c r="OEY90" s="497" t="s">
        <v>11</v>
      </c>
      <c r="OEZ90" s="503"/>
      <c r="OFA90" s="497" t="s">
        <v>2</v>
      </c>
      <c r="OFB90" s="497" t="s">
        <v>3</v>
      </c>
      <c r="OFC90" s="497" t="s">
        <v>4</v>
      </c>
      <c r="OFD90" s="497" t="s">
        <v>5</v>
      </c>
      <c r="OFE90" s="497" t="s">
        <v>6</v>
      </c>
      <c r="OFF90" s="497" t="s">
        <v>7</v>
      </c>
      <c r="OFG90" s="497" t="s">
        <v>11</v>
      </c>
      <c r="OFH90" s="503"/>
      <c r="OFI90" s="497" t="s">
        <v>2</v>
      </c>
      <c r="OFJ90" s="497" t="s">
        <v>3</v>
      </c>
      <c r="OFK90" s="497" t="s">
        <v>4</v>
      </c>
      <c r="OFL90" s="497" t="s">
        <v>5</v>
      </c>
      <c r="OFM90" s="497" t="s">
        <v>6</v>
      </c>
      <c r="OFN90" s="497" t="s">
        <v>7</v>
      </c>
      <c r="OFO90" s="497" t="s">
        <v>11</v>
      </c>
      <c r="OFP90" s="503"/>
      <c r="OFQ90" s="497" t="s">
        <v>2</v>
      </c>
      <c r="OFR90" s="497" t="s">
        <v>3</v>
      </c>
      <c r="OFS90" s="497" t="s">
        <v>4</v>
      </c>
      <c r="OFT90" s="497" t="s">
        <v>5</v>
      </c>
      <c r="OFU90" s="497" t="s">
        <v>6</v>
      </c>
      <c r="OFV90" s="497" t="s">
        <v>7</v>
      </c>
      <c r="OFW90" s="497" t="s">
        <v>11</v>
      </c>
      <c r="OFX90" s="503"/>
      <c r="OFY90" s="497" t="s">
        <v>2</v>
      </c>
      <c r="OFZ90" s="497" t="s">
        <v>3</v>
      </c>
      <c r="OGA90" s="497" t="s">
        <v>4</v>
      </c>
      <c r="OGB90" s="497" t="s">
        <v>5</v>
      </c>
      <c r="OGC90" s="497" t="s">
        <v>6</v>
      </c>
      <c r="OGD90" s="497" t="s">
        <v>7</v>
      </c>
      <c r="OGE90" s="497" t="s">
        <v>11</v>
      </c>
      <c r="OGF90" s="503"/>
      <c r="OGG90" s="497" t="s">
        <v>2</v>
      </c>
      <c r="OGH90" s="497" t="s">
        <v>3</v>
      </c>
      <c r="OGI90" s="497" t="s">
        <v>4</v>
      </c>
      <c r="OGJ90" s="497" t="s">
        <v>5</v>
      </c>
      <c r="OGK90" s="497" t="s">
        <v>6</v>
      </c>
      <c r="OGL90" s="497" t="s">
        <v>7</v>
      </c>
      <c r="OGM90" s="497" t="s">
        <v>11</v>
      </c>
      <c r="OGN90" s="503"/>
      <c r="OGO90" s="497" t="s">
        <v>2</v>
      </c>
      <c r="OGP90" s="497" t="s">
        <v>3</v>
      </c>
      <c r="OGQ90" s="497" t="s">
        <v>4</v>
      </c>
      <c r="OGR90" s="497" t="s">
        <v>5</v>
      </c>
      <c r="OGS90" s="497" t="s">
        <v>6</v>
      </c>
      <c r="OGT90" s="497" t="s">
        <v>7</v>
      </c>
      <c r="OGU90" s="497" t="s">
        <v>11</v>
      </c>
      <c r="OGV90" s="503"/>
      <c r="OGW90" s="497" t="s">
        <v>2</v>
      </c>
      <c r="OGX90" s="497" t="s">
        <v>3</v>
      </c>
      <c r="OGY90" s="497" t="s">
        <v>4</v>
      </c>
      <c r="OGZ90" s="497" t="s">
        <v>5</v>
      </c>
      <c r="OHA90" s="497" t="s">
        <v>6</v>
      </c>
      <c r="OHB90" s="497" t="s">
        <v>7</v>
      </c>
      <c r="OHC90" s="497" t="s">
        <v>11</v>
      </c>
      <c r="OHD90" s="503"/>
      <c r="OHE90" s="497" t="s">
        <v>2</v>
      </c>
      <c r="OHF90" s="497" t="s">
        <v>3</v>
      </c>
      <c r="OHG90" s="497" t="s">
        <v>4</v>
      </c>
      <c r="OHH90" s="497" t="s">
        <v>5</v>
      </c>
      <c r="OHI90" s="497" t="s">
        <v>6</v>
      </c>
      <c r="OHJ90" s="497" t="s">
        <v>7</v>
      </c>
      <c r="OHK90" s="497" t="s">
        <v>11</v>
      </c>
      <c r="OHL90" s="503"/>
      <c r="OHM90" s="497" t="s">
        <v>2</v>
      </c>
      <c r="OHN90" s="497" t="s">
        <v>3</v>
      </c>
      <c r="OHO90" s="497" t="s">
        <v>4</v>
      </c>
      <c r="OHP90" s="497" t="s">
        <v>5</v>
      </c>
      <c r="OHQ90" s="497" t="s">
        <v>6</v>
      </c>
      <c r="OHR90" s="497" t="s">
        <v>7</v>
      </c>
      <c r="OHS90" s="497" t="s">
        <v>11</v>
      </c>
      <c r="OHT90" s="503"/>
      <c r="OHU90" s="497" t="s">
        <v>2</v>
      </c>
      <c r="OHV90" s="497" t="s">
        <v>3</v>
      </c>
      <c r="OHW90" s="497" t="s">
        <v>4</v>
      </c>
      <c r="OHX90" s="497" t="s">
        <v>5</v>
      </c>
      <c r="OHY90" s="497" t="s">
        <v>6</v>
      </c>
      <c r="OHZ90" s="497" t="s">
        <v>7</v>
      </c>
      <c r="OIA90" s="497" t="s">
        <v>11</v>
      </c>
      <c r="OIB90" s="503"/>
      <c r="OIC90" s="497" t="s">
        <v>2</v>
      </c>
      <c r="OID90" s="497" t="s">
        <v>3</v>
      </c>
      <c r="OIE90" s="497" t="s">
        <v>4</v>
      </c>
      <c r="OIF90" s="497" t="s">
        <v>5</v>
      </c>
      <c r="OIG90" s="497" t="s">
        <v>6</v>
      </c>
      <c r="OIH90" s="497" t="s">
        <v>7</v>
      </c>
      <c r="OII90" s="497" t="s">
        <v>11</v>
      </c>
      <c r="OIJ90" s="503"/>
      <c r="OIK90" s="497" t="s">
        <v>2</v>
      </c>
      <c r="OIL90" s="497" t="s">
        <v>3</v>
      </c>
      <c r="OIM90" s="497" t="s">
        <v>4</v>
      </c>
      <c r="OIN90" s="497" t="s">
        <v>5</v>
      </c>
      <c r="OIO90" s="497" t="s">
        <v>6</v>
      </c>
      <c r="OIP90" s="497" t="s">
        <v>7</v>
      </c>
      <c r="OIQ90" s="497" t="s">
        <v>11</v>
      </c>
      <c r="OIR90" s="503"/>
      <c r="OIS90" s="497" t="s">
        <v>2</v>
      </c>
      <c r="OIT90" s="497" t="s">
        <v>3</v>
      </c>
      <c r="OIU90" s="497" t="s">
        <v>4</v>
      </c>
      <c r="OIV90" s="497" t="s">
        <v>5</v>
      </c>
      <c r="OIW90" s="497" t="s">
        <v>6</v>
      </c>
      <c r="OIX90" s="497" t="s">
        <v>7</v>
      </c>
      <c r="OIY90" s="497" t="s">
        <v>11</v>
      </c>
      <c r="OIZ90" s="503"/>
      <c r="OJA90" s="497" t="s">
        <v>2</v>
      </c>
      <c r="OJB90" s="497" t="s">
        <v>3</v>
      </c>
      <c r="OJC90" s="497" t="s">
        <v>4</v>
      </c>
      <c r="OJD90" s="497" t="s">
        <v>5</v>
      </c>
      <c r="OJE90" s="497" t="s">
        <v>6</v>
      </c>
      <c r="OJF90" s="497" t="s">
        <v>7</v>
      </c>
      <c r="OJG90" s="497" t="s">
        <v>11</v>
      </c>
      <c r="OJH90" s="503"/>
      <c r="OJI90" s="497" t="s">
        <v>2</v>
      </c>
      <c r="OJJ90" s="497" t="s">
        <v>3</v>
      </c>
      <c r="OJK90" s="497" t="s">
        <v>4</v>
      </c>
      <c r="OJL90" s="497" t="s">
        <v>5</v>
      </c>
      <c r="OJM90" s="497" t="s">
        <v>6</v>
      </c>
      <c r="OJN90" s="497" t="s">
        <v>7</v>
      </c>
      <c r="OJO90" s="497" t="s">
        <v>11</v>
      </c>
      <c r="OJP90" s="503"/>
      <c r="OJQ90" s="497" t="s">
        <v>2</v>
      </c>
      <c r="OJR90" s="497" t="s">
        <v>3</v>
      </c>
      <c r="OJS90" s="497" t="s">
        <v>4</v>
      </c>
      <c r="OJT90" s="497" t="s">
        <v>5</v>
      </c>
      <c r="OJU90" s="497" t="s">
        <v>6</v>
      </c>
      <c r="OJV90" s="497" t="s">
        <v>7</v>
      </c>
      <c r="OJW90" s="497" t="s">
        <v>11</v>
      </c>
      <c r="OJX90" s="503"/>
      <c r="OJY90" s="497" t="s">
        <v>2</v>
      </c>
      <c r="OJZ90" s="497" t="s">
        <v>3</v>
      </c>
      <c r="OKA90" s="497" t="s">
        <v>4</v>
      </c>
      <c r="OKB90" s="497" t="s">
        <v>5</v>
      </c>
      <c r="OKC90" s="497" t="s">
        <v>6</v>
      </c>
      <c r="OKD90" s="497" t="s">
        <v>7</v>
      </c>
      <c r="OKE90" s="497" t="s">
        <v>11</v>
      </c>
      <c r="OKF90" s="503"/>
      <c r="OKG90" s="497" t="s">
        <v>2</v>
      </c>
      <c r="OKH90" s="497" t="s">
        <v>3</v>
      </c>
      <c r="OKI90" s="497" t="s">
        <v>4</v>
      </c>
      <c r="OKJ90" s="497" t="s">
        <v>5</v>
      </c>
      <c r="OKK90" s="497" t="s">
        <v>6</v>
      </c>
      <c r="OKL90" s="497" t="s">
        <v>7</v>
      </c>
      <c r="OKM90" s="497" t="s">
        <v>11</v>
      </c>
      <c r="OKN90" s="503"/>
      <c r="OKO90" s="497" t="s">
        <v>2</v>
      </c>
      <c r="OKP90" s="497" t="s">
        <v>3</v>
      </c>
      <c r="OKQ90" s="497" t="s">
        <v>4</v>
      </c>
      <c r="OKR90" s="497" t="s">
        <v>5</v>
      </c>
      <c r="OKS90" s="497" t="s">
        <v>6</v>
      </c>
      <c r="OKT90" s="497" t="s">
        <v>7</v>
      </c>
      <c r="OKU90" s="497" t="s">
        <v>11</v>
      </c>
      <c r="OKV90" s="503"/>
      <c r="OKW90" s="497" t="s">
        <v>2</v>
      </c>
      <c r="OKX90" s="497" t="s">
        <v>3</v>
      </c>
      <c r="OKY90" s="497" t="s">
        <v>4</v>
      </c>
      <c r="OKZ90" s="497" t="s">
        <v>5</v>
      </c>
      <c r="OLA90" s="497" t="s">
        <v>6</v>
      </c>
      <c r="OLB90" s="497" t="s">
        <v>7</v>
      </c>
      <c r="OLC90" s="497" t="s">
        <v>11</v>
      </c>
      <c r="OLD90" s="503"/>
      <c r="OLE90" s="497" t="s">
        <v>2</v>
      </c>
      <c r="OLF90" s="497" t="s">
        <v>3</v>
      </c>
      <c r="OLG90" s="497" t="s">
        <v>4</v>
      </c>
      <c r="OLH90" s="497" t="s">
        <v>5</v>
      </c>
      <c r="OLI90" s="497" t="s">
        <v>6</v>
      </c>
      <c r="OLJ90" s="497" t="s">
        <v>7</v>
      </c>
      <c r="OLK90" s="497" t="s">
        <v>11</v>
      </c>
      <c r="OLL90" s="503"/>
      <c r="OLM90" s="497" t="s">
        <v>2</v>
      </c>
      <c r="OLN90" s="497" t="s">
        <v>3</v>
      </c>
      <c r="OLO90" s="497" t="s">
        <v>4</v>
      </c>
      <c r="OLP90" s="497" t="s">
        <v>5</v>
      </c>
      <c r="OLQ90" s="497" t="s">
        <v>6</v>
      </c>
      <c r="OLR90" s="497" t="s">
        <v>7</v>
      </c>
      <c r="OLS90" s="497" t="s">
        <v>11</v>
      </c>
      <c r="OLT90" s="503"/>
      <c r="OLU90" s="497" t="s">
        <v>2</v>
      </c>
      <c r="OLV90" s="497" t="s">
        <v>3</v>
      </c>
      <c r="OLW90" s="497" t="s">
        <v>4</v>
      </c>
      <c r="OLX90" s="497" t="s">
        <v>5</v>
      </c>
      <c r="OLY90" s="497" t="s">
        <v>6</v>
      </c>
      <c r="OLZ90" s="497" t="s">
        <v>7</v>
      </c>
      <c r="OMA90" s="497" t="s">
        <v>11</v>
      </c>
      <c r="OMB90" s="503"/>
      <c r="OMC90" s="497" t="s">
        <v>2</v>
      </c>
      <c r="OMD90" s="497" t="s">
        <v>3</v>
      </c>
      <c r="OME90" s="497" t="s">
        <v>4</v>
      </c>
      <c r="OMF90" s="497" t="s">
        <v>5</v>
      </c>
      <c r="OMG90" s="497" t="s">
        <v>6</v>
      </c>
      <c r="OMH90" s="497" t="s">
        <v>7</v>
      </c>
      <c r="OMI90" s="497" t="s">
        <v>11</v>
      </c>
      <c r="OMJ90" s="503"/>
      <c r="OMK90" s="497" t="s">
        <v>2</v>
      </c>
      <c r="OML90" s="497" t="s">
        <v>3</v>
      </c>
      <c r="OMM90" s="497" t="s">
        <v>4</v>
      </c>
      <c r="OMN90" s="497" t="s">
        <v>5</v>
      </c>
      <c r="OMO90" s="497" t="s">
        <v>6</v>
      </c>
      <c r="OMP90" s="497" t="s">
        <v>7</v>
      </c>
      <c r="OMQ90" s="497" t="s">
        <v>11</v>
      </c>
      <c r="OMR90" s="503"/>
      <c r="OMS90" s="497" t="s">
        <v>2</v>
      </c>
      <c r="OMT90" s="497" t="s">
        <v>3</v>
      </c>
      <c r="OMU90" s="497" t="s">
        <v>4</v>
      </c>
      <c r="OMV90" s="497" t="s">
        <v>5</v>
      </c>
      <c r="OMW90" s="497" t="s">
        <v>6</v>
      </c>
      <c r="OMX90" s="497" t="s">
        <v>7</v>
      </c>
      <c r="OMY90" s="497" t="s">
        <v>11</v>
      </c>
      <c r="OMZ90" s="503"/>
      <c r="ONA90" s="497" t="s">
        <v>2</v>
      </c>
      <c r="ONB90" s="497" t="s">
        <v>3</v>
      </c>
      <c r="ONC90" s="497" t="s">
        <v>4</v>
      </c>
      <c r="OND90" s="497" t="s">
        <v>5</v>
      </c>
      <c r="ONE90" s="497" t="s">
        <v>6</v>
      </c>
      <c r="ONF90" s="497" t="s">
        <v>7</v>
      </c>
      <c r="ONG90" s="497" t="s">
        <v>11</v>
      </c>
      <c r="ONH90" s="503"/>
      <c r="ONI90" s="497" t="s">
        <v>2</v>
      </c>
      <c r="ONJ90" s="497" t="s">
        <v>3</v>
      </c>
      <c r="ONK90" s="497" t="s">
        <v>4</v>
      </c>
      <c r="ONL90" s="497" t="s">
        <v>5</v>
      </c>
      <c r="ONM90" s="497" t="s">
        <v>6</v>
      </c>
      <c r="ONN90" s="497" t="s">
        <v>7</v>
      </c>
      <c r="ONO90" s="497" t="s">
        <v>11</v>
      </c>
      <c r="ONP90" s="503"/>
      <c r="ONQ90" s="497" t="s">
        <v>2</v>
      </c>
      <c r="ONR90" s="497" t="s">
        <v>3</v>
      </c>
      <c r="ONS90" s="497" t="s">
        <v>4</v>
      </c>
      <c r="ONT90" s="497" t="s">
        <v>5</v>
      </c>
      <c r="ONU90" s="497" t="s">
        <v>6</v>
      </c>
      <c r="ONV90" s="497" t="s">
        <v>7</v>
      </c>
      <c r="ONW90" s="497" t="s">
        <v>11</v>
      </c>
      <c r="ONX90" s="503"/>
      <c r="ONY90" s="497" t="s">
        <v>2</v>
      </c>
      <c r="ONZ90" s="497" t="s">
        <v>3</v>
      </c>
      <c r="OOA90" s="497" t="s">
        <v>4</v>
      </c>
      <c r="OOB90" s="497" t="s">
        <v>5</v>
      </c>
      <c r="OOC90" s="497" t="s">
        <v>6</v>
      </c>
      <c r="OOD90" s="497" t="s">
        <v>7</v>
      </c>
      <c r="OOE90" s="497" t="s">
        <v>11</v>
      </c>
      <c r="OOF90" s="503"/>
      <c r="OOG90" s="497" t="s">
        <v>2</v>
      </c>
      <c r="OOH90" s="497" t="s">
        <v>3</v>
      </c>
      <c r="OOI90" s="497" t="s">
        <v>4</v>
      </c>
      <c r="OOJ90" s="497" t="s">
        <v>5</v>
      </c>
      <c r="OOK90" s="497" t="s">
        <v>6</v>
      </c>
      <c r="OOL90" s="497" t="s">
        <v>7</v>
      </c>
      <c r="OOM90" s="497" t="s">
        <v>11</v>
      </c>
      <c r="OON90" s="503"/>
      <c r="OOO90" s="497" t="s">
        <v>2</v>
      </c>
      <c r="OOP90" s="497" t="s">
        <v>3</v>
      </c>
      <c r="OOQ90" s="497" t="s">
        <v>4</v>
      </c>
      <c r="OOR90" s="497" t="s">
        <v>5</v>
      </c>
      <c r="OOS90" s="497" t="s">
        <v>6</v>
      </c>
      <c r="OOT90" s="497" t="s">
        <v>7</v>
      </c>
      <c r="OOU90" s="497" t="s">
        <v>11</v>
      </c>
      <c r="OOV90" s="503"/>
      <c r="OOW90" s="497" t="s">
        <v>2</v>
      </c>
      <c r="OOX90" s="497" t="s">
        <v>3</v>
      </c>
      <c r="OOY90" s="497" t="s">
        <v>4</v>
      </c>
      <c r="OOZ90" s="497" t="s">
        <v>5</v>
      </c>
      <c r="OPA90" s="497" t="s">
        <v>6</v>
      </c>
      <c r="OPB90" s="497" t="s">
        <v>7</v>
      </c>
      <c r="OPC90" s="497" t="s">
        <v>11</v>
      </c>
      <c r="OPD90" s="503"/>
      <c r="OPE90" s="497" t="s">
        <v>2</v>
      </c>
      <c r="OPF90" s="497" t="s">
        <v>3</v>
      </c>
      <c r="OPG90" s="497" t="s">
        <v>4</v>
      </c>
      <c r="OPH90" s="497" t="s">
        <v>5</v>
      </c>
      <c r="OPI90" s="497" t="s">
        <v>6</v>
      </c>
      <c r="OPJ90" s="497" t="s">
        <v>7</v>
      </c>
      <c r="OPK90" s="497" t="s">
        <v>11</v>
      </c>
      <c r="OPL90" s="503"/>
      <c r="OPM90" s="497" t="s">
        <v>2</v>
      </c>
      <c r="OPN90" s="497" t="s">
        <v>3</v>
      </c>
      <c r="OPO90" s="497" t="s">
        <v>4</v>
      </c>
      <c r="OPP90" s="497" t="s">
        <v>5</v>
      </c>
      <c r="OPQ90" s="497" t="s">
        <v>6</v>
      </c>
      <c r="OPR90" s="497" t="s">
        <v>7</v>
      </c>
      <c r="OPS90" s="497" t="s">
        <v>11</v>
      </c>
      <c r="OPT90" s="503"/>
      <c r="OPU90" s="497" t="s">
        <v>2</v>
      </c>
      <c r="OPV90" s="497" t="s">
        <v>3</v>
      </c>
      <c r="OPW90" s="497" t="s">
        <v>4</v>
      </c>
      <c r="OPX90" s="497" t="s">
        <v>5</v>
      </c>
      <c r="OPY90" s="497" t="s">
        <v>6</v>
      </c>
      <c r="OPZ90" s="497" t="s">
        <v>7</v>
      </c>
      <c r="OQA90" s="497" t="s">
        <v>11</v>
      </c>
      <c r="OQB90" s="503"/>
      <c r="OQC90" s="497" t="s">
        <v>2</v>
      </c>
      <c r="OQD90" s="497" t="s">
        <v>3</v>
      </c>
      <c r="OQE90" s="497" t="s">
        <v>4</v>
      </c>
      <c r="OQF90" s="497" t="s">
        <v>5</v>
      </c>
      <c r="OQG90" s="497" t="s">
        <v>6</v>
      </c>
      <c r="OQH90" s="497" t="s">
        <v>7</v>
      </c>
      <c r="OQI90" s="497" t="s">
        <v>11</v>
      </c>
      <c r="OQJ90" s="503"/>
      <c r="OQK90" s="497" t="s">
        <v>2</v>
      </c>
      <c r="OQL90" s="497" t="s">
        <v>3</v>
      </c>
      <c r="OQM90" s="497" t="s">
        <v>4</v>
      </c>
      <c r="OQN90" s="497" t="s">
        <v>5</v>
      </c>
      <c r="OQO90" s="497" t="s">
        <v>6</v>
      </c>
      <c r="OQP90" s="497" t="s">
        <v>7</v>
      </c>
      <c r="OQQ90" s="497" t="s">
        <v>11</v>
      </c>
      <c r="OQR90" s="503"/>
      <c r="OQS90" s="497" t="s">
        <v>2</v>
      </c>
      <c r="OQT90" s="497" t="s">
        <v>3</v>
      </c>
      <c r="OQU90" s="497" t="s">
        <v>4</v>
      </c>
      <c r="OQV90" s="497" t="s">
        <v>5</v>
      </c>
      <c r="OQW90" s="497" t="s">
        <v>6</v>
      </c>
      <c r="OQX90" s="497" t="s">
        <v>7</v>
      </c>
      <c r="OQY90" s="497" t="s">
        <v>11</v>
      </c>
      <c r="OQZ90" s="503"/>
      <c r="ORA90" s="497" t="s">
        <v>2</v>
      </c>
      <c r="ORB90" s="497" t="s">
        <v>3</v>
      </c>
      <c r="ORC90" s="497" t="s">
        <v>4</v>
      </c>
      <c r="ORD90" s="497" t="s">
        <v>5</v>
      </c>
      <c r="ORE90" s="497" t="s">
        <v>6</v>
      </c>
      <c r="ORF90" s="497" t="s">
        <v>7</v>
      </c>
      <c r="ORG90" s="497" t="s">
        <v>11</v>
      </c>
      <c r="ORH90" s="503"/>
      <c r="ORI90" s="497" t="s">
        <v>2</v>
      </c>
      <c r="ORJ90" s="497" t="s">
        <v>3</v>
      </c>
      <c r="ORK90" s="497" t="s">
        <v>4</v>
      </c>
      <c r="ORL90" s="497" t="s">
        <v>5</v>
      </c>
      <c r="ORM90" s="497" t="s">
        <v>6</v>
      </c>
      <c r="ORN90" s="497" t="s">
        <v>7</v>
      </c>
      <c r="ORO90" s="497" t="s">
        <v>11</v>
      </c>
      <c r="ORP90" s="503"/>
      <c r="ORQ90" s="497" t="s">
        <v>2</v>
      </c>
      <c r="ORR90" s="497" t="s">
        <v>3</v>
      </c>
      <c r="ORS90" s="497" t="s">
        <v>4</v>
      </c>
      <c r="ORT90" s="497" t="s">
        <v>5</v>
      </c>
      <c r="ORU90" s="497" t="s">
        <v>6</v>
      </c>
      <c r="ORV90" s="497" t="s">
        <v>7</v>
      </c>
      <c r="ORW90" s="497" t="s">
        <v>11</v>
      </c>
      <c r="ORX90" s="503"/>
      <c r="ORY90" s="497" t="s">
        <v>2</v>
      </c>
      <c r="ORZ90" s="497" t="s">
        <v>3</v>
      </c>
      <c r="OSA90" s="497" t="s">
        <v>4</v>
      </c>
      <c r="OSB90" s="497" t="s">
        <v>5</v>
      </c>
      <c r="OSC90" s="497" t="s">
        <v>6</v>
      </c>
      <c r="OSD90" s="497" t="s">
        <v>7</v>
      </c>
      <c r="OSE90" s="497" t="s">
        <v>11</v>
      </c>
      <c r="OSF90" s="503"/>
      <c r="OSG90" s="497" t="s">
        <v>2</v>
      </c>
      <c r="OSH90" s="497" t="s">
        <v>3</v>
      </c>
      <c r="OSI90" s="497" t="s">
        <v>4</v>
      </c>
      <c r="OSJ90" s="497" t="s">
        <v>5</v>
      </c>
      <c r="OSK90" s="497" t="s">
        <v>6</v>
      </c>
      <c r="OSL90" s="497" t="s">
        <v>7</v>
      </c>
      <c r="OSM90" s="497" t="s">
        <v>11</v>
      </c>
      <c r="OSN90" s="503"/>
      <c r="OSO90" s="497" t="s">
        <v>2</v>
      </c>
      <c r="OSP90" s="497" t="s">
        <v>3</v>
      </c>
      <c r="OSQ90" s="497" t="s">
        <v>4</v>
      </c>
      <c r="OSR90" s="497" t="s">
        <v>5</v>
      </c>
      <c r="OSS90" s="497" t="s">
        <v>6</v>
      </c>
      <c r="OST90" s="497" t="s">
        <v>7</v>
      </c>
      <c r="OSU90" s="497" t="s">
        <v>11</v>
      </c>
      <c r="OSV90" s="503"/>
      <c r="OSW90" s="497" t="s">
        <v>2</v>
      </c>
      <c r="OSX90" s="497" t="s">
        <v>3</v>
      </c>
      <c r="OSY90" s="497" t="s">
        <v>4</v>
      </c>
      <c r="OSZ90" s="497" t="s">
        <v>5</v>
      </c>
      <c r="OTA90" s="497" t="s">
        <v>6</v>
      </c>
      <c r="OTB90" s="497" t="s">
        <v>7</v>
      </c>
      <c r="OTC90" s="497" t="s">
        <v>11</v>
      </c>
      <c r="OTD90" s="503"/>
      <c r="OTE90" s="497" t="s">
        <v>2</v>
      </c>
      <c r="OTF90" s="497" t="s">
        <v>3</v>
      </c>
      <c r="OTG90" s="497" t="s">
        <v>4</v>
      </c>
      <c r="OTH90" s="497" t="s">
        <v>5</v>
      </c>
      <c r="OTI90" s="497" t="s">
        <v>6</v>
      </c>
      <c r="OTJ90" s="497" t="s">
        <v>7</v>
      </c>
      <c r="OTK90" s="497" t="s">
        <v>11</v>
      </c>
      <c r="OTL90" s="503"/>
      <c r="OTM90" s="497" t="s">
        <v>2</v>
      </c>
      <c r="OTN90" s="497" t="s">
        <v>3</v>
      </c>
      <c r="OTO90" s="497" t="s">
        <v>4</v>
      </c>
      <c r="OTP90" s="497" t="s">
        <v>5</v>
      </c>
      <c r="OTQ90" s="497" t="s">
        <v>6</v>
      </c>
      <c r="OTR90" s="497" t="s">
        <v>7</v>
      </c>
      <c r="OTS90" s="497" t="s">
        <v>11</v>
      </c>
      <c r="OTT90" s="503"/>
      <c r="OTU90" s="497" t="s">
        <v>2</v>
      </c>
      <c r="OTV90" s="497" t="s">
        <v>3</v>
      </c>
      <c r="OTW90" s="497" t="s">
        <v>4</v>
      </c>
      <c r="OTX90" s="497" t="s">
        <v>5</v>
      </c>
      <c r="OTY90" s="497" t="s">
        <v>6</v>
      </c>
      <c r="OTZ90" s="497" t="s">
        <v>7</v>
      </c>
      <c r="OUA90" s="497" t="s">
        <v>11</v>
      </c>
      <c r="OUB90" s="503"/>
      <c r="OUC90" s="497" t="s">
        <v>2</v>
      </c>
      <c r="OUD90" s="497" t="s">
        <v>3</v>
      </c>
      <c r="OUE90" s="497" t="s">
        <v>4</v>
      </c>
      <c r="OUF90" s="497" t="s">
        <v>5</v>
      </c>
      <c r="OUG90" s="497" t="s">
        <v>6</v>
      </c>
      <c r="OUH90" s="497" t="s">
        <v>7</v>
      </c>
      <c r="OUI90" s="497" t="s">
        <v>11</v>
      </c>
      <c r="OUJ90" s="503"/>
      <c r="OUK90" s="497" t="s">
        <v>2</v>
      </c>
      <c r="OUL90" s="497" t="s">
        <v>3</v>
      </c>
      <c r="OUM90" s="497" t="s">
        <v>4</v>
      </c>
      <c r="OUN90" s="497" t="s">
        <v>5</v>
      </c>
      <c r="OUO90" s="497" t="s">
        <v>6</v>
      </c>
      <c r="OUP90" s="497" t="s">
        <v>7</v>
      </c>
      <c r="OUQ90" s="497" t="s">
        <v>11</v>
      </c>
      <c r="OUR90" s="503"/>
      <c r="OUS90" s="497" t="s">
        <v>2</v>
      </c>
      <c r="OUT90" s="497" t="s">
        <v>3</v>
      </c>
      <c r="OUU90" s="497" t="s">
        <v>4</v>
      </c>
      <c r="OUV90" s="497" t="s">
        <v>5</v>
      </c>
      <c r="OUW90" s="497" t="s">
        <v>6</v>
      </c>
      <c r="OUX90" s="497" t="s">
        <v>7</v>
      </c>
      <c r="OUY90" s="497" t="s">
        <v>11</v>
      </c>
      <c r="OUZ90" s="503"/>
      <c r="OVA90" s="497" t="s">
        <v>2</v>
      </c>
      <c r="OVB90" s="497" t="s">
        <v>3</v>
      </c>
      <c r="OVC90" s="497" t="s">
        <v>4</v>
      </c>
      <c r="OVD90" s="497" t="s">
        <v>5</v>
      </c>
      <c r="OVE90" s="497" t="s">
        <v>6</v>
      </c>
      <c r="OVF90" s="497" t="s">
        <v>7</v>
      </c>
      <c r="OVG90" s="497" t="s">
        <v>11</v>
      </c>
      <c r="OVH90" s="503"/>
      <c r="OVI90" s="497" t="s">
        <v>2</v>
      </c>
      <c r="OVJ90" s="497" t="s">
        <v>3</v>
      </c>
      <c r="OVK90" s="497" t="s">
        <v>4</v>
      </c>
      <c r="OVL90" s="497" t="s">
        <v>5</v>
      </c>
      <c r="OVM90" s="497" t="s">
        <v>6</v>
      </c>
      <c r="OVN90" s="497" t="s">
        <v>7</v>
      </c>
      <c r="OVO90" s="497" t="s">
        <v>11</v>
      </c>
      <c r="OVP90" s="503"/>
      <c r="OVQ90" s="497" t="s">
        <v>2</v>
      </c>
      <c r="OVR90" s="497" t="s">
        <v>3</v>
      </c>
      <c r="OVS90" s="497" t="s">
        <v>4</v>
      </c>
      <c r="OVT90" s="497" t="s">
        <v>5</v>
      </c>
      <c r="OVU90" s="497" t="s">
        <v>6</v>
      </c>
      <c r="OVV90" s="497" t="s">
        <v>7</v>
      </c>
      <c r="OVW90" s="497" t="s">
        <v>11</v>
      </c>
      <c r="OVX90" s="503"/>
      <c r="OVY90" s="497" t="s">
        <v>2</v>
      </c>
      <c r="OVZ90" s="497" t="s">
        <v>3</v>
      </c>
      <c r="OWA90" s="497" t="s">
        <v>4</v>
      </c>
      <c r="OWB90" s="497" t="s">
        <v>5</v>
      </c>
      <c r="OWC90" s="497" t="s">
        <v>6</v>
      </c>
      <c r="OWD90" s="497" t="s">
        <v>7</v>
      </c>
      <c r="OWE90" s="497" t="s">
        <v>11</v>
      </c>
      <c r="OWF90" s="503"/>
      <c r="OWG90" s="497" t="s">
        <v>2</v>
      </c>
      <c r="OWH90" s="497" t="s">
        <v>3</v>
      </c>
      <c r="OWI90" s="497" t="s">
        <v>4</v>
      </c>
      <c r="OWJ90" s="497" t="s">
        <v>5</v>
      </c>
      <c r="OWK90" s="497" t="s">
        <v>6</v>
      </c>
      <c r="OWL90" s="497" t="s">
        <v>7</v>
      </c>
      <c r="OWM90" s="497" t="s">
        <v>11</v>
      </c>
      <c r="OWN90" s="503"/>
      <c r="OWO90" s="497" t="s">
        <v>2</v>
      </c>
      <c r="OWP90" s="497" t="s">
        <v>3</v>
      </c>
      <c r="OWQ90" s="497" t="s">
        <v>4</v>
      </c>
      <c r="OWR90" s="497" t="s">
        <v>5</v>
      </c>
      <c r="OWS90" s="497" t="s">
        <v>6</v>
      </c>
      <c r="OWT90" s="497" t="s">
        <v>7</v>
      </c>
      <c r="OWU90" s="497" t="s">
        <v>11</v>
      </c>
      <c r="OWV90" s="503"/>
      <c r="OWW90" s="497" t="s">
        <v>2</v>
      </c>
      <c r="OWX90" s="497" t="s">
        <v>3</v>
      </c>
      <c r="OWY90" s="497" t="s">
        <v>4</v>
      </c>
      <c r="OWZ90" s="497" t="s">
        <v>5</v>
      </c>
      <c r="OXA90" s="497" t="s">
        <v>6</v>
      </c>
      <c r="OXB90" s="497" t="s">
        <v>7</v>
      </c>
      <c r="OXC90" s="497" t="s">
        <v>11</v>
      </c>
      <c r="OXD90" s="503"/>
      <c r="OXE90" s="497" t="s">
        <v>2</v>
      </c>
      <c r="OXF90" s="497" t="s">
        <v>3</v>
      </c>
      <c r="OXG90" s="497" t="s">
        <v>4</v>
      </c>
      <c r="OXH90" s="497" t="s">
        <v>5</v>
      </c>
      <c r="OXI90" s="497" t="s">
        <v>6</v>
      </c>
      <c r="OXJ90" s="497" t="s">
        <v>7</v>
      </c>
      <c r="OXK90" s="497" t="s">
        <v>11</v>
      </c>
      <c r="OXL90" s="503"/>
      <c r="OXM90" s="497" t="s">
        <v>2</v>
      </c>
      <c r="OXN90" s="497" t="s">
        <v>3</v>
      </c>
      <c r="OXO90" s="497" t="s">
        <v>4</v>
      </c>
      <c r="OXP90" s="497" t="s">
        <v>5</v>
      </c>
      <c r="OXQ90" s="497" t="s">
        <v>6</v>
      </c>
      <c r="OXR90" s="497" t="s">
        <v>7</v>
      </c>
      <c r="OXS90" s="497" t="s">
        <v>11</v>
      </c>
      <c r="OXT90" s="503"/>
      <c r="OXU90" s="497" t="s">
        <v>2</v>
      </c>
      <c r="OXV90" s="497" t="s">
        <v>3</v>
      </c>
      <c r="OXW90" s="497" t="s">
        <v>4</v>
      </c>
      <c r="OXX90" s="497" t="s">
        <v>5</v>
      </c>
      <c r="OXY90" s="497" t="s">
        <v>6</v>
      </c>
      <c r="OXZ90" s="497" t="s">
        <v>7</v>
      </c>
      <c r="OYA90" s="497" t="s">
        <v>11</v>
      </c>
      <c r="OYB90" s="503"/>
      <c r="OYC90" s="497" t="s">
        <v>2</v>
      </c>
      <c r="OYD90" s="497" t="s">
        <v>3</v>
      </c>
      <c r="OYE90" s="497" t="s">
        <v>4</v>
      </c>
      <c r="OYF90" s="497" t="s">
        <v>5</v>
      </c>
      <c r="OYG90" s="497" t="s">
        <v>6</v>
      </c>
      <c r="OYH90" s="497" t="s">
        <v>7</v>
      </c>
      <c r="OYI90" s="497" t="s">
        <v>11</v>
      </c>
      <c r="OYJ90" s="503"/>
      <c r="OYK90" s="497" t="s">
        <v>2</v>
      </c>
      <c r="OYL90" s="497" t="s">
        <v>3</v>
      </c>
      <c r="OYM90" s="497" t="s">
        <v>4</v>
      </c>
      <c r="OYN90" s="497" t="s">
        <v>5</v>
      </c>
      <c r="OYO90" s="497" t="s">
        <v>6</v>
      </c>
      <c r="OYP90" s="497" t="s">
        <v>7</v>
      </c>
      <c r="OYQ90" s="497" t="s">
        <v>11</v>
      </c>
      <c r="OYR90" s="503"/>
      <c r="OYS90" s="497" t="s">
        <v>2</v>
      </c>
      <c r="OYT90" s="497" t="s">
        <v>3</v>
      </c>
      <c r="OYU90" s="497" t="s">
        <v>4</v>
      </c>
      <c r="OYV90" s="497" t="s">
        <v>5</v>
      </c>
      <c r="OYW90" s="497" t="s">
        <v>6</v>
      </c>
      <c r="OYX90" s="497" t="s">
        <v>7</v>
      </c>
      <c r="OYY90" s="497" t="s">
        <v>11</v>
      </c>
      <c r="OYZ90" s="503"/>
      <c r="OZA90" s="497" t="s">
        <v>2</v>
      </c>
      <c r="OZB90" s="497" t="s">
        <v>3</v>
      </c>
      <c r="OZC90" s="497" t="s">
        <v>4</v>
      </c>
      <c r="OZD90" s="497" t="s">
        <v>5</v>
      </c>
      <c r="OZE90" s="497" t="s">
        <v>6</v>
      </c>
      <c r="OZF90" s="497" t="s">
        <v>7</v>
      </c>
      <c r="OZG90" s="497" t="s">
        <v>11</v>
      </c>
      <c r="OZH90" s="503"/>
      <c r="OZI90" s="497" t="s">
        <v>2</v>
      </c>
      <c r="OZJ90" s="497" t="s">
        <v>3</v>
      </c>
      <c r="OZK90" s="497" t="s">
        <v>4</v>
      </c>
      <c r="OZL90" s="497" t="s">
        <v>5</v>
      </c>
      <c r="OZM90" s="497" t="s">
        <v>6</v>
      </c>
      <c r="OZN90" s="497" t="s">
        <v>7</v>
      </c>
      <c r="OZO90" s="497" t="s">
        <v>11</v>
      </c>
      <c r="OZP90" s="503"/>
      <c r="OZQ90" s="497" t="s">
        <v>2</v>
      </c>
      <c r="OZR90" s="497" t="s">
        <v>3</v>
      </c>
      <c r="OZS90" s="497" t="s">
        <v>4</v>
      </c>
      <c r="OZT90" s="497" t="s">
        <v>5</v>
      </c>
      <c r="OZU90" s="497" t="s">
        <v>6</v>
      </c>
      <c r="OZV90" s="497" t="s">
        <v>7</v>
      </c>
      <c r="OZW90" s="497" t="s">
        <v>11</v>
      </c>
      <c r="OZX90" s="503"/>
      <c r="OZY90" s="497" t="s">
        <v>2</v>
      </c>
      <c r="OZZ90" s="497" t="s">
        <v>3</v>
      </c>
      <c r="PAA90" s="497" t="s">
        <v>4</v>
      </c>
      <c r="PAB90" s="497" t="s">
        <v>5</v>
      </c>
      <c r="PAC90" s="497" t="s">
        <v>6</v>
      </c>
      <c r="PAD90" s="497" t="s">
        <v>7</v>
      </c>
      <c r="PAE90" s="497" t="s">
        <v>11</v>
      </c>
      <c r="PAF90" s="503"/>
      <c r="PAG90" s="497" t="s">
        <v>2</v>
      </c>
      <c r="PAH90" s="497" t="s">
        <v>3</v>
      </c>
      <c r="PAI90" s="497" t="s">
        <v>4</v>
      </c>
      <c r="PAJ90" s="497" t="s">
        <v>5</v>
      </c>
      <c r="PAK90" s="497" t="s">
        <v>6</v>
      </c>
      <c r="PAL90" s="497" t="s">
        <v>7</v>
      </c>
      <c r="PAM90" s="497" t="s">
        <v>11</v>
      </c>
      <c r="PAN90" s="503"/>
      <c r="PAO90" s="497" t="s">
        <v>2</v>
      </c>
      <c r="PAP90" s="497" t="s">
        <v>3</v>
      </c>
      <c r="PAQ90" s="497" t="s">
        <v>4</v>
      </c>
      <c r="PAR90" s="497" t="s">
        <v>5</v>
      </c>
      <c r="PAS90" s="497" t="s">
        <v>6</v>
      </c>
      <c r="PAT90" s="497" t="s">
        <v>7</v>
      </c>
      <c r="PAU90" s="497" t="s">
        <v>11</v>
      </c>
      <c r="PAV90" s="503"/>
      <c r="PAW90" s="497" t="s">
        <v>2</v>
      </c>
      <c r="PAX90" s="497" t="s">
        <v>3</v>
      </c>
      <c r="PAY90" s="497" t="s">
        <v>4</v>
      </c>
      <c r="PAZ90" s="497" t="s">
        <v>5</v>
      </c>
      <c r="PBA90" s="497" t="s">
        <v>6</v>
      </c>
      <c r="PBB90" s="497" t="s">
        <v>7</v>
      </c>
      <c r="PBC90" s="497" t="s">
        <v>11</v>
      </c>
      <c r="PBD90" s="503"/>
      <c r="PBE90" s="497" t="s">
        <v>2</v>
      </c>
      <c r="PBF90" s="497" t="s">
        <v>3</v>
      </c>
      <c r="PBG90" s="497" t="s">
        <v>4</v>
      </c>
      <c r="PBH90" s="497" t="s">
        <v>5</v>
      </c>
      <c r="PBI90" s="497" t="s">
        <v>6</v>
      </c>
      <c r="PBJ90" s="497" t="s">
        <v>7</v>
      </c>
      <c r="PBK90" s="497" t="s">
        <v>11</v>
      </c>
      <c r="PBL90" s="503"/>
      <c r="PBM90" s="497" t="s">
        <v>2</v>
      </c>
      <c r="PBN90" s="497" t="s">
        <v>3</v>
      </c>
      <c r="PBO90" s="497" t="s">
        <v>4</v>
      </c>
      <c r="PBP90" s="497" t="s">
        <v>5</v>
      </c>
      <c r="PBQ90" s="497" t="s">
        <v>6</v>
      </c>
      <c r="PBR90" s="497" t="s">
        <v>7</v>
      </c>
      <c r="PBS90" s="497" t="s">
        <v>11</v>
      </c>
      <c r="PBT90" s="503"/>
      <c r="PBU90" s="497" t="s">
        <v>2</v>
      </c>
      <c r="PBV90" s="497" t="s">
        <v>3</v>
      </c>
      <c r="PBW90" s="497" t="s">
        <v>4</v>
      </c>
      <c r="PBX90" s="497" t="s">
        <v>5</v>
      </c>
      <c r="PBY90" s="497" t="s">
        <v>6</v>
      </c>
      <c r="PBZ90" s="497" t="s">
        <v>7</v>
      </c>
      <c r="PCA90" s="497" t="s">
        <v>11</v>
      </c>
      <c r="PCB90" s="503"/>
      <c r="PCC90" s="497" t="s">
        <v>2</v>
      </c>
      <c r="PCD90" s="497" t="s">
        <v>3</v>
      </c>
      <c r="PCE90" s="497" t="s">
        <v>4</v>
      </c>
      <c r="PCF90" s="497" t="s">
        <v>5</v>
      </c>
      <c r="PCG90" s="497" t="s">
        <v>6</v>
      </c>
      <c r="PCH90" s="497" t="s">
        <v>7</v>
      </c>
      <c r="PCI90" s="497" t="s">
        <v>11</v>
      </c>
      <c r="PCJ90" s="503"/>
      <c r="PCK90" s="497" t="s">
        <v>2</v>
      </c>
      <c r="PCL90" s="497" t="s">
        <v>3</v>
      </c>
      <c r="PCM90" s="497" t="s">
        <v>4</v>
      </c>
      <c r="PCN90" s="497" t="s">
        <v>5</v>
      </c>
      <c r="PCO90" s="497" t="s">
        <v>6</v>
      </c>
      <c r="PCP90" s="497" t="s">
        <v>7</v>
      </c>
      <c r="PCQ90" s="497" t="s">
        <v>11</v>
      </c>
      <c r="PCR90" s="503"/>
      <c r="PCS90" s="497" t="s">
        <v>2</v>
      </c>
      <c r="PCT90" s="497" t="s">
        <v>3</v>
      </c>
      <c r="PCU90" s="497" t="s">
        <v>4</v>
      </c>
      <c r="PCV90" s="497" t="s">
        <v>5</v>
      </c>
      <c r="PCW90" s="497" t="s">
        <v>6</v>
      </c>
      <c r="PCX90" s="497" t="s">
        <v>7</v>
      </c>
      <c r="PCY90" s="497" t="s">
        <v>11</v>
      </c>
      <c r="PCZ90" s="503"/>
      <c r="PDA90" s="497" t="s">
        <v>2</v>
      </c>
      <c r="PDB90" s="497" t="s">
        <v>3</v>
      </c>
      <c r="PDC90" s="497" t="s">
        <v>4</v>
      </c>
      <c r="PDD90" s="497" t="s">
        <v>5</v>
      </c>
      <c r="PDE90" s="497" t="s">
        <v>6</v>
      </c>
      <c r="PDF90" s="497" t="s">
        <v>7</v>
      </c>
      <c r="PDG90" s="497" t="s">
        <v>11</v>
      </c>
      <c r="PDH90" s="503"/>
      <c r="PDI90" s="497" t="s">
        <v>2</v>
      </c>
      <c r="PDJ90" s="497" t="s">
        <v>3</v>
      </c>
      <c r="PDK90" s="497" t="s">
        <v>4</v>
      </c>
      <c r="PDL90" s="497" t="s">
        <v>5</v>
      </c>
      <c r="PDM90" s="497" t="s">
        <v>6</v>
      </c>
      <c r="PDN90" s="497" t="s">
        <v>7</v>
      </c>
      <c r="PDO90" s="497" t="s">
        <v>11</v>
      </c>
      <c r="PDP90" s="503"/>
      <c r="PDQ90" s="497" t="s">
        <v>2</v>
      </c>
      <c r="PDR90" s="497" t="s">
        <v>3</v>
      </c>
      <c r="PDS90" s="497" t="s">
        <v>4</v>
      </c>
      <c r="PDT90" s="497" t="s">
        <v>5</v>
      </c>
      <c r="PDU90" s="497" t="s">
        <v>6</v>
      </c>
      <c r="PDV90" s="497" t="s">
        <v>7</v>
      </c>
      <c r="PDW90" s="497" t="s">
        <v>11</v>
      </c>
      <c r="PDX90" s="503"/>
      <c r="PDY90" s="497" t="s">
        <v>2</v>
      </c>
      <c r="PDZ90" s="497" t="s">
        <v>3</v>
      </c>
      <c r="PEA90" s="497" t="s">
        <v>4</v>
      </c>
      <c r="PEB90" s="497" t="s">
        <v>5</v>
      </c>
      <c r="PEC90" s="497" t="s">
        <v>6</v>
      </c>
      <c r="PED90" s="497" t="s">
        <v>7</v>
      </c>
      <c r="PEE90" s="497" t="s">
        <v>11</v>
      </c>
      <c r="PEF90" s="503"/>
      <c r="PEG90" s="497" t="s">
        <v>2</v>
      </c>
      <c r="PEH90" s="497" t="s">
        <v>3</v>
      </c>
      <c r="PEI90" s="497" t="s">
        <v>4</v>
      </c>
      <c r="PEJ90" s="497" t="s">
        <v>5</v>
      </c>
      <c r="PEK90" s="497" t="s">
        <v>6</v>
      </c>
      <c r="PEL90" s="497" t="s">
        <v>7</v>
      </c>
      <c r="PEM90" s="497" t="s">
        <v>11</v>
      </c>
      <c r="PEN90" s="503"/>
      <c r="PEO90" s="497" t="s">
        <v>2</v>
      </c>
      <c r="PEP90" s="497" t="s">
        <v>3</v>
      </c>
      <c r="PEQ90" s="497" t="s">
        <v>4</v>
      </c>
      <c r="PER90" s="497" t="s">
        <v>5</v>
      </c>
      <c r="PES90" s="497" t="s">
        <v>6</v>
      </c>
      <c r="PET90" s="497" t="s">
        <v>7</v>
      </c>
      <c r="PEU90" s="497" t="s">
        <v>11</v>
      </c>
      <c r="PEV90" s="503"/>
      <c r="PEW90" s="497" t="s">
        <v>2</v>
      </c>
      <c r="PEX90" s="497" t="s">
        <v>3</v>
      </c>
      <c r="PEY90" s="497" t="s">
        <v>4</v>
      </c>
      <c r="PEZ90" s="497" t="s">
        <v>5</v>
      </c>
      <c r="PFA90" s="497" t="s">
        <v>6</v>
      </c>
      <c r="PFB90" s="497" t="s">
        <v>7</v>
      </c>
      <c r="PFC90" s="497" t="s">
        <v>11</v>
      </c>
      <c r="PFD90" s="503"/>
      <c r="PFE90" s="497" t="s">
        <v>2</v>
      </c>
      <c r="PFF90" s="497" t="s">
        <v>3</v>
      </c>
      <c r="PFG90" s="497" t="s">
        <v>4</v>
      </c>
      <c r="PFH90" s="497" t="s">
        <v>5</v>
      </c>
      <c r="PFI90" s="497" t="s">
        <v>6</v>
      </c>
      <c r="PFJ90" s="497" t="s">
        <v>7</v>
      </c>
      <c r="PFK90" s="497" t="s">
        <v>11</v>
      </c>
      <c r="PFL90" s="503"/>
      <c r="PFM90" s="497" t="s">
        <v>2</v>
      </c>
      <c r="PFN90" s="497" t="s">
        <v>3</v>
      </c>
      <c r="PFO90" s="497" t="s">
        <v>4</v>
      </c>
      <c r="PFP90" s="497" t="s">
        <v>5</v>
      </c>
      <c r="PFQ90" s="497" t="s">
        <v>6</v>
      </c>
      <c r="PFR90" s="497" t="s">
        <v>7</v>
      </c>
      <c r="PFS90" s="497" t="s">
        <v>11</v>
      </c>
      <c r="PFT90" s="503"/>
      <c r="PFU90" s="497" t="s">
        <v>2</v>
      </c>
      <c r="PFV90" s="497" t="s">
        <v>3</v>
      </c>
      <c r="PFW90" s="497" t="s">
        <v>4</v>
      </c>
      <c r="PFX90" s="497" t="s">
        <v>5</v>
      </c>
      <c r="PFY90" s="497" t="s">
        <v>6</v>
      </c>
      <c r="PFZ90" s="497" t="s">
        <v>7</v>
      </c>
      <c r="PGA90" s="497" t="s">
        <v>11</v>
      </c>
      <c r="PGB90" s="503"/>
      <c r="PGC90" s="497" t="s">
        <v>2</v>
      </c>
      <c r="PGD90" s="497" t="s">
        <v>3</v>
      </c>
      <c r="PGE90" s="497" t="s">
        <v>4</v>
      </c>
      <c r="PGF90" s="497" t="s">
        <v>5</v>
      </c>
      <c r="PGG90" s="497" t="s">
        <v>6</v>
      </c>
      <c r="PGH90" s="497" t="s">
        <v>7</v>
      </c>
      <c r="PGI90" s="497" t="s">
        <v>11</v>
      </c>
      <c r="PGJ90" s="503"/>
      <c r="PGK90" s="497" t="s">
        <v>2</v>
      </c>
      <c r="PGL90" s="497" t="s">
        <v>3</v>
      </c>
      <c r="PGM90" s="497" t="s">
        <v>4</v>
      </c>
      <c r="PGN90" s="497" t="s">
        <v>5</v>
      </c>
      <c r="PGO90" s="497" t="s">
        <v>6</v>
      </c>
      <c r="PGP90" s="497" t="s">
        <v>7</v>
      </c>
      <c r="PGQ90" s="497" t="s">
        <v>11</v>
      </c>
      <c r="PGR90" s="503"/>
      <c r="PGS90" s="497" t="s">
        <v>2</v>
      </c>
      <c r="PGT90" s="497" t="s">
        <v>3</v>
      </c>
      <c r="PGU90" s="497" t="s">
        <v>4</v>
      </c>
      <c r="PGV90" s="497" t="s">
        <v>5</v>
      </c>
      <c r="PGW90" s="497" t="s">
        <v>6</v>
      </c>
      <c r="PGX90" s="497" t="s">
        <v>7</v>
      </c>
      <c r="PGY90" s="497" t="s">
        <v>11</v>
      </c>
      <c r="PGZ90" s="503"/>
      <c r="PHA90" s="497" t="s">
        <v>2</v>
      </c>
      <c r="PHB90" s="497" t="s">
        <v>3</v>
      </c>
      <c r="PHC90" s="497" t="s">
        <v>4</v>
      </c>
      <c r="PHD90" s="497" t="s">
        <v>5</v>
      </c>
      <c r="PHE90" s="497" t="s">
        <v>6</v>
      </c>
      <c r="PHF90" s="497" t="s">
        <v>7</v>
      </c>
      <c r="PHG90" s="497" t="s">
        <v>11</v>
      </c>
      <c r="PHH90" s="503"/>
      <c r="PHI90" s="497" t="s">
        <v>2</v>
      </c>
      <c r="PHJ90" s="497" t="s">
        <v>3</v>
      </c>
      <c r="PHK90" s="497" t="s">
        <v>4</v>
      </c>
      <c r="PHL90" s="497" t="s">
        <v>5</v>
      </c>
      <c r="PHM90" s="497" t="s">
        <v>6</v>
      </c>
      <c r="PHN90" s="497" t="s">
        <v>7</v>
      </c>
      <c r="PHO90" s="497" t="s">
        <v>11</v>
      </c>
      <c r="PHP90" s="503"/>
      <c r="PHQ90" s="497" t="s">
        <v>2</v>
      </c>
      <c r="PHR90" s="497" t="s">
        <v>3</v>
      </c>
      <c r="PHS90" s="497" t="s">
        <v>4</v>
      </c>
      <c r="PHT90" s="497" t="s">
        <v>5</v>
      </c>
      <c r="PHU90" s="497" t="s">
        <v>6</v>
      </c>
      <c r="PHV90" s="497" t="s">
        <v>7</v>
      </c>
      <c r="PHW90" s="497" t="s">
        <v>11</v>
      </c>
      <c r="PHX90" s="503"/>
      <c r="PHY90" s="497" t="s">
        <v>2</v>
      </c>
      <c r="PHZ90" s="497" t="s">
        <v>3</v>
      </c>
      <c r="PIA90" s="497" t="s">
        <v>4</v>
      </c>
      <c r="PIB90" s="497" t="s">
        <v>5</v>
      </c>
      <c r="PIC90" s="497" t="s">
        <v>6</v>
      </c>
      <c r="PID90" s="497" t="s">
        <v>7</v>
      </c>
      <c r="PIE90" s="497" t="s">
        <v>11</v>
      </c>
      <c r="PIF90" s="503"/>
      <c r="PIG90" s="497" t="s">
        <v>2</v>
      </c>
      <c r="PIH90" s="497" t="s">
        <v>3</v>
      </c>
      <c r="PII90" s="497" t="s">
        <v>4</v>
      </c>
      <c r="PIJ90" s="497" t="s">
        <v>5</v>
      </c>
      <c r="PIK90" s="497" t="s">
        <v>6</v>
      </c>
      <c r="PIL90" s="497" t="s">
        <v>7</v>
      </c>
      <c r="PIM90" s="497" t="s">
        <v>11</v>
      </c>
      <c r="PIN90" s="503"/>
      <c r="PIO90" s="497" t="s">
        <v>2</v>
      </c>
      <c r="PIP90" s="497" t="s">
        <v>3</v>
      </c>
      <c r="PIQ90" s="497" t="s">
        <v>4</v>
      </c>
      <c r="PIR90" s="497" t="s">
        <v>5</v>
      </c>
      <c r="PIS90" s="497" t="s">
        <v>6</v>
      </c>
      <c r="PIT90" s="497" t="s">
        <v>7</v>
      </c>
      <c r="PIU90" s="497" t="s">
        <v>11</v>
      </c>
      <c r="PIV90" s="503"/>
      <c r="PIW90" s="497" t="s">
        <v>2</v>
      </c>
      <c r="PIX90" s="497" t="s">
        <v>3</v>
      </c>
      <c r="PIY90" s="497" t="s">
        <v>4</v>
      </c>
      <c r="PIZ90" s="497" t="s">
        <v>5</v>
      </c>
      <c r="PJA90" s="497" t="s">
        <v>6</v>
      </c>
      <c r="PJB90" s="497" t="s">
        <v>7</v>
      </c>
      <c r="PJC90" s="497" t="s">
        <v>11</v>
      </c>
      <c r="PJD90" s="503"/>
      <c r="PJE90" s="497" t="s">
        <v>2</v>
      </c>
      <c r="PJF90" s="497" t="s">
        <v>3</v>
      </c>
      <c r="PJG90" s="497" t="s">
        <v>4</v>
      </c>
      <c r="PJH90" s="497" t="s">
        <v>5</v>
      </c>
      <c r="PJI90" s="497" t="s">
        <v>6</v>
      </c>
      <c r="PJJ90" s="497" t="s">
        <v>7</v>
      </c>
      <c r="PJK90" s="497" t="s">
        <v>11</v>
      </c>
      <c r="PJL90" s="503"/>
      <c r="PJM90" s="497" t="s">
        <v>2</v>
      </c>
      <c r="PJN90" s="497" t="s">
        <v>3</v>
      </c>
      <c r="PJO90" s="497" t="s">
        <v>4</v>
      </c>
      <c r="PJP90" s="497" t="s">
        <v>5</v>
      </c>
      <c r="PJQ90" s="497" t="s">
        <v>6</v>
      </c>
      <c r="PJR90" s="497" t="s">
        <v>7</v>
      </c>
      <c r="PJS90" s="497" t="s">
        <v>11</v>
      </c>
      <c r="PJT90" s="503"/>
      <c r="PJU90" s="497" t="s">
        <v>2</v>
      </c>
      <c r="PJV90" s="497" t="s">
        <v>3</v>
      </c>
      <c r="PJW90" s="497" t="s">
        <v>4</v>
      </c>
      <c r="PJX90" s="497" t="s">
        <v>5</v>
      </c>
      <c r="PJY90" s="497" t="s">
        <v>6</v>
      </c>
      <c r="PJZ90" s="497" t="s">
        <v>7</v>
      </c>
      <c r="PKA90" s="497" t="s">
        <v>11</v>
      </c>
      <c r="PKB90" s="503"/>
      <c r="PKC90" s="497" t="s">
        <v>2</v>
      </c>
      <c r="PKD90" s="497" t="s">
        <v>3</v>
      </c>
      <c r="PKE90" s="497" t="s">
        <v>4</v>
      </c>
      <c r="PKF90" s="497" t="s">
        <v>5</v>
      </c>
      <c r="PKG90" s="497" t="s">
        <v>6</v>
      </c>
      <c r="PKH90" s="497" t="s">
        <v>7</v>
      </c>
      <c r="PKI90" s="497" t="s">
        <v>11</v>
      </c>
      <c r="PKJ90" s="503"/>
      <c r="PKK90" s="497" t="s">
        <v>2</v>
      </c>
      <c r="PKL90" s="497" t="s">
        <v>3</v>
      </c>
      <c r="PKM90" s="497" t="s">
        <v>4</v>
      </c>
      <c r="PKN90" s="497" t="s">
        <v>5</v>
      </c>
      <c r="PKO90" s="497" t="s">
        <v>6</v>
      </c>
      <c r="PKP90" s="497" t="s">
        <v>7</v>
      </c>
      <c r="PKQ90" s="497" t="s">
        <v>11</v>
      </c>
      <c r="PKR90" s="503"/>
      <c r="PKS90" s="497" t="s">
        <v>2</v>
      </c>
      <c r="PKT90" s="497" t="s">
        <v>3</v>
      </c>
      <c r="PKU90" s="497" t="s">
        <v>4</v>
      </c>
      <c r="PKV90" s="497" t="s">
        <v>5</v>
      </c>
      <c r="PKW90" s="497" t="s">
        <v>6</v>
      </c>
      <c r="PKX90" s="497" t="s">
        <v>7</v>
      </c>
      <c r="PKY90" s="497" t="s">
        <v>11</v>
      </c>
      <c r="PKZ90" s="503"/>
      <c r="PLA90" s="497" t="s">
        <v>2</v>
      </c>
      <c r="PLB90" s="497" t="s">
        <v>3</v>
      </c>
      <c r="PLC90" s="497" t="s">
        <v>4</v>
      </c>
      <c r="PLD90" s="497" t="s">
        <v>5</v>
      </c>
      <c r="PLE90" s="497" t="s">
        <v>6</v>
      </c>
      <c r="PLF90" s="497" t="s">
        <v>7</v>
      </c>
      <c r="PLG90" s="497" t="s">
        <v>11</v>
      </c>
      <c r="PLH90" s="503"/>
      <c r="PLI90" s="497" t="s">
        <v>2</v>
      </c>
      <c r="PLJ90" s="497" t="s">
        <v>3</v>
      </c>
      <c r="PLK90" s="497" t="s">
        <v>4</v>
      </c>
      <c r="PLL90" s="497" t="s">
        <v>5</v>
      </c>
      <c r="PLM90" s="497" t="s">
        <v>6</v>
      </c>
      <c r="PLN90" s="497" t="s">
        <v>7</v>
      </c>
      <c r="PLO90" s="497" t="s">
        <v>11</v>
      </c>
      <c r="PLP90" s="503"/>
      <c r="PLQ90" s="497" t="s">
        <v>2</v>
      </c>
      <c r="PLR90" s="497" t="s">
        <v>3</v>
      </c>
      <c r="PLS90" s="497" t="s">
        <v>4</v>
      </c>
      <c r="PLT90" s="497" t="s">
        <v>5</v>
      </c>
      <c r="PLU90" s="497" t="s">
        <v>6</v>
      </c>
      <c r="PLV90" s="497" t="s">
        <v>7</v>
      </c>
      <c r="PLW90" s="497" t="s">
        <v>11</v>
      </c>
      <c r="PLX90" s="503"/>
      <c r="PLY90" s="497" t="s">
        <v>2</v>
      </c>
      <c r="PLZ90" s="497" t="s">
        <v>3</v>
      </c>
      <c r="PMA90" s="497" t="s">
        <v>4</v>
      </c>
      <c r="PMB90" s="497" t="s">
        <v>5</v>
      </c>
      <c r="PMC90" s="497" t="s">
        <v>6</v>
      </c>
      <c r="PMD90" s="497" t="s">
        <v>7</v>
      </c>
      <c r="PME90" s="497" t="s">
        <v>11</v>
      </c>
      <c r="PMF90" s="503"/>
      <c r="PMG90" s="497" t="s">
        <v>2</v>
      </c>
      <c r="PMH90" s="497" t="s">
        <v>3</v>
      </c>
      <c r="PMI90" s="497" t="s">
        <v>4</v>
      </c>
      <c r="PMJ90" s="497" t="s">
        <v>5</v>
      </c>
      <c r="PMK90" s="497" t="s">
        <v>6</v>
      </c>
      <c r="PML90" s="497" t="s">
        <v>7</v>
      </c>
      <c r="PMM90" s="497" t="s">
        <v>11</v>
      </c>
      <c r="PMN90" s="503"/>
      <c r="PMO90" s="497" t="s">
        <v>2</v>
      </c>
      <c r="PMP90" s="497" t="s">
        <v>3</v>
      </c>
      <c r="PMQ90" s="497" t="s">
        <v>4</v>
      </c>
      <c r="PMR90" s="497" t="s">
        <v>5</v>
      </c>
      <c r="PMS90" s="497" t="s">
        <v>6</v>
      </c>
      <c r="PMT90" s="497" t="s">
        <v>7</v>
      </c>
      <c r="PMU90" s="497" t="s">
        <v>11</v>
      </c>
      <c r="PMV90" s="503"/>
      <c r="PMW90" s="497" t="s">
        <v>2</v>
      </c>
      <c r="PMX90" s="497" t="s">
        <v>3</v>
      </c>
      <c r="PMY90" s="497" t="s">
        <v>4</v>
      </c>
      <c r="PMZ90" s="497" t="s">
        <v>5</v>
      </c>
      <c r="PNA90" s="497" t="s">
        <v>6</v>
      </c>
      <c r="PNB90" s="497" t="s">
        <v>7</v>
      </c>
      <c r="PNC90" s="497" t="s">
        <v>11</v>
      </c>
      <c r="PND90" s="503"/>
      <c r="PNE90" s="497" t="s">
        <v>2</v>
      </c>
      <c r="PNF90" s="497" t="s">
        <v>3</v>
      </c>
      <c r="PNG90" s="497" t="s">
        <v>4</v>
      </c>
      <c r="PNH90" s="497" t="s">
        <v>5</v>
      </c>
      <c r="PNI90" s="497" t="s">
        <v>6</v>
      </c>
      <c r="PNJ90" s="497" t="s">
        <v>7</v>
      </c>
      <c r="PNK90" s="497" t="s">
        <v>11</v>
      </c>
      <c r="PNL90" s="503"/>
      <c r="PNM90" s="497" t="s">
        <v>2</v>
      </c>
      <c r="PNN90" s="497" t="s">
        <v>3</v>
      </c>
      <c r="PNO90" s="497" t="s">
        <v>4</v>
      </c>
      <c r="PNP90" s="497" t="s">
        <v>5</v>
      </c>
      <c r="PNQ90" s="497" t="s">
        <v>6</v>
      </c>
      <c r="PNR90" s="497" t="s">
        <v>7</v>
      </c>
      <c r="PNS90" s="497" t="s">
        <v>11</v>
      </c>
      <c r="PNT90" s="503"/>
      <c r="PNU90" s="497" t="s">
        <v>2</v>
      </c>
      <c r="PNV90" s="497" t="s">
        <v>3</v>
      </c>
      <c r="PNW90" s="497" t="s">
        <v>4</v>
      </c>
      <c r="PNX90" s="497" t="s">
        <v>5</v>
      </c>
      <c r="PNY90" s="497" t="s">
        <v>6</v>
      </c>
      <c r="PNZ90" s="497" t="s">
        <v>7</v>
      </c>
      <c r="POA90" s="497" t="s">
        <v>11</v>
      </c>
      <c r="POB90" s="503"/>
      <c r="POC90" s="497" t="s">
        <v>2</v>
      </c>
      <c r="POD90" s="497" t="s">
        <v>3</v>
      </c>
      <c r="POE90" s="497" t="s">
        <v>4</v>
      </c>
      <c r="POF90" s="497" t="s">
        <v>5</v>
      </c>
      <c r="POG90" s="497" t="s">
        <v>6</v>
      </c>
      <c r="POH90" s="497" t="s">
        <v>7</v>
      </c>
      <c r="POI90" s="497" t="s">
        <v>11</v>
      </c>
      <c r="POJ90" s="503"/>
      <c r="POK90" s="497" t="s">
        <v>2</v>
      </c>
      <c r="POL90" s="497" t="s">
        <v>3</v>
      </c>
      <c r="POM90" s="497" t="s">
        <v>4</v>
      </c>
      <c r="PON90" s="497" t="s">
        <v>5</v>
      </c>
      <c r="POO90" s="497" t="s">
        <v>6</v>
      </c>
      <c r="POP90" s="497" t="s">
        <v>7</v>
      </c>
      <c r="POQ90" s="497" t="s">
        <v>11</v>
      </c>
      <c r="POR90" s="503"/>
      <c r="POS90" s="497" t="s">
        <v>2</v>
      </c>
      <c r="POT90" s="497" t="s">
        <v>3</v>
      </c>
      <c r="POU90" s="497" t="s">
        <v>4</v>
      </c>
      <c r="POV90" s="497" t="s">
        <v>5</v>
      </c>
      <c r="POW90" s="497" t="s">
        <v>6</v>
      </c>
      <c r="POX90" s="497" t="s">
        <v>7</v>
      </c>
      <c r="POY90" s="497" t="s">
        <v>11</v>
      </c>
      <c r="POZ90" s="503"/>
      <c r="PPA90" s="497" t="s">
        <v>2</v>
      </c>
      <c r="PPB90" s="497" t="s">
        <v>3</v>
      </c>
      <c r="PPC90" s="497" t="s">
        <v>4</v>
      </c>
      <c r="PPD90" s="497" t="s">
        <v>5</v>
      </c>
      <c r="PPE90" s="497" t="s">
        <v>6</v>
      </c>
      <c r="PPF90" s="497" t="s">
        <v>7</v>
      </c>
      <c r="PPG90" s="497" t="s">
        <v>11</v>
      </c>
      <c r="PPH90" s="503"/>
      <c r="PPI90" s="497" t="s">
        <v>2</v>
      </c>
      <c r="PPJ90" s="497" t="s">
        <v>3</v>
      </c>
      <c r="PPK90" s="497" t="s">
        <v>4</v>
      </c>
      <c r="PPL90" s="497" t="s">
        <v>5</v>
      </c>
      <c r="PPM90" s="497" t="s">
        <v>6</v>
      </c>
      <c r="PPN90" s="497" t="s">
        <v>7</v>
      </c>
      <c r="PPO90" s="497" t="s">
        <v>11</v>
      </c>
      <c r="PPP90" s="503"/>
      <c r="PPQ90" s="497" t="s">
        <v>2</v>
      </c>
      <c r="PPR90" s="497" t="s">
        <v>3</v>
      </c>
      <c r="PPS90" s="497" t="s">
        <v>4</v>
      </c>
      <c r="PPT90" s="497" t="s">
        <v>5</v>
      </c>
      <c r="PPU90" s="497" t="s">
        <v>6</v>
      </c>
      <c r="PPV90" s="497" t="s">
        <v>7</v>
      </c>
      <c r="PPW90" s="497" t="s">
        <v>11</v>
      </c>
      <c r="PPX90" s="503"/>
      <c r="PPY90" s="497" t="s">
        <v>2</v>
      </c>
      <c r="PPZ90" s="497" t="s">
        <v>3</v>
      </c>
      <c r="PQA90" s="497" t="s">
        <v>4</v>
      </c>
      <c r="PQB90" s="497" t="s">
        <v>5</v>
      </c>
      <c r="PQC90" s="497" t="s">
        <v>6</v>
      </c>
      <c r="PQD90" s="497" t="s">
        <v>7</v>
      </c>
      <c r="PQE90" s="497" t="s">
        <v>11</v>
      </c>
      <c r="PQF90" s="503"/>
      <c r="PQG90" s="497" t="s">
        <v>2</v>
      </c>
      <c r="PQH90" s="497" t="s">
        <v>3</v>
      </c>
      <c r="PQI90" s="497" t="s">
        <v>4</v>
      </c>
      <c r="PQJ90" s="497" t="s">
        <v>5</v>
      </c>
      <c r="PQK90" s="497" t="s">
        <v>6</v>
      </c>
      <c r="PQL90" s="497" t="s">
        <v>7</v>
      </c>
      <c r="PQM90" s="497" t="s">
        <v>11</v>
      </c>
      <c r="PQN90" s="503"/>
      <c r="PQO90" s="497" t="s">
        <v>2</v>
      </c>
      <c r="PQP90" s="497" t="s">
        <v>3</v>
      </c>
      <c r="PQQ90" s="497" t="s">
        <v>4</v>
      </c>
      <c r="PQR90" s="497" t="s">
        <v>5</v>
      </c>
      <c r="PQS90" s="497" t="s">
        <v>6</v>
      </c>
      <c r="PQT90" s="497" t="s">
        <v>7</v>
      </c>
      <c r="PQU90" s="497" t="s">
        <v>11</v>
      </c>
      <c r="PQV90" s="503"/>
      <c r="PQW90" s="497" t="s">
        <v>2</v>
      </c>
      <c r="PQX90" s="497" t="s">
        <v>3</v>
      </c>
      <c r="PQY90" s="497" t="s">
        <v>4</v>
      </c>
      <c r="PQZ90" s="497" t="s">
        <v>5</v>
      </c>
      <c r="PRA90" s="497" t="s">
        <v>6</v>
      </c>
      <c r="PRB90" s="497" t="s">
        <v>7</v>
      </c>
      <c r="PRC90" s="497" t="s">
        <v>11</v>
      </c>
      <c r="PRD90" s="503"/>
      <c r="PRE90" s="497" t="s">
        <v>2</v>
      </c>
      <c r="PRF90" s="497" t="s">
        <v>3</v>
      </c>
      <c r="PRG90" s="497" t="s">
        <v>4</v>
      </c>
      <c r="PRH90" s="497" t="s">
        <v>5</v>
      </c>
      <c r="PRI90" s="497" t="s">
        <v>6</v>
      </c>
      <c r="PRJ90" s="497" t="s">
        <v>7</v>
      </c>
      <c r="PRK90" s="497" t="s">
        <v>11</v>
      </c>
      <c r="PRL90" s="503"/>
      <c r="PRM90" s="497" t="s">
        <v>2</v>
      </c>
      <c r="PRN90" s="497" t="s">
        <v>3</v>
      </c>
      <c r="PRO90" s="497" t="s">
        <v>4</v>
      </c>
      <c r="PRP90" s="497" t="s">
        <v>5</v>
      </c>
      <c r="PRQ90" s="497" t="s">
        <v>6</v>
      </c>
      <c r="PRR90" s="497" t="s">
        <v>7</v>
      </c>
      <c r="PRS90" s="497" t="s">
        <v>11</v>
      </c>
      <c r="PRT90" s="503"/>
      <c r="PRU90" s="497" t="s">
        <v>2</v>
      </c>
      <c r="PRV90" s="497" t="s">
        <v>3</v>
      </c>
      <c r="PRW90" s="497" t="s">
        <v>4</v>
      </c>
      <c r="PRX90" s="497" t="s">
        <v>5</v>
      </c>
      <c r="PRY90" s="497" t="s">
        <v>6</v>
      </c>
      <c r="PRZ90" s="497" t="s">
        <v>7</v>
      </c>
      <c r="PSA90" s="497" t="s">
        <v>11</v>
      </c>
      <c r="PSB90" s="503"/>
      <c r="PSC90" s="497" t="s">
        <v>2</v>
      </c>
      <c r="PSD90" s="497" t="s">
        <v>3</v>
      </c>
      <c r="PSE90" s="497" t="s">
        <v>4</v>
      </c>
      <c r="PSF90" s="497" t="s">
        <v>5</v>
      </c>
      <c r="PSG90" s="497" t="s">
        <v>6</v>
      </c>
      <c r="PSH90" s="497" t="s">
        <v>7</v>
      </c>
      <c r="PSI90" s="497" t="s">
        <v>11</v>
      </c>
      <c r="PSJ90" s="503"/>
      <c r="PSK90" s="497" t="s">
        <v>2</v>
      </c>
      <c r="PSL90" s="497" t="s">
        <v>3</v>
      </c>
      <c r="PSM90" s="497" t="s">
        <v>4</v>
      </c>
      <c r="PSN90" s="497" t="s">
        <v>5</v>
      </c>
      <c r="PSO90" s="497" t="s">
        <v>6</v>
      </c>
      <c r="PSP90" s="497" t="s">
        <v>7</v>
      </c>
      <c r="PSQ90" s="497" t="s">
        <v>11</v>
      </c>
      <c r="PSR90" s="503"/>
      <c r="PSS90" s="497" t="s">
        <v>2</v>
      </c>
      <c r="PST90" s="497" t="s">
        <v>3</v>
      </c>
      <c r="PSU90" s="497" t="s">
        <v>4</v>
      </c>
      <c r="PSV90" s="497" t="s">
        <v>5</v>
      </c>
      <c r="PSW90" s="497" t="s">
        <v>6</v>
      </c>
      <c r="PSX90" s="497" t="s">
        <v>7</v>
      </c>
      <c r="PSY90" s="497" t="s">
        <v>11</v>
      </c>
      <c r="PSZ90" s="503"/>
      <c r="PTA90" s="497" t="s">
        <v>2</v>
      </c>
      <c r="PTB90" s="497" t="s">
        <v>3</v>
      </c>
      <c r="PTC90" s="497" t="s">
        <v>4</v>
      </c>
      <c r="PTD90" s="497" t="s">
        <v>5</v>
      </c>
      <c r="PTE90" s="497" t="s">
        <v>6</v>
      </c>
      <c r="PTF90" s="497" t="s">
        <v>7</v>
      </c>
      <c r="PTG90" s="497" t="s">
        <v>11</v>
      </c>
      <c r="PTH90" s="503"/>
      <c r="PTI90" s="497" t="s">
        <v>2</v>
      </c>
      <c r="PTJ90" s="497" t="s">
        <v>3</v>
      </c>
      <c r="PTK90" s="497" t="s">
        <v>4</v>
      </c>
      <c r="PTL90" s="497" t="s">
        <v>5</v>
      </c>
      <c r="PTM90" s="497" t="s">
        <v>6</v>
      </c>
      <c r="PTN90" s="497" t="s">
        <v>7</v>
      </c>
      <c r="PTO90" s="497" t="s">
        <v>11</v>
      </c>
      <c r="PTP90" s="503"/>
      <c r="PTQ90" s="497" t="s">
        <v>2</v>
      </c>
      <c r="PTR90" s="497" t="s">
        <v>3</v>
      </c>
      <c r="PTS90" s="497" t="s">
        <v>4</v>
      </c>
      <c r="PTT90" s="497" t="s">
        <v>5</v>
      </c>
      <c r="PTU90" s="497" t="s">
        <v>6</v>
      </c>
      <c r="PTV90" s="497" t="s">
        <v>7</v>
      </c>
      <c r="PTW90" s="497" t="s">
        <v>11</v>
      </c>
      <c r="PTX90" s="503"/>
      <c r="PTY90" s="497" t="s">
        <v>2</v>
      </c>
      <c r="PTZ90" s="497" t="s">
        <v>3</v>
      </c>
      <c r="PUA90" s="497" t="s">
        <v>4</v>
      </c>
      <c r="PUB90" s="497" t="s">
        <v>5</v>
      </c>
      <c r="PUC90" s="497" t="s">
        <v>6</v>
      </c>
      <c r="PUD90" s="497" t="s">
        <v>7</v>
      </c>
      <c r="PUE90" s="497" t="s">
        <v>11</v>
      </c>
      <c r="PUF90" s="503"/>
      <c r="PUG90" s="497" t="s">
        <v>2</v>
      </c>
      <c r="PUH90" s="497" t="s">
        <v>3</v>
      </c>
      <c r="PUI90" s="497" t="s">
        <v>4</v>
      </c>
      <c r="PUJ90" s="497" t="s">
        <v>5</v>
      </c>
      <c r="PUK90" s="497" t="s">
        <v>6</v>
      </c>
      <c r="PUL90" s="497" t="s">
        <v>7</v>
      </c>
      <c r="PUM90" s="497" t="s">
        <v>11</v>
      </c>
      <c r="PUN90" s="503"/>
      <c r="PUO90" s="497" t="s">
        <v>2</v>
      </c>
      <c r="PUP90" s="497" t="s">
        <v>3</v>
      </c>
      <c r="PUQ90" s="497" t="s">
        <v>4</v>
      </c>
      <c r="PUR90" s="497" t="s">
        <v>5</v>
      </c>
      <c r="PUS90" s="497" t="s">
        <v>6</v>
      </c>
      <c r="PUT90" s="497" t="s">
        <v>7</v>
      </c>
      <c r="PUU90" s="497" t="s">
        <v>11</v>
      </c>
      <c r="PUV90" s="503"/>
      <c r="PUW90" s="497" t="s">
        <v>2</v>
      </c>
      <c r="PUX90" s="497" t="s">
        <v>3</v>
      </c>
      <c r="PUY90" s="497" t="s">
        <v>4</v>
      </c>
      <c r="PUZ90" s="497" t="s">
        <v>5</v>
      </c>
      <c r="PVA90" s="497" t="s">
        <v>6</v>
      </c>
      <c r="PVB90" s="497" t="s">
        <v>7</v>
      </c>
      <c r="PVC90" s="497" t="s">
        <v>11</v>
      </c>
      <c r="PVD90" s="503"/>
      <c r="PVE90" s="497" t="s">
        <v>2</v>
      </c>
      <c r="PVF90" s="497" t="s">
        <v>3</v>
      </c>
      <c r="PVG90" s="497" t="s">
        <v>4</v>
      </c>
      <c r="PVH90" s="497" t="s">
        <v>5</v>
      </c>
      <c r="PVI90" s="497" t="s">
        <v>6</v>
      </c>
      <c r="PVJ90" s="497" t="s">
        <v>7</v>
      </c>
      <c r="PVK90" s="497" t="s">
        <v>11</v>
      </c>
      <c r="PVL90" s="503"/>
      <c r="PVM90" s="497" t="s">
        <v>2</v>
      </c>
      <c r="PVN90" s="497" t="s">
        <v>3</v>
      </c>
      <c r="PVO90" s="497" t="s">
        <v>4</v>
      </c>
      <c r="PVP90" s="497" t="s">
        <v>5</v>
      </c>
      <c r="PVQ90" s="497" t="s">
        <v>6</v>
      </c>
      <c r="PVR90" s="497" t="s">
        <v>7</v>
      </c>
      <c r="PVS90" s="497" t="s">
        <v>11</v>
      </c>
      <c r="PVT90" s="503"/>
      <c r="PVU90" s="497" t="s">
        <v>2</v>
      </c>
      <c r="PVV90" s="497" t="s">
        <v>3</v>
      </c>
      <c r="PVW90" s="497" t="s">
        <v>4</v>
      </c>
      <c r="PVX90" s="497" t="s">
        <v>5</v>
      </c>
      <c r="PVY90" s="497" t="s">
        <v>6</v>
      </c>
      <c r="PVZ90" s="497" t="s">
        <v>7</v>
      </c>
      <c r="PWA90" s="497" t="s">
        <v>11</v>
      </c>
      <c r="PWB90" s="503"/>
      <c r="PWC90" s="497" t="s">
        <v>2</v>
      </c>
      <c r="PWD90" s="497" t="s">
        <v>3</v>
      </c>
      <c r="PWE90" s="497" t="s">
        <v>4</v>
      </c>
      <c r="PWF90" s="497" t="s">
        <v>5</v>
      </c>
      <c r="PWG90" s="497" t="s">
        <v>6</v>
      </c>
      <c r="PWH90" s="497" t="s">
        <v>7</v>
      </c>
      <c r="PWI90" s="497" t="s">
        <v>11</v>
      </c>
      <c r="PWJ90" s="503"/>
      <c r="PWK90" s="497" t="s">
        <v>2</v>
      </c>
      <c r="PWL90" s="497" t="s">
        <v>3</v>
      </c>
      <c r="PWM90" s="497" t="s">
        <v>4</v>
      </c>
      <c r="PWN90" s="497" t="s">
        <v>5</v>
      </c>
      <c r="PWO90" s="497" t="s">
        <v>6</v>
      </c>
      <c r="PWP90" s="497" t="s">
        <v>7</v>
      </c>
      <c r="PWQ90" s="497" t="s">
        <v>11</v>
      </c>
      <c r="PWR90" s="503"/>
      <c r="PWS90" s="497" t="s">
        <v>2</v>
      </c>
      <c r="PWT90" s="497" t="s">
        <v>3</v>
      </c>
      <c r="PWU90" s="497" t="s">
        <v>4</v>
      </c>
      <c r="PWV90" s="497" t="s">
        <v>5</v>
      </c>
      <c r="PWW90" s="497" t="s">
        <v>6</v>
      </c>
      <c r="PWX90" s="497" t="s">
        <v>7</v>
      </c>
      <c r="PWY90" s="497" t="s">
        <v>11</v>
      </c>
      <c r="PWZ90" s="503"/>
      <c r="PXA90" s="497" t="s">
        <v>2</v>
      </c>
      <c r="PXB90" s="497" t="s">
        <v>3</v>
      </c>
      <c r="PXC90" s="497" t="s">
        <v>4</v>
      </c>
      <c r="PXD90" s="497" t="s">
        <v>5</v>
      </c>
      <c r="PXE90" s="497" t="s">
        <v>6</v>
      </c>
      <c r="PXF90" s="497" t="s">
        <v>7</v>
      </c>
      <c r="PXG90" s="497" t="s">
        <v>11</v>
      </c>
      <c r="PXH90" s="503"/>
      <c r="PXI90" s="497" t="s">
        <v>2</v>
      </c>
      <c r="PXJ90" s="497" t="s">
        <v>3</v>
      </c>
      <c r="PXK90" s="497" t="s">
        <v>4</v>
      </c>
      <c r="PXL90" s="497" t="s">
        <v>5</v>
      </c>
      <c r="PXM90" s="497" t="s">
        <v>6</v>
      </c>
      <c r="PXN90" s="497" t="s">
        <v>7</v>
      </c>
      <c r="PXO90" s="497" t="s">
        <v>11</v>
      </c>
      <c r="PXP90" s="503"/>
      <c r="PXQ90" s="497" t="s">
        <v>2</v>
      </c>
      <c r="PXR90" s="497" t="s">
        <v>3</v>
      </c>
      <c r="PXS90" s="497" t="s">
        <v>4</v>
      </c>
      <c r="PXT90" s="497" t="s">
        <v>5</v>
      </c>
      <c r="PXU90" s="497" t="s">
        <v>6</v>
      </c>
      <c r="PXV90" s="497" t="s">
        <v>7</v>
      </c>
      <c r="PXW90" s="497" t="s">
        <v>11</v>
      </c>
      <c r="PXX90" s="503"/>
      <c r="PXY90" s="497" t="s">
        <v>2</v>
      </c>
      <c r="PXZ90" s="497" t="s">
        <v>3</v>
      </c>
      <c r="PYA90" s="497" t="s">
        <v>4</v>
      </c>
      <c r="PYB90" s="497" t="s">
        <v>5</v>
      </c>
      <c r="PYC90" s="497" t="s">
        <v>6</v>
      </c>
      <c r="PYD90" s="497" t="s">
        <v>7</v>
      </c>
      <c r="PYE90" s="497" t="s">
        <v>11</v>
      </c>
      <c r="PYF90" s="503"/>
      <c r="PYG90" s="497" t="s">
        <v>2</v>
      </c>
      <c r="PYH90" s="497" t="s">
        <v>3</v>
      </c>
      <c r="PYI90" s="497" t="s">
        <v>4</v>
      </c>
      <c r="PYJ90" s="497" t="s">
        <v>5</v>
      </c>
      <c r="PYK90" s="497" t="s">
        <v>6</v>
      </c>
      <c r="PYL90" s="497" t="s">
        <v>7</v>
      </c>
      <c r="PYM90" s="497" t="s">
        <v>11</v>
      </c>
      <c r="PYN90" s="503"/>
      <c r="PYO90" s="497" t="s">
        <v>2</v>
      </c>
      <c r="PYP90" s="497" t="s">
        <v>3</v>
      </c>
      <c r="PYQ90" s="497" t="s">
        <v>4</v>
      </c>
      <c r="PYR90" s="497" t="s">
        <v>5</v>
      </c>
      <c r="PYS90" s="497" t="s">
        <v>6</v>
      </c>
      <c r="PYT90" s="497" t="s">
        <v>7</v>
      </c>
      <c r="PYU90" s="497" t="s">
        <v>11</v>
      </c>
      <c r="PYV90" s="503"/>
      <c r="PYW90" s="497" t="s">
        <v>2</v>
      </c>
      <c r="PYX90" s="497" t="s">
        <v>3</v>
      </c>
      <c r="PYY90" s="497" t="s">
        <v>4</v>
      </c>
      <c r="PYZ90" s="497" t="s">
        <v>5</v>
      </c>
      <c r="PZA90" s="497" t="s">
        <v>6</v>
      </c>
      <c r="PZB90" s="497" t="s">
        <v>7</v>
      </c>
      <c r="PZC90" s="497" t="s">
        <v>11</v>
      </c>
      <c r="PZD90" s="503"/>
      <c r="PZE90" s="497" t="s">
        <v>2</v>
      </c>
      <c r="PZF90" s="497" t="s">
        <v>3</v>
      </c>
      <c r="PZG90" s="497" t="s">
        <v>4</v>
      </c>
      <c r="PZH90" s="497" t="s">
        <v>5</v>
      </c>
      <c r="PZI90" s="497" t="s">
        <v>6</v>
      </c>
      <c r="PZJ90" s="497" t="s">
        <v>7</v>
      </c>
      <c r="PZK90" s="497" t="s">
        <v>11</v>
      </c>
      <c r="PZL90" s="503"/>
      <c r="PZM90" s="497" t="s">
        <v>2</v>
      </c>
      <c r="PZN90" s="497" t="s">
        <v>3</v>
      </c>
      <c r="PZO90" s="497" t="s">
        <v>4</v>
      </c>
      <c r="PZP90" s="497" t="s">
        <v>5</v>
      </c>
      <c r="PZQ90" s="497" t="s">
        <v>6</v>
      </c>
      <c r="PZR90" s="497" t="s">
        <v>7</v>
      </c>
      <c r="PZS90" s="497" t="s">
        <v>11</v>
      </c>
      <c r="PZT90" s="503"/>
      <c r="PZU90" s="497" t="s">
        <v>2</v>
      </c>
      <c r="PZV90" s="497" t="s">
        <v>3</v>
      </c>
      <c r="PZW90" s="497" t="s">
        <v>4</v>
      </c>
      <c r="PZX90" s="497" t="s">
        <v>5</v>
      </c>
      <c r="PZY90" s="497" t="s">
        <v>6</v>
      </c>
      <c r="PZZ90" s="497" t="s">
        <v>7</v>
      </c>
      <c r="QAA90" s="497" t="s">
        <v>11</v>
      </c>
      <c r="QAB90" s="503"/>
      <c r="QAC90" s="497" t="s">
        <v>2</v>
      </c>
      <c r="QAD90" s="497" t="s">
        <v>3</v>
      </c>
      <c r="QAE90" s="497" t="s">
        <v>4</v>
      </c>
      <c r="QAF90" s="497" t="s">
        <v>5</v>
      </c>
      <c r="QAG90" s="497" t="s">
        <v>6</v>
      </c>
      <c r="QAH90" s="497" t="s">
        <v>7</v>
      </c>
      <c r="QAI90" s="497" t="s">
        <v>11</v>
      </c>
      <c r="QAJ90" s="503"/>
      <c r="QAK90" s="497" t="s">
        <v>2</v>
      </c>
      <c r="QAL90" s="497" t="s">
        <v>3</v>
      </c>
      <c r="QAM90" s="497" t="s">
        <v>4</v>
      </c>
      <c r="QAN90" s="497" t="s">
        <v>5</v>
      </c>
      <c r="QAO90" s="497" t="s">
        <v>6</v>
      </c>
      <c r="QAP90" s="497" t="s">
        <v>7</v>
      </c>
      <c r="QAQ90" s="497" t="s">
        <v>11</v>
      </c>
      <c r="QAR90" s="503"/>
      <c r="QAS90" s="497" t="s">
        <v>2</v>
      </c>
      <c r="QAT90" s="497" t="s">
        <v>3</v>
      </c>
      <c r="QAU90" s="497" t="s">
        <v>4</v>
      </c>
      <c r="QAV90" s="497" t="s">
        <v>5</v>
      </c>
      <c r="QAW90" s="497" t="s">
        <v>6</v>
      </c>
      <c r="QAX90" s="497" t="s">
        <v>7</v>
      </c>
      <c r="QAY90" s="497" t="s">
        <v>11</v>
      </c>
      <c r="QAZ90" s="503"/>
      <c r="QBA90" s="497" t="s">
        <v>2</v>
      </c>
      <c r="QBB90" s="497" t="s">
        <v>3</v>
      </c>
      <c r="QBC90" s="497" t="s">
        <v>4</v>
      </c>
      <c r="QBD90" s="497" t="s">
        <v>5</v>
      </c>
      <c r="QBE90" s="497" t="s">
        <v>6</v>
      </c>
      <c r="QBF90" s="497" t="s">
        <v>7</v>
      </c>
      <c r="QBG90" s="497" t="s">
        <v>11</v>
      </c>
      <c r="QBH90" s="503"/>
      <c r="QBI90" s="497" t="s">
        <v>2</v>
      </c>
      <c r="QBJ90" s="497" t="s">
        <v>3</v>
      </c>
      <c r="QBK90" s="497" t="s">
        <v>4</v>
      </c>
      <c r="QBL90" s="497" t="s">
        <v>5</v>
      </c>
      <c r="QBM90" s="497" t="s">
        <v>6</v>
      </c>
      <c r="QBN90" s="497" t="s">
        <v>7</v>
      </c>
      <c r="QBO90" s="497" t="s">
        <v>11</v>
      </c>
      <c r="QBP90" s="503"/>
      <c r="QBQ90" s="497" t="s">
        <v>2</v>
      </c>
      <c r="QBR90" s="497" t="s">
        <v>3</v>
      </c>
      <c r="QBS90" s="497" t="s">
        <v>4</v>
      </c>
      <c r="QBT90" s="497" t="s">
        <v>5</v>
      </c>
      <c r="QBU90" s="497" t="s">
        <v>6</v>
      </c>
      <c r="QBV90" s="497" t="s">
        <v>7</v>
      </c>
      <c r="QBW90" s="497" t="s">
        <v>11</v>
      </c>
      <c r="QBX90" s="503"/>
      <c r="QBY90" s="497" t="s">
        <v>2</v>
      </c>
      <c r="QBZ90" s="497" t="s">
        <v>3</v>
      </c>
      <c r="QCA90" s="497" t="s">
        <v>4</v>
      </c>
      <c r="QCB90" s="497" t="s">
        <v>5</v>
      </c>
      <c r="QCC90" s="497" t="s">
        <v>6</v>
      </c>
      <c r="QCD90" s="497" t="s">
        <v>7</v>
      </c>
      <c r="QCE90" s="497" t="s">
        <v>11</v>
      </c>
      <c r="QCF90" s="503"/>
      <c r="QCG90" s="497" t="s">
        <v>2</v>
      </c>
      <c r="QCH90" s="497" t="s">
        <v>3</v>
      </c>
      <c r="QCI90" s="497" t="s">
        <v>4</v>
      </c>
      <c r="QCJ90" s="497" t="s">
        <v>5</v>
      </c>
      <c r="QCK90" s="497" t="s">
        <v>6</v>
      </c>
      <c r="QCL90" s="497" t="s">
        <v>7</v>
      </c>
      <c r="QCM90" s="497" t="s">
        <v>11</v>
      </c>
      <c r="QCN90" s="503"/>
      <c r="QCO90" s="497" t="s">
        <v>2</v>
      </c>
      <c r="QCP90" s="497" t="s">
        <v>3</v>
      </c>
      <c r="QCQ90" s="497" t="s">
        <v>4</v>
      </c>
      <c r="QCR90" s="497" t="s">
        <v>5</v>
      </c>
      <c r="QCS90" s="497" t="s">
        <v>6</v>
      </c>
      <c r="QCT90" s="497" t="s">
        <v>7</v>
      </c>
      <c r="QCU90" s="497" t="s">
        <v>11</v>
      </c>
      <c r="QCV90" s="503"/>
      <c r="QCW90" s="497" t="s">
        <v>2</v>
      </c>
      <c r="QCX90" s="497" t="s">
        <v>3</v>
      </c>
      <c r="QCY90" s="497" t="s">
        <v>4</v>
      </c>
      <c r="QCZ90" s="497" t="s">
        <v>5</v>
      </c>
      <c r="QDA90" s="497" t="s">
        <v>6</v>
      </c>
      <c r="QDB90" s="497" t="s">
        <v>7</v>
      </c>
      <c r="QDC90" s="497" t="s">
        <v>11</v>
      </c>
      <c r="QDD90" s="503"/>
      <c r="QDE90" s="497" t="s">
        <v>2</v>
      </c>
      <c r="QDF90" s="497" t="s">
        <v>3</v>
      </c>
      <c r="QDG90" s="497" t="s">
        <v>4</v>
      </c>
      <c r="QDH90" s="497" t="s">
        <v>5</v>
      </c>
      <c r="QDI90" s="497" t="s">
        <v>6</v>
      </c>
      <c r="QDJ90" s="497" t="s">
        <v>7</v>
      </c>
      <c r="QDK90" s="497" t="s">
        <v>11</v>
      </c>
      <c r="QDL90" s="503"/>
      <c r="QDM90" s="497" t="s">
        <v>2</v>
      </c>
      <c r="QDN90" s="497" t="s">
        <v>3</v>
      </c>
      <c r="QDO90" s="497" t="s">
        <v>4</v>
      </c>
      <c r="QDP90" s="497" t="s">
        <v>5</v>
      </c>
      <c r="QDQ90" s="497" t="s">
        <v>6</v>
      </c>
      <c r="QDR90" s="497" t="s">
        <v>7</v>
      </c>
      <c r="QDS90" s="497" t="s">
        <v>11</v>
      </c>
      <c r="QDT90" s="503"/>
      <c r="QDU90" s="497" t="s">
        <v>2</v>
      </c>
      <c r="QDV90" s="497" t="s">
        <v>3</v>
      </c>
      <c r="QDW90" s="497" t="s">
        <v>4</v>
      </c>
      <c r="QDX90" s="497" t="s">
        <v>5</v>
      </c>
      <c r="QDY90" s="497" t="s">
        <v>6</v>
      </c>
      <c r="QDZ90" s="497" t="s">
        <v>7</v>
      </c>
      <c r="QEA90" s="497" t="s">
        <v>11</v>
      </c>
      <c r="QEB90" s="503"/>
      <c r="QEC90" s="497" t="s">
        <v>2</v>
      </c>
      <c r="QED90" s="497" t="s">
        <v>3</v>
      </c>
      <c r="QEE90" s="497" t="s">
        <v>4</v>
      </c>
      <c r="QEF90" s="497" t="s">
        <v>5</v>
      </c>
      <c r="QEG90" s="497" t="s">
        <v>6</v>
      </c>
      <c r="QEH90" s="497" t="s">
        <v>7</v>
      </c>
      <c r="QEI90" s="497" t="s">
        <v>11</v>
      </c>
      <c r="QEJ90" s="503"/>
      <c r="QEK90" s="497" t="s">
        <v>2</v>
      </c>
      <c r="QEL90" s="497" t="s">
        <v>3</v>
      </c>
      <c r="QEM90" s="497" t="s">
        <v>4</v>
      </c>
      <c r="QEN90" s="497" t="s">
        <v>5</v>
      </c>
      <c r="QEO90" s="497" t="s">
        <v>6</v>
      </c>
      <c r="QEP90" s="497" t="s">
        <v>7</v>
      </c>
      <c r="QEQ90" s="497" t="s">
        <v>11</v>
      </c>
      <c r="QER90" s="503"/>
      <c r="QES90" s="497" t="s">
        <v>2</v>
      </c>
      <c r="QET90" s="497" t="s">
        <v>3</v>
      </c>
      <c r="QEU90" s="497" t="s">
        <v>4</v>
      </c>
      <c r="QEV90" s="497" t="s">
        <v>5</v>
      </c>
      <c r="QEW90" s="497" t="s">
        <v>6</v>
      </c>
      <c r="QEX90" s="497" t="s">
        <v>7</v>
      </c>
      <c r="QEY90" s="497" t="s">
        <v>11</v>
      </c>
      <c r="QEZ90" s="503"/>
      <c r="QFA90" s="497" t="s">
        <v>2</v>
      </c>
      <c r="QFB90" s="497" t="s">
        <v>3</v>
      </c>
      <c r="QFC90" s="497" t="s">
        <v>4</v>
      </c>
      <c r="QFD90" s="497" t="s">
        <v>5</v>
      </c>
      <c r="QFE90" s="497" t="s">
        <v>6</v>
      </c>
      <c r="QFF90" s="497" t="s">
        <v>7</v>
      </c>
      <c r="QFG90" s="497" t="s">
        <v>11</v>
      </c>
      <c r="QFH90" s="503"/>
      <c r="QFI90" s="497" t="s">
        <v>2</v>
      </c>
      <c r="QFJ90" s="497" t="s">
        <v>3</v>
      </c>
      <c r="QFK90" s="497" t="s">
        <v>4</v>
      </c>
      <c r="QFL90" s="497" t="s">
        <v>5</v>
      </c>
      <c r="QFM90" s="497" t="s">
        <v>6</v>
      </c>
      <c r="QFN90" s="497" t="s">
        <v>7</v>
      </c>
      <c r="QFO90" s="497" t="s">
        <v>11</v>
      </c>
      <c r="QFP90" s="503"/>
      <c r="QFQ90" s="497" t="s">
        <v>2</v>
      </c>
      <c r="QFR90" s="497" t="s">
        <v>3</v>
      </c>
      <c r="QFS90" s="497" t="s">
        <v>4</v>
      </c>
      <c r="QFT90" s="497" t="s">
        <v>5</v>
      </c>
      <c r="QFU90" s="497" t="s">
        <v>6</v>
      </c>
      <c r="QFV90" s="497" t="s">
        <v>7</v>
      </c>
      <c r="QFW90" s="497" t="s">
        <v>11</v>
      </c>
      <c r="QFX90" s="503"/>
      <c r="QFY90" s="497" t="s">
        <v>2</v>
      </c>
      <c r="QFZ90" s="497" t="s">
        <v>3</v>
      </c>
      <c r="QGA90" s="497" t="s">
        <v>4</v>
      </c>
      <c r="QGB90" s="497" t="s">
        <v>5</v>
      </c>
      <c r="QGC90" s="497" t="s">
        <v>6</v>
      </c>
      <c r="QGD90" s="497" t="s">
        <v>7</v>
      </c>
      <c r="QGE90" s="497" t="s">
        <v>11</v>
      </c>
      <c r="QGF90" s="503"/>
      <c r="QGG90" s="497" t="s">
        <v>2</v>
      </c>
      <c r="QGH90" s="497" t="s">
        <v>3</v>
      </c>
      <c r="QGI90" s="497" t="s">
        <v>4</v>
      </c>
      <c r="QGJ90" s="497" t="s">
        <v>5</v>
      </c>
      <c r="QGK90" s="497" t="s">
        <v>6</v>
      </c>
      <c r="QGL90" s="497" t="s">
        <v>7</v>
      </c>
      <c r="QGM90" s="497" t="s">
        <v>11</v>
      </c>
      <c r="QGN90" s="503"/>
      <c r="QGO90" s="497" t="s">
        <v>2</v>
      </c>
      <c r="QGP90" s="497" t="s">
        <v>3</v>
      </c>
      <c r="QGQ90" s="497" t="s">
        <v>4</v>
      </c>
      <c r="QGR90" s="497" t="s">
        <v>5</v>
      </c>
      <c r="QGS90" s="497" t="s">
        <v>6</v>
      </c>
      <c r="QGT90" s="497" t="s">
        <v>7</v>
      </c>
      <c r="QGU90" s="497" t="s">
        <v>11</v>
      </c>
      <c r="QGV90" s="503"/>
      <c r="QGW90" s="497" t="s">
        <v>2</v>
      </c>
      <c r="QGX90" s="497" t="s">
        <v>3</v>
      </c>
      <c r="QGY90" s="497" t="s">
        <v>4</v>
      </c>
      <c r="QGZ90" s="497" t="s">
        <v>5</v>
      </c>
      <c r="QHA90" s="497" t="s">
        <v>6</v>
      </c>
      <c r="QHB90" s="497" t="s">
        <v>7</v>
      </c>
      <c r="QHC90" s="497" t="s">
        <v>11</v>
      </c>
      <c r="QHD90" s="503"/>
      <c r="QHE90" s="497" t="s">
        <v>2</v>
      </c>
      <c r="QHF90" s="497" t="s">
        <v>3</v>
      </c>
      <c r="QHG90" s="497" t="s">
        <v>4</v>
      </c>
      <c r="QHH90" s="497" t="s">
        <v>5</v>
      </c>
      <c r="QHI90" s="497" t="s">
        <v>6</v>
      </c>
      <c r="QHJ90" s="497" t="s">
        <v>7</v>
      </c>
      <c r="QHK90" s="497" t="s">
        <v>11</v>
      </c>
      <c r="QHL90" s="503"/>
      <c r="QHM90" s="497" t="s">
        <v>2</v>
      </c>
      <c r="QHN90" s="497" t="s">
        <v>3</v>
      </c>
      <c r="QHO90" s="497" t="s">
        <v>4</v>
      </c>
      <c r="QHP90" s="497" t="s">
        <v>5</v>
      </c>
      <c r="QHQ90" s="497" t="s">
        <v>6</v>
      </c>
      <c r="QHR90" s="497" t="s">
        <v>7</v>
      </c>
      <c r="QHS90" s="497" t="s">
        <v>11</v>
      </c>
      <c r="QHT90" s="503"/>
      <c r="QHU90" s="497" t="s">
        <v>2</v>
      </c>
      <c r="QHV90" s="497" t="s">
        <v>3</v>
      </c>
      <c r="QHW90" s="497" t="s">
        <v>4</v>
      </c>
      <c r="QHX90" s="497" t="s">
        <v>5</v>
      </c>
      <c r="QHY90" s="497" t="s">
        <v>6</v>
      </c>
      <c r="QHZ90" s="497" t="s">
        <v>7</v>
      </c>
      <c r="QIA90" s="497" t="s">
        <v>11</v>
      </c>
      <c r="QIB90" s="503"/>
      <c r="QIC90" s="497" t="s">
        <v>2</v>
      </c>
      <c r="QID90" s="497" t="s">
        <v>3</v>
      </c>
      <c r="QIE90" s="497" t="s">
        <v>4</v>
      </c>
      <c r="QIF90" s="497" t="s">
        <v>5</v>
      </c>
      <c r="QIG90" s="497" t="s">
        <v>6</v>
      </c>
      <c r="QIH90" s="497" t="s">
        <v>7</v>
      </c>
      <c r="QII90" s="497" t="s">
        <v>11</v>
      </c>
      <c r="QIJ90" s="503"/>
      <c r="QIK90" s="497" t="s">
        <v>2</v>
      </c>
      <c r="QIL90" s="497" t="s">
        <v>3</v>
      </c>
      <c r="QIM90" s="497" t="s">
        <v>4</v>
      </c>
      <c r="QIN90" s="497" t="s">
        <v>5</v>
      </c>
      <c r="QIO90" s="497" t="s">
        <v>6</v>
      </c>
      <c r="QIP90" s="497" t="s">
        <v>7</v>
      </c>
      <c r="QIQ90" s="497" t="s">
        <v>11</v>
      </c>
      <c r="QIR90" s="503"/>
      <c r="QIS90" s="497" t="s">
        <v>2</v>
      </c>
      <c r="QIT90" s="497" t="s">
        <v>3</v>
      </c>
      <c r="QIU90" s="497" t="s">
        <v>4</v>
      </c>
      <c r="QIV90" s="497" t="s">
        <v>5</v>
      </c>
      <c r="QIW90" s="497" t="s">
        <v>6</v>
      </c>
      <c r="QIX90" s="497" t="s">
        <v>7</v>
      </c>
      <c r="QIY90" s="497" t="s">
        <v>11</v>
      </c>
      <c r="QIZ90" s="503"/>
      <c r="QJA90" s="497" t="s">
        <v>2</v>
      </c>
      <c r="QJB90" s="497" t="s">
        <v>3</v>
      </c>
      <c r="QJC90" s="497" t="s">
        <v>4</v>
      </c>
      <c r="QJD90" s="497" t="s">
        <v>5</v>
      </c>
      <c r="QJE90" s="497" t="s">
        <v>6</v>
      </c>
      <c r="QJF90" s="497" t="s">
        <v>7</v>
      </c>
      <c r="QJG90" s="497" t="s">
        <v>11</v>
      </c>
      <c r="QJH90" s="503"/>
      <c r="QJI90" s="497" t="s">
        <v>2</v>
      </c>
      <c r="QJJ90" s="497" t="s">
        <v>3</v>
      </c>
      <c r="QJK90" s="497" t="s">
        <v>4</v>
      </c>
      <c r="QJL90" s="497" t="s">
        <v>5</v>
      </c>
      <c r="QJM90" s="497" t="s">
        <v>6</v>
      </c>
      <c r="QJN90" s="497" t="s">
        <v>7</v>
      </c>
      <c r="QJO90" s="497" t="s">
        <v>11</v>
      </c>
      <c r="QJP90" s="503"/>
      <c r="QJQ90" s="497" t="s">
        <v>2</v>
      </c>
      <c r="QJR90" s="497" t="s">
        <v>3</v>
      </c>
      <c r="QJS90" s="497" t="s">
        <v>4</v>
      </c>
      <c r="QJT90" s="497" t="s">
        <v>5</v>
      </c>
      <c r="QJU90" s="497" t="s">
        <v>6</v>
      </c>
      <c r="QJV90" s="497" t="s">
        <v>7</v>
      </c>
      <c r="QJW90" s="497" t="s">
        <v>11</v>
      </c>
      <c r="QJX90" s="503"/>
      <c r="QJY90" s="497" t="s">
        <v>2</v>
      </c>
      <c r="QJZ90" s="497" t="s">
        <v>3</v>
      </c>
      <c r="QKA90" s="497" t="s">
        <v>4</v>
      </c>
      <c r="QKB90" s="497" t="s">
        <v>5</v>
      </c>
      <c r="QKC90" s="497" t="s">
        <v>6</v>
      </c>
      <c r="QKD90" s="497" t="s">
        <v>7</v>
      </c>
      <c r="QKE90" s="497" t="s">
        <v>11</v>
      </c>
      <c r="QKF90" s="503"/>
      <c r="QKG90" s="497" t="s">
        <v>2</v>
      </c>
      <c r="QKH90" s="497" t="s">
        <v>3</v>
      </c>
      <c r="QKI90" s="497" t="s">
        <v>4</v>
      </c>
      <c r="QKJ90" s="497" t="s">
        <v>5</v>
      </c>
      <c r="QKK90" s="497" t="s">
        <v>6</v>
      </c>
      <c r="QKL90" s="497" t="s">
        <v>7</v>
      </c>
      <c r="QKM90" s="497" t="s">
        <v>11</v>
      </c>
      <c r="QKN90" s="503"/>
      <c r="QKO90" s="497" t="s">
        <v>2</v>
      </c>
      <c r="QKP90" s="497" t="s">
        <v>3</v>
      </c>
      <c r="QKQ90" s="497" t="s">
        <v>4</v>
      </c>
      <c r="QKR90" s="497" t="s">
        <v>5</v>
      </c>
      <c r="QKS90" s="497" t="s">
        <v>6</v>
      </c>
      <c r="QKT90" s="497" t="s">
        <v>7</v>
      </c>
      <c r="QKU90" s="497" t="s">
        <v>11</v>
      </c>
      <c r="QKV90" s="503"/>
      <c r="QKW90" s="497" t="s">
        <v>2</v>
      </c>
      <c r="QKX90" s="497" t="s">
        <v>3</v>
      </c>
      <c r="QKY90" s="497" t="s">
        <v>4</v>
      </c>
      <c r="QKZ90" s="497" t="s">
        <v>5</v>
      </c>
      <c r="QLA90" s="497" t="s">
        <v>6</v>
      </c>
      <c r="QLB90" s="497" t="s">
        <v>7</v>
      </c>
      <c r="QLC90" s="497" t="s">
        <v>11</v>
      </c>
      <c r="QLD90" s="503"/>
      <c r="QLE90" s="497" t="s">
        <v>2</v>
      </c>
      <c r="QLF90" s="497" t="s">
        <v>3</v>
      </c>
      <c r="QLG90" s="497" t="s">
        <v>4</v>
      </c>
      <c r="QLH90" s="497" t="s">
        <v>5</v>
      </c>
      <c r="QLI90" s="497" t="s">
        <v>6</v>
      </c>
      <c r="QLJ90" s="497" t="s">
        <v>7</v>
      </c>
      <c r="QLK90" s="497" t="s">
        <v>11</v>
      </c>
      <c r="QLL90" s="503"/>
      <c r="QLM90" s="497" t="s">
        <v>2</v>
      </c>
      <c r="QLN90" s="497" t="s">
        <v>3</v>
      </c>
      <c r="QLO90" s="497" t="s">
        <v>4</v>
      </c>
      <c r="QLP90" s="497" t="s">
        <v>5</v>
      </c>
      <c r="QLQ90" s="497" t="s">
        <v>6</v>
      </c>
      <c r="QLR90" s="497" t="s">
        <v>7</v>
      </c>
      <c r="QLS90" s="497" t="s">
        <v>11</v>
      </c>
      <c r="QLT90" s="503"/>
      <c r="QLU90" s="497" t="s">
        <v>2</v>
      </c>
      <c r="QLV90" s="497" t="s">
        <v>3</v>
      </c>
      <c r="QLW90" s="497" t="s">
        <v>4</v>
      </c>
      <c r="QLX90" s="497" t="s">
        <v>5</v>
      </c>
      <c r="QLY90" s="497" t="s">
        <v>6</v>
      </c>
      <c r="QLZ90" s="497" t="s">
        <v>7</v>
      </c>
      <c r="QMA90" s="497" t="s">
        <v>11</v>
      </c>
      <c r="QMB90" s="503"/>
      <c r="QMC90" s="497" t="s">
        <v>2</v>
      </c>
      <c r="QMD90" s="497" t="s">
        <v>3</v>
      </c>
      <c r="QME90" s="497" t="s">
        <v>4</v>
      </c>
      <c r="QMF90" s="497" t="s">
        <v>5</v>
      </c>
      <c r="QMG90" s="497" t="s">
        <v>6</v>
      </c>
      <c r="QMH90" s="497" t="s">
        <v>7</v>
      </c>
      <c r="QMI90" s="497" t="s">
        <v>11</v>
      </c>
      <c r="QMJ90" s="503"/>
      <c r="QMK90" s="497" t="s">
        <v>2</v>
      </c>
      <c r="QML90" s="497" t="s">
        <v>3</v>
      </c>
      <c r="QMM90" s="497" t="s">
        <v>4</v>
      </c>
      <c r="QMN90" s="497" t="s">
        <v>5</v>
      </c>
      <c r="QMO90" s="497" t="s">
        <v>6</v>
      </c>
      <c r="QMP90" s="497" t="s">
        <v>7</v>
      </c>
      <c r="QMQ90" s="497" t="s">
        <v>11</v>
      </c>
      <c r="QMR90" s="503"/>
      <c r="QMS90" s="497" t="s">
        <v>2</v>
      </c>
      <c r="QMT90" s="497" t="s">
        <v>3</v>
      </c>
      <c r="QMU90" s="497" t="s">
        <v>4</v>
      </c>
      <c r="QMV90" s="497" t="s">
        <v>5</v>
      </c>
      <c r="QMW90" s="497" t="s">
        <v>6</v>
      </c>
      <c r="QMX90" s="497" t="s">
        <v>7</v>
      </c>
      <c r="QMY90" s="497" t="s">
        <v>11</v>
      </c>
      <c r="QMZ90" s="503"/>
      <c r="QNA90" s="497" t="s">
        <v>2</v>
      </c>
      <c r="QNB90" s="497" t="s">
        <v>3</v>
      </c>
      <c r="QNC90" s="497" t="s">
        <v>4</v>
      </c>
      <c r="QND90" s="497" t="s">
        <v>5</v>
      </c>
      <c r="QNE90" s="497" t="s">
        <v>6</v>
      </c>
      <c r="QNF90" s="497" t="s">
        <v>7</v>
      </c>
      <c r="QNG90" s="497" t="s">
        <v>11</v>
      </c>
      <c r="QNH90" s="503"/>
      <c r="QNI90" s="497" t="s">
        <v>2</v>
      </c>
      <c r="QNJ90" s="497" t="s">
        <v>3</v>
      </c>
      <c r="QNK90" s="497" t="s">
        <v>4</v>
      </c>
      <c r="QNL90" s="497" t="s">
        <v>5</v>
      </c>
      <c r="QNM90" s="497" t="s">
        <v>6</v>
      </c>
      <c r="QNN90" s="497" t="s">
        <v>7</v>
      </c>
      <c r="QNO90" s="497" t="s">
        <v>11</v>
      </c>
      <c r="QNP90" s="503"/>
      <c r="QNQ90" s="497" t="s">
        <v>2</v>
      </c>
      <c r="QNR90" s="497" t="s">
        <v>3</v>
      </c>
      <c r="QNS90" s="497" t="s">
        <v>4</v>
      </c>
      <c r="QNT90" s="497" t="s">
        <v>5</v>
      </c>
      <c r="QNU90" s="497" t="s">
        <v>6</v>
      </c>
      <c r="QNV90" s="497" t="s">
        <v>7</v>
      </c>
      <c r="QNW90" s="497" t="s">
        <v>11</v>
      </c>
      <c r="QNX90" s="503"/>
      <c r="QNY90" s="497" t="s">
        <v>2</v>
      </c>
      <c r="QNZ90" s="497" t="s">
        <v>3</v>
      </c>
      <c r="QOA90" s="497" t="s">
        <v>4</v>
      </c>
      <c r="QOB90" s="497" t="s">
        <v>5</v>
      </c>
      <c r="QOC90" s="497" t="s">
        <v>6</v>
      </c>
      <c r="QOD90" s="497" t="s">
        <v>7</v>
      </c>
      <c r="QOE90" s="497" t="s">
        <v>11</v>
      </c>
      <c r="QOF90" s="503"/>
      <c r="QOG90" s="497" t="s">
        <v>2</v>
      </c>
      <c r="QOH90" s="497" t="s">
        <v>3</v>
      </c>
      <c r="QOI90" s="497" t="s">
        <v>4</v>
      </c>
      <c r="QOJ90" s="497" t="s">
        <v>5</v>
      </c>
      <c r="QOK90" s="497" t="s">
        <v>6</v>
      </c>
      <c r="QOL90" s="497" t="s">
        <v>7</v>
      </c>
      <c r="QOM90" s="497" t="s">
        <v>11</v>
      </c>
      <c r="QON90" s="503"/>
      <c r="QOO90" s="497" t="s">
        <v>2</v>
      </c>
      <c r="QOP90" s="497" t="s">
        <v>3</v>
      </c>
      <c r="QOQ90" s="497" t="s">
        <v>4</v>
      </c>
      <c r="QOR90" s="497" t="s">
        <v>5</v>
      </c>
      <c r="QOS90" s="497" t="s">
        <v>6</v>
      </c>
      <c r="QOT90" s="497" t="s">
        <v>7</v>
      </c>
      <c r="QOU90" s="497" t="s">
        <v>11</v>
      </c>
      <c r="QOV90" s="503"/>
      <c r="QOW90" s="497" t="s">
        <v>2</v>
      </c>
      <c r="QOX90" s="497" t="s">
        <v>3</v>
      </c>
      <c r="QOY90" s="497" t="s">
        <v>4</v>
      </c>
      <c r="QOZ90" s="497" t="s">
        <v>5</v>
      </c>
      <c r="QPA90" s="497" t="s">
        <v>6</v>
      </c>
      <c r="QPB90" s="497" t="s">
        <v>7</v>
      </c>
      <c r="QPC90" s="497" t="s">
        <v>11</v>
      </c>
      <c r="QPD90" s="503"/>
      <c r="QPE90" s="497" t="s">
        <v>2</v>
      </c>
      <c r="QPF90" s="497" t="s">
        <v>3</v>
      </c>
      <c r="QPG90" s="497" t="s">
        <v>4</v>
      </c>
      <c r="QPH90" s="497" t="s">
        <v>5</v>
      </c>
      <c r="QPI90" s="497" t="s">
        <v>6</v>
      </c>
      <c r="QPJ90" s="497" t="s">
        <v>7</v>
      </c>
      <c r="QPK90" s="497" t="s">
        <v>11</v>
      </c>
      <c r="QPL90" s="503"/>
      <c r="QPM90" s="497" t="s">
        <v>2</v>
      </c>
      <c r="QPN90" s="497" t="s">
        <v>3</v>
      </c>
      <c r="QPO90" s="497" t="s">
        <v>4</v>
      </c>
      <c r="QPP90" s="497" t="s">
        <v>5</v>
      </c>
      <c r="QPQ90" s="497" t="s">
        <v>6</v>
      </c>
      <c r="QPR90" s="497" t="s">
        <v>7</v>
      </c>
      <c r="QPS90" s="497" t="s">
        <v>11</v>
      </c>
      <c r="QPT90" s="503"/>
      <c r="QPU90" s="497" t="s">
        <v>2</v>
      </c>
      <c r="QPV90" s="497" t="s">
        <v>3</v>
      </c>
      <c r="QPW90" s="497" t="s">
        <v>4</v>
      </c>
      <c r="QPX90" s="497" t="s">
        <v>5</v>
      </c>
      <c r="QPY90" s="497" t="s">
        <v>6</v>
      </c>
      <c r="QPZ90" s="497" t="s">
        <v>7</v>
      </c>
      <c r="QQA90" s="497" t="s">
        <v>11</v>
      </c>
      <c r="QQB90" s="503"/>
      <c r="QQC90" s="497" t="s">
        <v>2</v>
      </c>
      <c r="QQD90" s="497" t="s">
        <v>3</v>
      </c>
      <c r="QQE90" s="497" t="s">
        <v>4</v>
      </c>
      <c r="QQF90" s="497" t="s">
        <v>5</v>
      </c>
      <c r="QQG90" s="497" t="s">
        <v>6</v>
      </c>
      <c r="QQH90" s="497" t="s">
        <v>7</v>
      </c>
      <c r="QQI90" s="497" t="s">
        <v>11</v>
      </c>
      <c r="QQJ90" s="503"/>
      <c r="QQK90" s="497" t="s">
        <v>2</v>
      </c>
      <c r="QQL90" s="497" t="s">
        <v>3</v>
      </c>
      <c r="QQM90" s="497" t="s">
        <v>4</v>
      </c>
      <c r="QQN90" s="497" t="s">
        <v>5</v>
      </c>
      <c r="QQO90" s="497" t="s">
        <v>6</v>
      </c>
      <c r="QQP90" s="497" t="s">
        <v>7</v>
      </c>
      <c r="QQQ90" s="497" t="s">
        <v>11</v>
      </c>
      <c r="QQR90" s="503"/>
      <c r="QQS90" s="497" t="s">
        <v>2</v>
      </c>
      <c r="QQT90" s="497" t="s">
        <v>3</v>
      </c>
      <c r="QQU90" s="497" t="s">
        <v>4</v>
      </c>
      <c r="QQV90" s="497" t="s">
        <v>5</v>
      </c>
      <c r="QQW90" s="497" t="s">
        <v>6</v>
      </c>
      <c r="QQX90" s="497" t="s">
        <v>7</v>
      </c>
      <c r="QQY90" s="497" t="s">
        <v>11</v>
      </c>
      <c r="QQZ90" s="503"/>
      <c r="QRA90" s="497" t="s">
        <v>2</v>
      </c>
      <c r="QRB90" s="497" t="s">
        <v>3</v>
      </c>
      <c r="QRC90" s="497" t="s">
        <v>4</v>
      </c>
      <c r="QRD90" s="497" t="s">
        <v>5</v>
      </c>
      <c r="QRE90" s="497" t="s">
        <v>6</v>
      </c>
      <c r="QRF90" s="497" t="s">
        <v>7</v>
      </c>
      <c r="QRG90" s="497" t="s">
        <v>11</v>
      </c>
      <c r="QRH90" s="503"/>
      <c r="QRI90" s="497" t="s">
        <v>2</v>
      </c>
      <c r="QRJ90" s="497" t="s">
        <v>3</v>
      </c>
      <c r="QRK90" s="497" t="s">
        <v>4</v>
      </c>
      <c r="QRL90" s="497" t="s">
        <v>5</v>
      </c>
      <c r="QRM90" s="497" t="s">
        <v>6</v>
      </c>
      <c r="QRN90" s="497" t="s">
        <v>7</v>
      </c>
      <c r="QRO90" s="497" t="s">
        <v>11</v>
      </c>
      <c r="QRP90" s="503"/>
      <c r="QRQ90" s="497" t="s">
        <v>2</v>
      </c>
      <c r="QRR90" s="497" t="s">
        <v>3</v>
      </c>
      <c r="QRS90" s="497" t="s">
        <v>4</v>
      </c>
      <c r="QRT90" s="497" t="s">
        <v>5</v>
      </c>
      <c r="QRU90" s="497" t="s">
        <v>6</v>
      </c>
      <c r="QRV90" s="497" t="s">
        <v>7</v>
      </c>
      <c r="QRW90" s="497" t="s">
        <v>11</v>
      </c>
      <c r="QRX90" s="503"/>
      <c r="QRY90" s="497" t="s">
        <v>2</v>
      </c>
      <c r="QRZ90" s="497" t="s">
        <v>3</v>
      </c>
      <c r="QSA90" s="497" t="s">
        <v>4</v>
      </c>
      <c r="QSB90" s="497" t="s">
        <v>5</v>
      </c>
      <c r="QSC90" s="497" t="s">
        <v>6</v>
      </c>
      <c r="QSD90" s="497" t="s">
        <v>7</v>
      </c>
      <c r="QSE90" s="497" t="s">
        <v>11</v>
      </c>
      <c r="QSF90" s="503"/>
      <c r="QSG90" s="497" t="s">
        <v>2</v>
      </c>
      <c r="QSH90" s="497" t="s">
        <v>3</v>
      </c>
      <c r="QSI90" s="497" t="s">
        <v>4</v>
      </c>
      <c r="QSJ90" s="497" t="s">
        <v>5</v>
      </c>
      <c r="QSK90" s="497" t="s">
        <v>6</v>
      </c>
      <c r="QSL90" s="497" t="s">
        <v>7</v>
      </c>
      <c r="QSM90" s="497" t="s">
        <v>11</v>
      </c>
      <c r="QSN90" s="503"/>
      <c r="QSO90" s="497" t="s">
        <v>2</v>
      </c>
      <c r="QSP90" s="497" t="s">
        <v>3</v>
      </c>
      <c r="QSQ90" s="497" t="s">
        <v>4</v>
      </c>
      <c r="QSR90" s="497" t="s">
        <v>5</v>
      </c>
      <c r="QSS90" s="497" t="s">
        <v>6</v>
      </c>
      <c r="QST90" s="497" t="s">
        <v>7</v>
      </c>
      <c r="QSU90" s="497" t="s">
        <v>11</v>
      </c>
      <c r="QSV90" s="503"/>
      <c r="QSW90" s="497" t="s">
        <v>2</v>
      </c>
      <c r="QSX90" s="497" t="s">
        <v>3</v>
      </c>
      <c r="QSY90" s="497" t="s">
        <v>4</v>
      </c>
      <c r="QSZ90" s="497" t="s">
        <v>5</v>
      </c>
      <c r="QTA90" s="497" t="s">
        <v>6</v>
      </c>
      <c r="QTB90" s="497" t="s">
        <v>7</v>
      </c>
      <c r="QTC90" s="497" t="s">
        <v>11</v>
      </c>
      <c r="QTD90" s="503"/>
      <c r="QTE90" s="497" t="s">
        <v>2</v>
      </c>
      <c r="QTF90" s="497" t="s">
        <v>3</v>
      </c>
      <c r="QTG90" s="497" t="s">
        <v>4</v>
      </c>
      <c r="QTH90" s="497" t="s">
        <v>5</v>
      </c>
      <c r="QTI90" s="497" t="s">
        <v>6</v>
      </c>
      <c r="QTJ90" s="497" t="s">
        <v>7</v>
      </c>
      <c r="QTK90" s="497" t="s">
        <v>11</v>
      </c>
      <c r="QTL90" s="503"/>
      <c r="QTM90" s="497" t="s">
        <v>2</v>
      </c>
      <c r="QTN90" s="497" t="s">
        <v>3</v>
      </c>
      <c r="QTO90" s="497" t="s">
        <v>4</v>
      </c>
      <c r="QTP90" s="497" t="s">
        <v>5</v>
      </c>
      <c r="QTQ90" s="497" t="s">
        <v>6</v>
      </c>
      <c r="QTR90" s="497" t="s">
        <v>7</v>
      </c>
      <c r="QTS90" s="497" t="s">
        <v>11</v>
      </c>
      <c r="QTT90" s="503"/>
      <c r="QTU90" s="497" t="s">
        <v>2</v>
      </c>
      <c r="QTV90" s="497" t="s">
        <v>3</v>
      </c>
      <c r="QTW90" s="497" t="s">
        <v>4</v>
      </c>
      <c r="QTX90" s="497" t="s">
        <v>5</v>
      </c>
      <c r="QTY90" s="497" t="s">
        <v>6</v>
      </c>
      <c r="QTZ90" s="497" t="s">
        <v>7</v>
      </c>
      <c r="QUA90" s="497" t="s">
        <v>11</v>
      </c>
      <c r="QUB90" s="503"/>
      <c r="QUC90" s="497" t="s">
        <v>2</v>
      </c>
      <c r="QUD90" s="497" t="s">
        <v>3</v>
      </c>
      <c r="QUE90" s="497" t="s">
        <v>4</v>
      </c>
      <c r="QUF90" s="497" t="s">
        <v>5</v>
      </c>
      <c r="QUG90" s="497" t="s">
        <v>6</v>
      </c>
      <c r="QUH90" s="497" t="s">
        <v>7</v>
      </c>
      <c r="QUI90" s="497" t="s">
        <v>11</v>
      </c>
      <c r="QUJ90" s="503"/>
      <c r="QUK90" s="497" t="s">
        <v>2</v>
      </c>
      <c r="QUL90" s="497" t="s">
        <v>3</v>
      </c>
      <c r="QUM90" s="497" t="s">
        <v>4</v>
      </c>
      <c r="QUN90" s="497" t="s">
        <v>5</v>
      </c>
      <c r="QUO90" s="497" t="s">
        <v>6</v>
      </c>
      <c r="QUP90" s="497" t="s">
        <v>7</v>
      </c>
      <c r="QUQ90" s="497" t="s">
        <v>11</v>
      </c>
      <c r="QUR90" s="503"/>
      <c r="QUS90" s="497" t="s">
        <v>2</v>
      </c>
      <c r="QUT90" s="497" t="s">
        <v>3</v>
      </c>
      <c r="QUU90" s="497" t="s">
        <v>4</v>
      </c>
      <c r="QUV90" s="497" t="s">
        <v>5</v>
      </c>
      <c r="QUW90" s="497" t="s">
        <v>6</v>
      </c>
      <c r="QUX90" s="497" t="s">
        <v>7</v>
      </c>
      <c r="QUY90" s="497" t="s">
        <v>11</v>
      </c>
      <c r="QUZ90" s="503"/>
      <c r="QVA90" s="497" t="s">
        <v>2</v>
      </c>
      <c r="QVB90" s="497" t="s">
        <v>3</v>
      </c>
      <c r="QVC90" s="497" t="s">
        <v>4</v>
      </c>
      <c r="QVD90" s="497" t="s">
        <v>5</v>
      </c>
      <c r="QVE90" s="497" t="s">
        <v>6</v>
      </c>
      <c r="QVF90" s="497" t="s">
        <v>7</v>
      </c>
      <c r="QVG90" s="497" t="s">
        <v>11</v>
      </c>
      <c r="QVH90" s="503"/>
      <c r="QVI90" s="497" t="s">
        <v>2</v>
      </c>
      <c r="QVJ90" s="497" t="s">
        <v>3</v>
      </c>
      <c r="QVK90" s="497" t="s">
        <v>4</v>
      </c>
      <c r="QVL90" s="497" t="s">
        <v>5</v>
      </c>
      <c r="QVM90" s="497" t="s">
        <v>6</v>
      </c>
      <c r="QVN90" s="497" t="s">
        <v>7</v>
      </c>
      <c r="QVO90" s="497" t="s">
        <v>11</v>
      </c>
      <c r="QVP90" s="503"/>
      <c r="QVQ90" s="497" t="s">
        <v>2</v>
      </c>
      <c r="QVR90" s="497" t="s">
        <v>3</v>
      </c>
      <c r="QVS90" s="497" t="s">
        <v>4</v>
      </c>
      <c r="QVT90" s="497" t="s">
        <v>5</v>
      </c>
      <c r="QVU90" s="497" t="s">
        <v>6</v>
      </c>
      <c r="QVV90" s="497" t="s">
        <v>7</v>
      </c>
      <c r="QVW90" s="497" t="s">
        <v>11</v>
      </c>
      <c r="QVX90" s="503"/>
      <c r="QVY90" s="497" t="s">
        <v>2</v>
      </c>
      <c r="QVZ90" s="497" t="s">
        <v>3</v>
      </c>
      <c r="QWA90" s="497" t="s">
        <v>4</v>
      </c>
      <c r="QWB90" s="497" t="s">
        <v>5</v>
      </c>
      <c r="QWC90" s="497" t="s">
        <v>6</v>
      </c>
      <c r="QWD90" s="497" t="s">
        <v>7</v>
      </c>
      <c r="QWE90" s="497" t="s">
        <v>11</v>
      </c>
      <c r="QWF90" s="503"/>
      <c r="QWG90" s="497" t="s">
        <v>2</v>
      </c>
      <c r="QWH90" s="497" t="s">
        <v>3</v>
      </c>
      <c r="QWI90" s="497" t="s">
        <v>4</v>
      </c>
      <c r="QWJ90" s="497" t="s">
        <v>5</v>
      </c>
      <c r="QWK90" s="497" t="s">
        <v>6</v>
      </c>
      <c r="QWL90" s="497" t="s">
        <v>7</v>
      </c>
      <c r="QWM90" s="497" t="s">
        <v>11</v>
      </c>
      <c r="QWN90" s="503"/>
      <c r="QWO90" s="497" t="s">
        <v>2</v>
      </c>
      <c r="QWP90" s="497" t="s">
        <v>3</v>
      </c>
      <c r="QWQ90" s="497" t="s">
        <v>4</v>
      </c>
      <c r="QWR90" s="497" t="s">
        <v>5</v>
      </c>
      <c r="QWS90" s="497" t="s">
        <v>6</v>
      </c>
      <c r="QWT90" s="497" t="s">
        <v>7</v>
      </c>
      <c r="QWU90" s="497" t="s">
        <v>11</v>
      </c>
      <c r="QWV90" s="503"/>
      <c r="QWW90" s="497" t="s">
        <v>2</v>
      </c>
      <c r="QWX90" s="497" t="s">
        <v>3</v>
      </c>
      <c r="QWY90" s="497" t="s">
        <v>4</v>
      </c>
      <c r="QWZ90" s="497" t="s">
        <v>5</v>
      </c>
      <c r="QXA90" s="497" t="s">
        <v>6</v>
      </c>
      <c r="QXB90" s="497" t="s">
        <v>7</v>
      </c>
      <c r="QXC90" s="497" t="s">
        <v>11</v>
      </c>
      <c r="QXD90" s="503"/>
      <c r="QXE90" s="497" t="s">
        <v>2</v>
      </c>
      <c r="QXF90" s="497" t="s">
        <v>3</v>
      </c>
      <c r="QXG90" s="497" t="s">
        <v>4</v>
      </c>
      <c r="QXH90" s="497" t="s">
        <v>5</v>
      </c>
      <c r="QXI90" s="497" t="s">
        <v>6</v>
      </c>
      <c r="QXJ90" s="497" t="s">
        <v>7</v>
      </c>
      <c r="QXK90" s="497" t="s">
        <v>11</v>
      </c>
      <c r="QXL90" s="503"/>
      <c r="QXM90" s="497" t="s">
        <v>2</v>
      </c>
      <c r="QXN90" s="497" t="s">
        <v>3</v>
      </c>
      <c r="QXO90" s="497" t="s">
        <v>4</v>
      </c>
      <c r="QXP90" s="497" t="s">
        <v>5</v>
      </c>
      <c r="QXQ90" s="497" t="s">
        <v>6</v>
      </c>
      <c r="QXR90" s="497" t="s">
        <v>7</v>
      </c>
      <c r="QXS90" s="497" t="s">
        <v>11</v>
      </c>
      <c r="QXT90" s="503"/>
      <c r="QXU90" s="497" t="s">
        <v>2</v>
      </c>
      <c r="QXV90" s="497" t="s">
        <v>3</v>
      </c>
      <c r="QXW90" s="497" t="s">
        <v>4</v>
      </c>
      <c r="QXX90" s="497" t="s">
        <v>5</v>
      </c>
      <c r="QXY90" s="497" t="s">
        <v>6</v>
      </c>
      <c r="QXZ90" s="497" t="s">
        <v>7</v>
      </c>
      <c r="QYA90" s="497" t="s">
        <v>11</v>
      </c>
      <c r="QYB90" s="503"/>
      <c r="QYC90" s="497" t="s">
        <v>2</v>
      </c>
      <c r="QYD90" s="497" t="s">
        <v>3</v>
      </c>
      <c r="QYE90" s="497" t="s">
        <v>4</v>
      </c>
      <c r="QYF90" s="497" t="s">
        <v>5</v>
      </c>
      <c r="QYG90" s="497" t="s">
        <v>6</v>
      </c>
      <c r="QYH90" s="497" t="s">
        <v>7</v>
      </c>
      <c r="QYI90" s="497" t="s">
        <v>11</v>
      </c>
      <c r="QYJ90" s="503"/>
      <c r="QYK90" s="497" t="s">
        <v>2</v>
      </c>
      <c r="QYL90" s="497" t="s">
        <v>3</v>
      </c>
      <c r="QYM90" s="497" t="s">
        <v>4</v>
      </c>
      <c r="QYN90" s="497" t="s">
        <v>5</v>
      </c>
      <c r="QYO90" s="497" t="s">
        <v>6</v>
      </c>
      <c r="QYP90" s="497" t="s">
        <v>7</v>
      </c>
      <c r="QYQ90" s="497" t="s">
        <v>11</v>
      </c>
      <c r="QYR90" s="503"/>
      <c r="QYS90" s="497" t="s">
        <v>2</v>
      </c>
      <c r="QYT90" s="497" t="s">
        <v>3</v>
      </c>
      <c r="QYU90" s="497" t="s">
        <v>4</v>
      </c>
      <c r="QYV90" s="497" t="s">
        <v>5</v>
      </c>
      <c r="QYW90" s="497" t="s">
        <v>6</v>
      </c>
      <c r="QYX90" s="497" t="s">
        <v>7</v>
      </c>
      <c r="QYY90" s="497" t="s">
        <v>11</v>
      </c>
      <c r="QYZ90" s="503"/>
      <c r="QZA90" s="497" t="s">
        <v>2</v>
      </c>
      <c r="QZB90" s="497" t="s">
        <v>3</v>
      </c>
      <c r="QZC90" s="497" t="s">
        <v>4</v>
      </c>
      <c r="QZD90" s="497" t="s">
        <v>5</v>
      </c>
      <c r="QZE90" s="497" t="s">
        <v>6</v>
      </c>
      <c r="QZF90" s="497" t="s">
        <v>7</v>
      </c>
      <c r="QZG90" s="497" t="s">
        <v>11</v>
      </c>
      <c r="QZH90" s="503"/>
      <c r="QZI90" s="497" t="s">
        <v>2</v>
      </c>
      <c r="QZJ90" s="497" t="s">
        <v>3</v>
      </c>
      <c r="QZK90" s="497" t="s">
        <v>4</v>
      </c>
      <c r="QZL90" s="497" t="s">
        <v>5</v>
      </c>
      <c r="QZM90" s="497" t="s">
        <v>6</v>
      </c>
      <c r="QZN90" s="497" t="s">
        <v>7</v>
      </c>
      <c r="QZO90" s="497" t="s">
        <v>11</v>
      </c>
      <c r="QZP90" s="503"/>
      <c r="QZQ90" s="497" t="s">
        <v>2</v>
      </c>
      <c r="QZR90" s="497" t="s">
        <v>3</v>
      </c>
      <c r="QZS90" s="497" t="s">
        <v>4</v>
      </c>
      <c r="QZT90" s="497" t="s">
        <v>5</v>
      </c>
      <c r="QZU90" s="497" t="s">
        <v>6</v>
      </c>
      <c r="QZV90" s="497" t="s">
        <v>7</v>
      </c>
      <c r="QZW90" s="497" t="s">
        <v>11</v>
      </c>
      <c r="QZX90" s="503"/>
      <c r="QZY90" s="497" t="s">
        <v>2</v>
      </c>
      <c r="QZZ90" s="497" t="s">
        <v>3</v>
      </c>
      <c r="RAA90" s="497" t="s">
        <v>4</v>
      </c>
      <c r="RAB90" s="497" t="s">
        <v>5</v>
      </c>
      <c r="RAC90" s="497" t="s">
        <v>6</v>
      </c>
      <c r="RAD90" s="497" t="s">
        <v>7</v>
      </c>
      <c r="RAE90" s="497" t="s">
        <v>11</v>
      </c>
      <c r="RAF90" s="503"/>
      <c r="RAG90" s="497" t="s">
        <v>2</v>
      </c>
      <c r="RAH90" s="497" t="s">
        <v>3</v>
      </c>
      <c r="RAI90" s="497" t="s">
        <v>4</v>
      </c>
      <c r="RAJ90" s="497" t="s">
        <v>5</v>
      </c>
      <c r="RAK90" s="497" t="s">
        <v>6</v>
      </c>
      <c r="RAL90" s="497" t="s">
        <v>7</v>
      </c>
      <c r="RAM90" s="497" t="s">
        <v>11</v>
      </c>
      <c r="RAN90" s="503"/>
      <c r="RAO90" s="497" t="s">
        <v>2</v>
      </c>
      <c r="RAP90" s="497" t="s">
        <v>3</v>
      </c>
      <c r="RAQ90" s="497" t="s">
        <v>4</v>
      </c>
      <c r="RAR90" s="497" t="s">
        <v>5</v>
      </c>
      <c r="RAS90" s="497" t="s">
        <v>6</v>
      </c>
      <c r="RAT90" s="497" t="s">
        <v>7</v>
      </c>
      <c r="RAU90" s="497" t="s">
        <v>11</v>
      </c>
      <c r="RAV90" s="503"/>
      <c r="RAW90" s="497" t="s">
        <v>2</v>
      </c>
      <c r="RAX90" s="497" t="s">
        <v>3</v>
      </c>
      <c r="RAY90" s="497" t="s">
        <v>4</v>
      </c>
      <c r="RAZ90" s="497" t="s">
        <v>5</v>
      </c>
      <c r="RBA90" s="497" t="s">
        <v>6</v>
      </c>
      <c r="RBB90" s="497" t="s">
        <v>7</v>
      </c>
      <c r="RBC90" s="497" t="s">
        <v>11</v>
      </c>
      <c r="RBD90" s="503"/>
      <c r="RBE90" s="497" t="s">
        <v>2</v>
      </c>
      <c r="RBF90" s="497" t="s">
        <v>3</v>
      </c>
      <c r="RBG90" s="497" t="s">
        <v>4</v>
      </c>
      <c r="RBH90" s="497" t="s">
        <v>5</v>
      </c>
      <c r="RBI90" s="497" t="s">
        <v>6</v>
      </c>
      <c r="RBJ90" s="497" t="s">
        <v>7</v>
      </c>
      <c r="RBK90" s="497" t="s">
        <v>11</v>
      </c>
      <c r="RBL90" s="503"/>
      <c r="RBM90" s="497" t="s">
        <v>2</v>
      </c>
      <c r="RBN90" s="497" t="s">
        <v>3</v>
      </c>
      <c r="RBO90" s="497" t="s">
        <v>4</v>
      </c>
      <c r="RBP90" s="497" t="s">
        <v>5</v>
      </c>
      <c r="RBQ90" s="497" t="s">
        <v>6</v>
      </c>
      <c r="RBR90" s="497" t="s">
        <v>7</v>
      </c>
      <c r="RBS90" s="497" t="s">
        <v>11</v>
      </c>
      <c r="RBT90" s="503"/>
      <c r="RBU90" s="497" t="s">
        <v>2</v>
      </c>
      <c r="RBV90" s="497" t="s">
        <v>3</v>
      </c>
      <c r="RBW90" s="497" t="s">
        <v>4</v>
      </c>
      <c r="RBX90" s="497" t="s">
        <v>5</v>
      </c>
      <c r="RBY90" s="497" t="s">
        <v>6</v>
      </c>
      <c r="RBZ90" s="497" t="s">
        <v>7</v>
      </c>
      <c r="RCA90" s="497" t="s">
        <v>11</v>
      </c>
      <c r="RCB90" s="503"/>
      <c r="RCC90" s="497" t="s">
        <v>2</v>
      </c>
      <c r="RCD90" s="497" t="s">
        <v>3</v>
      </c>
      <c r="RCE90" s="497" t="s">
        <v>4</v>
      </c>
      <c r="RCF90" s="497" t="s">
        <v>5</v>
      </c>
      <c r="RCG90" s="497" t="s">
        <v>6</v>
      </c>
      <c r="RCH90" s="497" t="s">
        <v>7</v>
      </c>
      <c r="RCI90" s="497" t="s">
        <v>11</v>
      </c>
      <c r="RCJ90" s="503"/>
      <c r="RCK90" s="497" t="s">
        <v>2</v>
      </c>
      <c r="RCL90" s="497" t="s">
        <v>3</v>
      </c>
      <c r="RCM90" s="497" t="s">
        <v>4</v>
      </c>
      <c r="RCN90" s="497" t="s">
        <v>5</v>
      </c>
      <c r="RCO90" s="497" t="s">
        <v>6</v>
      </c>
      <c r="RCP90" s="497" t="s">
        <v>7</v>
      </c>
      <c r="RCQ90" s="497" t="s">
        <v>11</v>
      </c>
      <c r="RCR90" s="503"/>
      <c r="RCS90" s="497" t="s">
        <v>2</v>
      </c>
      <c r="RCT90" s="497" t="s">
        <v>3</v>
      </c>
      <c r="RCU90" s="497" t="s">
        <v>4</v>
      </c>
      <c r="RCV90" s="497" t="s">
        <v>5</v>
      </c>
      <c r="RCW90" s="497" t="s">
        <v>6</v>
      </c>
      <c r="RCX90" s="497" t="s">
        <v>7</v>
      </c>
      <c r="RCY90" s="497" t="s">
        <v>11</v>
      </c>
      <c r="RCZ90" s="503"/>
      <c r="RDA90" s="497" t="s">
        <v>2</v>
      </c>
      <c r="RDB90" s="497" t="s">
        <v>3</v>
      </c>
      <c r="RDC90" s="497" t="s">
        <v>4</v>
      </c>
      <c r="RDD90" s="497" t="s">
        <v>5</v>
      </c>
      <c r="RDE90" s="497" t="s">
        <v>6</v>
      </c>
      <c r="RDF90" s="497" t="s">
        <v>7</v>
      </c>
      <c r="RDG90" s="497" t="s">
        <v>11</v>
      </c>
      <c r="RDH90" s="503"/>
      <c r="RDI90" s="497" t="s">
        <v>2</v>
      </c>
      <c r="RDJ90" s="497" t="s">
        <v>3</v>
      </c>
      <c r="RDK90" s="497" t="s">
        <v>4</v>
      </c>
      <c r="RDL90" s="497" t="s">
        <v>5</v>
      </c>
      <c r="RDM90" s="497" t="s">
        <v>6</v>
      </c>
      <c r="RDN90" s="497" t="s">
        <v>7</v>
      </c>
      <c r="RDO90" s="497" t="s">
        <v>11</v>
      </c>
      <c r="RDP90" s="503"/>
      <c r="RDQ90" s="497" t="s">
        <v>2</v>
      </c>
      <c r="RDR90" s="497" t="s">
        <v>3</v>
      </c>
      <c r="RDS90" s="497" t="s">
        <v>4</v>
      </c>
      <c r="RDT90" s="497" t="s">
        <v>5</v>
      </c>
      <c r="RDU90" s="497" t="s">
        <v>6</v>
      </c>
      <c r="RDV90" s="497" t="s">
        <v>7</v>
      </c>
      <c r="RDW90" s="497" t="s">
        <v>11</v>
      </c>
      <c r="RDX90" s="503"/>
      <c r="RDY90" s="497" t="s">
        <v>2</v>
      </c>
      <c r="RDZ90" s="497" t="s">
        <v>3</v>
      </c>
      <c r="REA90" s="497" t="s">
        <v>4</v>
      </c>
      <c r="REB90" s="497" t="s">
        <v>5</v>
      </c>
      <c r="REC90" s="497" t="s">
        <v>6</v>
      </c>
      <c r="RED90" s="497" t="s">
        <v>7</v>
      </c>
      <c r="REE90" s="497" t="s">
        <v>11</v>
      </c>
      <c r="REF90" s="503"/>
      <c r="REG90" s="497" t="s">
        <v>2</v>
      </c>
      <c r="REH90" s="497" t="s">
        <v>3</v>
      </c>
      <c r="REI90" s="497" t="s">
        <v>4</v>
      </c>
      <c r="REJ90" s="497" t="s">
        <v>5</v>
      </c>
      <c r="REK90" s="497" t="s">
        <v>6</v>
      </c>
      <c r="REL90" s="497" t="s">
        <v>7</v>
      </c>
      <c r="REM90" s="497" t="s">
        <v>11</v>
      </c>
      <c r="REN90" s="503"/>
      <c r="REO90" s="497" t="s">
        <v>2</v>
      </c>
      <c r="REP90" s="497" t="s">
        <v>3</v>
      </c>
      <c r="REQ90" s="497" t="s">
        <v>4</v>
      </c>
      <c r="RER90" s="497" t="s">
        <v>5</v>
      </c>
      <c r="RES90" s="497" t="s">
        <v>6</v>
      </c>
      <c r="RET90" s="497" t="s">
        <v>7</v>
      </c>
      <c r="REU90" s="497" t="s">
        <v>11</v>
      </c>
      <c r="REV90" s="503"/>
      <c r="REW90" s="497" t="s">
        <v>2</v>
      </c>
      <c r="REX90" s="497" t="s">
        <v>3</v>
      </c>
      <c r="REY90" s="497" t="s">
        <v>4</v>
      </c>
      <c r="REZ90" s="497" t="s">
        <v>5</v>
      </c>
      <c r="RFA90" s="497" t="s">
        <v>6</v>
      </c>
      <c r="RFB90" s="497" t="s">
        <v>7</v>
      </c>
      <c r="RFC90" s="497" t="s">
        <v>11</v>
      </c>
      <c r="RFD90" s="503"/>
      <c r="RFE90" s="497" t="s">
        <v>2</v>
      </c>
      <c r="RFF90" s="497" t="s">
        <v>3</v>
      </c>
      <c r="RFG90" s="497" t="s">
        <v>4</v>
      </c>
      <c r="RFH90" s="497" t="s">
        <v>5</v>
      </c>
      <c r="RFI90" s="497" t="s">
        <v>6</v>
      </c>
      <c r="RFJ90" s="497" t="s">
        <v>7</v>
      </c>
      <c r="RFK90" s="497" t="s">
        <v>11</v>
      </c>
      <c r="RFL90" s="503"/>
      <c r="RFM90" s="497" t="s">
        <v>2</v>
      </c>
      <c r="RFN90" s="497" t="s">
        <v>3</v>
      </c>
      <c r="RFO90" s="497" t="s">
        <v>4</v>
      </c>
      <c r="RFP90" s="497" t="s">
        <v>5</v>
      </c>
      <c r="RFQ90" s="497" t="s">
        <v>6</v>
      </c>
      <c r="RFR90" s="497" t="s">
        <v>7</v>
      </c>
      <c r="RFS90" s="497" t="s">
        <v>11</v>
      </c>
      <c r="RFT90" s="503"/>
      <c r="RFU90" s="497" t="s">
        <v>2</v>
      </c>
      <c r="RFV90" s="497" t="s">
        <v>3</v>
      </c>
      <c r="RFW90" s="497" t="s">
        <v>4</v>
      </c>
      <c r="RFX90" s="497" t="s">
        <v>5</v>
      </c>
      <c r="RFY90" s="497" t="s">
        <v>6</v>
      </c>
      <c r="RFZ90" s="497" t="s">
        <v>7</v>
      </c>
      <c r="RGA90" s="497" t="s">
        <v>11</v>
      </c>
      <c r="RGB90" s="503"/>
      <c r="RGC90" s="497" t="s">
        <v>2</v>
      </c>
      <c r="RGD90" s="497" t="s">
        <v>3</v>
      </c>
      <c r="RGE90" s="497" t="s">
        <v>4</v>
      </c>
      <c r="RGF90" s="497" t="s">
        <v>5</v>
      </c>
      <c r="RGG90" s="497" t="s">
        <v>6</v>
      </c>
      <c r="RGH90" s="497" t="s">
        <v>7</v>
      </c>
      <c r="RGI90" s="497" t="s">
        <v>11</v>
      </c>
      <c r="RGJ90" s="503"/>
      <c r="RGK90" s="497" t="s">
        <v>2</v>
      </c>
      <c r="RGL90" s="497" t="s">
        <v>3</v>
      </c>
      <c r="RGM90" s="497" t="s">
        <v>4</v>
      </c>
      <c r="RGN90" s="497" t="s">
        <v>5</v>
      </c>
      <c r="RGO90" s="497" t="s">
        <v>6</v>
      </c>
      <c r="RGP90" s="497" t="s">
        <v>7</v>
      </c>
      <c r="RGQ90" s="497" t="s">
        <v>11</v>
      </c>
      <c r="RGR90" s="503"/>
      <c r="RGS90" s="497" t="s">
        <v>2</v>
      </c>
      <c r="RGT90" s="497" t="s">
        <v>3</v>
      </c>
      <c r="RGU90" s="497" t="s">
        <v>4</v>
      </c>
      <c r="RGV90" s="497" t="s">
        <v>5</v>
      </c>
      <c r="RGW90" s="497" t="s">
        <v>6</v>
      </c>
      <c r="RGX90" s="497" t="s">
        <v>7</v>
      </c>
      <c r="RGY90" s="497" t="s">
        <v>11</v>
      </c>
      <c r="RGZ90" s="503"/>
      <c r="RHA90" s="497" t="s">
        <v>2</v>
      </c>
      <c r="RHB90" s="497" t="s">
        <v>3</v>
      </c>
      <c r="RHC90" s="497" t="s">
        <v>4</v>
      </c>
      <c r="RHD90" s="497" t="s">
        <v>5</v>
      </c>
      <c r="RHE90" s="497" t="s">
        <v>6</v>
      </c>
      <c r="RHF90" s="497" t="s">
        <v>7</v>
      </c>
      <c r="RHG90" s="497" t="s">
        <v>11</v>
      </c>
      <c r="RHH90" s="503"/>
      <c r="RHI90" s="497" t="s">
        <v>2</v>
      </c>
      <c r="RHJ90" s="497" t="s">
        <v>3</v>
      </c>
      <c r="RHK90" s="497" t="s">
        <v>4</v>
      </c>
      <c r="RHL90" s="497" t="s">
        <v>5</v>
      </c>
      <c r="RHM90" s="497" t="s">
        <v>6</v>
      </c>
      <c r="RHN90" s="497" t="s">
        <v>7</v>
      </c>
      <c r="RHO90" s="497" t="s">
        <v>11</v>
      </c>
      <c r="RHP90" s="503"/>
      <c r="RHQ90" s="497" t="s">
        <v>2</v>
      </c>
      <c r="RHR90" s="497" t="s">
        <v>3</v>
      </c>
      <c r="RHS90" s="497" t="s">
        <v>4</v>
      </c>
      <c r="RHT90" s="497" t="s">
        <v>5</v>
      </c>
      <c r="RHU90" s="497" t="s">
        <v>6</v>
      </c>
      <c r="RHV90" s="497" t="s">
        <v>7</v>
      </c>
      <c r="RHW90" s="497" t="s">
        <v>11</v>
      </c>
      <c r="RHX90" s="503"/>
      <c r="RHY90" s="497" t="s">
        <v>2</v>
      </c>
      <c r="RHZ90" s="497" t="s">
        <v>3</v>
      </c>
      <c r="RIA90" s="497" t="s">
        <v>4</v>
      </c>
      <c r="RIB90" s="497" t="s">
        <v>5</v>
      </c>
      <c r="RIC90" s="497" t="s">
        <v>6</v>
      </c>
      <c r="RID90" s="497" t="s">
        <v>7</v>
      </c>
      <c r="RIE90" s="497" t="s">
        <v>11</v>
      </c>
      <c r="RIF90" s="503"/>
      <c r="RIG90" s="497" t="s">
        <v>2</v>
      </c>
      <c r="RIH90" s="497" t="s">
        <v>3</v>
      </c>
      <c r="RII90" s="497" t="s">
        <v>4</v>
      </c>
      <c r="RIJ90" s="497" t="s">
        <v>5</v>
      </c>
      <c r="RIK90" s="497" t="s">
        <v>6</v>
      </c>
      <c r="RIL90" s="497" t="s">
        <v>7</v>
      </c>
      <c r="RIM90" s="497" t="s">
        <v>11</v>
      </c>
      <c r="RIN90" s="503"/>
      <c r="RIO90" s="497" t="s">
        <v>2</v>
      </c>
      <c r="RIP90" s="497" t="s">
        <v>3</v>
      </c>
      <c r="RIQ90" s="497" t="s">
        <v>4</v>
      </c>
      <c r="RIR90" s="497" t="s">
        <v>5</v>
      </c>
      <c r="RIS90" s="497" t="s">
        <v>6</v>
      </c>
      <c r="RIT90" s="497" t="s">
        <v>7</v>
      </c>
      <c r="RIU90" s="497" t="s">
        <v>11</v>
      </c>
      <c r="RIV90" s="503"/>
      <c r="RIW90" s="497" t="s">
        <v>2</v>
      </c>
      <c r="RIX90" s="497" t="s">
        <v>3</v>
      </c>
      <c r="RIY90" s="497" t="s">
        <v>4</v>
      </c>
      <c r="RIZ90" s="497" t="s">
        <v>5</v>
      </c>
      <c r="RJA90" s="497" t="s">
        <v>6</v>
      </c>
      <c r="RJB90" s="497" t="s">
        <v>7</v>
      </c>
      <c r="RJC90" s="497" t="s">
        <v>11</v>
      </c>
      <c r="RJD90" s="503"/>
      <c r="RJE90" s="497" t="s">
        <v>2</v>
      </c>
      <c r="RJF90" s="497" t="s">
        <v>3</v>
      </c>
      <c r="RJG90" s="497" t="s">
        <v>4</v>
      </c>
      <c r="RJH90" s="497" t="s">
        <v>5</v>
      </c>
      <c r="RJI90" s="497" t="s">
        <v>6</v>
      </c>
      <c r="RJJ90" s="497" t="s">
        <v>7</v>
      </c>
      <c r="RJK90" s="497" t="s">
        <v>11</v>
      </c>
      <c r="RJL90" s="503"/>
      <c r="RJM90" s="497" t="s">
        <v>2</v>
      </c>
      <c r="RJN90" s="497" t="s">
        <v>3</v>
      </c>
      <c r="RJO90" s="497" t="s">
        <v>4</v>
      </c>
      <c r="RJP90" s="497" t="s">
        <v>5</v>
      </c>
      <c r="RJQ90" s="497" t="s">
        <v>6</v>
      </c>
      <c r="RJR90" s="497" t="s">
        <v>7</v>
      </c>
      <c r="RJS90" s="497" t="s">
        <v>11</v>
      </c>
      <c r="RJT90" s="503"/>
      <c r="RJU90" s="497" t="s">
        <v>2</v>
      </c>
      <c r="RJV90" s="497" t="s">
        <v>3</v>
      </c>
      <c r="RJW90" s="497" t="s">
        <v>4</v>
      </c>
      <c r="RJX90" s="497" t="s">
        <v>5</v>
      </c>
      <c r="RJY90" s="497" t="s">
        <v>6</v>
      </c>
      <c r="RJZ90" s="497" t="s">
        <v>7</v>
      </c>
      <c r="RKA90" s="497" t="s">
        <v>11</v>
      </c>
      <c r="RKB90" s="503"/>
      <c r="RKC90" s="497" t="s">
        <v>2</v>
      </c>
      <c r="RKD90" s="497" t="s">
        <v>3</v>
      </c>
      <c r="RKE90" s="497" t="s">
        <v>4</v>
      </c>
      <c r="RKF90" s="497" t="s">
        <v>5</v>
      </c>
      <c r="RKG90" s="497" t="s">
        <v>6</v>
      </c>
      <c r="RKH90" s="497" t="s">
        <v>7</v>
      </c>
      <c r="RKI90" s="497" t="s">
        <v>11</v>
      </c>
      <c r="RKJ90" s="503"/>
      <c r="RKK90" s="497" t="s">
        <v>2</v>
      </c>
      <c r="RKL90" s="497" t="s">
        <v>3</v>
      </c>
      <c r="RKM90" s="497" t="s">
        <v>4</v>
      </c>
      <c r="RKN90" s="497" t="s">
        <v>5</v>
      </c>
      <c r="RKO90" s="497" t="s">
        <v>6</v>
      </c>
      <c r="RKP90" s="497" t="s">
        <v>7</v>
      </c>
      <c r="RKQ90" s="497" t="s">
        <v>11</v>
      </c>
      <c r="RKR90" s="503"/>
      <c r="RKS90" s="497" t="s">
        <v>2</v>
      </c>
      <c r="RKT90" s="497" t="s">
        <v>3</v>
      </c>
      <c r="RKU90" s="497" t="s">
        <v>4</v>
      </c>
      <c r="RKV90" s="497" t="s">
        <v>5</v>
      </c>
      <c r="RKW90" s="497" t="s">
        <v>6</v>
      </c>
      <c r="RKX90" s="497" t="s">
        <v>7</v>
      </c>
      <c r="RKY90" s="497" t="s">
        <v>11</v>
      </c>
      <c r="RKZ90" s="503"/>
      <c r="RLA90" s="497" t="s">
        <v>2</v>
      </c>
      <c r="RLB90" s="497" t="s">
        <v>3</v>
      </c>
      <c r="RLC90" s="497" t="s">
        <v>4</v>
      </c>
      <c r="RLD90" s="497" t="s">
        <v>5</v>
      </c>
      <c r="RLE90" s="497" t="s">
        <v>6</v>
      </c>
      <c r="RLF90" s="497" t="s">
        <v>7</v>
      </c>
      <c r="RLG90" s="497" t="s">
        <v>11</v>
      </c>
      <c r="RLH90" s="503"/>
      <c r="RLI90" s="497" t="s">
        <v>2</v>
      </c>
      <c r="RLJ90" s="497" t="s">
        <v>3</v>
      </c>
      <c r="RLK90" s="497" t="s">
        <v>4</v>
      </c>
      <c r="RLL90" s="497" t="s">
        <v>5</v>
      </c>
      <c r="RLM90" s="497" t="s">
        <v>6</v>
      </c>
      <c r="RLN90" s="497" t="s">
        <v>7</v>
      </c>
      <c r="RLO90" s="497" t="s">
        <v>11</v>
      </c>
      <c r="RLP90" s="503"/>
      <c r="RLQ90" s="497" t="s">
        <v>2</v>
      </c>
      <c r="RLR90" s="497" t="s">
        <v>3</v>
      </c>
      <c r="RLS90" s="497" t="s">
        <v>4</v>
      </c>
      <c r="RLT90" s="497" t="s">
        <v>5</v>
      </c>
      <c r="RLU90" s="497" t="s">
        <v>6</v>
      </c>
      <c r="RLV90" s="497" t="s">
        <v>7</v>
      </c>
      <c r="RLW90" s="497" t="s">
        <v>11</v>
      </c>
      <c r="RLX90" s="503"/>
      <c r="RLY90" s="497" t="s">
        <v>2</v>
      </c>
      <c r="RLZ90" s="497" t="s">
        <v>3</v>
      </c>
      <c r="RMA90" s="497" t="s">
        <v>4</v>
      </c>
      <c r="RMB90" s="497" t="s">
        <v>5</v>
      </c>
      <c r="RMC90" s="497" t="s">
        <v>6</v>
      </c>
      <c r="RMD90" s="497" t="s">
        <v>7</v>
      </c>
      <c r="RME90" s="497" t="s">
        <v>11</v>
      </c>
      <c r="RMF90" s="503"/>
      <c r="RMG90" s="497" t="s">
        <v>2</v>
      </c>
      <c r="RMH90" s="497" t="s">
        <v>3</v>
      </c>
      <c r="RMI90" s="497" t="s">
        <v>4</v>
      </c>
      <c r="RMJ90" s="497" t="s">
        <v>5</v>
      </c>
      <c r="RMK90" s="497" t="s">
        <v>6</v>
      </c>
      <c r="RML90" s="497" t="s">
        <v>7</v>
      </c>
      <c r="RMM90" s="497" t="s">
        <v>11</v>
      </c>
      <c r="RMN90" s="503"/>
      <c r="RMO90" s="497" t="s">
        <v>2</v>
      </c>
      <c r="RMP90" s="497" t="s">
        <v>3</v>
      </c>
      <c r="RMQ90" s="497" t="s">
        <v>4</v>
      </c>
      <c r="RMR90" s="497" t="s">
        <v>5</v>
      </c>
      <c r="RMS90" s="497" t="s">
        <v>6</v>
      </c>
      <c r="RMT90" s="497" t="s">
        <v>7</v>
      </c>
      <c r="RMU90" s="497" t="s">
        <v>11</v>
      </c>
      <c r="RMV90" s="503"/>
      <c r="RMW90" s="497" t="s">
        <v>2</v>
      </c>
      <c r="RMX90" s="497" t="s">
        <v>3</v>
      </c>
      <c r="RMY90" s="497" t="s">
        <v>4</v>
      </c>
      <c r="RMZ90" s="497" t="s">
        <v>5</v>
      </c>
      <c r="RNA90" s="497" t="s">
        <v>6</v>
      </c>
      <c r="RNB90" s="497" t="s">
        <v>7</v>
      </c>
      <c r="RNC90" s="497" t="s">
        <v>11</v>
      </c>
      <c r="RND90" s="503"/>
      <c r="RNE90" s="497" t="s">
        <v>2</v>
      </c>
      <c r="RNF90" s="497" t="s">
        <v>3</v>
      </c>
      <c r="RNG90" s="497" t="s">
        <v>4</v>
      </c>
      <c r="RNH90" s="497" t="s">
        <v>5</v>
      </c>
      <c r="RNI90" s="497" t="s">
        <v>6</v>
      </c>
      <c r="RNJ90" s="497" t="s">
        <v>7</v>
      </c>
      <c r="RNK90" s="497" t="s">
        <v>11</v>
      </c>
      <c r="RNL90" s="503"/>
      <c r="RNM90" s="497" t="s">
        <v>2</v>
      </c>
      <c r="RNN90" s="497" t="s">
        <v>3</v>
      </c>
      <c r="RNO90" s="497" t="s">
        <v>4</v>
      </c>
      <c r="RNP90" s="497" t="s">
        <v>5</v>
      </c>
      <c r="RNQ90" s="497" t="s">
        <v>6</v>
      </c>
      <c r="RNR90" s="497" t="s">
        <v>7</v>
      </c>
      <c r="RNS90" s="497" t="s">
        <v>11</v>
      </c>
      <c r="RNT90" s="503"/>
      <c r="RNU90" s="497" t="s">
        <v>2</v>
      </c>
      <c r="RNV90" s="497" t="s">
        <v>3</v>
      </c>
      <c r="RNW90" s="497" t="s">
        <v>4</v>
      </c>
      <c r="RNX90" s="497" t="s">
        <v>5</v>
      </c>
      <c r="RNY90" s="497" t="s">
        <v>6</v>
      </c>
      <c r="RNZ90" s="497" t="s">
        <v>7</v>
      </c>
      <c r="ROA90" s="497" t="s">
        <v>11</v>
      </c>
      <c r="ROB90" s="503"/>
      <c r="ROC90" s="497" t="s">
        <v>2</v>
      </c>
      <c r="ROD90" s="497" t="s">
        <v>3</v>
      </c>
      <c r="ROE90" s="497" t="s">
        <v>4</v>
      </c>
      <c r="ROF90" s="497" t="s">
        <v>5</v>
      </c>
      <c r="ROG90" s="497" t="s">
        <v>6</v>
      </c>
      <c r="ROH90" s="497" t="s">
        <v>7</v>
      </c>
      <c r="ROI90" s="497" t="s">
        <v>11</v>
      </c>
      <c r="ROJ90" s="503"/>
      <c r="ROK90" s="497" t="s">
        <v>2</v>
      </c>
      <c r="ROL90" s="497" t="s">
        <v>3</v>
      </c>
      <c r="ROM90" s="497" t="s">
        <v>4</v>
      </c>
      <c r="RON90" s="497" t="s">
        <v>5</v>
      </c>
      <c r="ROO90" s="497" t="s">
        <v>6</v>
      </c>
      <c r="ROP90" s="497" t="s">
        <v>7</v>
      </c>
      <c r="ROQ90" s="497" t="s">
        <v>11</v>
      </c>
      <c r="ROR90" s="503"/>
      <c r="ROS90" s="497" t="s">
        <v>2</v>
      </c>
      <c r="ROT90" s="497" t="s">
        <v>3</v>
      </c>
      <c r="ROU90" s="497" t="s">
        <v>4</v>
      </c>
      <c r="ROV90" s="497" t="s">
        <v>5</v>
      </c>
      <c r="ROW90" s="497" t="s">
        <v>6</v>
      </c>
      <c r="ROX90" s="497" t="s">
        <v>7</v>
      </c>
      <c r="ROY90" s="497" t="s">
        <v>11</v>
      </c>
      <c r="ROZ90" s="503"/>
      <c r="RPA90" s="497" t="s">
        <v>2</v>
      </c>
      <c r="RPB90" s="497" t="s">
        <v>3</v>
      </c>
      <c r="RPC90" s="497" t="s">
        <v>4</v>
      </c>
      <c r="RPD90" s="497" t="s">
        <v>5</v>
      </c>
      <c r="RPE90" s="497" t="s">
        <v>6</v>
      </c>
      <c r="RPF90" s="497" t="s">
        <v>7</v>
      </c>
      <c r="RPG90" s="497" t="s">
        <v>11</v>
      </c>
      <c r="RPH90" s="503"/>
      <c r="RPI90" s="497" t="s">
        <v>2</v>
      </c>
      <c r="RPJ90" s="497" t="s">
        <v>3</v>
      </c>
      <c r="RPK90" s="497" t="s">
        <v>4</v>
      </c>
      <c r="RPL90" s="497" t="s">
        <v>5</v>
      </c>
      <c r="RPM90" s="497" t="s">
        <v>6</v>
      </c>
      <c r="RPN90" s="497" t="s">
        <v>7</v>
      </c>
      <c r="RPO90" s="497" t="s">
        <v>11</v>
      </c>
      <c r="RPP90" s="503"/>
      <c r="RPQ90" s="497" t="s">
        <v>2</v>
      </c>
      <c r="RPR90" s="497" t="s">
        <v>3</v>
      </c>
      <c r="RPS90" s="497" t="s">
        <v>4</v>
      </c>
      <c r="RPT90" s="497" t="s">
        <v>5</v>
      </c>
      <c r="RPU90" s="497" t="s">
        <v>6</v>
      </c>
      <c r="RPV90" s="497" t="s">
        <v>7</v>
      </c>
      <c r="RPW90" s="497" t="s">
        <v>11</v>
      </c>
      <c r="RPX90" s="503"/>
      <c r="RPY90" s="497" t="s">
        <v>2</v>
      </c>
      <c r="RPZ90" s="497" t="s">
        <v>3</v>
      </c>
      <c r="RQA90" s="497" t="s">
        <v>4</v>
      </c>
      <c r="RQB90" s="497" t="s">
        <v>5</v>
      </c>
      <c r="RQC90" s="497" t="s">
        <v>6</v>
      </c>
      <c r="RQD90" s="497" t="s">
        <v>7</v>
      </c>
      <c r="RQE90" s="497" t="s">
        <v>11</v>
      </c>
      <c r="RQF90" s="503"/>
      <c r="RQG90" s="497" t="s">
        <v>2</v>
      </c>
      <c r="RQH90" s="497" t="s">
        <v>3</v>
      </c>
      <c r="RQI90" s="497" t="s">
        <v>4</v>
      </c>
      <c r="RQJ90" s="497" t="s">
        <v>5</v>
      </c>
      <c r="RQK90" s="497" t="s">
        <v>6</v>
      </c>
      <c r="RQL90" s="497" t="s">
        <v>7</v>
      </c>
      <c r="RQM90" s="497" t="s">
        <v>11</v>
      </c>
      <c r="RQN90" s="503"/>
      <c r="RQO90" s="497" t="s">
        <v>2</v>
      </c>
      <c r="RQP90" s="497" t="s">
        <v>3</v>
      </c>
      <c r="RQQ90" s="497" t="s">
        <v>4</v>
      </c>
      <c r="RQR90" s="497" t="s">
        <v>5</v>
      </c>
      <c r="RQS90" s="497" t="s">
        <v>6</v>
      </c>
      <c r="RQT90" s="497" t="s">
        <v>7</v>
      </c>
      <c r="RQU90" s="497" t="s">
        <v>11</v>
      </c>
      <c r="RQV90" s="503"/>
      <c r="RQW90" s="497" t="s">
        <v>2</v>
      </c>
      <c r="RQX90" s="497" t="s">
        <v>3</v>
      </c>
      <c r="RQY90" s="497" t="s">
        <v>4</v>
      </c>
      <c r="RQZ90" s="497" t="s">
        <v>5</v>
      </c>
      <c r="RRA90" s="497" t="s">
        <v>6</v>
      </c>
      <c r="RRB90" s="497" t="s">
        <v>7</v>
      </c>
      <c r="RRC90" s="497" t="s">
        <v>11</v>
      </c>
      <c r="RRD90" s="503"/>
      <c r="RRE90" s="497" t="s">
        <v>2</v>
      </c>
      <c r="RRF90" s="497" t="s">
        <v>3</v>
      </c>
      <c r="RRG90" s="497" t="s">
        <v>4</v>
      </c>
      <c r="RRH90" s="497" t="s">
        <v>5</v>
      </c>
      <c r="RRI90" s="497" t="s">
        <v>6</v>
      </c>
      <c r="RRJ90" s="497" t="s">
        <v>7</v>
      </c>
      <c r="RRK90" s="497" t="s">
        <v>11</v>
      </c>
      <c r="RRL90" s="503"/>
      <c r="RRM90" s="497" t="s">
        <v>2</v>
      </c>
      <c r="RRN90" s="497" t="s">
        <v>3</v>
      </c>
      <c r="RRO90" s="497" t="s">
        <v>4</v>
      </c>
      <c r="RRP90" s="497" t="s">
        <v>5</v>
      </c>
      <c r="RRQ90" s="497" t="s">
        <v>6</v>
      </c>
      <c r="RRR90" s="497" t="s">
        <v>7</v>
      </c>
      <c r="RRS90" s="497" t="s">
        <v>11</v>
      </c>
      <c r="RRT90" s="503"/>
      <c r="RRU90" s="497" t="s">
        <v>2</v>
      </c>
      <c r="RRV90" s="497" t="s">
        <v>3</v>
      </c>
      <c r="RRW90" s="497" t="s">
        <v>4</v>
      </c>
      <c r="RRX90" s="497" t="s">
        <v>5</v>
      </c>
      <c r="RRY90" s="497" t="s">
        <v>6</v>
      </c>
      <c r="RRZ90" s="497" t="s">
        <v>7</v>
      </c>
      <c r="RSA90" s="497" t="s">
        <v>11</v>
      </c>
      <c r="RSB90" s="503"/>
      <c r="RSC90" s="497" t="s">
        <v>2</v>
      </c>
      <c r="RSD90" s="497" t="s">
        <v>3</v>
      </c>
      <c r="RSE90" s="497" t="s">
        <v>4</v>
      </c>
      <c r="RSF90" s="497" t="s">
        <v>5</v>
      </c>
      <c r="RSG90" s="497" t="s">
        <v>6</v>
      </c>
      <c r="RSH90" s="497" t="s">
        <v>7</v>
      </c>
      <c r="RSI90" s="497" t="s">
        <v>11</v>
      </c>
      <c r="RSJ90" s="503"/>
      <c r="RSK90" s="497" t="s">
        <v>2</v>
      </c>
      <c r="RSL90" s="497" t="s">
        <v>3</v>
      </c>
      <c r="RSM90" s="497" t="s">
        <v>4</v>
      </c>
      <c r="RSN90" s="497" t="s">
        <v>5</v>
      </c>
      <c r="RSO90" s="497" t="s">
        <v>6</v>
      </c>
      <c r="RSP90" s="497" t="s">
        <v>7</v>
      </c>
      <c r="RSQ90" s="497" t="s">
        <v>11</v>
      </c>
      <c r="RSR90" s="503"/>
      <c r="RSS90" s="497" t="s">
        <v>2</v>
      </c>
      <c r="RST90" s="497" t="s">
        <v>3</v>
      </c>
      <c r="RSU90" s="497" t="s">
        <v>4</v>
      </c>
      <c r="RSV90" s="497" t="s">
        <v>5</v>
      </c>
      <c r="RSW90" s="497" t="s">
        <v>6</v>
      </c>
      <c r="RSX90" s="497" t="s">
        <v>7</v>
      </c>
      <c r="RSY90" s="497" t="s">
        <v>11</v>
      </c>
      <c r="RSZ90" s="503"/>
      <c r="RTA90" s="497" t="s">
        <v>2</v>
      </c>
      <c r="RTB90" s="497" t="s">
        <v>3</v>
      </c>
      <c r="RTC90" s="497" t="s">
        <v>4</v>
      </c>
      <c r="RTD90" s="497" t="s">
        <v>5</v>
      </c>
      <c r="RTE90" s="497" t="s">
        <v>6</v>
      </c>
      <c r="RTF90" s="497" t="s">
        <v>7</v>
      </c>
      <c r="RTG90" s="497" t="s">
        <v>11</v>
      </c>
      <c r="RTH90" s="503"/>
      <c r="RTI90" s="497" t="s">
        <v>2</v>
      </c>
      <c r="RTJ90" s="497" t="s">
        <v>3</v>
      </c>
      <c r="RTK90" s="497" t="s">
        <v>4</v>
      </c>
      <c r="RTL90" s="497" t="s">
        <v>5</v>
      </c>
      <c r="RTM90" s="497" t="s">
        <v>6</v>
      </c>
      <c r="RTN90" s="497" t="s">
        <v>7</v>
      </c>
      <c r="RTO90" s="497" t="s">
        <v>11</v>
      </c>
      <c r="RTP90" s="503"/>
      <c r="RTQ90" s="497" t="s">
        <v>2</v>
      </c>
      <c r="RTR90" s="497" t="s">
        <v>3</v>
      </c>
      <c r="RTS90" s="497" t="s">
        <v>4</v>
      </c>
      <c r="RTT90" s="497" t="s">
        <v>5</v>
      </c>
      <c r="RTU90" s="497" t="s">
        <v>6</v>
      </c>
      <c r="RTV90" s="497" t="s">
        <v>7</v>
      </c>
      <c r="RTW90" s="497" t="s">
        <v>11</v>
      </c>
      <c r="RTX90" s="503"/>
      <c r="RTY90" s="497" t="s">
        <v>2</v>
      </c>
      <c r="RTZ90" s="497" t="s">
        <v>3</v>
      </c>
      <c r="RUA90" s="497" t="s">
        <v>4</v>
      </c>
      <c r="RUB90" s="497" t="s">
        <v>5</v>
      </c>
      <c r="RUC90" s="497" t="s">
        <v>6</v>
      </c>
      <c r="RUD90" s="497" t="s">
        <v>7</v>
      </c>
      <c r="RUE90" s="497" t="s">
        <v>11</v>
      </c>
      <c r="RUF90" s="503"/>
      <c r="RUG90" s="497" t="s">
        <v>2</v>
      </c>
      <c r="RUH90" s="497" t="s">
        <v>3</v>
      </c>
      <c r="RUI90" s="497" t="s">
        <v>4</v>
      </c>
      <c r="RUJ90" s="497" t="s">
        <v>5</v>
      </c>
      <c r="RUK90" s="497" t="s">
        <v>6</v>
      </c>
      <c r="RUL90" s="497" t="s">
        <v>7</v>
      </c>
      <c r="RUM90" s="497" t="s">
        <v>11</v>
      </c>
      <c r="RUN90" s="503"/>
      <c r="RUO90" s="497" t="s">
        <v>2</v>
      </c>
      <c r="RUP90" s="497" t="s">
        <v>3</v>
      </c>
      <c r="RUQ90" s="497" t="s">
        <v>4</v>
      </c>
      <c r="RUR90" s="497" t="s">
        <v>5</v>
      </c>
      <c r="RUS90" s="497" t="s">
        <v>6</v>
      </c>
      <c r="RUT90" s="497" t="s">
        <v>7</v>
      </c>
      <c r="RUU90" s="497" t="s">
        <v>11</v>
      </c>
      <c r="RUV90" s="503"/>
      <c r="RUW90" s="497" t="s">
        <v>2</v>
      </c>
      <c r="RUX90" s="497" t="s">
        <v>3</v>
      </c>
      <c r="RUY90" s="497" t="s">
        <v>4</v>
      </c>
      <c r="RUZ90" s="497" t="s">
        <v>5</v>
      </c>
      <c r="RVA90" s="497" t="s">
        <v>6</v>
      </c>
      <c r="RVB90" s="497" t="s">
        <v>7</v>
      </c>
      <c r="RVC90" s="497" t="s">
        <v>11</v>
      </c>
      <c r="RVD90" s="503"/>
      <c r="RVE90" s="497" t="s">
        <v>2</v>
      </c>
      <c r="RVF90" s="497" t="s">
        <v>3</v>
      </c>
      <c r="RVG90" s="497" t="s">
        <v>4</v>
      </c>
      <c r="RVH90" s="497" t="s">
        <v>5</v>
      </c>
      <c r="RVI90" s="497" t="s">
        <v>6</v>
      </c>
      <c r="RVJ90" s="497" t="s">
        <v>7</v>
      </c>
      <c r="RVK90" s="497" t="s">
        <v>11</v>
      </c>
      <c r="RVL90" s="503"/>
      <c r="RVM90" s="497" t="s">
        <v>2</v>
      </c>
      <c r="RVN90" s="497" t="s">
        <v>3</v>
      </c>
      <c r="RVO90" s="497" t="s">
        <v>4</v>
      </c>
      <c r="RVP90" s="497" t="s">
        <v>5</v>
      </c>
      <c r="RVQ90" s="497" t="s">
        <v>6</v>
      </c>
      <c r="RVR90" s="497" t="s">
        <v>7</v>
      </c>
      <c r="RVS90" s="497" t="s">
        <v>11</v>
      </c>
      <c r="RVT90" s="503"/>
      <c r="RVU90" s="497" t="s">
        <v>2</v>
      </c>
      <c r="RVV90" s="497" t="s">
        <v>3</v>
      </c>
      <c r="RVW90" s="497" t="s">
        <v>4</v>
      </c>
      <c r="RVX90" s="497" t="s">
        <v>5</v>
      </c>
      <c r="RVY90" s="497" t="s">
        <v>6</v>
      </c>
      <c r="RVZ90" s="497" t="s">
        <v>7</v>
      </c>
      <c r="RWA90" s="497" t="s">
        <v>11</v>
      </c>
      <c r="RWB90" s="503"/>
      <c r="RWC90" s="497" t="s">
        <v>2</v>
      </c>
      <c r="RWD90" s="497" t="s">
        <v>3</v>
      </c>
      <c r="RWE90" s="497" t="s">
        <v>4</v>
      </c>
      <c r="RWF90" s="497" t="s">
        <v>5</v>
      </c>
      <c r="RWG90" s="497" t="s">
        <v>6</v>
      </c>
      <c r="RWH90" s="497" t="s">
        <v>7</v>
      </c>
      <c r="RWI90" s="497" t="s">
        <v>11</v>
      </c>
      <c r="RWJ90" s="503"/>
      <c r="RWK90" s="497" t="s">
        <v>2</v>
      </c>
      <c r="RWL90" s="497" t="s">
        <v>3</v>
      </c>
      <c r="RWM90" s="497" t="s">
        <v>4</v>
      </c>
      <c r="RWN90" s="497" t="s">
        <v>5</v>
      </c>
      <c r="RWO90" s="497" t="s">
        <v>6</v>
      </c>
      <c r="RWP90" s="497" t="s">
        <v>7</v>
      </c>
      <c r="RWQ90" s="497" t="s">
        <v>11</v>
      </c>
      <c r="RWR90" s="503"/>
      <c r="RWS90" s="497" t="s">
        <v>2</v>
      </c>
      <c r="RWT90" s="497" t="s">
        <v>3</v>
      </c>
      <c r="RWU90" s="497" t="s">
        <v>4</v>
      </c>
      <c r="RWV90" s="497" t="s">
        <v>5</v>
      </c>
      <c r="RWW90" s="497" t="s">
        <v>6</v>
      </c>
      <c r="RWX90" s="497" t="s">
        <v>7</v>
      </c>
      <c r="RWY90" s="497" t="s">
        <v>11</v>
      </c>
      <c r="RWZ90" s="503"/>
      <c r="RXA90" s="497" t="s">
        <v>2</v>
      </c>
      <c r="RXB90" s="497" t="s">
        <v>3</v>
      </c>
      <c r="RXC90" s="497" t="s">
        <v>4</v>
      </c>
      <c r="RXD90" s="497" t="s">
        <v>5</v>
      </c>
      <c r="RXE90" s="497" t="s">
        <v>6</v>
      </c>
      <c r="RXF90" s="497" t="s">
        <v>7</v>
      </c>
      <c r="RXG90" s="497" t="s">
        <v>11</v>
      </c>
      <c r="RXH90" s="503"/>
      <c r="RXI90" s="497" t="s">
        <v>2</v>
      </c>
      <c r="RXJ90" s="497" t="s">
        <v>3</v>
      </c>
      <c r="RXK90" s="497" t="s">
        <v>4</v>
      </c>
      <c r="RXL90" s="497" t="s">
        <v>5</v>
      </c>
      <c r="RXM90" s="497" t="s">
        <v>6</v>
      </c>
      <c r="RXN90" s="497" t="s">
        <v>7</v>
      </c>
      <c r="RXO90" s="497" t="s">
        <v>11</v>
      </c>
      <c r="RXP90" s="503"/>
      <c r="RXQ90" s="497" t="s">
        <v>2</v>
      </c>
      <c r="RXR90" s="497" t="s">
        <v>3</v>
      </c>
      <c r="RXS90" s="497" t="s">
        <v>4</v>
      </c>
      <c r="RXT90" s="497" t="s">
        <v>5</v>
      </c>
      <c r="RXU90" s="497" t="s">
        <v>6</v>
      </c>
      <c r="RXV90" s="497" t="s">
        <v>7</v>
      </c>
      <c r="RXW90" s="497" t="s">
        <v>11</v>
      </c>
      <c r="RXX90" s="503"/>
      <c r="RXY90" s="497" t="s">
        <v>2</v>
      </c>
      <c r="RXZ90" s="497" t="s">
        <v>3</v>
      </c>
      <c r="RYA90" s="497" t="s">
        <v>4</v>
      </c>
      <c r="RYB90" s="497" t="s">
        <v>5</v>
      </c>
      <c r="RYC90" s="497" t="s">
        <v>6</v>
      </c>
      <c r="RYD90" s="497" t="s">
        <v>7</v>
      </c>
      <c r="RYE90" s="497" t="s">
        <v>11</v>
      </c>
      <c r="RYF90" s="503"/>
      <c r="RYG90" s="497" t="s">
        <v>2</v>
      </c>
      <c r="RYH90" s="497" t="s">
        <v>3</v>
      </c>
      <c r="RYI90" s="497" t="s">
        <v>4</v>
      </c>
      <c r="RYJ90" s="497" t="s">
        <v>5</v>
      </c>
      <c r="RYK90" s="497" t="s">
        <v>6</v>
      </c>
      <c r="RYL90" s="497" t="s">
        <v>7</v>
      </c>
      <c r="RYM90" s="497" t="s">
        <v>11</v>
      </c>
      <c r="RYN90" s="503"/>
      <c r="RYO90" s="497" t="s">
        <v>2</v>
      </c>
      <c r="RYP90" s="497" t="s">
        <v>3</v>
      </c>
      <c r="RYQ90" s="497" t="s">
        <v>4</v>
      </c>
      <c r="RYR90" s="497" t="s">
        <v>5</v>
      </c>
      <c r="RYS90" s="497" t="s">
        <v>6</v>
      </c>
      <c r="RYT90" s="497" t="s">
        <v>7</v>
      </c>
      <c r="RYU90" s="497" t="s">
        <v>11</v>
      </c>
      <c r="RYV90" s="503"/>
      <c r="RYW90" s="497" t="s">
        <v>2</v>
      </c>
      <c r="RYX90" s="497" t="s">
        <v>3</v>
      </c>
      <c r="RYY90" s="497" t="s">
        <v>4</v>
      </c>
      <c r="RYZ90" s="497" t="s">
        <v>5</v>
      </c>
      <c r="RZA90" s="497" t="s">
        <v>6</v>
      </c>
      <c r="RZB90" s="497" t="s">
        <v>7</v>
      </c>
      <c r="RZC90" s="497" t="s">
        <v>11</v>
      </c>
      <c r="RZD90" s="503"/>
      <c r="RZE90" s="497" t="s">
        <v>2</v>
      </c>
      <c r="RZF90" s="497" t="s">
        <v>3</v>
      </c>
      <c r="RZG90" s="497" t="s">
        <v>4</v>
      </c>
      <c r="RZH90" s="497" t="s">
        <v>5</v>
      </c>
      <c r="RZI90" s="497" t="s">
        <v>6</v>
      </c>
      <c r="RZJ90" s="497" t="s">
        <v>7</v>
      </c>
      <c r="RZK90" s="497" t="s">
        <v>11</v>
      </c>
      <c r="RZL90" s="503"/>
      <c r="RZM90" s="497" t="s">
        <v>2</v>
      </c>
      <c r="RZN90" s="497" t="s">
        <v>3</v>
      </c>
      <c r="RZO90" s="497" t="s">
        <v>4</v>
      </c>
      <c r="RZP90" s="497" t="s">
        <v>5</v>
      </c>
      <c r="RZQ90" s="497" t="s">
        <v>6</v>
      </c>
      <c r="RZR90" s="497" t="s">
        <v>7</v>
      </c>
      <c r="RZS90" s="497" t="s">
        <v>11</v>
      </c>
      <c r="RZT90" s="503"/>
      <c r="RZU90" s="497" t="s">
        <v>2</v>
      </c>
      <c r="RZV90" s="497" t="s">
        <v>3</v>
      </c>
      <c r="RZW90" s="497" t="s">
        <v>4</v>
      </c>
      <c r="RZX90" s="497" t="s">
        <v>5</v>
      </c>
      <c r="RZY90" s="497" t="s">
        <v>6</v>
      </c>
      <c r="RZZ90" s="497" t="s">
        <v>7</v>
      </c>
      <c r="SAA90" s="497" t="s">
        <v>11</v>
      </c>
      <c r="SAB90" s="503"/>
      <c r="SAC90" s="497" t="s">
        <v>2</v>
      </c>
      <c r="SAD90" s="497" t="s">
        <v>3</v>
      </c>
      <c r="SAE90" s="497" t="s">
        <v>4</v>
      </c>
      <c r="SAF90" s="497" t="s">
        <v>5</v>
      </c>
      <c r="SAG90" s="497" t="s">
        <v>6</v>
      </c>
      <c r="SAH90" s="497" t="s">
        <v>7</v>
      </c>
      <c r="SAI90" s="497" t="s">
        <v>11</v>
      </c>
      <c r="SAJ90" s="503"/>
      <c r="SAK90" s="497" t="s">
        <v>2</v>
      </c>
      <c r="SAL90" s="497" t="s">
        <v>3</v>
      </c>
      <c r="SAM90" s="497" t="s">
        <v>4</v>
      </c>
      <c r="SAN90" s="497" t="s">
        <v>5</v>
      </c>
      <c r="SAO90" s="497" t="s">
        <v>6</v>
      </c>
      <c r="SAP90" s="497" t="s">
        <v>7</v>
      </c>
      <c r="SAQ90" s="497" t="s">
        <v>11</v>
      </c>
      <c r="SAR90" s="503"/>
      <c r="SAS90" s="497" t="s">
        <v>2</v>
      </c>
      <c r="SAT90" s="497" t="s">
        <v>3</v>
      </c>
      <c r="SAU90" s="497" t="s">
        <v>4</v>
      </c>
      <c r="SAV90" s="497" t="s">
        <v>5</v>
      </c>
      <c r="SAW90" s="497" t="s">
        <v>6</v>
      </c>
      <c r="SAX90" s="497" t="s">
        <v>7</v>
      </c>
      <c r="SAY90" s="497" t="s">
        <v>11</v>
      </c>
      <c r="SAZ90" s="503"/>
      <c r="SBA90" s="497" t="s">
        <v>2</v>
      </c>
      <c r="SBB90" s="497" t="s">
        <v>3</v>
      </c>
      <c r="SBC90" s="497" t="s">
        <v>4</v>
      </c>
      <c r="SBD90" s="497" t="s">
        <v>5</v>
      </c>
      <c r="SBE90" s="497" t="s">
        <v>6</v>
      </c>
      <c r="SBF90" s="497" t="s">
        <v>7</v>
      </c>
      <c r="SBG90" s="497" t="s">
        <v>11</v>
      </c>
      <c r="SBH90" s="503"/>
      <c r="SBI90" s="497" t="s">
        <v>2</v>
      </c>
      <c r="SBJ90" s="497" t="s">
        <v>3</v>
      </c>
      <c r="SBK90" s="497" t="s">
        <v>4</v>
      </c>
      <c r="SBL90" s="497" t="s">
        <v>5</v>
      </c>
      <c r="SBM90" s="497" t="s">
        <v>6</v>
      </c>
      <c r="SBN90" s="497" t="s">
        <v>7</v>
      </c>
      <c r="SBO90" s="497" t="s">
        <v>11</v>
      </c>
      <c r="SBP90" s="503"/>
      <c r="SBQ90" s="497" t="s">
        <v>2</v>
      </c>
      <c r="SBR90" s="497" t="s">
        <v>3</v>
      </c>
      <c r="SBS90" s="497" t="s">
        <v>4</v>
      </c>
      <c r="SBT90" s="497" t="s">
        <v>5</v>
      </c>
      <c r="SBU90" s="497" t="s">
        <v>6</v>
      </c>
      <c r="SBV90" s="497" t="s">
        <v>7</v>
      </c>
      <c r="SBW90" s="497" t="s">
        <v>11</v>
      </c>
      <c r="SBX90" s="503"/>
      <c r="SBY90" s="497" t="s">
        <v>2</v>
      </c>
      <c r="SBZ90" s="497" t="s">
        <v>3</v>
      </c>
      <c r="SCA90" s="497" t="s">
        <v>4</v>
      </c>
      <c r="SCB90" s="497" t="s">
        <v>5</v>
      </c>
      <c r="SCC90" s="497" t="s">
        <v>6</v>
      </c>
      <c r="SCD90" s="497" t="s">
        <v>7</v>
      </c>
      <c r="SCE90" s="497" t="s">
        <v>11</v>
      </c>
      <c r="SCF90" s="503"/>
      <c r="SCG90" s="497" t="s">
        <v>2</v>
      </c>
      <c r="SCH90" s="497" t="s">
        <v>3</v>
      </c>
      <c r="SCI90" s="497" t="s">
        <v>4</v>
      </c>
      <c r="SCJ90" s="497" t="s">
        <v>5</v>
      </c>
      <c r="SCK90" s="497" t="s">
        <v>6</v>
      </c>
      <c r="SCL90" s="497" t="s">
        <v>7</v>
      </c>
      <c r="SCM90" s="497" t="s">
        <v>11</v>
      </c>
      <c r="SCN90" s="503"/>
      <c r="SCO90" s="497" t="s">
        <v>2</v>
      </c>
      <c r="SCP90" s="497" t="s">
        <v>3</v>
      </c>
      <c r="SCQ90" s="497" t="s">
        <v>4</v>
      </c>
      <c r="SCR90" s="497" t="s">
        <v>5</v>
      </c>
      <c r="SCS90" s="497" t="s">
        <v>6</v>
      </c>
      <c r="SCT90" s="497" t="s">
        <v>7</v>
      </c>
      <c r="SCU90" s="497" t="s">
        <v>11</v>
      </c>
      <c r="SCV90" s="503"/>
      <c r="SCW90" s="497" t="s">
        <v>2</v>
      </c>
      <c r="SCX90" s="497" t="s">
        <v>3</v>
      </c>
      <c r="SCY90" s="497" t="s">
        <v>4</v>
      </c>
      <c r="SCZ90" s="497" t="s">
        <v>5</v>
      </c>
      <c r="SDA90" s="497" t="s">
        <v>6</v>
      </c>
      <c r="SDB90" s="497" t="s">
        <v>7</v>
      </c>
      <c r="SDC90" s="497" t="s">
        <v>11</v>
      </c>
      <c r="SDD90" s="503"/>
      <c r="SDE90" s="497" t="s">
        <v>2</v>
      </c>
      <c r="SDF90" s="497" t="s">
        <v>3</v>
      </c>
      <c r="SDG90" s="497" t="s">
        <v>4</v>
      </c>
      <c r="SDH90" s="497" t="s">
        <v>5</v>
      </c>
      <c r="SDI90" s="497" t="s">
        <v>6</v>
      </c>
      <c r="SDJ90" s="497" t="s">
        <v>7</v>
      </c>
      <c r="SDK90" s="497" t="s">
        <v>11</v>
      </c>
      <c r="SDL90" s="503"/>
      <c r="SDM90" s="497" t="s">
        <v>2</v>
      </c>
      <c r="SDN90" s="497" t="s">
        <v>3</v>
      </c>
      <c r="SDO90" s="497" t="s">
        <v>4</v>
      </c>
      <c r="SDP90" s="497" t="s">
        <v>5</v>
      </c>
      <c r="SDQ90" s="497" t="s">
        <v>6</v>
      </c>
      <c r="SDR90" s="497" t="s">
        <v>7</v>
      </c>
      <c r="SDS90" s="497" t="s">
        <v>11</v>
      </c>
      <c r="SDT90" s="503"/>
      <c r="SDU90" s="497" t="s">
        <v>2</v>
      </c>
      <c r="SDV90" s="497" t="s">
        <v>3</v>
      </c>
      <c r="SDW90" s="497" t="s">
        <v>4</v>
      </c>
      <c r="SDX90" s="497" t="s">
        <v>5</v>
      </c>
      <c r="SDY90" s="497" t="s">
        <v>6</v>
      </c>
      <c r="SDZ90" s="497" t="s">
        <v>7</v>
      </c>
      <c r="SEA90" s="497" t="s">
        <v>11</v>
      </c>
      <c r="SEB90" s="503"/>
      <c r="SEC90" s="497" t="s">
        <v>2</v>
      </c>
      <c r="SED90" s="497" t="s">
        <v>3</v>
      </c>
      <c r="SEE90" s="497" t="s">
        <v>4</v>
      </c>
      <c r="SEF90" s="497" t="s">
        <v>5</v>
      </c>
      <c r="SEG90" s="497" t="s">
        <v>6</v>
      </c>
      <c r="SEH90" s="497" t="s">
        <v>7</v>
      </c>
      <c r="SEI90" s="497" t="s">
        <v>11</v>
      </c>
      <c r="SEJ90" s="503"/>
      <c r="SEK90" s="497" t="s">
        <v>2</v>
      </c>
      <c r="SEL90" s="497" t="s">
        <v>3</v>
      </c>
      <c r="SEM90" s="497" t="s">
        <v>4</v>
      </c>
      <c r="SEN90" s="497" t="s">
        <v>5</v>
      </c>
      <c r="SEO90" s="497" t="s">
        <v>6</v>
      </c>
      <c r="SEP90" s="497" t="s">
        <v>7</v>
      </c>
      <c r="SEQ90" s="497" t="s">
        <v>11</v>
      </c>
      <c r="SER90" s="503"/>
      <c r="SES90" s="497" t="s">
        <v>2</v>
      </c>
      <c r="SET90" s="497" t="s">
        <v>3</v>
      </c>
      <c r="SEU90" s="497" t="s">
        <v>4</v>
      </c>
      <c r="SEV90" s="497" t="s">
        <v>5</v>
      </c>
      <c r="SEW90" s="497" t="s">
        <v>6</v>
      </c>
      <c r="SEX90" s="497" t="s">
        <v>7</v>
      </c>
      <c r="SEY90" s="497" t="s">
        <v>11</v>
      </c>
      <c r="SEZ90" s="503"/>
      <c r="SFA90" s="497" t="s">
        <v>2</v>
      </c>
      <c r="SFB90" s="497" t="s">
        <v>3</v>
      </c>
      <c r="SFC90" s="497" t="s">
        <v>4</v>
      </c>
      <c r="SFD90" s="497" t="s">
        <v>5</v>
      </c>
      <c r="SFE90" s="497" t="s">
        <v>6</v>
      </c>
      <c r="SFF90" s="497" t="s">
        <v>7</v>
      </c>
      <c r="SFG90" s="497" t="s">
        <v>11</v>
      </c>
      <c r="SFH90" s="503"/>
      <c r="SFI90" s="497" t="s">
        <v>2</v>
      </c>
      <c r="SFJ90" s="497" t="s">
        <v>3</v>
      </c>
      <c r="SFK90" s="497" t="s">
        <v>4</v>
      </c>
      <c r="SFL90" s="497" t="s">
        <v>5</v>
      </c>
      <c r="SFM90" s="497" t="s">
        <v>6</v>
      </c>
      <c r="SFN90" s="497" t="s">
        <v>7</v>
      </c>
      <c r="SFO90" s="497" t="s">
        <v>11</v>
      </c>
      <c r="SFP90" s="503"/>
      <c r="SFQ90" s="497" t="s">
        <v>2</v>
      </c>
      <c r="SFR90" s="497" t="s">
        <v>3</v>
      </c>
      <c r="SFS90" s="497" t="s">
        <v>4</v>
      </c>
      <c r="SFT90" s="497" t="s">
        <v>5</v>
      </c>
      <c r="SFU90" s="497" t="s">
        <v>6</v>
      </c>
      <c r="SFV90" s="497" t="s">
        <v>7</v>
      </c>
      <c r="SFW90" s="497" t="s">
        <v>11</v>
      </c>
      <c r="SFX90" s="503"/>
      <c r="SFY90" s="497" t="s">
        <v>2</v>
      </c>
      <c r="SFZ90" s="497" t="s">
        <v>3</v>
      </c>
      <c r="SGA90" s="497" t="s">
        <v>4</v>
      </c>
      <c r="SGB90" s="497" t="s">
        <v>5</v>
      </c>
      <c r="SGC90" s="497" t="s">
        <v>6</v>
      </c>
      <c r="SGD90" s="497" t="s">
        <v>7</v>
      </c>
      <c r="SGE90" s="497" t="s">
        <v>11</v>
      </c>
      <c r="SGF90" s="503"/>
      <c r="SGG90" s="497" t="s">
        <v>2</v>
      </c>
      <c r="SGH90" s="497" t="s">
        <v>3</v>
      </c>
      <c r="SGI90" s="497" t="s">
        <v>4</v>
      </c>
      <c r="SGJ90" s="497" t="s">
        <v>5</v>
      </c>
      <c r="SGK90" s="497" t="s">
        <v>6</v>
      </c>
      <c r="SGL90" s="497" t="s">
        <v>7</v>
      </c>
      <c r="SGM90" s="497" t="s">
        <v>11</v>
      </c>
      <c r="SGN90" s="503"/>
      <c r="SGO90" s="497" t="s">
        <v>2</v>
      </c>
      <c r="SGP90" s="497" t="s">
        <v>3</v>
      </c>
      <c r="SGQ90" s="497" t="s">
        <v>4</v>
      </c>
      <c r="SGR90" s="497" t="s">
        <v>5</v>
      </c>
      <c r="SGS90" s="497" t="s">
        <v>6</v>
      </c>
      <c r="SGT90" s="497" t="s">
        <v>7</v>
      </c>
      <c r="SGU90" s="497" t="s">
        <v>11</v>
      </c>
      <c r="SGV90" s="503"/>
      <c r="SGW90" s="497" t="s">
        <v>2</v>
      </c>
      <c r="SGX90" s="497" t="s">
        <v>3</v>
      </c>
      <c r="SGY90" s="497" t="s">
        <v>4</v>
      </c>
      <c r="SGZ90" s="497" t="s">
        <v>5</v>
      </c>
      <c r="SHA90" s="497" t="s">
        <v>6</v>
      </c>
      <c r="SHB90" s="497" t="s">
        <v>7</v>
      </c>
      <c r="SHC90" s="497" t="s">
        <v>11</v>
      </c>
      <c r="SHD90" s="503"/>
      <c r="SHE90" s="497" t="s">
        <v>2</v>
      </c>
      <c r="SHF90" s="497" t="s">
        <v>3</v>
      </c>
      <c r="SHG90" s="497" t="s">
        <v>4</v>
      </c>
      <c r="SHH90" s="497" t="s">
        <v>5</v>
      </c>
      <c r="SHI90" s="497" t="s">
        <v>6</v>
      </c>
      <c r="SHJ90" s="497" t="s">
        <v>7</v>
      </c>
      <c r="SHK90" s="497" t="s">
        <v>11</v>
      </c>
      <c r="SHL90" s="503"/>
      <c r="SHM90" s="497" t="s">
        <v>2</v>
      </c>
      <c r="SHN90" s="497" t="s">
        <v>3</v>
      </c>
      <c r="SHO90" s="497" t="s">
        <v>4</v>
      </c>
      <c r="SHP90" s="497" t="s">
        <v>5</v>
      </c>
      <c r="SHQ90" s="497" t="s">
        <v>6</v>
      </c>
      <c r="SHR90" s="497" t="s">
        <v>7</v>
      </c>
      <c r="SHS90" s="497" t="s">
        <v>11</v>
      </c>
      <c r="SHT90" s="503"/>
      <c r="SHU90" s="497" t="s">
        <v>2</v>
      </c>
      <c r="SHV90" s="497" t="s">
        <v>3</v>
      </c>
      <c r="SHW90" s="497" t="s">
        <v>4</v>
      </c>
      <c r="SHX90" s="497" t="s">
        <v>5</v>
      </c>
      <c r="SHY90" s="497" t="s">
        <v>6</v>
      </c>
      <c r="SHZ90" s="497" t="s">
        <v>7</v>
      </c>
      <c r="SIA90" s="497" t="s">
        <v>11</v>
      </c>
      <c r="SIB90" s="503"/>
      <c r="SIC90" s="497" t="s">
        <v>2</v>
      </c>
      <c r="SID90" s="497" t="s">
        <v>3</v>
      </c>
      <c r="SIE90" s="497" t="s">
        <v>4</v>
      </c>
      <c r="SIF90" s="497" t="s">
        <v>5</v>
      </c>
      <c r="SIG90" s="497" t="s">
        <v>6</v>
      </c>
      <c r="SIH90" s="497" t="s">
        <v>7</v>
      </c>
      <c r="SII90" s="497" t="s">
        <v>11</v>
      </c>
      <c r="SIJ90" s="503"/>
      <c r="SIK90" s="497" t="s">
        <v>2</v>
      </c>
      <c r="SIL90" s="497" t="s">
        <v>3</v>
      </c>
      <c r="SIM90" s="497" t="s">
        <v>4</v>
      </c>
      <c r="SIN90" s="497" t="s">
        <v>5</v>
      </c>
      <c r="SIO90" s="497" t="s">
        <v>6</v>
      </c>
      <c r="SIP90" s="497" t="s">
        <v>7</v>
      </c>
      <c r="SIQ90" s="497" t="s">
        <v>11</v>
      </c>
      <c r="SIR90" s="503"/>
      <c r="SIS90" s="497" t="s">
        <v>2</v>
      </c>
      <c r="SIT90" s="497" t="s">
        <v>3</v>
      </c>
      <c r="SIU90" s="497" t="s">
        <v>4</v>
      </c>
      <c r="SIV90" s="497" t="s">
        <v>5</v>
      </c>
      <c r="SIW90" s="497" t="s">
        <v>6</v>
      </c>
      <c r="SIX90" s="497" t="s">
        <v>7</v>
      </c>
      <c r="SIY90" s="497" t="s">
        <v>11</v>
      </c>
      <c r="SIZ90" s="503"/>
      <c r="SJA90" s="497" t="s">
        <v>2</v>
      </c>
      <c r="SJB90" s="497" t="s">
        <v>3</v>
      </c>
      <c r="SJC90" s="497" t="s">
        <v>4</v>
      </c>
      <c r="SJD90" s="497" t="s">
        <v>5</v>
      </c>
      <c r="SJE90" s="497" t="s">
        <v>6</v>
      </c>
      <c r="SJF90" s="497" t="s">
        <v>7</v>
      </c>
      <c r="SJG90" s="497" t="s">
        <v>11</v>
      </c>
      <c r="SJH90" s="503"/>
      <c r="SJI90" s="497" t="s">
        <v>2</v>
      </c>
      <c r="SJJ90" s="497" t="s">
        <v>3</v>
      </c>
      <c r="SJK90" s="497" t="s">
        <v>4</v>
      </c>
      <c r="SJL90" s="497" t="s">
        <v>5</v>
      </c>
      <c r="SJM90" s="497" t="s">
        <v>6</v>
      </c>
      <c r="SJN90" s="497" t="s">
        <v>7</v>
      </c>
      <c r="SJO90" s="497" t="s">
        <v>11</v>
      </c>
      <c r="SJP90" s="503"/>
      <c r="SJQ90" s="497" t="s">
        <v>2</v>
      </c>
      <c r="SJR90" s="497" t="s">
        <v>3</v>
      </c>
      <c r="SJS90" s="497" t="s">
        <v>4</v>
      </c>
      <c r="SJT90" s="497" t="s">
        <v>5</v>
      </c>
      <c r="SJU90" s="497" t="s">
        <v>6</v>
      </c>
      <c r="SJV90" s="497" t="s">
        <v>7</v>
      </c>
      <c r="SJW90" s="497" t="s">
        <v>11</v>
      </c>
      <c r="SJX90" s="503"/>
      <c r="SJY90" s="497" t="s">
        <v>2</v>
      </c>
      <c r="SJZ90" s="497" t="s">
        <v>3</v>
      </c>
      <c r="SKA90" s="497" t="s">
        <v>4</v>
      </c>
      <c r="SKB90" s="497" t="s">
        <v>5</v>
      </c>
      <c r="SKC90" s="497" t="s">
        <v>6</v>
      </c>
      <c r="SKD90" s="497" t="s">
        <v>7</v>
      </c>
      <c r="SKE90" s="497" t="s">
        <v>11</v>
      </c>
      <c r="SKF90" s="503"/>
      <c r="SKG90" s="497" t="s">
        <v>2</v>
      </c>
      <c r="SKH90" s="497" t="s">
        <v>3</v>
      </c>
      <c r="SKI90" s="497" t="s">
        <v>4</v>
      </c>
      <c r="SKJ90" s="497" t="s">
        <v>5</v>
      </c>
      <c r="SKK90" s="497" t="s">
        <v>6</v>
      </c>
      <c r="SKL90" s="497" t="s">
        <v>7</v>
      </c>
      <c r="SKM90" s="497" t="s">
        <v>11</v>
      </c>
      <c r="SKN90" s="503"/>
      <c r="SKO90" s="497" t="s">
        <v>2</v>
      </c>
      <c r="SKP90" s="497" t="s">
        <v>3</v>
      </c>
      <c r="SKQ90" s="497" t="s">
        <v>4</v>
      </c>
      <c r="SKR90" s="497" t="s">
        <v>5</v>
      </c>
      <c r="SKS90" s="497" t="s">
        <v>6</v>
      </c>
      <c r="SKT90" s="497" t="s">
        <v>7</v>
      </c>
      <c r="SKU90" s="497" t="s">
        <v>11</v>
      </c>
      <c r="SKV90" s="503"/>
      <c r="SKW90" s="497" t="s">
        <v>2</v>
      </c>
      <c r="SKX90" s="497" t="s">
        <v>3</v>
      </c>
      <c r="SKY90" s="497" t="s">
        <v>4</v>
      </c>
      <c r="SKZ90" s="497" t="s">
        <v>5</v>
      </c>
      <c r="SLA90" s="497" t="s">
        <v>6</v>
      </c>
      <c r="SLB90" s="497" t="s">
        <v>7</v>
      </c>
      <c r="SLC90" s="497" t="s">
        <v>11</v>
      </c>
      <c r="SLD90" s="503"/>
      <c r="SLE90" s="497" t="s">
        <v>2</v>
      </c>
      <c r="SLF90" s="497" t="s">
        <v>3</v>
      </c>
      <c r="SLG90" s="497" t="s">
        <v>4</v>
      </c>
      <c r="SLH90" s="497" t="s">
        <v>5</v>
      </c>
      <c r="SLI90" s="497" t="s">
        <v>6</v>
      </c>
      <c r="SLJ90" s="497" t="s">
        <v>7</v>
      </c>
      <c r="SLK90" s="497" t="s">
        <v>11</v>
      </c>
      <c r="SLL90" s="503"/>
      <c r="SLM90" s="497" t="s">
        <v>2</v>
      </c>
      <c r="SLN90" s="497" t="s">
        <v>3</v>
      </c>
      <c r="SLO90" s="497" t="s">
        <v>4</v>
      </c>
      <c r="SLP90" s="497" t="s">
        <v>5</v>
      </c>
      <c r="SLQ90" s="497" t="s">
        <v>6</v>
      </c>
      <c r="SLR90" s="497" t="s">
        <v>7</v>
      </c>
      <c r="SLS90" s="497" t="s">
        <v>11</v>
      </c>
      <c r="SLT90" s="503"/>
      <c r="SLU90" s="497" t="s">
        <v>2</v>
      </c>
      <c r="SLV90" s="497" t="s">
        <v>3</v>
      </c>
      <c r="SLW90" s="497" t="s">
        <v>4</v>
      </c>
      <c r="SLX90" s="497" t="s">
        <v>5</v>
      </c>
      <c r="SLY90" s="497" t="s">
        <v>6</v>
      </c>
      <c r="SLZ90" s="497" t="s">
        <v>7</v>
      </c>
      <c r="SMA90" s="497" t="s">
        <v>11</v>
      </c>
      <c r="SMB90" s="503"/>
      <c r="SMC90" s="497" t="s">
        <v>2</v>
      </c>
      <c r="SMD90" s="497" t="s">
        <v>3</v>
      </c>
      <c r="SME90" s="497" t="s">
        <v>4</v>
      </c>
      <c r="SMF90" s="497" t="s">
        <v>5</v>
      </c>
      <c r="SMG90" s="497" t="s">
        <v>6</v>
      </c>
      <c r="SMH90" s="497" t="s">
        <v>7</v>
      </c>
      <c r="SMI90" s="497" t="s">
        <v>11</v>
      </c>
      <c r="SMJ90" s="503"/>
      <c r="SMK90" s="497" t="s">
        <v>2</v>
      </c>
      <c r="SML90" s="497" t="s">
        <v>3</v>
      </c>
      <c r="SMM90" s="497" t="s">
        <v>4</v>
      </c>
      <c r="SMN90" s="497" t="s">
        <v>5</v>
      </c>
      <c r="SMO90" s="497" t="s">
        <v>6</v>
      </c>
      <c r="SMP90" s="497" t="s">
        <v>7</v>
      </c>
      <c r="SMQ90" s="497" t="s">
        <v>11</v>
      </c>
      <c r="SMR90" s="503"/>
      <c r="SMS90" s="497" t="s">
        <v>2</v>
      </c>
      <c r="SMT90" s="497" t="s">
        <v>3</v>
      </c>
      <c r="SMU90" s="497" t="s">
        <v>4</v>
      </c>
      <c r="SMV90" s="497" t="s">
        <v>5</v>
      </c>
      <c r="SMW90" s="497" t="s">
        <v>6</v>
      </c>
      <c r="SMX90" s="497" t="s">
        <v>7</v>
      </c>
      <c r="SMY90" s="497" t="s">
        <v>11</v>
      </c>
      <c r="SMZ90" s="503"/>
      <c r="SNA90" s="497" t="s">
        <v>2</v>
      </c>
      <c r="SNB90" s="497" t="s">
        <v>3</v>
      </c>
      <c r="SNC90" s="497" t="s">
        <v>4</v>
      </c>
      <c r="SND90" s="497" t="s">
        <v>5</v>
      </c>
      <c r="SNE90" s="497" t="s">
        <v>6</v>
      </c>
      <c r="SNF90" s="497" t="s">
        <v>7</v>
      </c>
      <c r="SNG90" s="497" t="s">
        <v>11</v>
      </c>
      <c r="SNH90" s="503"/>
      <c r="SNI90" s="497" t="s">
        <v>2</v>
      </c>
      <c r="SNJ90" s="497" t="s">
        <v>3</v>
      </c>
      <c r="SNK90" s="497" t="s">
        <v>4</v>
      </c>
      <c r="SNL90" s="497" t="s">
        <v>5</v>
      </c>
      <c r="SNM90" s="497" t="s">
        <v>6</v>
      </c>
      <c r="SNN90" s="497" t="s">
        <v>7</v>
      </c>
      <c r="SNO90" s="497" t="s">
        <v>11</v>
      </c>
      <c r="SNP90" s="503"/>
      <c r="SNQ90" s="497" t="s">
        <v>2</v>
      </c>
      <c r="SNR90" s="497" t="s">
        <v>3</v>
      </c>
      <c r="SNS90" s="497" t="s">
        <v>4</v>
      </c>
      <c r="SNT90" s="497" t="s">
        <v>5</v>
      </c>
      <c r="SNU90" s="497" t="s">
        <v>6</v>
      </c>
      <c r="SNV90" s="497" t="s">
        <v>7</v>
      </c>
      <c r="SNW90" s="497" t="s">
        <v>11</v>
      </c>
      <c r="SNX90" s="503"/>
      <c r="SNY90" s="497" t="s">
        <v>2</v>
      </c>
      <c r="SNZ90" s="497" t="s">
        <v>3</v>
      </c>
      <c r="SOA90" s="497" t="s">
        <v>4</v>
      </c>
      <c r="SOB90" s="497" t="s">
        <v>5</v>
      </c>
      <c r="SOC90" s="497" t="s">
        <v>6</v>
      </c>
      <c r="SOD90" s="497" t="s">
        <v>7</v>
      </c>
      <c r="SOE90" s="497" t="s">
        <v>11</v>
      </c>
      <c r="SOF90" s="503"/>
      <c r="SOG90" s="497" t="s">
        <v>2</v>
      </c>
      <c r="SOH90" s="497" t="s">
        <v>3</v>
      </c>
      <c r="SOI90" s="497" t="s">
        <v>4</v>
      </c>
      <c r="SOJ90" s="497" t="s">
        <v>5</v>
      </c>
      <c r="SOK90" s="497" t="s">
        <v>6</v>
      </c>
      <c r="SOL90" s="497" t="s">
        <v>7</v>
      </c>
      <c r="SOM90" s="497" t="s">
        <v>11</v>
      </c>
      <c r="SON90" s="503"/>
      <c r="SOO90" s="497" t="s">
        <v>2</v>
      </c>
      <c r="SOP90" s="497" t="s">
        <v>3</v>
      </c>
      <c r="SOQ90" s="497" t="s">
        <v>4</v>
      </c>
      <c r="SOR90" s="497" t="s">
        <v>5</v>
      </c>
      <c r="SOS90" s="497" t="s">
        <v>6</v>
      </c>
      <c r="SOT90" s="497" t="s">
        <v>7</v>
      </c>
      <c r="SOU90" s="497" t="s">
        <v>11</v>
      </c>
      <c r="SOV90" s="503"/>
      <c r="SOW90" s="497" t="s">
        <v>2</v>
      </c>
      <c r="SOX90" s="497" t="s">
        <v>3</v>
      </c>
      <c r="SOY90" s="497" t="s">
        <v>4</v>
      </c>
      <c r="SOZ90" s="497" t="s">
        <v>5</v>
      </c>
      <c r="SPA90" s="497" t="s">
        <v>6</v>
      </c>
      <c r="SPB90" s="497" t="s">
        <v>7</v>
      </c>
      <c r="SPC90" s="497" t="s">
        <v>11</v>
      </c>
      <c r="SPD90" s="503"/>
      <c r="SPE90" s="497" t="s">
        <v>2</v>
      </c>
      <c r="SPF90" s="497" t="s">
        <v>3</v>
      </c>
      <c r="SPG90" s="497" t="s">
        <v>4</v>
      </c>
      <c r="SPH90" s="497" t="s">
        <v>5</v>
      </c>
      <c r="SPI90" s="497" t="s">
        <v>6</v>
      </c>
      <c r="SPJ90" s="497" t="s">
        <v>7</v>
      </c>
      <c r="SPK90" s="497" t="s">
        <v>11</v>
      </c>
      <c r="SPL90" s="503"/>
      <c r="SPM90" s="497" t="s">
        <v>2</v>
      </c>
      <c r="SPN90" s="497" t="s">
        <v>3</v>
      </c>
      <c r="SPO90" s="497" t="s">
        <v>4</v>
      </c>
      <c r="SPP90" s="497" t="s">
        <v>5</v>
      </c>
      <c r="SPQ90" s="497" t="s">
        <v>6</v>
      </c>
      <c r="SPR90" s="497" t="s">
        <v>7</v>
      </c>
      <c r="SPS90" s="497" t="s">
        <v>11</v>
      </c>
      <c r="SPT90" s="503"/>
      <c r="SPU90" s="497" t="s">
        <v>2</v>
      </c>
      <c r="SPV90" s="497" t="s">
        <v>3</v>
      </c>
      <c r="SPW90" s="497" t="s">
        <v>4</v>
      </c>
      <c r="SPX90" s="497" t="s">
        <v>5</v>
      </c>
      <c r="SPY90" s="497" t="s">
        <v>6</v>
      </c>
      <c r="SPZ90" s="497" t="s">
        <v>7</v>
      </c>
      <c r="SQA90" s="497" t="s">
        <v>11</v>
      </c>
      <c r="SQB90" s="503"/>
      <c r="SQC90" s="497" t="s">
        <v>2</v>
      </c>
      <c r="SQD90" s="497" t="s">
        <v>3</v>
      </c>
      <c r="SQE90" s="497" t="s">
        <v>4</v>
      </c>
      <c r="SQF90" s="497" t="s">
        <v>5</v>
      </c>
      <c r="SQG90" s="497" t="s">
        <v>6</v>
      </c>
      <c r="SQH90" s="497" t="s">
        <v>7</v>
      </c>
      <c r="SQI90" s="497" t="s">
        <v>11</v>
      </c>
      <c r="SQJ90" s="503"/>
      <c r="SQK90" s="497" t="s">
        <v>2</v>
      </c>
      <c r="SQL90" s="497" t="s">
        <v>3</v>
      </c>
      <c r="SQM90" s="497" t="s">
        <v>4</v>
      </c>
      <c r="SQN90" s="497" t="s">
        <v>5</v>
      </c>
      <c r="SQO90" s="497" t="s">
        <v>6</v>
      </c>
      <c r="SQP90" s="497" t="s">
        <v>7</v>
      </c>
      <c r="SQQ90" s="497" t="s">
        <v>11</v>
      </c>
      <c r="SQR90" s="503"/>
      <c r="SQS90" s="497" t="s">
        <v>2</v>
      </c>
      <c r="SQT90" s="497" t="s">
        <v>3</v>
      </c>
      <c r="SQU90" s="497" t="s">
        <v>4</v>
      </c>
      <c r="SQV90" s="497" t="s">
        <v>5</v>
      </c>
      <c r="SQW90" s="497" t="s">
        <v>6</v>
      </c>
      <c r="SQX90" s="497" t="s">
        <v>7</v>
      </c>
      <c r="SQY90" s="497" t="s">
        <v>11</v>
      </c>
      <c r="SQZ90" s="503"/>
      <c r="SRA90" s="497" t="s">
        <v>2</v>
      </c>
      <c r="SRB90" s="497" t="s">
        <v>3</v>
      </c>
      <c r="SRC90" s="497" t="s">
        <v>4</v>
      </c>
      <c r="SRD90" s="497" t="s">
        <v>5</v>
      </c>
      <c r="SRE90" s="497" t="s">
        <v>6</v>
      </c>
      <c r="SRF90" s="497" t="s">
        <v>7</v>
      </c>
      <c r="SRG90" s="497" t="s">
        <v>11</v>
      </c>
      <c r="SRH90" s="503"/>
      <c r="SRI90" s="497" t="s">
        <v>2</v>
      </c>
      <c r="SRJ90" s="497" t="s">
        <v>3</v>
      </c>
      <c r="SRK90" s="497" t="s">
        <v>4</v>
      </c>
      <c r="SRL90" s="497" t="s">
        <v>5</v>
      </c>
      <c r="SRM90" s="497" t="s">
        <v>6</v>
      </c>
      <c r="SRN90" s="497" t="s">
        <v>7</v>
      </c>
      <c r="SRO90" s="497" t="s">
        <v>11</v>
      </c>
      <c r="SRP90" s="503"/>
      <c r="SRQ90" s="497" t="s">
        <v>2</v>
      </c>
      <c r="SRR90" s="497" t="s">
        <v>3</v>
      </c>
      <c r="SRS90" s="497" t="s">
        <v>4</v>
      </c>
      <c r="SRT90" s="497" t="s">
        <v>5</v>
      </c>
      <c r="SRU90" s="497" t="s">
        <v>6</v>
      </c>
      <c r="SRV90" s="497" t="s">
        <v>7</v>
      </c>
      <c r="SRW90" s="497" t="s">
        <v>11</v>
      </c>
      <c r="SRX90" s="503"/>
      <c r="SRY90" s="497" t="s">
        <v>2</v>
      </c>
      <c r="SRZ90" s="497" t="s">
        <v>3</v>
      </c>
      <c r="SSA90" s="497" t="s">
        <v>4</v>
      </c>
      <c r="SSB90" s="497" t="s">
        <v>5</v>
      </c>
      <c r="SSC90" s="497" t="s">
        <v>6</v>
      </c>
      <c r="SSD90" s="497" t="s">
        <v>7</v>
      </c>
      <c r="SSE90" s="497" t="s">
        <v>11</v>
      </c>
      <c r="SSF90" s="503"/>
      <c r="SSG90" s="497" t="s">
        <v>2</v>
      </c>
      <c r="SSH90" s="497" t="s">
        <v>3</v>
      </c>
      <c r="SSI90" s="497" t="s">
        <v>4</v>
      </c>
      <c r="SSJ90" s="497" t="s">
        <v>5</v>
      </c>
      <c r="SSK90" s="497" t="s">
        <v>6</v>
      </c>
      <c r="SSL90" s="497" t="s">
        <v>7</v>
      </c>
      <c r="SSM90" s="497" t="s">
        <v>11</v>
      </c>
      <c r="SSN90" s="503"/>
      <c r="SSO90" s="497" t="s">
        <v>2</v>
      </c>
      <c r="SSP90" s="497" t="s">
        <v>3</v>
      </c>
      <c r="SSQ90" s="497" t="s">
        <v>4</v>
      </c>
      <c r="SSR90" s="497" t="s">
        <v>5</v>
      </c>
      <c r="SSS90" s="497" t="s">
        <v>6</v>
      </c>
      <c r="SST90" s="497" t="s">
        <v>7</v>
      </c>
      <c r="SSU90" s="497" t="s">
        <v>11</v>
      </c>
      <c r="SSV90" s="503"/>
      <c r="SSW90" s="497" t="s">
        <v>2</v>
      </c>
      <c r="SSX90" s="497" t="s">
        <v>3</v>
      </c>
      <c r="SSY90" s="497" t="s">
        <v>4</v>
      </c>
      <c r="SSZ90" s="497" t="s">
        <v>5</v>
      </c>
      <c r="STA90" s="497" t="s">
        <v>6</v>
      </c>
      <c r="STB90" s="497" t="s">
        <v>7</v>
      </c>
      <c r="STC90" s="497" t="s">
        <v>11</v>
      </c>
      <c r="STD90" s="503"/>
      <c r="STE90" s="497" t="s">
        <v>2</v>
      </c>
      <c r="STF90" s="497" t="s">
        <v>3</v>
      </c>
      <c r="STG90" s="497" t="s">
        <v>4</v>
      </c>
      <c r="STH90" s="497" t="s">
        <v>5</v>
      </c>
      <c r="STI90" s="497" t="s">
        <v>6</v>
      </c>
      <c r="STJ90" s="497" t="s">
        <v>7</v>
      </c>
      <c r="STK90" s="497" t="s">
        <v>11</v>
      </c>
      <c r="STL90" s="503"/>
      <c r="STM90" s="497" t="s">
        <v>2</v>
      </c>
      <c r="STN90" s="497" t="s">
        <v>3</v>
      </c>
      <c r="STO90" s="497" t="s">
        <v>4</v>
      </c>
      <c r="STP90" s="497" t="s">
        <v>5</v>
      </c>
      <c r="STQ90" s="497" t="s">
        <v>6</v>
      </c>
      <c r="STR90" s="497" t="s">
        <v>7</v>
      </c>
      <c r="STS90" s="497" t="s">
        <v>11</v>
      </c>
      <c r="STT90" s="503"/>
      <c r="STU90" s="497" t="s">
        <v>2</v>
      </c>
      <c r="STV90" s="497" t="s">
        <v>3</v>
      </c>
      <c r="STW90" s="497" t="s">
        <v>4</v>
      </c>
      <c r="STX90" s="497" t="s">
        <v>5</v>
      </c>
      <c r="STY90" s="497" t="s">
        <v>6</v>
      </c>
      <c r="STZ90" s="497" t="s">
        <v>7</v>
      </c>
      <c r="SUA90" s="497" t="s">
        <v>11</v>
      </c>
      <c r="SUB90" s="503"/>
      <c r="SUC90" s="497" t="s">
        <v>2</v>
      </c>
      <c r="SUD90" s="497" t="s">
        <v>3</v>
      </c>
      <c r="SUE90" s="497" t="s">
        <v>4</v>
      </c>
      <c r="SUF90" s="497" t="s">
        <v>5</v>
      </c>
      <c r="SUG90" s="497" t="s">
        <v>6</v>
      </c>
      <c r="SUH90" s="497" t="s">
        <v>7</v>
      </c>
      <c r="SUI90" s="497" t="s">
        <v>11</v>
      </c>
      <c r="SUJ90" s="503"/>
      <c r="SUK90" s="497" t="s">
        <v>2</v>
      </c>
      <c r="SUL90" s="497" t="s">
        <v>3</v>
      </c>
      <c r="SUM90" s="497" t="s">
        <v>4</v>
      </c>
      <c r="SUN90" s="497" t="s">
        <v>5</v>
      </c>
      <c r="SUO90" s="497" t="s">
        <v>6</v>
      </c>
      <c r="SUP90" s="497" t="s">
        <v>7</v>
      </c>
      <c r="SUQ90" s="497" t="s">
        <v>11</v>
      </c>
      <c r="SUR90" s="503"/>
      <c r="SUS90" s="497" t="s">
        <v>2</v>
      </c>
      <c r="SUT90" s="497" t="s">
        <v>3</v>
      </c>
      <c r="SUU90" s="497" t="s">
        <v>4</v>
      </c>
      <c r="SUV90" s="497" t="s">
        <v>5</v>
      </c>
      <c r="SUW90" s="497" t="s">
        <v>6</v>
      </c>
      <c r="SUX90" s="497" t="s">
        <v>7</v>
      </c>
      <c r="SUY90" s="497" t="s">
        <v>11</v>
      </c>
      <c r="SUZ90" s="503"/>
      <c r="SVA90" s="497" t="s">
        <v>2</v>
      </c>
      <c r="SVB90" s="497" t="s">
        <v>3</v>
      </c>
      <c r="SVC90" s="497" t="s">
        <v>4</v>
      </c>
      <c r="SVD90" s="497" t="s">
        <v>5</v>
      </c>
      <c r="SVE90" s="497" t="s">
        <v>6</v>
      </c>
      <c r="SVF90" s="497" t="s">
        <v>7</v>
      </c>
      <c r="SVG90" s="497" t="s">
        <v>11</v>
      </c>
      <c r="SVH90" s="503"/>
      <c r="SVI90" s="497" t="s">
        <v>2</v>
      </c>
      <c r="SVJ90" s="497" t="s">
        <v>3</v>
      </c>
      <c r="SVK90" s="497" t="s">
        <v>4</v>
      </c>
      <c r="SVL90" s="497" t="s">
        <v>5</v>
      </c>
      <c r="SVM90" s="497" t="s">
        <v>6</v>
      </c>
      <c r="SVN90" s="497" t="s">
        <v>7</v>
      </c>
      <c r="SVO90" s="497" t="s">
        <v>11</v>
      </c>
      <c r="SVP90" s="503"/>
      <c r="SVQ90" s="497" t="s">
        <v>2</v>
      </c>
      <c r="SVR90" s="497" t="s">
        <v>3</v>
      </c>
      <c r="SVS90" s="497" t="s">
        <v>4</v>
      </c>
      <c r="SVT90" s="497" t="s">
        <v>5</v>
      </c>
      <c r="SVU90" s="497" t="s">
        <v>6</v>
      </c>
      <c r="SVV90" s="497" t="s">
        <v>7</v>
      </c>
      <c r="SVW90" s="497" t="s">
        <v>11</v>
      </c>
      <c r="SVX90" s="503"/>
      <c r="SVY90" s="497" t="s">
        <v>2</v>
      </c>
      <c r="SVZ90" s="497" t="s">
        <v>3</v>
      </c>
      <c r="SWA90" s="497" t="s">
        <v>4</v>
      </c>
      <c r="SWB90" s="497" t="s">
        <v>5</v>
      </c>
      <c r="SWC90" s="497" t="s">
        <v>6</v>
      </c>
      <c r="SWD90" s="497" t="s">
        <v>7</v>
      </c>
      <c r="SWE90" s="497" t="s">
        <v>11</v>
      </c>
      <c r="SWF90" s="503"/>
      <c r="SWG90" s="497" t="s">
        <v>2</v>
      </c>
      <c r="SWH90" s="497" t="s">
        <v>3</v>
      </c>
      <c r="SWI90" s="497" t="s">
        <v>4</v>
      </c>
      <c r="SWJ90" s="497" t="s">
        <v>5</v>
      </c>
      <c r="SWK90" s="497" t="s">
        <v>6</v>
      </c>
      <c r="SWL90" s="497" t="s">
        <v>7</v>
      </c>
      <c r="SWM90" s="497" t="s">
        <v>11</v>
      </c>
      <c r="SWN90" s="503"/>
      <c r="SWO90" s="497" t="s">
        <v>2</v>
      </c>
      <c r="SWP90" s="497" t="s">
        <v>3</v>
      </c>
      <c r="SWQ90" s="497" t="s">
        <v>4</v>
      </c>
      <c r="SWR90" s="497" t="s">
        <v>5</v>
      </c>
      <c r="SWS90" s="497" t="s">
        <v>6</v>
      </c>
      <c r="SWT90" s="497" t="s">
        <v>7</v>
      </c>
      <c r="SWU90" s="497" t="s">
        <v>11</v>
      </c>
      <c r="SWV90" s="503"/>
      <c r="SWW90" s="497" t="s">
        <v>2</v>
      </c>
      <c r="SWX90" s="497" t="s">
        <v>3</v>
      </c>
      <c r="SWY90" s="497" t="s">
        <v>4</v>
      </c>
      <c r="SWZ90" s="497" t="s">
        <v>5</v>
      </c>
      <c r="SXA90" s="497" t="s">
        <v>6</v>
      </c>
      <c r="SXB90" s="497" t="s">
        <v>7</v>
      </c>
      <c r="SXC90" s="497" t="s">
        <v>11</v>
      </c>
      <c r="SXD90" s="503"/>
      <c r="SXE90" s="497" t="s">
        <v>2</v>
      </c>
      <c r="SXF90" s="497" t="s">
        <v>3</v>
      </c>
      <c r="SXG90" s="497" t="s">
        <v>4</v>
      </c>
      <c r="SXH90" s="497" t="s">
        <v>5</v>
      </c>
      <c r="SXI90" s="497" t="s">
        <v>6</v>
      </c>
      <c r="SXJ90" s="497" t="s">
        <v>7</v>
      </c>
      <c r="SXK90" s="497" t="s">
        <v>11</v>
      </c>
      <c r="SXL90" s="503"/>
      <c r="SXM90" s="497" t="s">
        <v>2</v>
      </c>
      <c r="SXN90" s="497" t="s">
        <v>3</v>
      </c>
      <c r="SXO90" s="497" t="s">
        <v>4</v>
      </c>
      <c r="SXP90" s="497" t="s">
        <v>5</v>
      </c>
      <c r="SXQ90" s="497" t="s">
        <v>6</v>
      </c>
      <c r="SXR90" s="497" t="s">
        <v>7</v>
      </c>
      <c r="SXS90" s="497" t="s">
        <v>11</v>
      </c>
      <c r="SXT90" s="503"/>
      <c r="SXU90" s="497" t="s">
        <v>2</v>
      </c>
      <c r="SXV90" s="497" t="s">
        <v>3</v>
      </c>
      <c r="SXW90" s="497" t="s">
        <v>4</v>
      </c>
      <c r="SXX90" s="497" t="s">
        <v>5</v>
      </c>
      <c r="SXY90" s="497" t="s">
        <v>6</v>
      </c>
      <c r="SXZ90" s="497" t="s">
        <v>7</v>
      </c>
      <c r="SYA90" s="497" t="s">
        <v>11</v>
      </c>
      <c r="SYB90" s="503"/>
      <c r="SYC90" s="497" t="s">
        <v>2</v>
      </c>
      <c r="SYD90" s="497" t="s">
        <v>3</v>
      </c>
      <c r="SYE90" s="497" t="s">
        <v>4</v>
      </c>
      <c r="SYF90" s="497" t="s">
        <v>5</v>
      </c>
      <c r="SYG90" s="497" t="s">
        <v>6</v>
      </c>
      <c r="SYH90" s="497" t="s">
        <v>7</v>
      </c>
      <c r="SYI90" s="497" t="s">
        <v>11</v>
      </c>
      <c r="SYJ90" s="503"/>
      <c r="SYK90" s="497" t="s">
        <v>2</v>
      </c>
      <c r="SYL90" s="497" t="s">
        <v>3</v>
      </c>
      <c r="SYM90" s="497" t="s">
        <v>4</v>
      </c>
      <c r="SYN90" s="497" t="s">
        <v>5</v>
      </c>
      <c r="SYO90" s="497" t="s">
        <v>6</v>
      </c>
      <c r="SYP90" s="497" t="s">
        <v>7</v>
      </c>
      <c r="SYQ90" s="497" t="s">
        <v>11</v>
      </c>
      <c r="SYR90" s="503"/>
      <c r="SYS90" s="497" t="s">
        <v>2</v>
      </c>
      <c r="SYT90" s="497" t="s">
        <v>3</v>
      </c>
      <c r="SYU90" s="497" t="s">
        <v>4</v>
      </c>
      <c r="SYV90" s="497" t="s">
        <v>5</v>
      </c>
      <c r="SYW90" s="497" t="s">
        <v>6</v>
      </c>
      <c r="SYX90" s="497" t="s">
        <v>7</v>
      </c>
      <c r="SYY90" s="497" t="s">
        <v>11</v>
      </c>
      <c r="SYZ90" s="503"/>
      <c r="SZA90" s="497" t="s">
        <v>2</v>
      </c>
      <c r="SZB90" s="497" t="s">
        <v>3</v>
      </c>
      <c r="SZC90" s="497" t="s">
        <v>4</v>
      </c>
      <c r="SZD90" s="497" t="s">
        <v>5</v>
      </c>
      <c r="SZE90" s="497" t="s">
        <v>6</v>
      </c>
      <c r="SZF90" s="497" t="s">
        <v>7</v>
      </c>
      <c r="SZG90" s="497" t="s">
        <v>11</v>
      </c>
      <c r="SZH90" s="503"/>
      <c r="SZI90" s="497" t="s">
        <v>2</v>
      </c>
      <c r="SZJ90" s="497" t="s">
        <v>3</v>
      </c>
      <c r="SZK90" s="497" t="s">
        <v>4</v>
      </c>
      <c r="SZL90" s="497" t="s">
        <v>5</v>
      </c>
      <c r="SZM90" s="497" t="s">
        <v>6</v>
      </c>
      <c r="SZN90" s="497" t="s">
        <v>7</v>
      </c>
      <c r="SZO90" s="497" t="s">
        <v>11</v>
      </c>
      <c r="SZP90" s="503"/>
      <c r="SZQ90" s="497" t="s">
        <v>2</v>
      </c>
      <c r="SZR90" s="497" t="s">
        <v>3</v>
      </c>
      <c r="SZS90" s="497" t="s">
        <v>4</v>
      </c>
      <c r="SZT90" s="497" t="s">
        <v>5</v>
      </c>
      <c r="SZU90" s="497" t="s">
        <v>6</v>
      </c>
      <c r="SZV90" s="497" t="s">
        <v>7</v>
      </c>
      <c r="SZW90" s="497" t="s">
        <v>11</v>
      </c>
      <c r="SZX90" s="503"/>
      <c r="SZY90" s="497" t="s">
        <v>2</v>
      </c>
      <c r="SZZ90" s="497" t="s">
        <v>3</v>
      </c>
      <c r="TAA90" s="497" t="s">
        <v>4</v>
      </c>
      <c r="TAB90" s="497" t="s">
        <v>5</v>
      </c>
      <c r="TAC90" s="497" t="s">
        <v>6</v>
      </c>
      <c r="TAD90" s="497" t="s">
        <v>7</v>
      </c>
      <c r="TAE90" s="497" t="s">
        <v>11</v>
      </c>
      <c r="TAF90" s="503"/>
      <c r="TAG90" s="497" t="s">
        <v>2</v>
      </c>
      <c r="TAH90" s="497" t="s">
        <v>3</v>
      </c>
      <c r="TAI90" s="497" t="s">
        <v>4</v>
      </c>
      <c r="TAJ90" s="497" t="s">
        <v>5</v>
      </c>
      <c r="TAK90" s="497" t="s">
        <v>6</v>
      </c>
      <c r="TAL90" s="497" t="s">
        <v>7</v>
      </c>
      <c r="TAM90" s="497" t="s">
        <v>11</v>
      </c>
      <c r="TAN90" s="503"/>
      <c r="TAO90" s="497" t="s">
        <v>2</v>
      </c>
      <c r="TAP90" s="497" t="s">
        <v>3</v>
      </c>
      <c r="TAQ90" s="497" t="s">
        <v>4</v>
      </c>
      <c r="TAR90" s="497" t="s">
        <v>5</v>
      </c>
      <c r="TAS90" s="497" t="s">
        <v>6</v>
      </c>
      <c r="TAT90" s="497" t="s">
        <v>7</v>
      </c>
      <c r="TAU90" s="497" t="s">
        <v>11</v>
      </c>
      <c r="TAV90" s="503"/>
      <c r="TAW90" s="497" t="s">
        <v>2</v>
      </c>
      <c r="TAX90" s="497" t="s">
        <v>3</v>
      </c>
      <c r="TAY90" s="497" t="s">
        <v>4</v>
      </c>
      <c r="TAZ90" s="497" t="s">
        <v>5</v>
      </c>
      <c r="TBA90" s="497" t="s">
        <v>6</v>
      </c>
      <c r="TBB90" s="497" t="s">
        <v>7</v>
      </c>
      <c r="TBC90" s="497" t="s">
        <v>11</v>
      </c>
      <c r="TBD90" s="503"/>
      <c r="TBE90" s="497" t="s">
        <v>2</v>
      </c>
      <c r="TBF90" s="497" t="s">
        <v>3</v>
      </c>
      <c r="TBG90" s="497" t="s">
        <v>4</v>
      </c>
      <c r="TBH90" s="497" t="s">
        <v>5</v>
      </c>
      <c r="TBI90" s="497" t="s">
        <v>6</v>
      </c>
      <c r="TBJ90" s="497" t="s">
        <v>7</v>
      </c>
      <c r="TBK90" s="497" t="s">
        <v>11</v>
      </c>
      <c r="TBL90" s="503"/>
      <c r="TBM90" s="497" t="s">
        <v>2</v>
      </c>
      <c r="TBN90" s="497" t="s">
        <v>3</v>
      </c>
      <c r="TBO90" s="497" t="s">
        <v>4</v>
      </c>
      <c r="TBP90" s="497" t="s">
        <v>5</v>
      </c>
      <c r="TBQ90" s="497" t="s">
        <v>6</v>
      </c>
      <c r="TBR90" s="497" t="s">
        <v>7</v>
      </c>
      <c r="TBS90" s="497" t="s">
        <v>11</v>
      </c>
      <c r="TBT90" s="503"/>
      <c r="TBU90" s="497" t="s">
        <v>2</v>
      </c>
      <c r="TBV90" s="497" t="s">
        <v>3</v>
      </c>
      <c r="TBW90" s="497" t="s">
        <v>4</v>
      </c>
      <c r="TBX90" s="497" t="s">
        <v>5</v>
      </c>
      <c r="TBY90" s="497" t="s">
        <v>6</v>
      </c>
      <c r="TBZ90" s="497" t="s">
        <v>7</v>
      </c>
      <c r="TCA90" s="497" t="s">
        <v>11</v>
      </c>
      <c r="TCB90" s="503"/>
      <c r="TCC90" s="497" t="s">
        <v>2</v>
      </c>
      <c r="TCD90" s="497" t="s">
        <v>3</v>
      </c>
      <c r="TCE90" s="497" t="s">
        <v>4</v>
      </c>
      <c r="TCF90" s="497" t="s">
        <v>5</v>
      </c>
      <c r="TCG90" s="497" t="s">
        <v>6</v>
      </c>
      <c r="TCH90" s="497" t="s">
        <v>7</v>
      </c>
      <c r="TCI90" s="497" t="s">
        <v>11</v>
      </c>
      <c r="TCJ90" s="503"/>
      <c r="TCK90" s="497" t="s">
        <v>2</v>
      </c>
      <c r="TCL90" s="497" t="s">
        <v>3</v>
      </c>
      <c r="TCM90" s="497" t="s">
        <v>4</v>
      </c>
      <c r="TCN90" s="497" t="s">
        <v>5</v>
      </c>
      <c r="TCO90" s="497" t="s">
        <v>6</v>
      </c>
      <c r="TCP90" s="497" t="s">
        <v>7</v>
      </c>
      <c r="TCQ90" s="497" t="s">
        <v>11</v>
      </c>
      <c r="TCR90" s="503"/>
      <c r="TCS90" s="497" t="s">
        <v>2</v>
      </c>
      <c r="TCT90" s="497" t="s">
        <v>3</v>
      </c>
      <c r="TCU90" s="497" t="s">
        <v>4</v>
      </c>
      <c r="TCV90" s="497" t="s">
        <v>5</v>
      </c>
      <c r="TCW90" s="497" t="s">
        <v>6</v>
      </c>
      <c r="TCX90" s="497" t="s">
        <v>7</v>
      </c>
      <c r="TCY90" s="497" t="s">
        <v>11</v>
      </c>
      <c r="TCZ90" s="503"/>
      <c r="TDA90" s="497" t="s">
        <v>2</v>
      </c>
      <c r="TDB90" s="497" t="s">
        <v>3</v>
      </c>
      <c r="TDC90" s="497" t="s">
        <v>4</v>
      </c>
      <c r="TDD90" s="497" t="s">
        <v>5</v>
      </c>
      <c r="TDE90" s="497" t="s">
        <v>6</v>
      </c>
      <c r="TDF90" s="497" t="s">
        <v>7</v>
      </c>
      <c r="TDG90" s="497" t="s">
        <v>11</v>
      </c>
      <c r="TDH90" s="503"/>
      <c r="TDI90" s="497" t="s">
        <v>2</v>
      </c>
      <c r="TDJ90" s="497" t="s">
        <v>3</v>
      </c>
      <c r="TDK90" s="497" t="s">
        <v>4</v>
      </c>
      <c r="TDL90" s="497" t="s">
        <v>5</v>
      </c>
      <c r="TDM90" s="497" t="s">
        <v>6</v>
      </c>
      <c r="TDN90" s="497" t="s">
        <v>7</v>
      </c>
      <c r="TDO90" s="497" t="s">
        <v>11</v>
      </c>
      <c r="TDP90" s="503"/>
      <c r="TDQ90" s="497" t="s">
        <v>2</v>
      </c>
      <c r="TDR90" s="497" t="s">
        <v>3</v>
      </c>
      <c r="TDS90" s="497" t="s">
        <v>4</v>
      </c>
      <c r="TDT90" s="497" t="s">
        <v>5</v>
      </c>
      <c r="TDU90" s="497" t="s">
        <v>6</v>
      </c>
      <c r="TDV90" s="497" t="s">
        <v>7</v>
      </c>
      <c r="TDW90" s="497" t="s">
        <v>11</v>
      </c>
      <c r="TDX90" s="503"/>
      <c r="TDY90" s="497" t="s">
        <v>2</v>
      </c>
      <c r="TDZ90" s="497" t="s">
        <v>3</v>
      </c>
      <c r="TEA90" s="497" t="s">
        <v>4</v>
      </c>
      <c r="TEB90" s="497" t="s">
        <v>5</v>
      </c>
      <c r="TEC90" s="497" t="s">
        <v>6</v>
      </c>
      <c r="TED90" s="497" t="s">
        <v>7</v>
      </c>
      <c r="TEE90" s="497" t="s">
        <v>11</v>
      </c>
      <c r="TEF90" s="503"/>
      <c r="TEG90" s="497" t="s">
        <v>2</v>
      </c>
      <c r="TEH90" s="497" t="s">
        <v>3</v>
      </c>
      <c r="TEI90" s="497" t="s">
        <v>4</v>
      </c>
      <c r="TEJ90" s="497" t="s">
        <v>5</v>
      </c>
      <c r="TEK90" s="497" t="s">
        <v>6</v>
      </c>
      <c r="TEL90" s="497" t="s">
        <v>7</v>
      </c>
      <c r="TEM90" s="497" t="s">
        <v>11</v>
      </c>
      <c r="TEN90" s="503"/>
      <c r="TEO90" s="497" t="s">
        <v>2</v>
      </c>
      <c r="TEP90" s="497" t="s">
        <v>3</v>
      </c>
      <c r="TEQ90" s="497" t="s">
        <v>4</v>
      </c>
      <c r="TER90" s="497" t="s">
        <v>5</v>
      </c>
      <c r="TES90" s="497" t="s">
        <v>6</v>
      </c>
      <c r="TET90" s="497" t="s">
        <v>7</v>
      </c>
      <c r="TEU90" s="497" t="s">
        <v>11</v>
      </c>
      <c r="TEV90" s="503"/>
      <c r="TEW90" s="497" t="s">
        <v>2</v>
      </c>
      <c r="TEX90" s="497" t="s">
        <v>3</v>
      </c>
      <c r="TEY90" s="497" t="s">
        <v>4</v>
      </c>
      <c r="TEZ90" s="497" t="s">
        <v>5</v>
      </c>
      <c r="TFA90" s="497" t="s">
        <v>6</v>
      </c>
      <c r="TFB90" s="497" t="s">
        <v>7</v>
      </c>
      <c r="TFC90" s="497" t="s">
        <v>11</v>
      </c>
      <c r="TFD90" s="503"/>
      <c r="TFE90" s="497" t="s">
        <v>2</v>
      </c>
      <c r="TFF90" s="497" t="s">
        <v>3</v>
      </c>
      <c r="TFG90" s="497" t="s">
        <v>4</v>
      </c>
      <c r="TFH90" s="497" t="s">
        <v>5</v>
      </c>
      <c r="TFI90" s="497" t="s">
        <v>6</v>
      </c>
      <c r="TFJ90" s="497" t="s">
        <v>7</v>
      </c>
      <c r="TFK90" s="497" t="s">
        <v>11</v>
      </c>
      <c r="TFL90" s="503"/>
      <c r="TFM90" s="497" t="s">
        <v>2</v>
      </c>
      <c r="TFN90" s="497" t="s">
        <v>3</v>
      </c>
      <c r="TFO90" s="497" t="s">
        <v>4</v>
      </c>
      <c r="TFP90" s="497" t="s">
        <v>5</v>
      </c>
      <c r="TFQ90" s="497" t="s">
        <v>6</v>
      </c>
      <c r="TFR90" s="497" t="s">
        <v>7</v>
      </c>
      <c r="TFS90" s="497" t="s">
        <v>11</v>
      </c>
      <c r="TFT90" s="503"/>
      <c r="TFU90" s="497" t="s">
        <v>2</v>
      </c>
      <c r="TFV90" s="497" t="s">
        <v>3</v>
      </c>
      <c r="TFW90" s="497" t="s">
        <v>4</v>
      </c>
      <c r="TFX90" s="497" t="s">
        <v>5</v>
      </c>
      <c r="TFY90" s="497" t="s">
        <v>6</v>
      </c>
      <c r="TFZ90" s="497" t="s">
        <v>7</v>
      </c>
      <c r="TGA90" s="497" t="s">
        <v>11</v>
      </c>
      <c r="TGB90" s="503"/>
      <c r="TGC90" s="497" t="s">
        <v>2</v>
      </c>
      <c r="TGD90" s="497" t="s">
        <v>3</v>
      </c>
      <c r="TGE90" s="497" t="s">
        <v>4</v>
      </c>
      <c r="TGF90" s="497" t="s">
        <v>5</v>
      </c>
      <c r="TGG90" s="497" t="s">
        <v>6</v>
      </c>
      <c r="TGH90" s="497" t="s">
        <v>7</v>
      </c>
      <c r="TGI90" s="497" t="s">
        <v>11</v>
      </c>
      <c r="TGJ90" s="503"/>
      <c r="TGK90" s="497" t="s">
        <v>2</v>
      </c>
      <c r="TGL90" s="497" t="s">
        <v>3</v>
      </c>
      <c r="TGM90" s="497" t="s">
        <v>4</v>
      </c>
      <c r="TGN90" s="497" t="s">
        <v>5</v>
      </c>
      <c r="TGO90" s="497" t="s">
        <v>6</v>
      </c>
      <c r="TGP90" s="497" t="s">
        <v>7</v>
      </c>
      <c r="TGQ90" s="497" t="s">
        <v>11</v>
      </c>
      <c r="TGR90" s="503"/>
      <c r="TGS90" s="497" t="s">
        <v>2</v>
      </c>
      <c r="TGT90" s="497" t="s">
        <v>3</v>
      </c>
      <c r="TGU90" s="497" t="s">
        <v>4</v>
      </c>
      <c r="TGV90" s="497" t="s">
        <v>5</v>
      </c>
      <c r="TGW90" s="497" t="s">
        <v>6</v>
      </c>
      <c r="TGX90" s="497" t="s">
        <v>7</v>
      </c>
      <c r="TGY90" s="497" t="s">
        <v>11</v>
      </c>
      <c r="TGZ90" s="503"/>
      <c r="THA90" s="497" t="s">
        <v>2</v>
      </c>
      <c r="THB90" s="497" t="s">
        <v>3</v>
      </c>
      <c r="THC90" s="497" t="s">
        <v>4</v>
      </c>
      <c r="THD90" s="497" t="s">
        <v>5</v>
      </c>
      <c r="THE90" s="497" t="s">
        <v>6</v>
      </c>
      <c r="THF90" s="497" t="s">
        <v>7</v>
      </c>
      <c r="THG90" s="497" t="s">
        <v>11</v>
      </c>
      <c r="THH90" s="503"/>
      <c r="THI90" s="497" t="s">
        <v>2</v>
      </c>
      <c r="THJ90" s="497" t="s">
        <v>3</v>
      </c>
      <c r="THK90" s="497" t="s">
        <v>4</v>
      </c>
      <c r="THL90" s="497" t="s">
        <v>5</v>
      </c>
      <c r="THM90" s="497" t="s">
        <v>6</v>
      </c>
      <c r="THN90" s="497" t="s">
        <v>7</v>
      </c>
      <c r="THO90" s="497" t="s">
        <v>11</v>
      </c>
      <c r="THP90" s="503"/>
      <c r="THQ90" s="497" t="s">
        <v>2</v>
      </c>
      <c r="THR90" s="497" t="s">
        <v>3</v>
      </c>
      <c r="THS90" s="497" t="s">
        <v>4</v>
      </c>
      <c r="THT90" s="497" t="s">
        <v>5</v>
      </c>
      <c r="THU90" s="497" t="s">
        <v>6</v>
      </c>
      <c r="THV90" s="497" t="s">
        <v>7</v>
      </c>
      <c r="THW90" s="497" t="s">
        <v>11</v>
      </c>
      <c r="THX90" s="503"/>
      <c r="THY90" s="497" t="s">
        <v>2</v>
      </c>
      <c r="THZ90" s="497" t="s">
        <v>3</v>
      </c>
      <c r="TIA90" s="497" t="s">
        <v>4</v>
      </c>
      <c r="TIB90" s="497" t="s">
        <v>5</v>
      </c>
      <c r="TIC90" s="497" t="s">
        <v>6</v>
      </c>
      <c r="TID90" s="497" t="s">
        <v>7</v>
      </c>
      <c r="TIE90" s="497" t="s">
        <v>11</v>
      </c>
      <c r="TIF90" s="503"/>
      <c r="TIG90" s="497" t="s">
        <v>2</v>
      </c>
      <c r="TIH90" s="497" t="s">
        <v>3</v>
      </c>
      <c r="TII90" s="497" t="s">
        <v>4</v>
      </c>
      <c r="TIJ90" s="497" t="s">
        <v>5</v>
      </c>
      <c r="TIK90" s="497" t="s">
        <v>6</v>
      </c>
      <c r="TIL90" s="497" t="s">
        <v>7</v>
      </c>
      <c r="TIM90" s="497" t="s">
        <v>11</v>
      </c>
      <c r="TIN90" s="503"/>
      <c r="TIO90" s="497" t="s">
        <v>2</v>
      </c>
      <c r="TIP90" s="497" t="s">
        <v>3</v>
      </c>
      <c r="TIQ90" s="497" t="s">
        <v>4</v>
      </c>
      <c r="TIR90" s="497" t="s">
        <v>5</v>
      </c>
      <c r="TIS90" s="497" t="s">
        <v>6</v>
      </c>
      <c r="TIT90" s="497" t="s">
        <v>7</v>
      </c>
      <c r="TIU90" s="497" t="s">
        <v>11</v>
      </c>
      <c r="TIV90" s="503"/>
      <c r="TIW90" s="497" t="s">
        <v>2</v>
      </c>
      <c r="TIX90" s="497" t="s">
        <v>3</v>
      </c>
      <c r="TIY90" s="497" t="s">
        <v>4</v>
      </c>
      <c r="TIZ90" s="497" t="s">
        <v>5</v>
      </c>
      <c r="TJA90" s="497" t="s">
        <v>6</v>
      </c>
      <c r="TJB90" s="497" t="s">
        <v>7</v>
      </c>
      <c r="TJC90" s="497" t="s">
        <v>11</v>
      </c>
      <c r="TJD90" s="503"/>
      <c r="TJE90" s="497" t="s">
        <v>2</v>
      </c>
      <c r="TJF90" s="497" t="s">
        <v>3</v>
      </c>
      <c r="TJG90" s="497" t="s">
        <v>4</v>
      </c>
      <c r="TJH90" s="497" t="s">
        <v>5</v>
      </c>
      <c r="TJI90" s="497" t="s">
        <v>6</v>
      </c>
      <c r="TJJ90" s="497" t="s">
        <v>7</v>
      </c>
      <c r="TJK90" s="497" t="s">
        <v>11</v>
      </c>
      <c r="TJL90" s="503"/>
      <c r="TJM90" s="497" t="s">
        <v>2</v>
      </c>
      <c r="TJN90" s="497" t="s">
        <v>3</v>
      </c>
      <c r="TJO90" s="497" t="s">
        <v>4</v>
      </c>
      <c r="TJP90" s="497" t="s">
        <v>5</v>
      </c>
      <c r="TJQ90" s="497" t="s">
        <v>6</v>
      </c>
      <c r="TJR90" s="497" t="s">
        <v>7</v>
      </c>
      <c r="TJS90" s="497" t="s">
        <v>11</v>
      </c>
      <c r="TJT90" s="503"/>
      <c r="TJU90" s="497" t="s">
        <v>2</v>
      </c>
      <c r="TJV90" s="497" t="s">
        <v>3</v>
      </c>
      <c r="TJW90" s="497" t="s">
        <v>4</v>
      </c>
      <c r="TJX90" s="497" t="s">
        <v>5</v>
      </c>
      <c r="TJY90" s="497" t="s">
        <v>6</v>
      </c>
      <c r="TJZ90" s="497" t="s">
        <v>7</v>
      </c>
      <c r="TKA90" s="497" t="s">
        <v>11</v>
      </c>
      <c r="TKB90" s="503"/>
      <c r="TKC90" s="497" t="s">
        <v>2</v>
      </c>
      <c r="TKD90" s="497" t="s">
        <v>3</v>
      </c>
      <c r="TKE90" s="497" t="s">
        <v>4</v>
      </c>
      <c r="TKF90" s="497" t="s">
        <v>5</v>
      </c>
      <c r="TKG90" s="497" t="s">
        <v>6</v>
      </c>
      <c r="TKH90" s="497" t="s">
        <v>7</v>
      </c>
      <c r="TKI90" s="497" t="s">
        <v>11</v>
      </c>
      <c r="TKJ90" s="503"/>
      <c r="TKK90" s="497" t="s">
        <v>2</v>
      </c>
      <c r="TKL90" s="497" t="s">
        <v>3</v>
      </c>
      <c r="TKM90" s="497" t="s">
        <v>4</v>
      </c>
      <c r="TKN90" s="497" t="s">
        <v>5</v>
      </c>
      <c r="TKO90" s="497" t="s">
        <v>6</v>
      </c>
      <c r="TKP90" s="497" t="s">
        <v>7</v>
      </c>
      <c r="TKQ90" s="497" t="s">
        <v>11</v>
      </c>
      <c r="TKR90" s="503"/>
      <c r="TKS90" s="497" t="s">
        <v>2</v>
      </c>
      <c r="TKT90" s="497" t="s">
        <v>3</v>
      </c>
      <c r="TKU90" s="497" t="s">
        <v>4</v>
      </c>
      <c r="TKV90" s="497" t="s">
        <v>5</v>
      </c>
      <c r="TKW90" s="497" t="s">
        <v>6</v>
      </c>
      <c r="TKX90" s="497" t="s">
        <v>7</v>
      </c>
      <c r="TKY90" s="497" t="s">
        <v>11</v>
      </c>
      <c r="TKZ90" s="503"/>
      <c r="TLA90" s="497" t="s">
        <v>2</v>
      </c>
      <c r="TLB90" s="497" t="s">
        <v>3</v>
      </c>
      <c r="TLC90" s="497" t="s">
        <v>4</v>
      </c>
      <c r="TLD90" s="497" t="s">
        <v>5</v>
      </c>
      <c r="TLE90" s="497" t="s">
        <v>6</v>
      </c>
      <c r="TLF90" s="497" t="s">
        <v>7</v>
      </c>
      <c r="TLG90" s="497" t="s">
        <v>11</v>
      </c>
      <c r="TLH90" s="503"/>
      <c r="TLI90" s="497" t="s">
        <v>2</v>
      </c>
      <c r="TLJ90" s="497" t="s">
        <v>3</v>
      </c>
      <c r="TLK90" s="497" t="s">
        <v>4</v>
      </c>
      <c r="TLL90" s="497" t="s">
        <v>5</v>
      </c>
      <c r="TLM90" s="497" t="s">
        <v>6</v>
      </c>
      <c r="TLN90" s="497" t="s">
        <v>7</v>
      </c>
      <c r="TLO90" s="497" t="s">
        <v>11</v>
      </c>
      <c r="TLP90" s="503"/>
      <c r="TLQ90" s="497" t="s">
        <v>2</v>
      </c>
      <c r="TLR90" s="497" t="s">
        <v>3</v>
      </c>
      <c r="TLS90" s="497" t="s">
        <v>4</v>
      </c>
      <c r="TLT90" s="497" t="s">
        <v>5</v>
      </c>
      <c r="TLU90" s="497" t="s">
        <v>6</v>
      </c>
      <c r="TLV90" s="497" t="s">
        <v>7</v>
      </c>
      <c r="TLW90" s="497" t="s">
        <v>11</v>
      </c>
      <c r="TLX90" s="503"/>
      <c r="TLY90" s="497" t="s">
        <v>2</v>
      </c>
      <c r="TLZ90" s="497" t="s">
        <v>3</v>
      </c>
      <c r="TMA90" s="497" t="s">
        <v>4</v>
      </c>
      <c r="TMB90" s="497" t="s">
        <v>5</v>
      </c>
      <c r="TMC90" s="497" t="s">
        <v>6</v>
      </c>
      <c r="TMD90" s="497" t="s">
        <v>7</v>
      </c>
      <c r="TME90" s="497" t="s">
        <v>11</v>
      </c>
      <c r="TMF90" s="503"/>
      <c r="TMG90" s="497" t="s">
        <v>2</v>
      </c>
      <c r="TMH90" s="497" t="s">
        <v>3</v>
      </c>
      <c r="TMI90" s="497" t="s">
        <v>4</v>
      </c>
      <c r="TMJ90" s="497" t="s">
        <v>5</v>
      </c>
      <c r="TMK90" s="497" t="s">
        <v>6</v>
      </c>
      <c r="TML90" s="497" t="s">
        <v>7</v>
      </c>
      <c r="TMM90" s="497" t="s">
        <v>11</v>
      </c>
      <c r="TMN90" s="503"/>
      <c r="TMO90" s="497" t="s">
        <v>2</v>
      </c>
      <c r="TMP90" s="497" t="s">
        <v>3</v>
      </c>
      <c r="TMQ90" s="497" t="s">
        <v>4</v>
      </c>
      <c r="TMR90" s="497" t="s">
        <v>5</v>
      </c>
      <c r="TMS90" s="497" t="s">
        <v>6</v>
      </c>
      <c r="TMT90" s="497" t="s">
        <v>7</v>
      </c>
      <c r="TMU90" s="497" t="s">
        <v>11</v>
      </c>
      <c r="TMV90" s="503"/>
      <c r="TMW90" s="497" t="s">
        <v>2</v>
      </c>
      <c r="TMX90" s="497" t="s">
        <v>3</v>
      </c>
      <c r="TMY90" s="497" t="s">
        <v>4</v>
      </c>
      <c r="TMZ90" s="497" t="s">
        <v>5</v>
      </c>
      <c r="TNA90" s="497" t="s">
        <v>6</v>
      </c>
      <c r="TNB90" s="497" t="s">
        <v>7</v>
      </c>
      <c r="TNC90" s="497" t="s">
        <v>11</v>
      </c>
      <c r="TND90" s="503"/>
      <c r="TNE90" s="497" t="s">
        <v>2</v>
      </c>
      <c r="TNF90" s="497" t="s">
        <v>3</v>
      </c>
      <c r="TNG90" s="497" t="s">
        <v>4</v>
      </c>
      <c r="TNH90" s="497" t="s">
        <v>5</v>
      </c>
      <c r="TNI90" s="497" t="s">
        <v>6</v>
      </c>
      <c r="TNJ90" s="497" t="s">
        <v>7</v>
      </c>
      <c r="TNK90" s="497" t="s">
        <v>11</v>
      </c>
      <c r="TNL90" s="503"/>
      <c r="TNM90" s="497" t="s">
        <v>2</v>
      </c>
      <c r="TNN90" s="497" t="s">
        <v>3</v>
      </c>
      <c r="TNO90" s="497" t="s">
        <v>4</v>
      </c>
      <c r="TNP90" s="497" t="s">
        <v>5</v>
      </c>
      <c r="TNQ90" s="497" t="s">
        <v>6</v>
      </c>
      <c r="TNR90" s="497" t="s">
        <v>7</v>
      </c>
      <c r="TNS90" s="497" t="s">
        <v>11</v>
      </c>
      <c r="TNT90" s="503"/>
      <c r="TNU90" s="497" t="s">
        <v>2</v>
      </c>
      <c r="TNV90" s="497" t="s">
        <v>3</v>
      </c>
      <c r="TNW90" s="497" t="s">
        <v>4</v>
      </c>
      <c r="TNX90" s="497" t="s">
        <v>5</v>
      </c>
      <c r="TNY90" s="497" t="s">
        <v>6</v>
      </c>
      <c r="TNZ90" s="497" t="s">
        <v>7</v>
      </c>
      <c r="TOA90" s="497" t="s">
        <v>11</v>
      </c>
      <c r="TOB90" s="503"/>
      <c r="TOC90" s="497" t="s">
        <v>2</v>
      </c>
      <c r="TOD90" s="497" t="s">
        <v>3</v>
      </c>
      <c r="TOE90" s="497" t="s">
        <v>4</v>
      </c>
      <c r="TOF90" s="497" t="s">
        <v>5</v>
      </c>
      <c r="TOG90" s="497" t="s">
        <v>6</v>
      </c>
      <c r="TOH90" s="497" t="s">
        <v>7</v>
      </c>
      <c r="TOI90" s="497" t="s">
        <v>11</v>
      </c>
      <c r="TOJ90" s="503"/>
      <c r="TOK90" s="497" t="s">
        <v>2</v>
      </c>
      <c r="TOL90" s="497" t="s">
        <v>3</v>
      </c>
      <c r="TOM90" s="497" t="s">
        <v>4</v>
      </c>
      <c r="TON90" s="497" t="s">
        <v>5</v>
      </c>
      <c r="TOO90" s="497" t="s">
        <v>6</v>
      </c>
      <c r="TOP90" s="497" t="s">
        <v>7</v>
      </c>
      <c r="TOQ90" s="497" t="s">
        <v>11</v>
      </c>
      <c r="TOR90" s="503"/>
      <c r="TOS90" s="497" t="s">
        <v>2</v>
      </c>
      <c r="TOT90" s="497" t="s">
        <v>3</v>
      </c>
      <c r="TOU90" s="497" t="s">
        <v>4</v>
      </c>
      <c r="TOV90" s="497" t="s">
        <v>5</v>
      </c>
      <c r="TOW90" s="497" t="s">
        <v>6</v>
      </c>
      <c r="TOX90" s="497" t="s">
        <v>7</v>
      </c>
      <c r="TOY90" s="497" t="s">
        <v>11</v>
      </c>
      <c r="TOZ90" s="503"/>
      <c r="TPA90" s="497" t="s">
        <v>2</v>
      </c>
      <c r="TPB90" s="497" t="s">
        <v>3</v>
      </c>
      <c r="TPC90" s="497" t="s">
        <v>4</v>
      </c>
      <c r="TPD90" s="497" t="s">
        <v>5</v>
      </c>
      <c r="TPE90" s="497" t="s">
        <v>6</v>
      </c>
      <c r="TPF90" s="497" t="s">
        <v>7</v>
      </c>
      <c r="TPG90" s="497" t="s">
        <v>11</v>
      </c>
      <c r="TPH90" s="503"/>
      <c r="TPI90" s="497" t="s">
        <v>2</v>
      </c>
      <c r="TPJ90" s="497" t="s">
        <v>3</v>
      </c>
      <c r="TPK90" s="497" t="s">
        <v>4</v>
      </c>
      <c r="TPL90" s="497" t="s">
        <v>5</v>
      </c>
      <c r="TPM90" s="497" t="s">
        <v>6</v>
      </c>
      <c r="TPN90" s="497" t="s">
        <v>7</v>
      </c>
      <c r="TPO90" s="497" t="s">
        <v>11</v>
      </c>
      <c r="TPP90" s="503"/>
      <c r="TPQ90" s="497" t="s">
        <v>2</v>
      </c>
      <c r="TPR90" s="497" t="s">
        <v>3</v>
      </c>
      <c r="TPS90" s="497" t="s">
        <v>4</v>
      </c>
      <c r="TPT90" s="497" t="s">
        <v>5</v>
      </c>
      <c r="TPU90" s="497" t="s">
        <v>6</v>
      </c>
      <c r="TPV90" s="497" t="s">
        <v>7</v>
      </c>
      <c r="TPW90" s="497" t="s">
        <v>11</v>
      </c>
      <c r="TPX90" s="503"/>
      <c r="TPY90" s="497" t="s">
        <v>2</v>
      </c>
      <c r="TPZ90" s="497" t="s">
        <v>3</v>
      </c>
      <c r="TQA90" s="497" t="s">
        <v>4</v>
      </c>
      <c r="TQB90" s="497" t="s">
        <v>5</v>
      </c>
      <c r="TQC90" s="497" t="s">
        <v>6</v>
      </c>
      <c r="TQD90" s="497" t="s">
        <v>7</v>
      </c>
      <c r="TQE90" s="497" t="s">
        <v>11</v>
      </c>
      <c r="TQF90" s="503"/>
      <c r="TQG90" s="497" t="s">
        <v>2</v>
      </c>
      <c r="TQH90" s="497" t="s">
        <v>3</v>
      </c>
      <c r="TQI90" s="497" t="s">
        <v>4</v>
      </c>
      <c r="TQJ90" s="497" t="s">
        <v>5</v>
      </c>
      <c r="TQK90" s="497" t="s">
        <v>6</v>
      </c>
      <c r="TQL90" s="497" t="s">
        <v>7</v>
      </c>
      <c r="TQM90" s="497" t="s">
        <v>11</v>
      </c>
      <c r="TQN90" s="503"/>
      <c r="TQO90" s="497" t="s">
        <v>2</v>
      </c>
      <c r="TQP90" s="497" t="s">
        <v>3</v>
      </c>
      <c r="TQQ90" s="497" t="s">
        <v>4</v>
      </c>
      <c r="TQR90" s="497" t="s">
        <v>5</v>
      </c>
      <c r="TQS90" s="497" t="s">
        <v>6</v>
      </c>
      <c r="TQT90" s="497" t="s">
        <v>7</v>
      </c>
      <c r="TQU90" s="497" t="s">
        <v>11</v>
      </c>
      <c r="TQV90" s="503"/>
      <c r="TQW90" s="497" t="s">
        <v>2</v>
      </c>
      <c r="TQX90" s="497" t="s">
        <v>3</v>
      </c>
      <c r="TQY90" s="497" t="s">
        <v>4</v>
      </c>
      <c r="TQZ90" s="497" t="s">
        <v>5</v>
      </c>
      <c r="TRA90" s="497" t="s">
        <v>6</v>
      </c>
      <c r="TRB90" s="497" t="s">
        <v>7</v>
      </c>
      <c r="TRC90" s="497" t="s">
        <v>11</v>
      </c>
      <c r="TRD90" s="503"/>
      <c r="TRE90" s="497" t="s">
        <v>2</v>
      </c>
      <c r="TRF90" s="497" t="s">
        <v>3</v>
      </c>
      <c r="TRG90" s="497" t="s">
        <v>4</v>
      </c>
      <c r="TRH90" s="497" t="s">
        <v>5</v>
      </c>
      <c r="TRI90" s="497" t="s">
        <v>6</v>
      </c>
      <c r="TRJ90" s="497" t="s">
        <v>7</v>
      </c>
      <c r="TRK90" s="497" t="s">
        <v>11</v>
      </c>
      <c r="TRL90" s="503"/>
      <c r="TRM90" s="497" t="s">
        <v>2</v>
      </c>
      <c r="TRN90" s="497" t="s">
        <v>3</v>
      </c>
      <c r="TRO90" s="497" t="s">
        <v>4</v>
      </c>
      <c r="TRP90" s="497" t="s">
        <v>5</v>
      </c>
      <c r="TRQ90" s="497" t="s">
        <v>6</v>
      </c>
      <c r="TRR90" s="497" t="s">
        <v>7</v>
      </c>
      <c r="TRS90" s="497" t="s">
        <v>11</v>
      </c>
      <c r="TRT90" s="503"/>
      <c r="TRU90" s="497" t="s">
        <v>2</v>
      </c>
      <c r="TRV90" s="497" t="s">
        <v>3</v>
      </c>
      <c r="TRW90" s="497" t="s">
        <v>4</v>
      </c>
      <c r="TRX90" s="497" t="s">
        <v>5</v>
      </c>
      <c r="TRY90" s="497" t="s">
        <v>6</v>
      </c>
      <c r="TRZ90" s="497" t="s">
        <v>7</v>
      </c>
      <c r="TSA90" s="497" t="s">
        <v>11</v>
      </c>
      <c r="TSB90" s="503"/>
      <c r="TSC90" s="497" t="s">
        <v>2</v>
      </c>
      <c r="TSD90" s="497" t="s">
        <v>3</v>
      </c>
      <c r="TSE90" s="497" t="s">
        <v>4</v>
      </c>
      <c r="TSF90" s="497" t="s">
        <v>5</v>
      </c>
      <c r="TSG90" s="497" t="s">
        <v>6</v>
      </c>
      <c r="TSH90" s="497" t="s">
        <v>7</v>
      </c>
      <c r="TSI90" s="497" t="s">
        <v>11</v>
      </c>
      <c r="TSJ90" s="503"/>
      <c r="TSK90" s="497" t="s">
        <v>2</v>
      </c>
      <c r="TSL90" s="497" t="s">
        <v>3</v>
      </c>
      <c r="TSM90" s="497" t="s">
        <v>4</v>
      </c>
      <c r="TSN90" s="497" t="s">
        <v>5</v>
      </c>
      <c r="TSO90" s="497" t="s">
        <v>6</v>
      </c>
      <c r="TSP90" s="497" t="s">
        <v>7</v>
      </c>
      <c r="TSQ90" s="497" t="s">
        <v>11</v>
      </c>
      <c r="TSR90" s="503"/>
      <c r="TSS90" s="497" t="s">
        <v>2</v>
      </c>
      <c r="TST90" s="497" t="s">
        <v>3</v>
      </c>
      <c r="TSU90" s="497" t="s">
        <v>4</v>
      </c>
      <c r="TSV90" s="497" t="s">
        <v>5</v>
      </c>
      <c r="TSW90" s="497" t="s">
        <v>6</v>
      </c>
      <c r="TSX90" s="497" t="s">
        <v>7</v>
      </c>
      <c r="TSY90" s="497" t="s">
        <v>11</v>
      </c>
      <c r="TSZ90" s="503"/>
      <c r="TTA90" s="497" t="s">
        <v>2</v>
      </c>
      <c r="TTB90" s="497" t="s">
        <v>3</v>
      </c>
      <c r="TTC90" s="497" t="s">
        <v>4</v>
      </c>
      <c r="TTD90" s="497" t="s">
        <v>5</v>
      </c>
      <c r="TTE90" s="497" t="s">
        <v>6</v>
      </c>
      <c r="TTF90" s="497" t="s">
        <v>7</v>
      </c>
      <c r="TTG90" s="497" t="s">
        <v>11</v>
      </c>
      <c r="TTH90" s="503"/>
      <c r="TTI90" s="497" t="s">
        <v>2</v>
      </c>
      <c r="TTJ90" s="497" t="s">
        <v>3</v>
      </c>
      <c r="TTK90" s="497" t="s">
        <v>4</v>
      </c>
      <c r="TTL90" s="497" t="s">
        <v>5</v>
      </c>
      <c r="TTM90" s="497" t="s">
        <v>6</v>
      </c>
      <c r="TTN90" s="497" t="s">
        <v>7</v>
      </c>
      <c r="TTO90" s="497" t="s">
        <v>11</v>
      </c>
      <c r="TTP90" s="503"/>
      <c r="TTQ90" s="497" t="s">
        <v>2</v>
      </c>
      <c r="TTR90" s="497" t="s">
        <v>3</v>
      </c>
      <c r="TTS90" s="497" t="s">
        <v>4</v>
      </c>
      <c r="TTT90" s="497" t="s">
        <v>5</v>
      </c>
      <c r="TTU90" s="497" t="s">
        <v>6</v>
      </c>
      <c r="TTV90" s="497" t="s">
        <v>7</v>
      </c>
      <c r="TTW90" s="497" t="s">
        <v>11</v>
      </c>
      <c r="TTX90" s="503"/>
      <c r="TTY90" s="497" t="s">
        <v>2</v>
      </c>
      <c r="TTZ90" s="497" t="s">
        <v>3</v>
      </c>
      <c r="TUA90" s="497" t="s">
        <v>4</v>
      </c>
      <c r="TUB90" s="497" t="s">
        <v>5</v>
      </c>
      <c r="TUC90" s="497" t="s">
        <v>6</v>
      </c>
      <c r="TUD90" s="497" t="s">
        <v>7</v>
      </c>
      <c r="TUE90" s="497" t="s">
        <v>11</v>
      </c>
      <c r="TUF90" s="503"/>
      <c r="TUG90" s="497" t="s">
        <v>2</v>
      </c>
      <c r="TUH90" s="497" t="s">
        <v>3</v>
      </c>
      <c r="TUI90" s="497" t="s">
        <v>4</v>
      </c>
      <c r="TUJ90" s="497" t="s">
        <v>5</v>
      </c>
      <c r="TUK90" s="497" t="s">
        <v>6</v>
      </c>
      <c r="TUL90" s="497" t="s">
        <v>7</v>
      </c>
      <c r="TUM90" s="497" t="s">
        <v>11</v>
      </c>
      <c r="TUN90" s="503"/>
      <c r="TUO90" s="497" t="s">
        <v>2</v>
      </c>
      <c r="TUP90" s="497" t="s">
        <v>3</v>
      </c>
      <c r="TUQ90" s="497" t="s">
        <v>4</v>
      </c>
      <c r="TUR90" s="497" t="s">
        <v>5</v>
      </c>
      <c r="TUS90" s="497" t="s">
        <v>6</v>
      </c>
      <c r="TUT90" s="497" t="s">
        <v>7</v>
      </c>
      <c r="TUU90" s="497" t="s">
        <v>11</v>
      </c>
      <c r="TUV90" s="503"/>
      <c r="TUW90" s="497" t="s">
        <v>2</v>
      </c>
      <c r="TUX90" s="497" t="s">
        <v>3</v>
      </c>
      <c r="TUY90" s="497" t="s">
        <v>4</v>
      </c>
      <c r="TUZ90" s="497" t="s">
        <v>5</v>
      </c>
      <c r="TVA90" s="497" t="s">
        <v>6</v>
      </c>
      <c r="TVB90" s="497" t="s">
        <v>7</v>
      </c>
      <c r="TVC90" s="497" t="s">
        <v>11</v>
      </c>
      <c r="TVD90" s="503"/>
      <c r="TVE90" s="497" t="s">
        <v>2</v>
      </c>
      <c r="TVF90" s="497" t="s">
        <v>3</v>
      </c>
      <c r="TVG90" s="497" t="s">
        <v>4</v>
      </c>
      <c r="TVH90" s="497" t="s">
        <v>5</v>
      </c>
      <c r="TVI90" s="497" t="s">
        <v>6</v>
      </c>
      <c r="TVJ90" s="497" t="s">
        <v>7</v>
      </c>
      <c r="TVK90" s="497" t="s">
        <v>11</v>
      </c>
      <c r="TVL90" s="503"/>
      <c r="TVM90" s="497" t="s">
        <v>2</v>
      </c>
      <c r="TVN90" s="497" t="s">
        <v>3</v>
      </c>
      <c r="TVO90" s="497" t="s">
        <v>4</v>
      </c>
      <c r="TVP90" s="497" t="s">
        <v>5</v>
      </c>
      <c r="TVQ90" s="497" t="s">
        <v>6</v>
      </c>
      <c r="TVR90" s="497" t="s">
        <v>7</v>
      </c>
      <c r="TVS90" s="497" t="s">
        <v>11</v>
      </c>
      <c r="TVT90" s="503"/>
      <c r="TVU90" s="497" t="s">
        <v>2</v>
      </c>
      <c r="TVV90" s="497" t="s">
        <v>3</v>
      </c>
      <c r="TVW90" s="497" t="s">
        <v>4</v>
      </c>
      <c r="TVX90" s="497" t="s">
        <v>5</v>
      </c>
      <c r="TVY90" s="497" t="s">
        <v>6</v>
      </c>
      <c r="TVZ90" s="497" t="s">
        <v>7</v>
      </c>
      <c r="TWA90" s="497" t="s">
        <v>11</v>
      </c>
      <c r="TWB90" s="503"/>
      <c r="TWC90" s="497" t="s">
        <v>2</v>
      </c>
      <c r="TWD90" s="497" t="s">
        <v>3</v>
      </c>
      <c r="TWE90" s="497" t="s">
        <v>4</v>
      </c>
      <c r="TWF90" s="497" t="s">
        <v>5</v>
      </c>
      <c r="TWG90" s="497" t="s">
        <v>6</v>
      </c>
      <c r="TWH90" s="497" t="s">
        <v>7</v>
      </c>
      <c r="TWI90" s="497" t="s">
        <v>11</v>
      </c>
      <c r="TWJ90" s="503"/>
      <c r="TWK90" s="497" t="s">
        <v>2</v>
      </c>
      <c r="TWL90" s="497" t="s">
        <v>3</v>
      </c>
      <c r="TWM90" s="497" t="s">
        <v>4</v>
      </c>
      <c r="TWN90" s="497" t="s">
        <v>5</v>
      </c>
      <c r="TWO90" s="497" t="s">
        <v>6</v>
      </c>
      <c r="TWP90" s="497" t="s">
        <v>7</v>
      </c>
      <c r="TWQ90" s="497" t="s">
        <v>11</v>
      </c>
      <c r="TWR90" s="503"/>
      <c r="TWS90" s="497" t="s">
        <v>2</v>
      </c>
      <c r="TWT90" s="497" t="s">
        <v>3</v>
      </c>
      <c r="TWU90" s="497" t="s">
        <v>4</v>
      </c>
      <c r="TWV90" s="497" t="s">
        <v>5</v>
      </c>
      <c r="TWW90" s="497" t="s">
        <v>6</v>
      </c>
      <c r="TWX90" s="497" t="s">
        <v>7</v>
      </c>
      <c r="TWY90" s="497" t="s">
        <v>11</v>
      </c>
      <c r="TWZ90" s="503"/>
      <c r="TXA90" s="497" t="s">
        <v>2</v>
      </c>
      <c r="TXB90" s="497" t="s">
        <v>3</v>
      </c>
      <c r="TXC90" s="497" t="s">
        <v>4</v>
      </c>
      <c r="TXD90" s="497" t="s">
        <v>5</v>
      </c>
      <c r="TXE90" s="497" t="s">
        <v>6</v>
      </c>
      <c r="TXF90" s="497" t="s">
        <v>7</v>
      </c>
      <c r="TXG90" s="497" t="s">
        <v>11</v>
      </c>
      <c r="TXH90" s="503"/>
      <c r="TXI90" s="497" t="s">
        <v>2</v>
      </c>
      <c r="TXJ90" s="497" t="s">
        <v>3</v>
      </c>
      <c r="TXK90" s="497" t="s">
        <v>4</v>
      </c>
      <c r="TXL90" s="497" t="s">
        <v>5</v>
      </c>
      <c r="TXM90" s="497" t="s">
        <v>6</v>
      </c>
      <c r="TXN90" s="497" t="s">
        <v>7</v>
      </c>
      <c r="TXO90" s="497" t="s">
        <v>11</v>
      </c>
      <c r="TXP90" s="503"/>
      <c r="TXQ90" s="497" t="s">
        <v>2</v>
      </c>
      <c r="TXR90" s="497" t="s">
        <v>3</v>
      </c>
      <c r="TXS90" s="497" t="s">
        <v>4</v>
      </c>
      <c r="TXT90" s="497" t="s">
        <v>5</v>
      </c>
      <c r="TXU90" s="497" t="s">
        <v>6</v>
      </c>
      <c r="TXV90" s="497" t="s">
        <v>7</v>
      </c>
      <c r="TXW90" s="497" t="s">
        <v>11</v>
      </c>
      <c r="TXX90" s="503"/>
      <c r="TXY90" s="497" t="s">
        <v>2</v>
      </c>
      <c r="TXZ90" s="497" t="s">
        <v>3</v>
      </c>
      <c r="TYA90" s="497" t="s">
        <v>4</v>
      </c>
      <c r="TYB90" s="497" t="s">
        <v>5</v>
      </c>
      <c r="TYC90" s="497" t="s">
        <v>6</v>
      </c>
      <c r="TYD90" s="497" t="s">
        <v>7</v>
      </c>
      <c r="TYE90" s="497" t="s">
        <v>11</v>
      </c>
      <c r="TYF90" s="503"/>
      <c r="TYG90" s="497" t="s">
        <v>2</v>
      </c>
      <c r="TYH90" s="497" t="s">
        <v>3</v>
      </c>
      <c r="TYI90" s="497" t="s">
        <v>4</v>
      </c>
      <c r="TYJ90" s="497" t="s">
        <v>5</v>
      </c>
      <c r="TYK90" s="497" t="s">
        <v>6</v>
      </c>
      <c r="TYL90" s="497" t="s">
        <v>7</v>
      </c>
      <c r="TYM90" s="497" t="s">
        <v>11</v>
      </c>
      <c r="TYN90" s="503"/>
      <c r="TYO90" s="497" t="s">
        <v>2</v>
      </c>
      <c r="TYP90" s="497" t="s">
        <v>3</v>
      </c>
      <c r="TYQ90" s="497" t="s">
        <v>4</v>
      </c>
      <c r="TYR90" s="497" t="s">
        <v>5</v>
      </c>
      <c r="TYS90" s="497" t="s">
        <v>6</v>
      </c>
      <c r="TYT90" s="497" t="s">
        <v>7</v>
      </c>
      <c r="TYU90" s="497" t="s">
        <v>11</v>
      </c>
      <c r="TYV90" s="503"/>
      <c r="TYW90" s="497" t="s">
        <v>2</v>
      </c>
      <c r="TYX90" s="497" t="s">
        <v>3</v>
      </c>
      <c r="TYY90" s="497" t="s">
        <v>4</v>
      </c>
      <c r="TYZ90" s="497" t="s">
        <v>5</v>
      </c>
      <c r="TZA90" s="497" t="s">
        <v>6</v>
      </c>
      <c r="TZB90" s="497" t="s">
        <v>7</v>
      </c>
      <c r="TZC90" s="497" t="s">
        <v>11</v>
      </c>
      <c r="TZD90" s="503"/>
      <c r="TZE90" s="497" t="s">
        <v>2</v>
      </c>
      <c r="TZF90" s="497" t="s">
        <v>3</v>
      </c>
      <c r="TZG90" s="497" t="s">
        <v>4</v>
      </c>
      <c r="TZH90" s="497" t="s">
        <v>5</v>
      </c>
      <c r="TZI90" s="497" t="s">
        <v>6</v>
      </c>
      <c r="TZJ90" s="497" t="s">
        <v>7</v>
      </c>
      <c r="TZK90" s="497" t="s">
        <v>11</v>
      </c>
      <c r="TZL90" s="503"/>
      <c r="TZM90" s="497" t="s">
        <v>2</v>
      </c>
      <c r="TZN90" s="497" t="s">
        <v>3</v>
      </c>
      <c r="TZO90" s="497" t="s">
        <v>4</v>
      </c>
      <c r="TZP90" s="497" t="s">
        <v>5</v>
      </c>
      <c r="TZQ90" s="497" t="s">
        <v>6</v>
      </c>
      <c r="TZR90" s="497" t="s">
        <v>7</v>
      </c>
      <c r="TZS90" s="497" t="s">
        <v>11</v>
      </c>
      <c r="TZT90" s="503"/>
      <c r="TZU90" s="497" t="s">
        <v>2</v>
      </c>
      <c r="TZV90" s="497" t="s">
        <v>3</v>
      </c>
      <c r="TZW90" s="497" t="s">
        <v>4</v>
      </c>
      <c r="TZX90" s="497" t="s">
        <v>5</v>
      </c>
      <c r="TZY90" s="497" t="s">
        <v>6</v>
      </c>
      <c r="TZZ90" s="497" t="s">
        <v>7</v>
      </c>
      <c r="UAA90" s="497" t="s">
        <v>11</v>
      </c>
      <c r="UAB90" s="503"/>
      <c r="UAC90" s="497" t="s">
        <v>2</v>
      </c>
      <c r="UAD90" s="497" t="s">
        <v>3</v>
      </c>
      <c r="UAE90" s="497" t="s">
        <v>4</v>
      </c>
      <c r="UAF90" s="497" t="s">
        <v>5</v>
      </c>
      <c r="UAG90" s="497" t="s">
        <v>6</v>
      </c>
      <c r="UAH90" s="497" t="s">
        <v>7</v>
      </c>
      <c r="UAI90" s="497" t="s">
        <v>11</v>
      </c>
      <c r="UAJ90" s="503"/>
      <c r="UAK90" s="497" t="s">
        <v>2</v>
      </c>
      <c r="UAL90" s="497" t="s">
        <v>3</v>
      </c>
      <c r="UAM90" s="497" t="s">
        <v>4</v>
      </c>
      <c r="UAN90" s="497" t="s">
        <v>5</v>
      </c>
      <c r="UAO90" s="497" t="s">
        <v>6</v>
      </c>
      <c r="UAP90" s="497" t="s">
        <v>7</v>
      </c>
      <c r="UAQ90" s="497" t="s">
        <v>11</v>
      </c>
      <c r="UAR90" s="503"/>
      <c r="UAS90" s="497" t="s">
        <v>2</v>
      </c>
      <c r="UAT90" s="497" t="s">
        <v>3</v>
      </c>
      <c r="UAU90" s="497" t="s">
        <v>4</v>
      </c>
      <c r="UAV90" s="497" t="s">
        <v>5</v>
      </c>
      <c r="UAW90" s="497" t="s">
        <v>6</v>
      </c>
      <c r="UAX90" s="497" t="s">
        <v>7</v>
      </c>
      <c r="UAY90" s="497" t="s">
        <v>11</v>
      </c>
      <c r="UAZ90" s="503"/>
      <c r="UBA90" s="497" t="s">
        <v>2</v>
      </c>
      <c r="UBB90" s="497" t="s">
        <v>3</v>
      </c>
      <c r="UBC90" s="497" t="s">
        <v>4</v>
      </c>
      <c r="UBD90" s="497" t="s">
        <v>5</v>
      </c>
      <c r="UBE90" s="497" t="s">
        <v>6</v>
      </c>
      <c r="UBF90" s="497" t="s">
        <v>7</v>
      </c>
      <c r="UBG90" s="497" t="s">
        <v>11</v>
      </c>
      <c r="UBH90" s="503"/>
      <c r="UBI90" s="497" t="s">
        <v>2</v>
      </c>
      <c r="UBJ90" s="497" t="s">
        <v>3</v>
      </c>
      <c r="UBK90" s="497" t="s">
        <v>4</v>
      </c>
      <c r="UBL90" s="497" t="s">
        <v>5</v>
      </c>
      <c r="UBM90" s="497" t="s">
        <v>6</v>
      </c>
      <c r="UBN90" s="497" t="s">
        <v>7</v>
      </c>
      <c r="UBO90" s="497" t="s">
        <v>11</v>
      </c>
      <c r="UBP90" s="503"/>
      <c r="UBQ90" s="497" t="s">
        <v>2</v>
      </c>
      <c r="UBR90" s="497" t="s">
        <v>3</v>
      </c>
      <c r="UBS90" s="497" t="s">
        <v>4</v>
      </c>
      <c r="UBT90" s="497" t="s">
        <v>5</v>
      </c>
      <c r="UBU90" s="497" t="s">
        <v>6</v>
      </c>
      <c r="UBV90" s="497" t="s">
        <v>7</v>
      </c>
      <c r="UBW90" s="497" t="s">
        <v>11</v>
      </c>
      <c r="UBX90" s="503"/>
      <c r="UBY90" s="497" t="s">
        <v>2</v>
      </c>
      <c r="UBZ90" s="497" t="s">
        <v>3</v>
      </c>
      <c r="UCA90" s="497" t="s">
        <v>4</v>
      </c>
      <c r="UCB90" s="497" t="s">
        <v>5</v>
      </c>
      <c r="UCC90" s="497" t="s">
        <v>6</v>
      </c>
      <c r="UCD90" s="497" t="s">
        <v>7</v>
      </c>
      <c r="UCE90" s="497" t="s">
        <v>11</v>
      </c>
      <c r="UCF90" s="503"/>
      <c r="UCG90" s="497" t="s">
        <v>2</v>
      </c>
      <c r="UCH90" s="497" t="s">
        <v>3</v>
      </c>
      <c r="UCI90" s="497" t="s">
        <v>4</v>
      </c>
      <c r="UCJ90" s="497" t="s">
        <v>5</v>
      </c>
      <c r="UCK90" s="497" t="s">
        <v>6</v>
      </c>
      <c r="UCL90" s="497" t="s">
        <v>7</v>
      </c>
      <c r="UCM90" s="497" t="s">
        <v>11</v>
      </c>
      <c r="UCN90" s="503"/>
      <c r="UCO90" s="497" t="s">
        <v>2</v>
      </c>
      <c r="UCP90" s="497" t="s">
        <v>3</v>
      </c>
      <c r="UCQ90" s="497" t="s">
        <v>4</v>
      </c>
      <c r="UCR90" s="497" t="s">
        <v>5</v>
      </c>
      <c r="UCS90" s="497" t="s">
        <v>6</v>
      </c>
      <c r="UCT90" s="497" t="s">
        <v>7</v>
      </c>
      <c r="UCU90" s="497" t="s">
        <v>11</v>
      </c>
      <c r="UCV90" s="503"/>
      <c r="UCW90" s="497" t="s">
        <v>2</v>
      </c>
      <c r="UCX90" s="497" t="s">
        <v>3</v>
      </c>
      <c r="UCY90" s="497" t="s">
        <v>4</v>
      </c>
      <c r="UCZ90" s="497" t="s">
        <v>5</v>
      </c>
      <c r="UDA90" s="497" t="s">
        <v>6</v>
      </c>
      <c r="UDB90" s="497" t="s">
        <v>7</v>
      </c>
      <c r="UDC90" s="497" t="s">
        <v>11</v>
      </c>
      <c r="UDD90" s="503"/>
      <c r="UDE90" s="497" t="s">
        <v>2</v>
      </c>
      <c r="UDF90" s="497" t="s">
        <v>3</v>
      </c>
      <c r="UDG90" s="497" t="s">
        <v>4</v>
      </c>
      <c r="UDH90" s="497" t="s">
        <v>5</v>
      </c>
      <c r="UDI90" s="497" t="s">
        <v>6</v>
      </c>
      <c r="UDJ90" s="497" t="s">
        <v>7</v>
      </c>
      <c r="UDK90" s="497" t="s">
        <v>11</v>
      </c>
      <c r="UDL90" s="503"/>
      <c r="UDM90" s="497" t="s">
        <v>2</v>
      </c>
      <c r="UDN90" s="497" t="s">
        <v>3</v>
      </c>
      <c r="UDO90" s="497" t="s">
        <v>4</v>
      </c>
      <c r="UDP90" s="497" t="s">
        <v>5</v>
      </c>
      <c r="UDQ90" s="497" t="s">
        <v>6</v>
      </c>
      <c r="UDR90" s="497" t="s">
        <v>7</v>
      </c>
      <c r="UDS90" s="497" t="s">
        <v>11</v>
      </c>
      <c r="UDT90" s="503"/>
      <c r="UDU90" s="497" t="s">
        <v>2</v>
      </c>
      <c r="UDV90" s="497" t="s">
        <v>3</v>
      </c>
      <c r="UDW90" s="497" t="s">
        <v>4</v>
      </c>
      <c r="UDX90" s="497" t="s">
        <v>5</v>
      </c>
      <c r="UDY90" s="497" t="s">
        <v>6</v>
      </c>
      <c r="UDZ90" s="497" t="s">
        <v>7</v>
      </c>
      <c r="UEA90" s="497" t="s">
        <v>11</v>
      </c>
      <c r="UEB90" s="503"/>
      <c r="UEC90" s="497" t="s">
        <v>2</v>
      </c>
      <c r="UED90" s="497" t="s">
        <v>3</v>
      </c>
      <c r="UEE90" s="497" t="s">
        <v>4</v>
      </c>
      <c r="UEF90" s="497" t="s">
        <v>5</v>
      </c>
      <c r="UEG90" s="497" t="s">
        <v>6</v>
      </c>
      <c r="UEH90" s="497" t="s">
        <v>7</v>
      </c>
      <c r="UEI90" s="497" t="s">
        <v>11</v>
      </c>
      <c r="UEJ90" s="503"/>
      <c r="UEK90" s="497" t="s">
        <v>2</v>
      </c>
      <c r="UEL90" s="497" t="s">
        <v>3</v>
      </c>
      <c r="UEM90" s="497" t="s">
        <v>4</v>
      </c>
      <c r="UEN90" s="497" t="s">
        <v>5</v>
      </c>
      <c r="UEO90" s="497" t="s">
        <v>6</v>
      </c>
      <c r="UEP90" s="497" t="s">
        <v>7</v>
      </c>
      <c r="UEQ90" s="497" t="s">
        <v>11</v>
      </c>
      <c r="UER90" s="503"/>
      <c r="UES90" s="497" t="s">
        <v>2</v>
      </c>
      <c r="UET90" s="497" t="s">
        <v>3</v>
      </c>
      <c r="UEU90" s="497" t="s">
        <v>4</v>
      </c>
      <c r="UEV90" s="497" t="s">
        <v>5</v>
      </c>
      <c r="UEW90" s="497" t="s">
        <v>6</v>
      </c>
      <c r="UEX90" s="497" t="s">
        <v>7</v>
      </c>
      <c r="UEY90" s="497" t="s">
        <v>11</v>
      </c>
      <c r="UEZ90" s="503"/>
      <c r="UFA90" s="497" t="s">
        <v>2</v>
      </c>
      <c r="UFB90" s="497" t="s">
        <v>3</v>
      </c>
      <c r="UFC90" s="497" t="s">
        <v>4</v>
      </c>
      <c r="UFD90" s="497" t="s">
        <v>5</v>
      </c>
      <c r="UFE90" s="497" t="s">
        <v>6</v>
      </c>
      <c r="UFF90" s="497" t="s">
        <v>7</v>
      </c>
      <c r="UFG90" s="497" t="s">
        <v>11</v>
      </c>
      <c r="UFH90" s="503"/>
      <c r="UFI90" s="497" t="s">
        <v>2</v>
      </c>
      <c r="UFJ90" s="497" t="s">
        <v>3</v>
      </c>
      <c r="UFK90" s="497" t="s">
        <v>4</v>
      </c>
      <c r="UFL90" s="497" t="s">
        <v>5</v>
      </c>
      <c r="UFM90" s="497" t="s">
        <v>6</v>
      </c>
      <c r="UFN90" s="497" t="s">
        <v>7</v>
      </c>
      <c r="UFO90" s="497" t="s">
        <v>11</v>
      </c>
      <c r="UFP90" s="503"/>
      <c r="UFQ90" s="497" t="s">
        <v>2</v>
      </c>
      <c r="UFR90" s="497" t="s">
        <v>3</v>
      </c>
      <c r="UFS90" s="497" t="s">
        <v>4</v>
      </c>
      <c r="UFT90" s="497" t="s">
        <v>5</v>
      </c>
      <c r="UFU90" s="497" t="s">
        <v>6</v>
      </c>
      <c r="UFV90" s="497" t="s">
        <v>7</v>
      </c>
      <c r="UFW90" s="497" t="s">
        <v>11</v>
      </c>
      <c r="UFX90" s="503"/>
      <c r="UFY90" s="497" t="s">
        <v>2</v>
      </c>
      <c r="UFZ90" s="497" t="s">
        <v>3</v>
      </c>
      <c r="UGA90" s="497" t="s">
        <v>4</v>
      </c>
      <c r="UGB90" s="497" t="s">
        <v>5</v>
      </c>
      <c r="UGC90" s="497" t="s">
        <v>6</v>
      </c>
      <c r="UGD90" s="497" t="s">
        <v>7</v>
      </c>
      <c r="UGE90" s="497" t="s">
        <v>11</v>
      </c>
      <c r="UGF90" s="503"/>
      <c r="UGG90" s="497" t="s">
        <v>2</v>
      </c>
      <c r="UGH90" s="497" t="s">
        <v>3</v>
      </c>
      <c r="UGI90" s="497" t="s">
        <v>4</v>
      </c>
      <c r="UGJ90" s="497" t="s">
        <v>5</v>
      </c>
      <c r="UGK90" s="497" t="s">
        <v>6</v>
      </c>
      <c r="UGL90" s="497" t="s">
        <v>7</v>
      </c>
      <c r="UGM90" s="497" t="s">
        <v>11</v>
      </c>
      <c r="UGN90" s="503"/>
      <c r="UGO90" s="497" t="s">
        <v>2</v>
      </c>
      <c r="UGP90" s="497" t="s">
        <v>3</v>
      </c>
      <c r="UGQ90" s="497" t="s">
        <v>4</v>
      </c>
      <c r="UGR90" s="497" t="s">
        <v>5</v>
      </c>
      <c r="UGS90" s="497" t="s">
        <v>6</v>
      </c>
      <c r="UGT90" s="497" t="s">
        <v>7</v>
      </c>
      <c r="UGU90" s="497" t="s">
        <v>11</v>
      </c>
      <c r="UGV90" s="503"/>
      <c r="UGW90" s="497" t="s">
        <v>2</v>
      </c>
      <c r="UGX90" s="497" t="s">
        <v>3</v>
      </c>
      <c r="UGY90" s="497" t="s">
        <v>4</v>
      </c>
      <c r="UGZ90" s="497" t="s">
        <v>5</v>
      </c>
      <c r="UHA90" s="497" t="s">
        <v>6</v>
      </c>
      <c r="UHB90" s="497" t="s">
        <v>7</v>
      </c>
      <c r="UHC90" s="497" t="s">
        <v>11</v>
      </c>
      <c r="UHD90" s="503"/>
      <c r="UHE90" s="497" t="s">
        <v>2</v>
      </c>
      <c r="UHF90" s="497" t="s">
        <v>3</v>
      </c>
      <c r="UHG90" s="497" t="s">
        <v>4</v>
      </c>
      <c r="UHH90" s="497" t="s">
        <v>5</v>
      </c>
      <c r="UHI90" s="497" t="s">
        <v>6</v>
      </c>
      <c r="UHJ90" s="497" t="s">
        <v>7</v>
      </c>
      <c r="UHK90" s="497" t="s">
        <v>11</v>
      </c>
      <c r="UHL90" s="503"/>
      <c r="UHM90" s="497" t="s">
        <v>2</v>
      </c>
      <c r="UHN90" s="497" t="s">
        <v>3</v>
      </c>
      <c r="UHO90" s="497" t="s">
        <v>4</v>
      </c>
      <c r="UHP90" s="497" t="s">
        <v>5</v>
      </c>
      <c r="UHQ90" s="497" t="s">
        <v>6</v>
      </c>
      <c r="UHR90" s="497" t="s">
        <v>7</v>
      </c>
      <c r="UHS90" s="497" t="s">
        <v>11</v>
      </c>
      <c r="UHT90" s="503"/>
      <c r="UHU90" s="497" t="s">
        <v>2</v>
      </c>
      <c r="UHV90" s="497" t="s">
        <v>3</v>
      </c>
      <c r="UHW90" s="497" t="s">
        <v>4</v>
      </c>
      <c r="UHX90" s="497" t="s">
        <v>5</v>
      </c>
      <c r="UHY90" s="497" t="s">
        <v>6</v>
      </c>
      <c r="UHZ90" s="497" t="s">
        <v>7</v>
      </c>
      <c r="UIA90" s="497" t="s">
        <v>11</v>
      </c>
      <c r="UIB90" s="503"/>
      <c r="UIC90" s="497" t="s">
        <v>2</v>
      </c>
      <c r="UID90" s="497" t="s">
        <v>3</v>
      </c>
      <c r="UIE90" s="497" t="s">
        <v>4</v>
      </c>
      <c r="UIF90" s="497" t="s">
        <v>5</v>
      </c>
      <c r="UIG90" s="497" t="s">
        <v>6</v>
      </c>
      <c r="UIH90" s="497" t="s">
        <v>7</v>
      </c>
      <c r="UII90" s="497" t="s">
        <v>11</v>
      </c>
      <c r="UIJ90" s="503"/>
      <c r="UIK90" s="497" t="s">
        <v>2</v>
      </c>
      <c r="UIL90" s="497" t="s">
        <v>3</v>
      </c>
      <c r="UIM90" s="497" t="s">
        <v>4</v>
      </c>
      <c r="UIN90" s="497" t="s">
        <v>5</v>
      </c>
      <c r="UIO90" s="497" t="s">
        <v>6</v>
      </c>
      <c r="UIP90" s="497" t="s">
        <v>7</v>
      </c>
      <c r="UIQ90" s="497" t="s">
        <v>11</v>
      </c>
      <c r="UIR90" s="503"/>
      <c r="UIS90" s="497" t="s">
        <v>2</v>
      </c>
      <c r="UIT90" s="497" t="s">
        <v>3</v>
      </c>
      <c r="UIU90" s="497" t="s">
        <v>4</v>
      </c>
      <c r="UIV90" s="497" t="s">
        <v>5</v>
      </c>
      <c r="UIW90" s="497" t="s">
        <v>6</v>
      </c>
      <c r="UIX90" s="497" t="s">
        <v>7</v>
      </c>
      <c r="UIY90" s="497" t="s">
        <v>11</v>
      </c>
      <c r="UIZ90" s="503"/>
      <c r="UJA90" s="497" t="s">
        <v>2</v>
      </c>
      <c r="UJB90" s="497" t="s">
        <v>3</v>
      </c>
      <c r="UJC90" s="497" t="s">
        <v>4</v>
      </c>
      <c r="UJD90" s="497" t="s">
        <v>5</v>
      </c>
      <c r="UJE90" s="497" t="s">
        <v>6</v>
      </c>
      <c r="UJF90" s="497" t="s">
        <v>7</v>
      </c>
      <c r="UJG90" s="497" t="s">
        <v>11</v>
      </c>
      <c r="UJH90" s="503"/>
      <c r="UJI90" s="497" t="s">
        <v>2</v>
      </c>
      <c r="UJJ90" s="497" t="s">
        <v>3</v>
      </c>
      <c r="UJK90" s="497" t="s">
        <v>4</v>
      </c>
      <c r="UJL90" s="497" t="s">
        <v>5</v>
      </c>
      <c r="UJM90" s="497" t="s">
        <v>6</v>
      </c>
      <c r="UJN90" s="497" t="s">
        <v>7</v>
      </c>
      <c r="UJO90" s="497" t="s">
        <v>11</v>
      </c>
      <c r="UJP90" s="503"/>
      <c r="UJQ90" s="497" t="s">
        <v>2</v>
      </c>
      <c r="UJR90" s="497" t="s">
        <v>3</v>
      </c>
      <c r="UJS90" s="497" t="s">
        <v>4</v>
      </c>
      <c r="UJT90" s="497" t="s">
        <v>5</v>
      </c>
      <c r="UJU90" s="497" t="s">
        <v>6</v>
      </c>
      <c r="UJV90" s="497" t="s">
        <v>7</v>
      </c>
      <c r="UJW90" s="497" t="s">
        <v>11</v>
      </c>
      <c r="UJX90" s="503"/>
      <c r="UJY90" s="497" t="s">
        <v>2</v>
      </c>
      <c r="UJZ90" s="497" t="s">
        <v>3</v>
      </c>
      <c r="UKA90" s="497" t="s">
        <v>4</v>
      </c>
      <c r="UKB90" s="497" t="s">
        <v>5</v>
      </c>
      <c r="UKC90" s="497" t="s">
        <v>6</v>
      </c>
      <c r="UKD90" s="497" t="s">
        <v>7</v>
      </c>
      <c r="UKE90" s="497" t="s">
        <v>11</v>
      </c>
      <c r="UKF90" s="503"/>
      <c r="UKG90" s="497" t="s">
        <v>2</v>
      </c>
      <c r="UKH90" s="497" t="s">
        <v>3</v>
      </c>
      <c r="UKI90" s="497" t="s">
        <v>4</v>
      </c>
      <c r="UKJ90" s="497" t="s">
        <v>5</v>
      </c>
      <c r="UKK90" s="497" t="s">
        <v>6</v>
      </c>
      <c r="UKL90" s="497" t="s">
        <v>7</v>
      </c>
      <c r="UKM90" s="497" t="s">
        <v>11</v>
      </c>
      <c r="UKN90" s="503"/>
      <c r="UKO90" s="497" t="s">
        <v>2</v>
      </c>
      <c r="UKP90" s="497" t="s">
        <v>3</v>
      </c>
      <c r="UKQ90" s="497" t="s">
        <v>4</v>
      </c>
      <c r="UKR90" s="497" t="s">
        <v>5</v>
      </c>
      <c r="UKS90" s="497" t="s">
        <v>6</v>
      </c>
      <c r="UKT90" s="497" t="s">
        <v>7</v>
      </c>
      <c r="UKU90" s="497" t="s">
        <v>11</v>
      </c>
      <c r="UKV90" s="503"/>
      <c r="UKW90" s="497" t="s">
        <v>2</v>
      </c>
      <c r="UKX90" s="497" t="s">
        <v>3</v>
      </c>
      <c r="UKY90" s="497" t="s">
        <v>4</v>
      </c>
      <c r="UKZ90" s="497" t="s">
        <v>5</v>
      </c>
      <c r="ULA90" s="497" t="s">
        <v>6</v>
      </c>
      <c r="ULB90" s="497" t="s">
        <v>7</v>
      </c>
      <c r="ULC90" s="497" t="s">
        <v>11</v>
      </c>
      <c r="ULD90" s="503"/>
      <c r="ULE90" s="497" t="s">
        <v>2</v>
      </c>
      <c r="ULF90" s="497" t="s">
        <v>3</v>
      </c>
      <c r="ULG90" s="497" t="s">
        <v>4</v>
      </c>
      <c r="ULH90" s="497" t="s">
        <v>5</v>
      </c>
      <c r="ULI90" s="497" t="s">
        <v>6</v>
      </c>
      <c r="ULJ90" s="497" t="s">
        <v>7</v>
      </c>
      <c r="ULK90" s="497" t="s">
        <v>11</v>
      </c>
      <c r="ULL90" s="503"/>
      <c r="ULM90" s="497" t="s">
        <v>2</v>
      </c>
      <c r="ULN90" s="497" t="s">
        <v>3</v>
      </c>
      <c r="ULO90" s="497" t="s">
        <v>4</v>
      </c>
      <c r="ULP90" s="497" t="s">
        <v>5</v>
      </c>
      <c r="ULQ90" s="497" t="s">
        <v>6</v>
      </c>
      <c r="ULR90" s="497" t="s">
        <v>7</v>
      </c>
      <c r="ULS90" s="497" t="s">
        <v>11</v>
      </c>
      <c r="ULT90" s="503"/>
      <c r="ULU90" s="497" t="s">
        <v>2</v>
      </c>
      <c r="ULV90" s="497" t="s">
        <v>3</v>
      </c>
      <c r="ULW90" s="497" t="s">
        <v>4</v>
      </c>
      <c r="ULX90" s="497" t="s">
        <v>5</v>
      </c>
      <c r="ULY90" s="497" t="s">
        <v>6</v>
      </c>
      <c r="ULZ90" s="497" t="s">
        <v>7</v>
      </c>
      <c r="UMA90" s="497" t="s">
        <v>11</v>
      </c>
      <c r="UMB90" s="503"/>
      <c r="UMC90" s="497" t="s">
        <v>2</v>
      </c>
      <c r="UMD90" s="497" t="s">
        <v>3</v>
      </c>
      <c r="UME90" s="497" t="s">
        <v>4</v>
      </c>
      <c r="UMF90" s="497" t="s">
        <v>5</v>
      </c>
      <c r="UMG90" s="497" t="s">
        <v>6</v>
      </c>
      <c r="UMH90" s="497" t="s">
        <v>7</v>
      </c>
      <c r="UMI90" s="497" t="s">
        <v>11</v>
      </c>
      <c r="UMJ90" s="503"/>
      <c r="UMK90" s="497" t="s">
        <v>2</v>
      </c>
      <c r="UML90" s="497" t="s">
        <v>3</v>
      </c>
      <c r="UMM90" s="497" t="s">
        <v>4</v>
      </c>
      <c r="UMN90" s="497" t="s">
        <v>5</v>
      </c>
      <c r="UMO90" s="497" t="s">
        <v>6</v>
      </c>
      <c r="UMP90" s="497" t="s">
        <v>7</v>
      </c>
      <c r="UMQ90" s="497" t="s">
        <v>11</v>
      </c>
      <c r="UMR90" s="503"/>
      <c r="UMS90" s="497" t="s">
        <v>2</v>
      </c>
      <c r="UMT90" s="497" t="s">
        <v>3</v>
      </c>
      <c r="UMU90" s="497" t="s">
        <v>4</v>
      </c>
      <c r="UMV90" s="497" t="s">
        <v>5</v>
      </c>
      <c r="UMW90" s="497" t="s">
        <v>6</v>
      </c>
      <c r="UMX90" s="497" t="s">
        <v>7</v>
      </c>
      <c r="UMY90" s="497" t="s">
        <v>11</v>
      </c>
      <c r="UMZ90" s="503"/>
      <c r="UNA90" s="497" t="s">
        <v>2</v>
      </c>
      <c r="UNB90" s="497" t="s">
        <v>3</v>
      </c>
      <c r="UNC90" s="497" t="s">
        <v>4</v>
      </c>
      <c r="UND90" s="497" t="s">
        <v>5</v>
      </c>
      <c r="UNE90" s="497" t="s">
        <v>6</v>
      </c>
      <c r="UNF90" s="497" t="s">
        <v>7</v>
      </c>
      <c r="UNG90" s="497" t="s">
        <v>11</v>
      </c>
      <c r="UNH90" s="503"/>
      <c r="UNI90" s="497" t="s">
        <v>2</v>
      </c>
      <c r="UNJ90" s="497" t="s">
        <v>3</v>
      </c>
      <c r="UNK90" s="497" t="s">
        <v>4</v>
      </c>
      <c r="UNL90" s="497" t="s">
        <v>5</v>
      </c>
      <c r="UNM90" s="497" t="s">
        <v>6</v>
      </c>
      <c r="UNN90" s="497" t="s">
        <v>7</v>
      </c>
      <c r="UNO90" s="497" t="s">
        <v>11</v>
      </c>
      <c r="UNP90" s="503"/>
      <c r="UNQ90" s="497" t="s">
        <v>2</v>
      </c>
      <c r="UNR90" s="497" t="s">
        <v>3</v>
      </c>
      <c r="UNS90" s="497" t="s">
        <v>4</v>
      </c>
      <c r="UNT90" s="497" t="s">
        <v>5</v>
      </c>
      <c r="UNU90" s="497" t="s">
        <v>6</v>
      </c>
      <c r="UNV90" s="497" t="s">
        <v>7</v>
      </c>
      <c r="UNW90" s="497" t="s">
        <v>11</v>
      </c>
      <c r="UNX90" s="503"/>
      <c r="UNY90" s="497" t="s">
        <v>2</v>
      </c>
      <c r="UNZ90" s="497" t="s">
        <v>3</v>
      </c>
      <c r="UOA90" s="497" t="s">
        <v>4</v>
      </c>
      <c r="UOB90" s="497" t="s">
        <v>5</v>
      </c>
      <c r="UOC90" s="497" t="s">
        <v>6</v>
      </c>
      <c r="UOD90" s="497" t="s">
        <v>7</v>
      </c>
      <c r="UOE90" s="497" t="s">
        <v>11</v>
      </c>
      <c r="UOF90" s="503"/>
      <c r="UOG90" s="497" t="s">
        <v>2</v>
      </c>
      <c r="UOH90" s="497" t="s">
        <v>3</v>
      </c>
      <c r="UOI90" s="497" t="s">
        <v>4</v>
      </c>
      <c r="UOJ90" s="497" t="s">
        <v>5</v>
      </c>
      <c r="UOK90" s="497" t="s">
        <v>6</v>
      </c>
      <c r="UOL90" s="497" t="s">
        <v>7</v>
      </c>
      <c r="UOM90" s="497" t="s">
        <v>11</v>
      </c>
      <c r="UON90" s="503"/>
      <c r="UOO90" s="497" t="s">
        <v>2</v>
      </c>
      <c r="UOP90" s="497" t="s">
        <v>3</v>
      </c>
      <c r="UOQ90" s="497" t="s">
        <v>4</v>
      </c>
      <c r="UOR90" s="497" t="s">
        <v>5</v>
      </c>
      <c r="UOS90" s="497" t="s">
        <v>6</v>
      </c>
      <c r="UOT90" s="497" t="s">
        <v>7</v>
      </c>
      <c r="UOU90" s="497" t="s">
        <v>11</v>
      </c>
      <c r="UOV90" s="503"/>
      <c r="UOW90" s="497" t="s">
        <v>2</v>
      </c>
      <c r="UOX90" s="497" t="s">
        <v>3</v>
      </c>
      <c r="UOY90" s="497" t="s">
        <v>4</v>
      </c>
      <c r="UOZ90" s="497" t="s">
        <v>5</v>
      </c>
      <c r="UPA90" s="497" t="s">
        <v>6</v>
      </c>
      <c r="UPB90" s="497" t="s">
        <v>7</v>
      </c>
      <c r="UPC90" s="497" t="s">
        <v>11</v>
      </c>
      <c r="UPD90" s="503"/>
      <c r="UPE90" s="497" t="s">
        <v>2</v>
      </c>
      <c r="UPF90" s="497" t="s">
        <v>3</v>
      </c>
      <c r="UPG90" s="497" t="s">
        <v>4</v>
      </c>
      <c r="UPH90" s="497" t="s">
        <v>5</v>
      </c>
      <c r="UPI90" s="497" t="s">
        <v>6</v>
      </c>
      <c r="UPJ90" s="497" t="s">
        <v>7</v>
      </c>
      <c r="UPK90" s="497" t="s">
        <v>11</v>
      </c>
      <c r="UPL90" s="503"/>
      <c r="UPM90" s="497" t="s">
        <v>2</v>
      </c>
      <c r="UPN90" s="497" t="s">
        <v>3</v>
      </c>
      <c r="UPO90" s="497" t="s">
        <v>4</v>
      </c>
      <c r="UPP90" s="497" t="s">
        <v>5</v>
      </c>
      <c r="UPQ90" s="497" t="s">
        <v>6</v>
      </c>
      <c r="UPR90" s="497" t="s">
        <v>7</v>
      </c>
      <c r="UPS90" s="497" t="s">
        <v>11</v>
      </c>
      <c r="UPT90" s="503"/>
      <c r="UPU90" s="497" t="s">
        <v>2</v>
      </c>
      <c r="UPV90" s="497" t="s">
        <v>3</v>
      </c>
      <c r="UPW90" s="497" t="s">
        <v>4</v>
      </c>
      <c r="UPX90" s="497" t="s">
        <v>5</v>
      </c>
      <c r="UPY90" s="497" t="s">
        <v>6</v>
      </c>
      <c r="UPZ90" s="497" t="s">
        <v>7</v>
      </c>
      <c r="UQA90" s="497" t="s">
        <v>11</v>
      </c>
      <c r="UQB90" s="503"/>
      <c r="UQC90" s="497" t="s">
        <v>2</v>
      </c>
      <c r="UQD90" s="497" t="s">
        <v>3</v>
      </c>
      <c r="UQE90" s="497" t="s">
        <v>4</v>
      </c>
      <c r="UQF90" s="497" t="s">
        <v>5</v>
      </c>
      <c r="UQG90" s="497" t="s">
        <v>6</v>
      </c>
      <c r="UQH90" s="497" t="s">
        <v>7</v>
      </c>
      <c r="UQI90" s="497" t="s">
        <v>11</v>
      </c>
      <c r="UQJ90" s="503"/>
      <c r="UQK90" s="497" t="s">
        <v>2</v>
      </c>
      <c r="UQL90" s="497" t="s">
        <v>3</v>
      </c>
      <c r="UQM90" s="497" t="s">
        <v>4</v>
      </c>
      <c r="UQN90" s="497" t="s">
        <v>5</v>
      </c>
      <c r="UQO90" s="497" t="s">
        <v>6</v>
      </c>
      <c r="UQP90" s="497" t="s">
        <v>7</v>
      </c>
      <c r="UQQ90" s="497" t="s">
        <v>11</v>
      </c>
      <c r="UQR90" s="503"/>
      <c r="UQS90" s="497" t="s">
        <v>2</v>
      </c>
      <c r="UQT90" s="497" t="s">
        <v>3</v>
      </c>
      <c r="UQU90" s="497" t="s">
        <v>4</v>
      </c>
      <c r="UQV90" s="497" t="s">
        <v>5</v>
      </c>
      <c r="UQW90" s="497" t="s">
        <v>6</v>
      </c>
      <c r="UQX90" s="497" t="s">
        <v>7</v>
      </c>
      <c r="UQY90" s="497" t="s">
        <v>11</v>
      </c>
      <c r="UQZ90" s="503"/>
      <c r="URA90" s="497" t="s">
        <v>2</v>
      </c>
      <c r="URB90" s="497" t="s">
        <v>3</v>
      </c>
      <c r="URC90" s="497" t="s">
        <v>4</v>
      </c>
      <c r="URD90" s="497" t="s">
        <v>5</v>
      </c>
      <c r="URE90" s="497" t="s">
        <v>6</v>
      </c>
      <c r="URF90" s="497" t="s">
        <v>7</v>
      </c>
      <c r="URG90" s="497" t="s">
        <v>11</v>
      </c>
      <c r="URH90" s="503"/>
      <c r="URI90" s="497" t="s">
        <v>2</v>
      </c>
      <c r="URJ90" s="497" t="s">
        <v>3</v>
      </c>
      <c r="URK90" s="497" t="s">
        <v>4</v>
      </c>
      <c r="URL90" s="497" t="s">
        <v>5</v>
      </c>
      <c r="URM90" s="497" t="s">
        <v>6</v>
      </c>
      <c r="URN90" s="497" t="s">
        <v>7</v>
      </c>
      <c r="URO90" s="497" t="s">
        <v>11</v>
      </c>
      <c r="URP90" s="503"/>
      <c r="URQ90" s="497" t="s">
        <v>2</v>
      </c>
      <c r="URR90" s="497" t="s">
        <v>3</v>
      </c>
      <c r="URS90" s="497" t="s">
        <v>4</v>
      </c>
      <c r="URT90" s="497" t="s">
        <v>5</v>
      </c>
      <c r="URU90" s="497" t="s">
        <v>6</v>
      </c>
      <c r="URV90" s="497" t="s">
        <v>7</v>
      </c>
      <c r="URW90" s="497" t="s">
        <v>11</v>
      </c>
      <c r="URX90" s="503"/>
      <c r="URY90" s="497" t="s">
        <v>2</v>
      </c>
      <c r="URZ90" s="497" t="s">
        <v>3</v>
      </c>
      <c r="USA90" s="497" t="s">
        <v>4</v>
      </c>
      <c r="USB90" s="497" t="s">
        <v>5</v>
      </c>
      <c r="USC90" s="497" t="s">
        <v>6</v>
      </c>
      <c r="USD90" s="497" t="s">
        <v>7</v>
      </c>
      <c r="USE90" s="497" t="s">
        <v>11</v>
      </c>
      <c r="USF90" s="503"/>
      <c r="USG90" s="497" t="s">
        <v>2</v>
      </c>
      <c r="USH90" s="497" t="s">
        <v>3</v>
      </c>
      <c r="USI90" s="497" t="s">
        <v>4</v>
      </c>
      <c r="USJ90" s="497" t="s">
        <v>5</v>
      </c>
      <c r="USK90" s="497" t="s">
        <v>6</v>
      </c>
      <c r="USL90" s="497" t="s">
        <v>7</v>
      </c>
      <c r="USM90" s="497" t="s">
        <v>11</v>
      </c>
      <c r="USN90" s="503"/>
      <c r="USO90" s="497" t="s">
        <v>2</v>
      </c>
      <c r="USP90" s="497" t="s">
        <v>3</v>
      </c>
      <c r="USQ90" s="497" t="s">
        <v>4</v>
      </c>
      <c r="USR90" s="497" t="s">
        <v>5</v>
      </c>
      <c r="USS90" s="497" t="s">
        <v>6</v>
      </c>
      <c r="UST90" s="497" t="s">
        <v>7</v>
      </c>
      <c r="USU90" s="497" t="s">
        <v>11</v>
      </c>
      <c r="USV90" s="503"/>
      <c r="USW90" s="497" t="s">
        <v>2</v>
      </c>
      <c r="USX90" s="497" t="s">
        <v>3</v>
      </c>
      <c r="USY90" s="497" t="s">
        <v>4</v>
      </c>
      <c r="USZ90" s="497" t="s">
        <v>5</v>
      </c>
      <c r="UTA90" s="497" t="s">
        <v>6</v>
      </c>
      <c r="UTB90" s="497" t="s">
        <v>7</v>
      </c>
      <c r="UTC90" s="497" t="s">
        <v>11</v>
      </c>
      <c r="UTD90" s="503"/>
      <c r="UTE90" s="497" t="s">
        <v>2</v>
      </c>
      <c r="UTF90" s="497" t="s">
        <v>3</v>
      </c>
      <c r="UTG90" s="497" t="s">
        <v>4</v>
      </c>
      <c r="UTH90" s="497" t="s">
        <v>5</v>
      </c>
      <c r="UTI90" s="497" t="s">
        <v>6</v>
      </c>
      <c r="UTJ90" s="497" t="s">
        <v>7</v>
      </c>
      <c r="UTK90" s="497" t="s">
        <v>11</v>
      </c>
      <c r="UTL90" s="503"/>
      <c r="UTM90" s="497" t="s">
        <v>2</v>
      </c>
      <c r="UTN90" s="497" t="s">
        <v>3</v>
      </c>
      <c r="UTO90" s="497" t="s">
        <v>4</v>
      </c>
      <c r="UTP90" s="497" t="s">
        <v>5</v>
      </c>
      <c r="UTQ90" s="497" t="s">
        <v>6</v>
      </c>
      <c r="UTR90" s="497" t="s">
        <v>7</v>
      </c>
      <c r="UTS90" s="497" t="s">
        <v>11</v>
      </c>
      <c r="UTT90" s="503"/>
      <c r="UTU90" s="497" t="s">
        <v>2</v>
      </c>
      <c r="UTV90" s="497" t="s">
        <v>3</v>
      </c>
      <c r="UTW90" s="497" t="s">
        <v>4</v>
      </c>
      <c r="UTX90" s="497" t="s">
        <v>5</v>
      </c>
      <c r="UTY90" s="497" t="s">
        <v>6</v>
      </c>
      <c r="UTZ90" s="497" t="s">
        <v>7</v>
      </c>
      <c r="UUA90" s="497" t="s">
        <v>11</v>
      </c>
      <c r="UUB90" s="503"/>
      <c r="UUC90" s="497" t="s">
        <v>2</v>
      </c>
      <c r="UUD90" s="497" t="s">
        <v>3</v>
      </c>
      <c r="UUE90" s="497" t="s">
        <v>4</v>
      </c>
      <c r="UUF90" s="497" t="s">
        <v>5</v>
      </c>
      <c r="UUG90" s="497" t="s">
        <v>6</v>
      </c>
      <c r="UUH90" s="497" t="s">
        <v>7</v>
      </c>
      <c r="UUI90" s="497" t="s">
        <v>11</v>
      </c>
      <c r="UUJ90" s="503"/>
      <c r="UUK90" s="497" t="s">
        <v>2</v>
      </c>
      <c r="UUL90" s="497" t="s">
        <v>3</v>
      </c>
      <c r="UUM90" s="497" t="s">
        <v>4</v>
      </c>
      <c r="UUN90" s="497" t="s">
        <v>5</v>
      </c>
      <c r="UUO90" s="497" t="s">
        <v>6</v>
      </c>
      <c r="UUP90" s="497" t="s">
        <v>7</v>
      </c>
      <c r="UUQ90" s="497" t="s">
        <v>11</v>
      </c>
      <c r="UUR90" s="503"/>
      <c r="UUS90" s="497" t="s">
        <v>2</v>
      </c>
      <c r="UUT90" s="497" t="s">
        <v>3</v>
      </c>
      <c r="UUU90" s="497" t="s">
        <v>4</v>
      </c>
      <c r="UUV90" s="497" t="s">
        <v>5</v>
      </c>
      <c r="UUW90" s="497" t="s">
        <v>6</v>
      </c>
      <c r="UUX90" s="497" t="s">
        <v>7</v>
      </c>
      <c r="UUY90" s="497" t="s">
        <v>11</v>
      </c>
      <c r="UUZ90" s="503"/>
      <c r="UVA90" s="497" t="s">
        <v>2</v>
      </c>
      <c r="UVB90" s="497" t="s">
        <v>3</v>
      </c>
      <c r="UVC90" s="497" t="s">
        <v>4</v>
      </c>
      <c r="UVD90" s="497" t="s">
        <v>5</v>
      </c>
      <c r="UVE90" s="497" t="s">
        <v>6</v>
      </c>
      <c r="UVF90" s="497" t="s">
        <v>7</v>
      </c>
      <c r="UVG90" s="497" t="s">
        <v>11</v>
      </c>
      <c r="UVH90" s="503"/>
      <c r="UVI90" s="497" t="s">
        <v>2</v>
      </c>
      <c r="UVJ90" s="497" t="s">
        <v>3</v>
      </c>
      <c r="UVK90" s="497" t="s">
        <v>4</v>
      </c>
      <c r="UVL90" s="497" t="s">
        <v>5</v>
      </c>
      <c r="UVM90" s="497" t="s">
        <v>6</v>
      </c>
      <c r="UVN90" s="497" t="s">
        <v>7</v>
      </c>
      <c r="UVO90" s="497" t="s">
        <v>11</v>
      </c>
      <c r="UVP90" s="503"/>
      <c r="UVQ90" s="497" t="s">
        <v>2</v>
      </c>
      <c r="UVR90" s="497" t="s">
        <v>3</v>
      </c>
      <c r="UVS90" s="497" t="s">
        <v>4</v>
      </c>
      <c r="UVT90" s="497" t="s">
        <v>5</v>
      </c>
      <c r="UVU90" s="497" t="s">
        <v>6</v>
      </c>
      <c r="UVV90" s="497" t="s">
        <v>7</v>
      </c>
      <c r="UVW90" s="497" t="s">
        <v>11</v>
      </c>
      <c r="UVX90" s="503"/>
      <c r="UVY90" s="497" t="s">
        <v>2</v>
      </c>
      <c r="UVZ90" s="497" t="s">
        <v>3</v>
      </c>
      <c r="UWA90" s="497" t="s">
        <v>4</v>
      </c>
      <c r="UWB90" s="497" t="s">
        <v>5</v>
      </c>
      <c r="UWC90" s="497" t="s">
        <v>6</v>
      </c>
      <c r="UWD90" s="497" t="s">
        <v>7</v>
      </c>
      <c r="UWE90" s="497" t="s">
        <v>11</v>
      </c>
      <c r="UWF90" s="503"/>
      <c r="UWG90" s="497" t="s">
        <v>2</v>
      </c>
      <c r="UWH90" s="497" t="s">
        <v>3</v>
      </c>
      <c r="UWI90" s="497" t="s">
        <v>4</v>
      </c>
      <c r="UWJ90" s="497" t="s">
        <v>5</v>
      </c>
      <c r="UWK90" s="497" t="s">
        <v>6</v>
      </c>
      <c r="UWL90" s="497" t="s">
        <v>7</v>
      </c>
      <c r="UWM90" s="497" t="s">
        <v>11</v>
      </c>
      <c r="UWN90" s="503"/>
      <c r="UWO90" s="497" t="s">
        <v>2</v>
      </c>
      <c r="UWP90" s="497" t="s">
        <v>3</v>
      </c>
      <c r="UWQ90" s="497" t="s">
        <v>4</v>
      </c>
      <c r="UWR90" s="497" t="s">
        <v>5</v>
      </c>
      <c r="UWS90" s="497" t="s">
        <v>6</v>
      </c>
      <c r="UWT90" s="497" t="s">
        <v>7</v>
      </c>
      <c r="UWU90" s="497" t="s">
        <v>11</v>
      </c>
      <c r="UWV90" s="503"/>
      <c r="UWW90" s="497" t="s">
        <v>2</v>
      </c>
      <c r="UWX90" s="497" t="s">
        <v>3</v>
      </c>
      <c r="UWY90" s="497" t="s">
        <v>4</v>
      </c>
      <c r="UWZ90" s="497" t="s">
        <v>5</v>
      </c>
      <c r="UXA90" s="497" t="s">
        <v>6</v>
      </c>
      <c r="UXB90" s="497" t="s">
        <v>7</v>
      </c>
      <c r="UXC90" s="497" t="s">
        <v>11</v>
      </c>
      <c r="UXD90" s="503"/>
      <c r="UXE90" s="497" t="s">
        <v>2</v>
      </c>
      <c r="UXF90" s="497" t="s">
        <v>3</v>
      </c>
      <c r="UXG90" s="497" t="s">
        <v>4</v>
      </c>
      <c r="UXH90" s="497" t="s">
        <v>5</v>
      </c>
      <c r="UXI90" s="497" t="s">
        <v>6</v>
      </c>
      <c r="UXJ90" s="497" t="s">
        <v>7</v>
      </c>
      <c r="UXK90" s="497" t="s">
        <v>11</v>
      </c>
      <c r="UXL90" s="503"/>
      <c r="UXM90" s="497" t="s">
        <v>2</v>
      </c>
      <c r="UXN90" s="497" t="s">
        <v>3</v>
      </c>
      <c r="UXO90" s="497" t="s">
        <v>4</v>
      </c>
      <c r="UXP90" s="497" t="s">
        <v>5</v>
      </c>
      <c r="UXQ90" s="497" t="s">
        <v>6</v>
      </c>
      <c r="UXR90" s="497" t="s">
        <v>7</v>
      </c>
      <c r="UXS90" s="497" t="s">
        <v>11</v>
      </c>
      <c r="UXT90" s="503"/>
      <c r="UXU90" s="497" t="s">
        <v>2</v>
      </c>
      <c r="UXV90" s="497" t="s">
        <v>3</v>
      </c>
      <c r="UXW90" s="497" t="s">
        <v>4</v>
      </c>
      <c r="UXX90" s="497" t="s">
        <v>5</v>
      </c>
      <c r="UXY90" s="497" t="s">
        <v>6</v>
      </c>
      <c r="UXZ90" s="497" t="s">
        <v>7</v>
      </c>
      <c r="UYA90" s="497" t="s">
        <v>11</v>
      </c>
      <c r="UYB90" s="503"/>
      <c r="UYC90" s="497" t="s">
        <v>2</v>
      </c>
      <c r="UYD90" s="497" t="s">
        <v>3</v>
      </c>
      <c r="UYE90" s="497" t="s">
        <v>4</v>
      </c>
      <c r="UYF90" s="497" t="s">
        <v>5</v>
      </c>
      <c r="UYG90" s="497" t="s">
        <v>6</v>
      </c>
      <c r="UYH90" s="497" t="s">
        <v>7</v>
      </c>
      <c r="UYI90" s="497" t="s">
        <v>11</v>
      </c>
      <c r="UYJ90" s="503"/>
      <c r="UYK90" s="497" t="s">
        <v>2</v>
      </c>
      <c r="UYL90" s="497" t="s">
        <v>3</v>
      </c>
      <c r="UYM90" s="497" t="s">
        <v>4</v>
      </c>
      <c r="UYN90" s="497" t="s">
        <v>5</v>
      </c>
      <c r="UYO90" s="497" t="s">
        <v>6</v>
      </c>
      <c r="UYP90" s="497" t="s">
        <v>7</v>
      </c>
      <c r="UYQ90" s="497" t="s">
        <v>11</v>
      </c>
      <c r="UYR90" s="503"/>
      <c r="UYS90" s="497" t="s">
        <v>2</v>
      </c>
      <c r="UYT90" s="497" t="s">
        <v>3</v>
      </c>
      <c r="UYU90" s="497" t="s">
        <v>4</v>
      </c>
      <c r="UYV90" s="497" t="s">
        <v>5</v>
      </c>
      <c r="UYW90" s="497" t="s">
        <v>6</v>
      </c>
      <c r="UYX90" s="497" t="s">
        <v>7</v>
      </c>
      <c r="UYY90" s="497" t="s">
        <v>11</v>
      </c>
      <c r="UYZ90" s="503"/>
      <c r="UZA90" s="497" t="s">
        <v>2</v>
      </c>
      <c r="UZB90" s="497" t="s">
        <v>3</v>
      </c>
      <c r="UZC90" s="497" t="s">
        <v>4</v>
      </c>
      <c r="UZD90" s="497" t="s">
        <v>5</v>
      </c>
      <c r="UZE90" s="497" t="s">
        <v>6</v>
      </c>
      <c r="UZF90" s="497" t="s">
        <v>7</v>
      </c>
      <c r="UZG90" s="497" t="s">
        <v>11</v>
      </c>
      <c r="UZH90" s="503"/>
      <c r="UZI90" s="497" t="s">
        <v>2</v>
      </c>
      <c r="UZJ90" s="497" t="s">
        <v>3</v>
      </c>
      <c r="UZK90" s="497" t="s">
        <v>4</v>
      </c>
      <c r="UZL90" s="497" t="s">
        <v>5</v>
      </c>
      <c r="UZM90" s="497" t="s">
        <v>6</v>
      </c>
      <c r="UZN90" s="497" t="s">
        <v>7</v>
      </c>
      <c r="UZO90" s="497" t="s">
        <v>11</v>
      </c>
      <c r="UZP90" s="503"/>
      <c r="UZQ90" s="497" t="s">
        <v>2</v>
      </c>
      <c r="UZR90" s="497" t="s">
        <v>3</v>
      </c>
      <c r="UZS90" s="497" t="s">
        <v>4</v>
      </c>
      <c r="UZT90" s="497" t="s">
        <v>5</v>
      </c>
      <c r="UZU90" s="497" t="s">
        <v>6</v>
      </c>
      <c r="UZV90" s="497" t="s">
        <v>7</v>
      </c>
      <c r="UZW90" s="497" t="s">
        <v>11</v>
      </c>
      <c r="UZX90" s="503"/>
      <c r="UZY90" s="497" t="s">
        <v>2</v>
      </c>
      <c r="UZZ90" s="497" t="s">
        <v>3</v>
      </c>
      <c r="VAA90" s="497" t="s">
        <v>4</v>
      </c>
      <c r="VAB90" s="497" t="s">
        <v>5</v>
      </c>
      <c r="VAC90" s="497" t="s">
        <v>6</v>
      </c>
      <c r="VAD90" s="497" t="s">
        <v>7</v>
      </c>
      <c r="VAE90" s="497" t="s">
        <v>11</v>
      </c>
      <c r="VAF90" s="503"/>
      <c r="VAG90" s="497" t="s">
        <v>2</v>
      </c>
      <c r="VAH90" s="497" t="s">
        <v>3</v>
      </c>
      <c r="VAI90" s="497" t="s">
        <v>4</v>
      </c>
      <c r="VAJ90" s="497" t="s">
        <v>5</v>
      </c>
      <c r="VAK90" s="497" t="s">
        <v>6</v>
      </c>
      <c r="VAL90" s="497" t="s">
        <v>7</v>
      </c>
      <c r="VAM90" s="497" t="s">
        <v>11</v>
      </c>
      <c r="VAN90" s="503"/>
      <c r="VAO90" s="497" t="s">
        <v>2</v>
      </c>
      <c r="VAP90" s="497" t="s">
        <v>3</v>
      </c>
      <c r="VAQ90" s="497" t="s">
        <v>4</v>
      </c>
      <c r="VAR90" s="497" t="s">
        <v>5</v>
      </c>
      <c r="VAS90" s="497" t="s">
        <v>6</v>
      </c>
      <c r="VAT90" s="497" t="s">
        <v>7</v>
      </c>
      <c r="VAU90" s="497" t="s">
        <v>11</v>
      </c>
      <c r="VAV90" s="503"/>
      <c r="VAW90" s="497" t="s">
        <v>2</v>
      </c>
      <c r="VAX90" s="497" t="s">
        <v>3</v>
      </c>
      <c r="VAY90" s="497" t="s">
        <v>4</v>
      </c>
      <c r="VAZ90" s="497" t="s">
        <v>5</v>
      </c>
      <c r="VBA90" s="497" t="s">
        <v>6</v>
      </c>
      <c r="VBB90" s="497" t="s">
        <v>7</v>
      </c>
      <c r="VBC90" s="497" t="s">
        <v>11</v>
      </c>
      <c r="VBD90" s="503"/>
      <c r="VBE90" s="497" t="s">
        <v>2</v>
      </c>
      <c r="VBF90" s="497" t="s">
        <v>3</v>
      </c>
      <c r="VBG90" s="497" t="s">
        <v>4</v>
      </c>
      <c r="VBH90" s="497" t="s">
        <v>5</v>
      </c>
      <c r="VBI90" s="497" t="s">
        <v>6</v>
      </c>
      <c r="VBJ90" s="497" t="s">
        <v>7</v>
      </c>
      <c r="VBK90" s="497" t="s">
        <v>11</v>
      </c>
      <c r="VBL90" s="503"/>
      <c r="VBM90" s="497" t="s">
        <v>2</v>
      </c>
      <c r="VBN90" s="497" t="s">
        <v>3</v>
      </c>
      <c r="VBO90" s="497" t="s">
        <v>4</v>
      </c>
      <c r="VBP90" s="497" t="s">
        <v>5</v>
      </c>
      <c r="VBQ90" s="497" t="s">
        <v>6</v>
      </c>
      <c r="VBR90" s="497" t="s">
        <v>7</v>
      </c>
      <c r="VBS90" s="497" t="s">
        <v>11</v>
      </c>
      <c r="VBT90" s="503"/>
      <c r="VBU90" s="497" t="s">
        <v>2</v>
      </c>
      <c r="VBV90" s="497" t="s">
        <v>3</v>
      </c>
      <c r="VBW90" s="497" t="s">
        <v>4</v>
      </c>
      <c r="VBX90" s="497" t="s">
        <v>5</v>
      </c>
      <c r="VBY90" s="497" t="s">
        <v>6</v>
      </c>
      <c r="VBZ90" s="497" t="s">
        <v>7</v>
      </c>
      <c r="VCA90" s="497" t="s">
        <v>11</v>
      </c>
      <c r="VCB90" s="503"/>
      <c r="VCC90" s="497" t="s">
        <v>2</v>
      </c>
      <c r="VCD90" s="497" t="s">
        <v>3</v>
      </c>
      <c r="VCE90" s="497" t="s">
        <v>4</v>
      </c>
      <c r="VCF90" s="497" t="s">
        <v>5</v>
      </c>
      <c r="VCG90" s="497" t="s">
        <v>6</v>
      </c>
      <c r="VCH90" s="497" t="s">
        <v>7</v>
      </c>
      <c r="VCI90" s="497" t="s">
        <v>11</v>
      </c>
      <c r="VCJ90" s="503"/>
      <c r="VCK90" s="497" t="s">
        <v>2</v>
      </c>
      <c r="VCL90" s="497" t="s">
        <v>3</v>
      </c>
      <c r="VCM90" s="497" t="s">
        <v>4</v>
      </c>
      <c r="VCN90" s="497" t="s">
        <v>5</v>
      </c>
      <c r="VCO90" s="497" t="s">
        <v>6</v>
      </c>
      <c r="VCP90" s="497" t="s">
        <v>7</v>
      </c>
      <c r="VCQ90" s="497" t="s">
        <v>11</v>
      </c>
      <c r="VCR90" s="503"/>
      <c r="VCS90" s="497" t="s">
        <v>2</v>
      </c>
      <c r="VCT90" s="497" t="s">
        <v>3</v>
      </c>
      <c r="VCU90" s="497" t="s">
        <v>4</v>
      </c>
      <c r="VCV90" s="497" t="s">
        <v>5</v>
      </c>
      <c r="VCW90" s="497" t="s">
        <v>6</v>
      </c>
      <c r="VCX90" s="497" t="s">
        <v>7</v>
      </c>
      <c r="VCY90" s="497" t="s">
        <v>11</v>
      </c>
      <c r="VCZ90" s="503"/>
      <c r="VDA90" s="497" t="s">
        <v>2</v>
      </c>
      <c r="VDB90" s="497" t="s">
        <v>3</v>
      </c>
      <c r="VDC90" s="497" t="s">
        <v>4</v>
      </c>
      <c r="VDD90" s="497" t="s">
        <v>5</v>
      </c>
      <c r="VDE90" s="497" t="s">
        <v>6</v>
      </c>
      <c r="VDF90" s="497" t="s">
        <v>7</v>
      </c>
      <c r="VDG90" s="497" t="s">
        <v>11</v>
      </c>
      <c r="VDH90" s="503"/>
      <c r="VDI90" s="497" t="s">
        <v>2</v>
      </c>
      <c r="VDJ90" s="497" t="s">
        <v>3</v>
      </c>
      <c r="VDK90" s="497" t="s">
        <v>4</v>
      </c>
      <c r="VDL90" s="497" t="s">
        <v>5</v>
      </c>
      <c r="VDM90" s="497" t="s">
        <v>6</v>
      </c>
      <c r="VDN90" s="497" t="s">
        <v>7</v>
      </c>
      <c r="VDO90" s="497" t="s">
        <v>11</v>
      </c>
      <c r="VDP90" s="503"/>
      <c r="VDQ90" s="497" t="s">
        <v>2</v>
      </c>
      <c r="VDR90" s="497" t="s">
        <v>3</v>
      </c>
      <c r="VDS90" s="497" t="s">
        <v>4</v>
      </c>
      <c r="VDT90" s="497" t="s">
        <v>5</v>
      </c>
      <c r="VDU90" s="497" t="s">
        <v>6</v>
      </c>
      <c r="VDV90" s="497" t="s">
        <v>7</v>
      </c>
      <c r="VDW90" s="497" t="s">
        <v>11</v>
      </c>
      <c r="VDX90" s="503"/>
      <c r="VDY90" s="497" t="s">
        <v>2</v>
      </c>
      <c r="VDZ90" s="497" t="s">
        <v>3</v>
      </c>
      <c r="VEA90" s="497" t="s">
        <v>4</v>
      </c>
      <c r="VEB90" s="497" t="s">
        <v>5</v>
      </c>
      <c r="VEC90" s="497" t="s">
        <v>6</v>
      </c>
      <c r="VED90" s="497" t="s">
        <v>7</v>
      </c>
      <c r="VEE90" s="497" t="s">
        <v>11</v>
      </c>
      <c r="VEF90" s="503"/>
      <c r="VEG90" s="497" t="s">
        <v>2</v>
      </c>
      <c r="VEH90" s="497" t="s">
        <v>3</v>
      </c>
      <c r="VEI90" s="497" t="s">
        <v>4</v>
      </c>
      <c r="VEJ90" s="497" t="s">
        <v>5</v>
      </c>
      <c r="VEK90" s="497" t="s">
        <v>6</v>
      </c>
      <c r="VEL90" s="497" t="s">
        <v>7</v>
      </c>
      <c r="VEM90" s="497" t="s">
        <v>11</v>
      </c>
      <c r="VEN90" s="503"/>
      <c r="VEO90" s="497" t="s">
        <v>2</v>
      </c>
      <c r="VEP90" s="497" t="s">
        <v>3</v>
      </c>
      <c r="VEQ90" s="497" t="s">
        <v>4</v>
      </c>
      <c r="VER90" s="497" t="s">
        <v>5</v>
      </c>
      <c r="VES90" s="497" t="s">
        <v>6</v>
      </c>
      <c r="VET90" s="497" t="s">
        <v>7</v>
      </c>
      <c r="VEU90" s="497" t="s">
        <v>11</v>
      </c>
      <c r="VEV90" s="503"/>
      <c r="VEW90" s="497" t="s">
        <v>2</v>
      </c>
      <c r="VEX90" s="497" t="s">
        <v>3</v>
      </c>
      <c r="VEY90" s="497" t="s">
        <v>4</v>
      </c>
      <c r="VEZ90" s="497" t="s">
        <v>5</v>
      </c>
      <c r="VFA90" s="497" t="s">
        <v>6</v>
      </c>
      <c r="VFB90" s="497" t="s">
        <v>7</v>
      </c>
      <c r="VFC90" s="497" t="s">
        <v>11</v>
      </c>
      <c r="VFD90" s="503"/>
      <c r="VFE90" s="497" t="s">
        <v>2</v>
      </c>
      <c r="VFF90" s="497" t="s">
        <v>3</v>
      </c>
      <c r="VFG90" s="497" t="s">
        <v>4</v>
      </c>
      <c r="VFH90" s="497" t="s">
        <v>5</v>
      </c>
      <c r="VFI90" s="497" t="s">
        <v>6</v>
      </c>
      <c r="VFJ90" s="497" t="s">
        <v>7</v>
      </c>
      <c r="VFK90" s="497" t="s">
        <v>11</v>
      </c>
      <c r="VFL90" s="503"/>
      <c r="VFM90" s="497" t="s">
        <v>2</v>
      </c>
      <c r="VFN90" s="497" t="s">
        <v>3</v>
      </c>
      <c r="VFO90" s="497" t="s">
        <v>4</v>
      </c>
      <c r="VFP90" s="497" t="s">
        <v>5</v>
      </c>
      <c r="VFQ90" s="497" t="s">
        <v>6</v>
      </c>
      <c r="VFR90" s="497" t="s">
        <v>7</v>
      </c>
      <c r="VFS90" s="497" t="s">
        <v>11</v>
      </c>
      <c r="VFT90" s="503"/>
      <c r="VFU90" s="497" t="s">
        <v>2</v>
      </c>
      <c r="VFV90" s="497" t="s">
        <v>3</v>
      </c>
      <c r="VFW90" s="497" t="s">
        <v>4</v>
      </c>
      <c r="VFX90" s="497" t="s">
        <v>5</v>
      </c>
      <c r="VFY90" s="497" t="s">
        <v>6</v>
      </c>
      <c r="VFZ90" s="497" t="s">
        <v>7</v>
      </c>
      <c r="VGA90" s="497" t="s">
        <v>11</v>
      </c>
      <c r="VGB90" s="503"/>
      <c r="VGC90" s="497" t="s">
        <v>2</v>
      </c>
      <c r="VGD90" s="497" t="s">
        <v>3</v>
      </c>
      <c r="VGE90" s="497" t="s">
        <v>4</v>
      </c>
      <c r="VGF90" s="497" t="s">
        <v>5</v>
      </c>
      <c r="VGG90" s="497" t="s">
        <v>6</v>
      </c>
      <c r="VGH90" s="497" t="s">
        <v>7</v>
      </c>
      <c r="VGI90" s="497" t="s">
        <v>11</v>
      </c>
      <c r="VGJ90" s="503"/>
      <c r="VGK90" s="497" t="s">
        <v>2</v>
      </c>
      <c r="VGL90" s="497" t="s">
        <v>3</v>
      </c>
      <c r="VGM90" s="497" t="s">
        <v>4</v>
      </c>
      <c r="VGN90" s="497" t="s">
        <v>5</v>
      </c>
      <c r="VGO90" s="497" t="s">
        <v>6</v>
      </c>
      <c r="VGP90" s="497" t="s">
        <v>7</v>
      </c>
      <c r="VGQ90" s="497" t="s">
        <v>11</v>
      </c>
      <c r="VGR90" s="503"/>
      <c r="VGS90" s="497" t="s">
        <v>2</v>
      </c>
      <c r="VGT90" s="497" t="s">
        <v>3</v>
      </c>
      <c r="VGU90" s="497" t="s">
        <v>4</v>
      </c>
      <c r="VGV90" s="497" t="s">
        <v>5</v>
      </c>
      <c r="VGW90" s="497" t="s">
        <v>6</v>
      </c>
      <c r="VGX90" s="497" t="s">
        <v>7</v>
      </c>
      <c r="VGY90" s="497" t="s">
        <v>11</v>
      </c>
      <c r="VGZ90" s="503"/>
      <c r="VHA90" s="497" t="s">
        <v>2</v>
      </c>
      <c r="VHB90" s="497" t="s">
        <v>3</v>
      </c>
      <c r="VHC90" s="497" t="s">
        <v>4</v>
      </c>
      <c r="VHD90" s="497" t="s">
        <v>5</v>
      </c>
      <c r="VHE90" s="497" t="s">
        <v>6</v>
      </c>
      <c r="VHF90" s="497" t="s">
        <v>7</v>
      </c>
      <c r="VHG90" s="497" t="s">
        <v>11</v>
      </c>
      <c r="VHH90" s="503"/>
      <c r="VHI90" s="497" t="s">
        <v>2</v>
      </c>
      <c r="VHJ90" s="497" t="s">
        <v>3</v>
      </c>
      <c r="VHK90" s="497" t="s">
        <v>4</v>
      </c>
      <c r="VHL90" s="497" t="s">
        <v>5</v>
      </c>
      <c r="VHM90" s="497" t="s">
        <v>6</v>
      </c>
      <c r="VHN90" s="497" t="s">
        <v>7</v>
      </c>
      <c r="VHO90" s="497" t="s">
        <v>11</v>
      </c>
      <c r="VHP90" s="503"/>
      <c r="VHQ90" s="497" t="s">
        <v>2</v>
      </c>
      <c r="VHR90" s="497" t="s">
        <v>3</v>
      </c>
      <c r="VHS90" s="497" t="s">
        <v>4</v>
      </c>
      <c r="VHT90" s="497" t="s">
        <v>5</v>
      </c>
      <c r="VHU90" s="497" t="s">
        <v>6</v>
      </c>
      <c r="VHV90" s="497" t="s">
        <v>7</v>
      </c>
      <c r="VHW90" s="497" t="s">
        <v>11</v>
      </c>
      <c r="VHX90" s="503"/>
      <c r="VHY90" s="497" t="s">
        <v>2</v>
      </c>
      <c r="VHZ90" s="497" t="s">
        <v>3</v>
      </c>
      <c r="VIA90" s="497" t="s">
        <v>4</v>
      </c>
      <c r="VIB90" s="497" t="s">
        <v>5</v>
      </c>
      <c r="VIC90" s="497" t="s">
        <v>6</v>
      </c>
      <c r="VID90" s="497" t="s">
        <v>7</v>
      </c>
      <c r="VIE90" s="497" t="s">
        <v>11</v>
      </c>
      <c r="VIF90" s="503"/>
      <c r="VIG90" s="497" t="s">
        <v>2</v>
      </c>
      <c r="VIH90" s="497" t="s">
        <v>3</v>
      </c>
      <c r="VII90" s="497" t="s">
        <v>4</v>
      </c>
      <c r="VIJ90" s="497" t="s">
        <v>5</v>
      </c>
      <c r="VIK90" s="497" t="s">
        <v>6</v>
      </c>
      <c r="VIL90" s="497" t="s">
        <v>7</v>
      </c>
      <c r="VIM90" s="497" t="s">
        <v>11</v>
      </c>
      <c r="VIN90" s="503"/>
      <c r="VIO90" s="497" t="s">
        <v>2</v>
      </c>
      <c r="VIP90" s="497" t="s">
        <v>3</v>
      </c>
      <c r="VIQ90" s="497" t="s">
        <v>4</v>
      </c>
      <c r="VIR90" s="497" t="s">
        <v>5</v>
      </c>
      <c r="VIS90" s="497" t="s">
        <v>6</v>
      </c>
      <c r="VIT90" s="497" t="s">
        <v>7</v>
      </c>
      <c r="VIU90" s="497" t="s">
        <v>11</v>
      </c>
      <c r="VIV90" s="503"/>
      <c r="VIW90" s="497" t="s">
        <v>2</v>
      </c>
      <c r="VIX90" s="497" t="s">
        <v>3</v>
      </c>
      <c r="VIY90" s="497" t="s">
        <v>4</v>
      </c>
      <c r="VIZ90" s="497" t="s">
        <v>5</v>
      </c>
      <c r="VJA90" s="497" t="s">
        <v>6</v>
      </c>
      <c r="VJB90" s="497" t="s">
        <v>7</v>
      </c>
      <c r="VJC90" s="497" t="s">
        <v>11</v>
      </c>
      <c r="VJD90" s="503"/>
      <c r="VJE90" s="497" t="s">
        <v>2</v>
      </c>
      <c r="VJF90" s="497" t="s">
        <v>3</v>
      </c>
      <c r="VJG90" s="497" t="s">
        <v>4</v>
      </c>
      <c r="VJH90" s="497" t="s">
        <v>5</v>
      </c>
      <c r="VJI90" s="497" t="s">
        <v>6</v>
      </c>
      <c r="VJJ90" s="497" t="s">
        <v>7</v>
      </c>
      <c r="VJK90" s="497" t="s">
        <v>11</v>
      </c>
      <c r="VJL90" s="503"/>
      <c r="VJM90" s="497" t="s">
        <v>2</v>
      </c>
      <c r="VJN90" s="497" t="s">
        <v>3</v>
      </c>
      <c r="VJO90" s="497" t="s">
        <v>4</v>
      </c>
      <c r="VJP90" s="497" t="s">
        <v>5</v>
      </c>
      <c r="VJQ90" s="497" t="s">
        <v>6</v>
      </c>
      <c r="VJR90" s="497" t="s">
        <v>7</v>
      </c>
      <c r="VJS90" s="497" t="s">
        <v>11</v>
      </c>
      <c r="VJT90" s="503"/>
      <c r="VJU90" s="497" t="s">
        <v>2</v>
      </c>
      <c r="VJV90" s="497" t="s">
        <v>3</v>
      </c>
      <c r="VJW90" s="497" t="s">
        <v>4</v>
      </c>
      <c r="VJX90" s="497" t="s">
        <v>5</v>
      </c>
      <c r="VJY90" s="497" t="s">
        <v>6</v>
      </c>
      <c r="VJZ90" s="497" t="s">
        <v>7</v>
      </c>
      <c r="VKA90" s="497" t="s">
        <v>11</v>
      </c>
      <c r="VKB90" s="503"/>
      <c r="VKC90" s="497" t="s">
        <v>2</v>
      </c>
      <c r="VKD90" s="497" t="s">
        <v>3</v>
      </c>
      <c r="VKE90" s="497" t="s">
        <v>4</v>
      </c>
      <c r="VKF90" s="497" t="s">
        <v>5</v>
      </c>
      <c r="VKG90" s="497" t="s">
        <v>6</v>
      </c>
      <c r="VKH90" s="497" t="s">
        <v>7</v>
      </c>
      <c r="VKI90" s="497" t="s">
        <v>11</v>
      </c>
      <c r="VKJ90" s="503"/>
      <c r="VKK90" s="497" t="s">
        <v>2</v>
      </c>
      <c r="VKL90" s="497" t="s">
        <v>3</v>
      </c>
      <c r="VKM90" s="497" t="s">
        <v>4</v>
      </c>
      <c r="VKN90" s="497" t="s">
        <v>5</v>
      </c>
      <c r="VKO90" s="497" t="s">
        <v>6</v>
      </c>
      <c r="VKP90" s="497" t="s">
        <v>7</v>
      </c>
      <c r="VKQ90" s="497" t="s">
        <v>11</v>
      </c>
      <c r="VKR90" s="503"/>
      <c r="VKS90" s="497" t="s">
        <v>2</v>
      </c>
      <c r="VKT90" s="497" t="s">
        <v>3</v>
      </c>
      <c r="VKU90" s="497" t="s">
        <v>4</v>
      </c>
      <c r="VKV90" s="497" t="s">
        <v>5</v>
      </c>
      <c r="VKW90" s="497" t="s">
        <v>6</v>
      </c>
      <c r="VKX90" s="497" t="s">
        <v>7</v>
      </c>
      <c r="VKY90" s="497" t="s">
        <v>11</v>
      </c>
      <c r="VKZ90" s="503"/>
      <c r="VLA90" s="497" t="s">
        <v>2</v>
      </c>
      <c r="VLB90" s="497" t="s">
        <v>3</v>
      </c>
      <c r="VLC90" s="497" t="s">
        <v>4</v>
      </c>
      <c r="VLD90" s="497" t="s">
        <v>5</v>
      </c>
      <c r="VLE90" s="497" t="s">
        <v>6</v>
      </c>
      <c r="VLF90" s="497" t="s">
        <v>7</v>
      </c>
      <c r="VLG90" s="497" t="s">
        <v>11</v>
      </c>
      <c r="VLH90" s="503"/>
      <c r="VLI90" s="497" t="s">
        <v>2</v>
      </c>
      <c r="VLJ90" s="497" t="s">
        <v>3</v>
      </c>
      <c r="VLK90" s="497" t="s">
        <v>4</v>
      </c>
      <c r="VLL90" s="497" t="s">
        <v>5</v>
      </c>
      <c r="VLM90" s="497" t="s">
        <v>6</v>
      </c>
      <c r="VLN90" s="497" t="s">
        <v>7</v>
      </c>
      <c r="VLO90" s="497" t="s">
        <v>11</v>
      </c>
      <c r="VLP90" s="503"/>
      <c r="VLQ90" s="497" t="s">
        <v>2</v>
      </c>
      <c r="VLR90" s="497" t="s">
        <v>3</v>
      </c>
      <c r="VLS90" s="497" t="s">
        <v>4</v>
      </c>
      <c r="VLT90" s="497" t="s">
        <v>5</v>
      </c>
      <c r="VLU90" s="497" t="s">
        <v>6</v>
      </c>
      <c r="VLV90" s="497" t="s">
        <v>7</v>
      </c>
      <c r="VLW90" s="497" t="s">
        <v>11</v>
      </c>
      <c r="VLX90" s="503"/>
      <c r="VLY90" s="497" t="s">
        <v>2</v>
      </c>
      <c r="VLZ90" s="497" t="s">
        <v>3</v>
      </c>
      <c r="VMA90" s="497" t="s">
        <v>4</v>
      </c>
      <c r="VMB90" s="497" t="s">
        <v>5</v>
      </c>
      <c r="VMC90" s="497" t="s">
        <v>6</v>
      </c>
      <c r="VMD90" s="497" t="s">
        <v>7</v>
      </c>
      <c r="VME90" s="497" t="s">
        <v>11</v>
      </c>
      <c r="VMF90" s="503"/>
      <c r="VMG90" s="497" t="s">
        <v>2</v>
      </c>
      <c r="VMH90" s="497" t="s">
        <v>3</v>
      </c>
      <c r="VMI90" s="497" t="s">
        <v>4</v>
      </c>
      <c r="VMJ90" s="497" t="s">
        <v>5</v>
      </c>
      <c r="VMK90" s="497" t="s">
        <v>6</v>
      </c>
      <c r="VML90" s="497" t="s">
        <v>7</v>
      </c>
      <c r="VMM90" s="497" t="s">
        <v>11</v>
      </c>
      <c r="VMN90" s="503"/>
      <c r="VMO90" s="497" t="s">
        <v>2</v>
      </c>
      <c r="VMP90" s="497" t="s">
        <v>3</v>
      </c>
      <c r="VMQ90" s="497" t="s">
        <v>4</v>
      </c>
      <c r="VMR90" s="497" t="s">
        <v>5</v>
      </c>
      <c r="VMS90" s="497" t="s">
        <v>6</v>
      </c>
      <c r="VMT90" s="497" t="s">
        <v>7</v>
      </c>
      <c r="VMU90" s="497" t="s">
        <v>11</v>
      </c>
      <c r="VMV90" s="503"/>
      <c r="VMW90" s="497" t="s">
        <v>2</v>
      </c>
      <c r="VMX90" s="497" t="s">
        <v>3</v>
      </c>
      <c r="VMY90" s="497" t="s">
        <v>4</v>
      </c>
      <c r="VMZ90" s="497" t="s">
        <v>5</v>
      </c>
      <c r="VNA90" s="497" t="s">
        <v>6</v>
      </c>
      <c r="VNB90" s="497" t="s">
        <v>7</v>
      </c>
      <c r="VNC90" s="497" t="s">
        <v>11</v>
      </c>
      <c r="VND90" s="503"/>
      <c r="VNE90" s="497" t="s">
        <v>2</v>
      </c>
      <c r="VNF90" s="497" t="s">
        <v>3</v>
      </c>
      <c r="VNG90" s="497" t="s">
        <v>4</v>
      </c>
      <c r="VNH90" s="497" t="s">
        <v>5</v>
      </c>
      <c r="VNI90" s="497" t="s">
        <v>6</v>
      </c>
      <c r="VNJ90" s="497" t="s">
        <v>7</v>
      </c>
      <c r="VNK90" s="497" t="s">
        <v>11</v>
      </c>
      <c r="VNL90" s="503"/>
      <c r="VNM90" s="497" t="s">
        <v>2</v>
      </c>
      <c r="VNN90" s="497" t="s">
        <v>3</v>
      </c>
      <c r="VNO90" s="497" t="s">
        <v>4</v>
      </c>
      <c r="VNP90" s="497" t="s">
        <v>5</v>
      </c>
      <c r="VNQ90" s="497" t="s">
        <v>6</v>
      </c>
      <c r="VNR90" s="497" t="s">
        <v>7</v>
      </c>
      <c r="VNS90" s="497" t="s">
        <v>11</v>
      </c>
      <c r="VNT90" s="503"/>
      <c r="VNU90" s="497" t="s">
        <v>2</v>
      </c>
      <c r="VNV90" s="497" t="s">
        <v>3</v>
      </c>
      <c r="VNW90" s="497" t="s">
        <v>4</v>
      </c>
      <c r="VNX90" s="497" t="s">
        <v>5</v>
      </c>
      <c r="VNY90" s="497" t="s">
        <v>6</v>
      </c>
      <c r="VNZ90" s="497" t="s">
        <v>7</v>
      </c>
      <c r="VOA90" s="497" t="s">
        <v>11</v>
      </c>
      <c r="VOB90" s="503"/>
      <c r="VOC90" s="497" t="s">
        <v>2</v>
      </c>
      <c r="VOD90" s="497" t="s">
        <v>3</v>
      </c>
      <c r="VOE90" s="497" t="s">
        <v>4</v>
      </c>
      <c r="VOF90" s="497" t="s">
        <v>5</v>
      </c>
      <c r="VOG90" s="497" t="s">
        <v>6</v>
      </c>
      <c r="VOH90" s="497" t="s">
        <v>7</v>
      </c>
      <c r="VOI90" s="497" t="s">
        <v>11</v>
      </c>
      <c r="VOJ90" s="503"/>
      <c r="VOK90" s="497" t="s">
        <v>2</v>
      </c>
      <c r="VOL90" s="497" t="s">
        <v>3</v>
      </c>
      <c r="VOM90" s="497" t="s">
        <v>4</v>
      </c>
      <c r="VON90" s="497" t="s">
        <v>5</v>
      </c>
      <c r="VOO90" s="497" t="s">
        <v>6</v>
      </c>
      <c r="VOP90" s="497" t="s">
        <v>7</v>
      </c>
      <c r="VOQ90" s="497" t="s">
        <v>11</v>
      </c>
      <c r="VOR90" s="503"/>
      <c r="VOS90" s="497" t="s">
        <v>2</v>
      </c>
      <c r="VOT90" s="497" t="s">
        <v>3</v>
      </c>
      <c r="VOU90" s="497" t="s">
        <v>4</v>
      </c>
      <c r="VOV90" s="497" t="s">
        <v>5</v>
      </c>
      <c r="VOW90" s="497" t="s">
        <v>6</v>
      </c>
      <c r="VOX90" s="497" t="s">
        <v>7</v>
      </c>
      <c r="VOY90" s="497" t="s">
        <v>11</v>
      </c>
      <c r="VOZ90" s="503"/>
      <c r="VPA90" s="497" t="s">
        <v>2</v>
      </c>
      <c r="VPB90" s="497" t="s">
        <v>3</v>
      </c>
      <c r="VPC90" s="497" t="s">
        <v>4</v>
      </c>
      <c r="VPD90" s="497" t="s">
        <v>5</v>
      </c>
      <c r="VPE90" s="497" t="s">
        <v>6</v>
      </c>
      <c r="VPF90" s="497" t="s">
        <v>7</v>
      </c>
      <c r="VPG90" s="497" t="s">
        <v>11</v>
      </c>
      <c r="VPH90" s="503"/>
      <c r="VPI90" s="497" t="s">
        <v>2</v>
      </c>
      <c r="VPJ90" s="497" t="s">
        <v>3</v>
      </c>
      <c r="VPK90" s="497" t="s">
        <v>4</v>
      </c>
      <c r="VPL90" s="497" t="s">
        <v>5</v>
      </c>
      <c r="VPM90" s="497" t="s">
        <v>6</v>
      </c>
      <c r="VPN90" s="497" t="s">
        <v>7</v>
      </c>
      <c r="VPO90" s="497" t="s">
        <v>11</v>
      </c>
      <c r="VPP90" s="503"/>
      <c r="VPQ90" s="497" t="s">
        <v>2</v>
      </c>
      <c r="VPR90" s="497" t="s">
        <v>3</v>
      </c>
      <c r="VPS90" s="497" t="s">
        <v>4</v>
      </c>
      <c r="VPT90" s="497" t="s">
        <v>5</v>
      </c>
      <c r="VPU90" s="497" t="s">
        <v>6</v>
      </c>
      <c r="VPV90" s="497" t="s">
        <v>7</v>
      </c>
      <c r="VPW90" s="497" t="s">
        <v>11</v>
      </c>
      <c r="VPX90" s="503"/>
      <c r="VPY90" s="497" t="s">
        <v>2</v>
      </c>
      <c r="VPZ90" s="497" t="s">
        <v>3</v>
      </c>
      <c r="VQA90" s="497" t="s">
        <v>4</v>
      </c>
      <c r="VQB90" s="497" t="s">
        <v>5</v>
      </c>
      <c r="VQC90" s="497" t="s">
        <v>6</v>
      </c>
      <c r="VQD90" s="497" t="s">
        <v>7</v>
      </c>
      <c r="VQE90" s="497" t="s">
        <v>11</v>
      </c>
      <c r="VQF90" s="503"/>
      <c r="VQG90" s="497" t="s">
        <v>2</v>
      </c>
      <c r="VQH90" s="497" t="s">
        <v>3</v>
      </c>
      <c r="VQI90" s="497" t="s">
        <v>4</v>
      </c>
      <c r="VQJ90" s="497" t="s">
        <v>5</v>
      </c>
      <c r="VQK90" s="497" t="s">
        <v>6</v>
      </c>
      <c r="VQL90" s="497" t="s">
        <v>7</v>
      </c>
      <c r="VQM90" s="497" t="s">
        <v>11</v>
      </c>
      <c r="VQN90" s="503"/>
      <c r="VQO90" s="497" t="s">
        <v>2</v>
      </c>
      <c r="VQP90" s="497" t="s">
        <v>3</v>
      </c>
      <c r="VQQ90" s="497" t="s">
        <v>4</v>
      </c>
      <c r="VQR90" s="497" t="s">
        <v>5</v>
      </c>
      <c r="VQS90" s="497" t="s">
        <v>6</v>
      </c>
      <c r="VQT90" s="497" t="s">
        <v>7</v>
      </c>
      <c r="VQU90" s="497" t="s">
        <v>11</v>
      </c>
      <c r="VQV90" s="503"/>
      <c r="VQW90" s="497" t="s">
        <v>2</v>
      </c>
      <c r="VQX90" s="497" t="s">
        <v>3</v>
      </c>
      <c r="VQY90" s="497" t="s">
        <v>4</v>
      </c>
      <c r="VQZ90" s="497" t="s">
        <v>5</v>
      </c>
      <c r="VRA90" s="497" t="s">
        <v>6</v>
      </c>
      <c r="VRB90" s="497" t="s">
        <v>7</v>
      </c>
      <c r="VRC90" s="497" t="s">
        <v>11</v>
      </c>
      <c r="VRD90" s="503"/>
      <c r="VRE90" s="497" t="s">
        <v>2</v>
      </c>
      <c r="VRF90" s="497" t="s">
        <v>3</v>
      </c>
      <c r="VRG90" s="497" t="s">
        <v>4</v>
      </c>
      <c r="VRH90" s="497" t="s">
        <v>5</v>
      </c>
      <c r="VRI90" s="497" t="s">
        <v>6</v>
      </c>
      <c r="VRJ90" s="497" t="s">
        <v>7</v>
      </c>
      <c r="VRK90" s="497" t="s">
        <v>11</v>
      </c>
      <c r="VRL90" s="503"/>
      <c r="VRM90" s="497" t="s">
        <v>2</v>
      </c>
      <c r="VRN90" s="497" t="s">
        <v>3</v>
      </c>
      <c r="VRO90" s="497" t="s">
        <v>4</v>
      </c>
      <c r="VRP90" s="497" t="s">
        <v>5</v>
      </c>
      <c r="VRQ90" s="497" t="s">
        <v>6</v>
      </c>
      <c r="VRR90" s="497" t="s">
        <v>7</v>
      </c>
      <c r="VRS90" s="497" t="s">
        <v>11</v>
      </c>
      <c r="VRT90" s="503"/>
      <c r="VRU90" s="497" t="s">
        <v>2</v>
      </c>
      <c r="VRV90" s="497" t="s">
        <v>3</v>
      </c>
      <c r="VRW90" s="497" t="s">
        <v>4</v>
      </c>
      <c r="VRX90" s="497" t="s">
        <v>5</v>
      </c>
      <c r="VRY90" s="497" t="s">
        <v>6</v>
      </c>
      <c r="VRZ90" s="497" t="s">
        <v>7</v>
      </c>
      <c r="VSA90" s="497" t="s">
        <v>11</v>
      </c>
      <c r="VSB90" s="503"/>
      <c r="VSC90" s="497" t="s">
        <v>2</v>
      </c>
      <c r="VSD90" s="497" t="s">
        <v>3</v>
      </c>
      <c r="VSE90" s="497" t="s">
        <v>4</v>
      </c>
      <c r="VSF90" s="497" t="s">
        <v>5</v>
      </c>
      <c r="VSG90" s="497" t="s">
        <v>6</v>
      </c>
      <c r="VSH90" s="497" t="s">
        <v>7</v>
      </c>
      <c r="VSI90" s="497" t="s">
        <v>11</v>
      </c>
      <c r="VSJ90" s="503"/>
      <c r="VSK90" s="497" t="s">
        <v>2</v>
      </c>
      <c r="VSL90" s="497" t="s">
        <v>3</v>
      </c>
      <c r="VSM90" s="497" t="s">
        <v>4</v>
      </c>
      <c r="VSN90" s="497" t="s">
        <v>5</v>
      </c>
      <c r="VSO90" s="497" t="s">
        <v>6</v>
      </c>
      <c r="VSP90" s="497" t="s">
        <v>7</v>
      </c>
      <c r="VSQ90" s="497" t="s">
        <v>11</v>
      </c>
      <c r="VSR90" s="503"/>
      <c r="VSS90" s="497" t="s">
        <v>2</v>
      </c>
      <c r="VST90" s="497" t="s">
        <v>3</v>
      </c>
      <c r="VSU90" s="497" t="s">
        <v>4</v>
      </c>
      <c r="VSV90" s="497" t="s">
        <v>5</v>
      </c>
      <c r="VSW90" s="497" t="s">
        <v>6</v>
      </c>
      <c r="VSX90" s="497" t="s">
        <v>7</v>
      </c>
      <c r="VSY90" s="497" t="s">
        <v>11</v>
      </c>
      <c r="VSZ90" s="503"/>
      <c r="VTA90" s="497" t="s">
        <v>2</v>
      </c>
      <c r="VTB90" s="497" t="s">
        <v>3</v>
      </c>
      <c r="VTC90" s="497" t="s">
        <v>4</v>
      </c>
      <c r="VTD90" s="497" t="s">
        <v>5</v>
      </c>
      <c r="VTE90" s="497" t="s">
        <v>6</v>
      </c>
      <c r="VTF90" s="497" t="s">
        <v>7</v>
      </c>
      <c r="VTG90" s="497" t="s">
        <v>11</v>
      </c>
      <c r="VTH90" s="503"/>
      <c r="VTI90" s="497" t="s">
        <v>2</v>
      </c>
      <c r="VTJ90" s="497" t="s">
        <v>3</v>
      </c>
      <c r="VTK90" s="497" t="s">
        <v>4</v>
      </c>
      <c r="VTL90" s="497" t="s">
        <v>5</v>
      </c>
      <c r="VTM90" s="497" t="s">
        <v>6</v>
      </c>
      <c r="VTN90" s="497" t="s">
        <v>7</v>
      </c>
      <c r="VTO90" s="497" t="s">
        <v>11</v>
      </c>
      <c r="VTP90" s="503"/>
      <c r="VTQ90" s="497" t="s">
        <v>2</v>
      </c>
      <c r="VTR90" s="497" t="s">
        <v>3</v>
      </c>
      <c r="VTS90" s="497" t="s">
        <v>4</v>
      </c>
      <c r="VTT90" s="497" t="s">
        <v>5</v>
      </c>
      <c r="VTU90" s="497" t="s">
        <v>6</v>
      </c>
      <c r="VTV90" s="497" t="s">
        <v>7</v>
      </c>
      <c r="VTW90" s="497" t="s">
        <v>11</v>
      </c>
      <c r="VTX90" s="503"/>
      <c r="VTY90" s="497" t="s">
        <v>2</v>
      </c>
      <c r="VTZ90" s="497" t="s">
        <v>3</v>
      </c>
      <c r="VUA90" s="497" t="s">
        <v>4</v>
      </c>
      <c r="VUB90" s="497" t="s">
        <v>5</v>
      </c>
      <c r="VUC90" s="497" t="s">
        <v>6</v>
      </c>
      <c r="VUD90" s="497" t="s">
        <v>7</v>
      </c>
      <c r="VUE90" s="497" t="s">
        <v>11</v>
      </c>
      <c r="VUF90" s="503"/>
      <c r="VUG90" s="497" t="s">
        <v>2</v>
      </c>
      <c r="VUH90" s="497" t="s">
        <v>3</v>
      </c>
      <c r="VUI90" s="497" t="s">
        <v>4</v>
      </c>
      <c r="VUJ90" s="497" t="s">
        <v>5</v>
      </c>
      <c r="VUK90" s="497" t="s">
        <v>6</v>
      </c>
      <c r="VUL90" s="497" t="s">
        <v>7</v>
      </c>
      <c r="VUM90" s="497" t="s">
        <v>11</v>
      </c>
      <c r="VUN90" s="503"/>
      <c r="VUO90" s="497" t="s">
        <v>2</v>
      </c>
      <c r="VUP90" s="497" t="s">
        <v>3</v>
      </c>
      <c r="VUQ90" s="497" t="s">
        <v>4</v>
      </c>
      <c r="VUR90" s="497" t="s">
        <v>5</v>
      </c>
      <c r="VUS90" s="497" t="s">
        <v>6</v>
      </c>
      <c r="VUT90" s="497" t="s">
        <v>7</v>
      </c>
      <c r="VUU90" s="497" t="s">
        <v>11</v>
      </c>
      <c r="VUV90" s="503"/>
      <c r="VUW90" s="497" t="s">
        <v>2</v>
      </c>
      <c r="VUX90" s="497" t="s">
        <v>3</v>
      </c>
      <c r="VUY90" s="497" t="s">
        <v>4</v>
      </c>
      <c r="VUZ90" s="497" t="s">
        <v>5</v>
      </c>
      <c r="VVA90" s="497" t="s">
        <v>6</v>
      </c>
      <c r="VVB90" s="497" t="s">
        <v>7</v>
      </c>
      <c r="VVC90" s="497" t="s">
        <v>11</v>
      </c>
      <c r="VVD90" s="503"/>
      <c r="VVE90" s="497" t="s">
        <v>2</v>
      </c>
      <c r="VVF90" s="497" t="s">
        <v>3</v>
      </c>
      <c r="VVG90" s="497" t="s">
        <v>4</v>
      </c>
      <c r="VVH90" s="497" t="s">
        <v>5</v>
      </c>
      <c r="VVI90" s="497" t="s">
        <v>6</v>
      </c>
      <c r="VVJ90" s="497" t="s">
        <v>7</v>
      </c>
      <c r="VVK90" s="497" t="s">
        <v>11</v>
      </c>
      <c r="VVL90" s="503"/>
      <c r="VVM90" s="497" t="s">
        <v>2</v>
      </c>
      <c r="VVN90" s="497" t="s">
        <v>3</v>
      </c>
      <c r="VVO90" s="497" t="s">
        <v>4</v>
      </c>
      <c r="VVP90" s="497" t="s">
        <v>5</v>
      </c>
      <c r="VVQ90" s="497" t="s">
        <v>6</v>
      </c>
      <c r="VVR90" s="497" t="s">
        <v>7</v>
      </c>
      <c r="VVS90" s="497" t="s">
        <v>11</v>
      </c>
      <c r="VVT90" s="503"/>
      <c r="VVU90" s="497" t="s">
        <v>2</v>
      </c>
      <c r="VVV90" s="497" t="s">
        <v>3</v>
      </c>
      <c r="VVW90" s="497" t="s">
        <v>4</v>
      </c>
      <c r="VVX90" s="497" t="s">
        <v>5</v>
      </c>
      <c r="VVY90" s="497" t="s">
        <v>6</v>
      </c>
      <c r="VVZ90" s="497" t="s">
        <v>7</v>
      </c>
      <c r="VWA90" s="497" t="s">
        <v>11</v>
      </c>
      <c r="VWB90" s="503"/>
      <c r="VWC90" s="497" t="s">
        <v>2</v>
      </c>
      <c r="VWD90" s="497" t="s">
        <v>3</v>
      </c>
      <c r="VWE90" s="497" t="s">
        <v>4</v>
      </c>
      <c r="VWF90" s="497" t="s">
        <v>5</v>
      </c>
      <c r="VWG90" s="497" t="s">
        <v>6</v>
      </c>
      <c r="VWH90" s="497" t="s">
        <v>7</v>
      </c>
      <c r="VWI90" s="497" t="s">
        <v>11</v>
      </c>
      <c r="VWJ90" s="503"/>
      <c r="VWK90" s="497" t="s">
        <v>2</v>
      </c>
      <c r="VWL90" s="497" t="s">
        <v>3</v>
      </c>
      <c r="VWM90" s="497" t="s">
        <v>4</v>
      </c>
      <c r="VWN90" s="497" t="s">
        <v>5</v>
      </c>
      <c r="VWO90" s="497" t="s">
        <v>6</v>
      </c>
      <c r="VWP90" s="497" t="s">
        <v>7</v>
      </c>
      <c r="VWQ90" s="497" t="s">
        <v>11</v>
      </c>
      <c r="VWR90" s="503"/>
      <c r="VWS90" s="497" t="s">
        <v>2</v>
      </c>
      <c r="VWT90" s="497" t="s">
        <v>3</v>
      </c>
      <c r="VWU90" s="497" t="s">
        <v>4</v>
      </c>
      <c r="VWV90" s="497" t="s">
        <v>5</v>
      </c>
      <c r="VWW90" s="497" t="s">
        <v>6</v>
      </c>
      <c r="VWX90" s="497" t="s">
        <v>7</v>
      </c>
      <c r="VWY90" s="497" t="s">
        <v>11</v>
      </c>
      <c r="VWZ90" s="503"/>
      <c r="VXA90" s="497" t="s">
        <v>2</v>
      </c>
      <c r="VXB90" s="497" t="s">
        <v>3</v>
      </c>
      <c r="VXC90" s="497" t="s">
        <v>4</v>
      </c>
      <c r="VXD90" s="497" t="s">
        <v>5</v>
      </c>
      <c r="VXE90" s="497" t="s">
        <v>6</v>
      </c>
      <c r="VXF90" s="497" t="s">
        <v>7</v>
      </c>
      <c r="VXG90" s="497" t="s">
        <v>11</v>
      </c>
      <c r="VXH90" s="503"/>
      <c r="VXI90" s="497" t="s">
        <v>2</v>
      </c>
      <c r="VXJ90" s="497" t="s">
        <v>3</v>
      </c>
      <c r="VXK90" s="497" t="s">
        <v>4</v>
      </c>
      <c r="VXL90" s="497" t="s">
        <v>5</v>
      </c>
      <c r="VXM90" s="497" t="s">
        <v>6</v>
      </c>
      <c r="VXN90" s="497" t="s">
        <v>7</v>
      </c>
      <c r="VXO90" s="497" t="s">
        <v>11</v>
      </c>
      <c r="VXP90" s="503"/>
      <c r="VXQ90" s="497" t="s">
        <v>2</v>
      </c>
      <c r="VXR90" s="497" t="s">
        <v>3</v>
      </c>
      <c r="VXS90" s="497" t="s">
        <v>4</v>
      </c>
      <c r="VXT90" s="497" t="s">
        <v>5</v>
      </c>
      <c r="VXU90" s="497" t="s">
        <v>6</v>
      </c>
      <c r="VXV90" s="497" t="s">
        <v>7</v>
      </c>
      <c r="VXW90" s="497" t="s">
        <v>11</v>
      </c>
      <c r="VXX90" s="503"/>
      <c r="VXY90" s="497" t="s">
        <v>2</v>
      </c>
      <c r="VXZ90" s="497" t="s">
        <v>3</v>
      </c>
      <c r="VYA90" s="497" t="s">
        <v>4</v>
      </c>
      <c r="VYB90" s="497" t="s">
        <v>5</v>
      </c>
      <c r="VYC90" s="497" t="s">
        <v>6</v>
      </c>
      <c r="VYD90" s="497" t="s">
        <v>7</v>
      </c>
      <c r="VYE90" s="497" t="s">
        <v>11</v>
      </c>
      <c r="VYF90" s="503"/>
      <c r="VYG90" s="497" t="s">
        <v>2</v>
      </c>
      <c r="VYH90" s="497" t="s">
        <v>3</v>
      </c>
      <c r="VYI90" s="497" t="s">
        <v>4</v>
      </c>
      <c r="VYJ90" s="497" t="s">
        <v>5</v>
      </c>
      <c r="VYK90" s="497" t="s">
        <v>6</v>
      </c>
      <c r="VYL90" s="497" t="s">
        <v>7</v>
      </c>
      <c r="VYM90" s="497" t="s">
        <v>11</v>
      </c>
      <c r="VYN90" s="503"/>
      <c r="VYO90" s="497" t="s">
        <v>2</v>
      </c>
      <c r="VYP90" s="497" t="s">
        <v>3</v>
      </c>
      <c r="VYQ90" s="497" t="s">
        <v>4</v>
      </c>
      <c r="VYR90" s="497" t="s">
        <v>5</v>
      </c>
      <c r="VYS90" s="497" t="s">
        <v>6</v>
      </c>
      <c r="VYT90" s="497" t="s">
        <v>7</v>
      </c>
      <c r="VYU90" s="497" t="s">
        <v>11</v>
      </c>
      <c r="VYV90" s="503"/>
      <c r="VYW90" s="497" t="s">
        <v>2</v>
      </c>
      <c r="VYX90" s="497" t="s">
        <v>3</v>
      </c>
      <c r="VYY90" s="497" t="s">
        <v>4</v>
      </c>
      <c r="VYZ90" s="497" t="s">
        <v>5</v>
      </c>
      <c r="VZA90" s="497" t="s">
        <v>6</v>
      </c>
      <c r="VZB90" s="497" t="s">
        <v>7</v>
      </c>
      <c r="VZC90" s="497" t="s">
        <v>11</v>
      </c>
      <c r="VZD90" s="503"/>
      <c r="VZE90" s="497" t="s">
        <v>2</v>
      </c>
      <c r="VZF90" s="497" t="s">
        <v>3</v>
      </c>
      <c r="VZG90" s="497" t="s">
        <v>4</v>
      </c>
      <c r="VZH90" s="497" t="s">
        <v>5</v>
      </c>
      <c r="VZI90" s="497" t="s">
        <v>6</v>
      </c>
      <c r="VZJ90" s="497" t="s">
        <v>7</v>
      </c>
      <c r="VZK90" s="497" t="s">
        <v>11</v>
      </c>
      <c r="VZL90" s="503"/>
      <c r="VZM90" s="497" t="s">
        <v>2</v>
      </c>
      <c r="VZN90" s="497" t="s">
        <v>3</v>
      </c>
      <c r="VZO90" s="497" t="s">
        <v>4</v>
      </c>
      <c r="VZP90" s="497" t="s">
        <v>5</v>
      </c>
      <c r="VZQ90" s="497" t="s">
        <v>6</v>
      </c>
      <c r="VZR90" s="497" t="s">
        <v>7</v>
      </c>
      <c r="VZS90" s="497" t="s">
        <v>11</v>
      </c>
      <c r="VZT90" s="503"/>
      <c r="VZU90" s="497" t="s">
        <v>2</v>
      </c>
      <c r="VZV90" s="497" t="s">
        <v>3</v>
      </c>
      <c r="VZW90" s="497" t="s">
        <v>4</v>
      </c>
      <c r="VZX90" s="497" t="s">
        <v>5</v>
      </c>
      <c r="VZY90" s="497" t="s">
        <v>6</v>
      </c>
      <c r="VZZ90" s="497" t="s">
        <v>7</v>
      </c>
      <c r="WAA90" s="497" t="s">
        <v>11</v>
      </c>
      <c r="WAB90" s="503"/>
      <c r="WAC90" s="497" t="s">
        <v>2</v>
      </c>
      <c r="WAD90" s="497" t="s">
        <v>3</v>
      </c>
      <c r="WAE90" s="497" t="s">
        <v>4</v>
      </c>
      <c r="WAF90" s="497" t="s">
        <v>5</v>
      </c>
      <c r="WAG90" s="497" t="s">
        <v>6</v>
      </c>
      <c r="WAH90" s="497" t="s">
        <v>7</v>
      </c>
      <c r="WAI90" s="497" t="s">
        <v>11</v>
      </c>
      <c r="WAJ90" s="503"/>
      <c r="WAK90" s="497" t="s">
        <v>2</v>
      </c>
      <c r="WAL90" s="497" t="s">
        <v>3</v>
      </c>
      <c r="WAM90" s="497" t="s">
        <v>4</v>
      </c>
      <c r="WAN90" s="497" t="s">
        <v>5</v>
      </c>
      <c r="WAO90" s="497" t="s">
        <v>6</v>
      </c>
      <c r="WAP90" s="497" t="s">
        <v>7</v>
      </c>
      <c r="WAQ90" s="497" t="s">
        <v>11</v>
      </c>
      <c r="WAR90" s="503"/>
      <c r="WAS90" s="497" t="s">
        <v>2</v>
      </c>
      <c r="WAT90" s="497" t="s">
        <v>3</v>
      </c>
      <c r="WAU90" s="497" t="s">
        <v>4</v>
      </c>
      <c r="WAV90" s="497" t="s">
        <v>5</v>
      </c>
      <c r="WAW90" s="497" t="s">
        <v>6</v>
      </c>
      <c r="WAX90" s="497" t="s">
        <v>7</v>
      </c>
      <c r="WAY90" s="497" t="s">
        <v>11</v>
      </c>
      <c r="WAZ90" s="503"/>
      <c r="WBA90" s="497" t="s">
        <v>2</v>
      </c>
      <c r="WBB90" s="497" t="s">
        <v>3</v>
      </c>
      <c r="WBC90" s="497" t="s">
        <v>4</v>
      </c>
      <c r="WBD90" s="497" t="s">
        <v>5</v>
      </c>
      <c r="WBE90" s="497" t="s">
        <v>6</v>
      </c>
      <c r="WBF90" s="497" t="s">
        <v>7</v>
      </c>
      <c r="WBG90" s="497" t="s">
        <v>11</v>
      </c>
      <c r="WBH90" s="503"/>
      <c r="WBI90" s="497" t="s">
        <v>2</v>
      </c>
      <c r="WBJ90" s="497" t="s">
        <v>3</v>
      </c>
      <c r="WBK90" s="497" t="s">
        <v>4</v>
      </c>
      <c r="WBL90" s="497" t="s">
        <v>5</v>
      </c>
      <c r="WBM90" s="497" t="s">
        <v>6</v>
      </c>
      <c r="WBN90" s="497" t="s">
        <v>7</v>
      </c>
      <c r="WBO90" s="497" t="s">
        <v>11</v>
      </c>
      <c r="WBP90" s="503"/>
      <c r="WBQ90" s="497" t="s">
        <v>2</v>
      </c>
      <c r="WBR90" s="497" t="s">
        <v>3</v>
      </c>
      <c r="WBS90" s="497" t="s">
        <v>4</v>
      </c>
      <c r="WBT90" s="497" t="s">
        <v>5</v>
      </c>
      <c r="WBU90" s="497" t="s">
        <v>6</v>
      </c>
      <c r="WBV90" s="497" t="s">
        <v>7</v>
      </c>
      <c r="WBW90" s="497" t="s">
        <v>11</v>
      </c>
      <c r="WBX90" s="503"/>
      <c r="WBY90" s="497" t="s">
        <v>2</v>
      </c>
      <c r="WBZ90" s="497" t="s">
        <v>3</v>
      </c>
      <c r="WCA90" s="497" t="s">
        <v>4</v>
      </c>
      <c r="WCB90" s="497" t="s">
        <v>5</v>
      </c>
      <c r="WCC90" s="497" t="s">
        <v>6</v>
      </c>
      <c r="WCD90" s="497" t="s">
        <v>7</v>
      </c>
      <c r="WCE90" s="497" t="s">
        <v>11</v>
      </c>
      <c r="WCF90" s="503"/>
      <c r="WCG90" s="497" t="s">
        <v>2</v>
      </c>
      <c r="WCH90" s="497" t="s">
        <v>3</v>
      </c>
      <c r="WCI90" s="497" t="s">
        <v>4</v>
      </c>
      <c r="WCJ90" s="497" t="s">
        <v>5</v>
      </c>
      <c r="WCK90" s="497" t="s">
        <v>6</v>
      </c>
      <c r="WCL90" s="497" t="s">
        <v>7</v>
      </c>
      <c r="WCM90" s="497" t="s">
        <v>11</v>
      </c>
      <c r="WCN90" s="503"/>
      <c r="WCO90" s="497" t="s">
        <v>2</v>
      </c>
      <c r="WCP90" s="497" t="s">
        <v>3</v>
      </c>
      <c r="WCQ90" s="497" t="s">
        <v>4</v>
      </c>
      <c r="WCR90" s="497" t="s">
        <v>5</v>
      </c>
      <c r="WCS90" s="497" t="s">
        <v>6</v>
      </c>
      <c r="WCT90" s="497" t="s">
        <v>7</v>
      </c>
      <c r="WCU90" s="497" t="s">
        <v>11</v>
      </c>
      <c r="WCV90" s="503"/>
      <c r="WCW90" s="497" t="s">
        <v>2</v>
      </c>
      <c r="WCX90" s="497" t="s">
        <v>3</v>
      </c>
      <c r="WCY90" s="497" t="s">
        <v>4</v>
      </c>
      <c r="WCZ90" s="497" t="s">
        <v>5</v>
      </c>
      <c r="WDA90" s="497" t="s">
        <v>6</v>
      </c>
      <c r="WDB90" s="497" t="s">
        <v>7</v>
      </c>
      <c r="WDC90" s="497" t="s">
        <v>11</v>
      </c>
      <c r="WDD90" s="503"/>
      <c r="WDE90" s="497" t="s">
        <v>2</v>
      </c>
      <c r="WDF90" s="497" t="s">
        <v>3</v>
      </c>
      <c r="WDG90" s="497" t="s">
        <v>4</v>
      </c>
      <c r="WDH90" s="497" t="s">
        <v>5</v>
      </c>
      <c r="WDI90" s="497" t="s">
        <v>6</v>
      </c>
      <c r="WDJ90" s="497" t="s">
        <v>7</v>
      </c>
      <c r="WDK90" s="497" t="s">
        <v>11</v>
      </c>
      <c r="WDL90" s="503"/>
      <c r="WDM90" s="497" t="s">
        <v>2</v>
      </c>
      <c r="WDN90" s="497" t="s">
        <v>3</v>
      </c>
      <c r="WDO90" s="497" t="s">
        <v>4</v>
      </c>
      <c r="WDP90" s="497" t="s">
        <v>5</v>
      </c>
      <c r="WDQ90" s="497" t="s">
        <v>6</v>
      </c>
      <c r="WDR90" s="497" t="s">
        <v>7</v>
      </c>
      <c r="WDS90" s="497" t="s">
        <v>11</v>
      </c>
      <c r="WDT90" s="503"/>
      <c r="WDU90" s="497" t="s">
        <v>2</v>
      </c>
      <c r="WDV90" s="497" t="s">
        <v>3</v>
      </c>
      <c r="WDW90" s="497" t="s">
        <v>4</v>
      </c>
      <c r="WDX90" s="497" t="s">
        <v>5</v>
      </c>
      <c r="WDY90" s="497" t="s">
        <v>6</v>
      </c>
      <c r="WDZ90" s="497" t="s">
        <v>7</v>
      </c>
      <c r="WEA90" s="497" t="s">
        <v>11</v>
      </c>
      <c r="WEB90" s="503"/>
      <c r="WEC90" s="497" t="s">
        <v>2</v>
      </c>
      <c r="WED90" s="497" t="s">
        <v>3</v>
      </c>
      <c r="WEE90" s="497" t="s">
        <v>4</v>
      </c>
      <c r="WEF90" s="497" t="s">
        <v>5</v>
      </c>
      <c r="WEG90" s="497" t="s">
        <v>6</v>
      </c>
      <c r="WEH90" s="497" t="s">
        <v>7</v>
      </c>
      <c r="WEI90" s="497" t="s">
        <v>11</v>
      </c>
      <c r="WEJ90" s="503"/>
      <c r="WEK90" s="497" t="s">
        <v>2</v>
      </c>
      <c r="WEL90" s="497" t="s">
        <v>3</v>
      </c>
      <c r="WEM90" s="497" t="s">
        <v>4</v>
      </c>
      <c r="WEN90" s="497" t="s">
        <v>5</v>
      </c>
      <c r="WEO90" s="497" t="s">
        <v>6</v>
      </c>
      <c r="WEP90" s="497" t="s">
        <v>7</v>
      </c>
      <c r="WEQ90" s="497" t="s">
        <v>11</v>
      </c>
      <c r="WER90" s="503"/>
      <c r="WES90" s="497" t="s">
        <v>2</v>
      </c>
      <c r="WET90" s="497" t="s">
        <v>3</v>
      </c>
      <c r="WEU90" s="497" t="s">
        <v>4</v>
      </c>
      <c r="WEV90" s="497" t="s">
        <v>5</v>
      </c>
      <c r="WEW90" s="497" t="s">
        <v>6</v>
      </c>
      <c r="WEX90" s="497" t="s">
        <v>7</v>
      </c>
      <c r="WEY90" s="497" t="s">
        <v>11</v>
      </c>
      <c r="WEZ90" s="503"/>
      <c r="WFA90" s="497" t="s">
        <v>2</v>
      </c>
      <c r="WFB90" s="497" t="s">
        <v>3</v>
      </c>
      <c r="WFC90" s="497" t="s">
        <v>4</v>
      </c>
      <c r="WFD90" s="497" t="s">
        <v>5</v>
      </c>
      <c r="WFE90" s="497" t="s">
        <v>6</v>
      </c>
      <c r="WFF90" s="497" t="s">
        <v>7</v>
      </c>
      <c r="WFG90" s="497" t="s">
        <v>11</v>
      </c>
      <c r="WFH90" s="503"/>
      <c r="WFI90" s="497" t="s">
        <v>2</v>
      </c>
      <c r="WFJ90" s="497" t="s">
        <v>3</v>
      </c>
      <c r="WFK90" s="497" t="s">
        <v>4</v>
      </c>
      <c r="WFL90" s="497" t="s">
        <v>5</v>
      </c>
      <c r="WFM90" s="497" t="s">
        <v>6</v>
      </c>
      <c r="WFN90" s="497" t="s">
        <v>7</v>
      </c>
      <c r="WFO90" s="497" t="s">
        <v>11</v>
      </c>
      <c r="WFP90" s="503"/>
      <c r="WFQ90" s="497" t="s">
        <v>2</v>
      </c>
      <c r="WFR90" s="497" t="s">
        <v>3</v>
      </c>
      <c r="WFS90" s="497" t="s">
        <v>4</v>
      </c>
      <c r="WFT90" s="497" t="s">
        <v>5</v>
      </c>
      <c r="WFU90" s="497" t="s">
        <v>6</v>
      </c>
      <c r="WFV90" s="497" t="s">
        <v>7</v>
      </c>
      <c r="WFW90" s="497" t="s">
        <v>11</v>
      </c>
      <c r="WFX90" s="503"/>
      <c r="WFY90" s="497" t="s">
        <v>2</v>
      </c>
      <c r="WFZ90" s="497" t="s">
        <v>3</v>
      </c>
      <c r="WGA90" s="497" t="s">
        <v>4</v>
      </c>
      <c r="WGB90" s="497" t="s">
        <v>5</v>
      </c>
      <c r="WGC90" s="497" t="s">
        <v>6</v>
      </c>
      <c r="WGD90" s="497" t="s">
        <v>7</v>
      </c>
      <c r="WGE90" s="497" t="s">
        <v>11</v>
      </c>
      <c r="WGF90" s="503"/>
      <c r="WGG90" s="497" t="s">
        <v>2</v>
      </c>
      <c r="WGH90" s="497" t="s">
        <v>3</v>
      </c>
      <c r="WGI90" s="497" t="s">
        <v>4</v>
      </c>
      <c r="WGJ90" s="497" t="s">
        <v>5</v>
      </c>
      <c r="WGK90" s="497" t="s">
        <v>6</v>
      </c>
      <c r="WGL90" s="497" t="s">
        <v>7</v>
      </c>
      <c r="WGM90" s="497" t="s">
        <v>11</v>
      </c>
      <c r="WGN90" s="503"/>
      <c r="WGO90" s="497" t="s">
        <v>2</v>
      </c>
      <c r="WGP90" s="497" t="s">
        <v>3</v>
      </c>
      <c r="WGQ90" s="497" t="s">
        <v>4</v>
      </c>
      <c r="WGR90" s="497" t="s">
        <v>5</v>
      </c>
      <c r="WGS90" s="497" t="s">
        <v>6</v>
      </c>
      <c r="WGT90" s="497" t="s">
        <v>7</v>
      </c>
      <c r="WGU90" s="497" t="s">
        <v>11</v>
      </c>
      <c r="WGV90" s="503"/>
      <c r="WGW90" s="497" t="s">
        <v>2</v>
      </c>
      <c r="WGX90" s="497" t="s">
        <v>3</v>
      </c>
      <c r="WGY90" s="497" t="s">
        <v>4</v>
      </c>
      <c r="WGZ90" s="497" t="s">
        <v>5</v>
      </c>
      <c r="WHA90" s="497" t="s">
        <v>6</v>
      </c>
      <c r="WHB90" s="497" t="s">
        <v>7</v>
      </c>
      <c r="WHC90" s="497" t="s">
        <v>11</v>
      </c>
      <c r="WHD90" s="503"/>
      <c r="WHE90" s="497" t="s">
        <v>2</v>
      </c>
      <c r="WHF90" s="497" t="s">
        <v>3</v>
      </c>
      <c r="WHG90" s="497" t="s">
        <v>4</v>
      </c>
      <c r="WHH90" s="497" t="s">
        <v>5</v>
      </c>
      <c r="WHI90" s="497" t="s">
        <v>6</v>
      </c>
      <c r="WHJ90" s="497" t="s">
        <v>7</v>
      </c>
      <c r="WHK90" s="497" t="s">
        <v>11</v>
      </c>
      <c r="WHL90" s="503"/>
      <c r="WHM90" s="497" t="s">
        <v>2</v>
      </c>
      <c r="WHN90" s="497" t="s">
        <v>3</v>
      </c>
      <c r="WHO90" s="497" t="s">
        <v>4</v>
      </c>
      <c r="WHP90" s="497" t="s">
        <v>5</v>
      </c>
      <c r="WHQ90" s="497" t="s">
        <v>6</v>
      </c>
      <c r="WHR90" s="497" t="s">
        <v>7</v>
      </c>
      <c r="WHS90" s="497" t="s">
        <v>11</v>
      </c>
      <c r="WHT90" s="503"/>
      <c r="WHU90" s="497" t="s">
        <v>2</v>
      </c>
      <c r="WHV90" s="497" t="s">
        <v>3</v>
      </c>
      <c r="WHW90" s="497" t="s">
        <v>4</v>
      </c>
      <c r="WHX90" s="497" t="s">
        <v>5</v>
      </c>
      <c r="WHY90" s="497" t="s">
        <v>6</v>
      </c>
      <c r="WHZ90" s="497" t="s">
        <v>7</v>
      </c>
      <c r="WIA90" s="497" t="s">
        <v>11</v>
      </c>
      <c r="WIB90" s="503"/>
      <c r="WIC90" s="497" t="s">
        <v>2</v>
      </c>
      <c r="WID90" s="497" t="s">
        <v>3</v>
      </c>
      <c r="WIE90" s="497" t="s">
        <v>4</v>
      </c>
      <c r="WIF90" s="497" t="s">
        <v>5</v>
      </c>
      <c r="WIG90" s="497" t="s">
        <v>6</v>
      </c>
      <c r="WIH90" s="497" t="s">
        <v>7</v>
      </c>
      <c r="WII90" s="497" t="s">
        <v>11</v>
      </c>
      <c r="WIJ90" s="503"/>
      <c r="WIK90" s="497" t="s">
        <v>2</v>
      </c>
      <c r="WIL90" s="497" t="s">
        <v>3</v>
      </c>
      <c r="WIM90" s="497" t="s">
        <v>4</v>
      </c>
      <c r="WIN90" s="497" t="s">
        <v>5</v>
      </c>
      <c r="WIO90" s="497" t="s">
        <v>6</v>
      </c>
      <c r="WIP90" s="497" t="s">
        <v>7</v>
      </c>
      <c r="WIQ90" s="497" t="s">
        <v>11</v>
      </c>
      <c r="WIR90" s="503"/>
      <c r="WIS90" s="497" t="s">
        <v>2</v>
      </c>
      <c r="WIT90" s="497" t="s">
        <v>3</v>
      </c>
      <c r="WIU90" s="497" t="s">
        <v>4</v>
      </c>
      <c r="WIV90" s="497" t="s">
        <v>5</v>
      </c>
      <c r="WIW90" s="497" t="s">
        <v>6</v>
      </c>
      <c r="WIX90" s="497" t="s">
        <v>7</v>
      </c>
      <c r="WIY90" s="497" t="s">
        <v>11</v>
      </c>
      <c r="WIZ90" s="503"/>
      <c r="WJA90" s="497" t="s">
        <v>2</v>
      </c>
      <c r="WJB90" s="497" t="s">
        <v>3</v>
      </c>
      <c r="WJC90" s="497" t="s">
        <v>4</v>
      </c>
      <c r="WJD90" s="497" t="s">
        <v>5</v>
      </c>
      <c r="WJE90" s="497" t="s">
        <v>6</v>
      </c>
      <c r="WJF90" s="497" t="s">
        <v>7</v>
      </c>
      <c r="WJG90" s="497" t="s">
        <v>11</v>
      </c>
      <c r="WJH90" s="503"/>
      <c r="WJI90" s="497" t="s">
        <v>2</v>
      </c>
      <c r="WJJ90" s="497" t="s">
        <v>3</v>
      </c>
      <c r="WJK90" s="497" t="s">
        <v>4</v>
      </c>
      <c r="WJL90" s="497" t="s">
        <v>5</v>
      </c>
      <c r="WJM90" s="497" t="s">
        <v>6</v>
      </c>
      <c r="WJN90" s="497" t="s">
        <v>7</v>
      </c>
      <c r="WJO90" s="497" t="s">
        <v>11</v>
      </c>
      <c r="WJP90" s="503"/>
      <c r="WJQ90" s="497" t="s">
        <v>2</v>
      </c>
      <c r="WJR90" s="497" t="s">
        <v>3</v>
      </c>
      <c r="WJS90" s="497" t="s">
        <v>4</v>
      </c>
      <c r="WJT90" s="497" t="s">
        <v>5</v>
      </c>
      <c r="WJU90" s="497" t="s">
        <v>6</v>
      </c>
      <c r="WJV90" s="497" t="s">
        <v>7</v>
      </c>
      <c r="WJW90" s="497" t="s">
        <v>11</v>
      </c>
      <c r="WJX90" s="503"/>
      <c r="WJY90" s="497" t="s">
        <v>2</v>
      </c>
      <c r="WJZ90" s="497" t="s">
        <v>3</v>
      </c>
      <c r="WKA90" s="497" t="s">
        <v>4</v>
      </c>
      <c r="WKB90" s="497" t="s">
        <v>5</v>
      </c>
      <c r="WKC90" s="497" t="s">
        <v>6</v>
      </c>
      <c r="WKD90" s="497" t="s">
        <v>7</v>
      </c>
      <c r="WKE90" s="497" t="s">
        <v>11</v>
      </c>
      <c r="WKF90" s="503"/>
      <c r="WKG90" s="497" t="s">
        <v>2</v>
      </c>
      <c r="WKH90" s="497" t="s">
        <v>3</v>
      </c>
      <c r="WKI90" s="497" t="s">
        <v>4</v>
      </c>
      <c r="WKJ90" s="497" t="s">
        <v>5</v>
      </c>
      <c r="WKK90" s="497" t="s">
        <v>6</v>
      </c>
      <c r="WKL90" s="497" t="s">
        <v>7</v>
      </c>
      <c r="WKM90" s="497" t="s">
        <v>11</v>
      </c>
      <c r="WKN90" s="503"/>
      <c r="WKO90" s="497" t="s">
        <v>2</v>
      </c>
      <c r="WKP90" s="497" t="s">
        <v>3</v>
      </c>
      <c r="WKQ90" s="497" t="s">
        <v>4</v>
      </c>
      <c r="WKR90" s="497" t="s">
        <v>5</v>
      </c>
      <c r="WKS90" s="497" t="s">
        <v>6</v>
      </c>
      <c r="WKT90" s="497" t="s">
        <v>7</v>
      </c>
      <c r="WKU90" s="497" t="s">
        <v>11</v>
      </c>
      <c r="WKV90" s="503"/>
      <c r="WKW90" s="497" t="s">
        <v>2</v>
      </c>
      <c r="WKX90" s="497" t="s">
        <v>3</v>
      </c>
      <c r="WKY90" s="497" t="s">
        <v>4</v>
      </c>
      <c r="WKZ90" s="497" t="s">
        <v>5</v>
      </c>
      <c r="WLA90" s="497" t="s">
        <v>6</v>
      </c>
      <c r="WLB90" s="497" t="s">
        <v>7</v>
      </c>
      <c r="WLC90" s="497" t="s">
        <v>11</v>
      </c>
      <c r="WLD90" s="503"/>
      <c r="WLE90" s="497" t="s">
        <v>2</v>
      </c>
      <c r="WLF90" s="497" t="s">
        <v>3</v>
      </c>
      <c r="WLG90" s="497" t="s">
        <v>4</v>
      </c>
      <c r="WLH90" s="497" t="s">
        <v>5</v>
      </c>
      <c r="WLI90" s="497" t="s">
        <v>6</v>
      </c>
      <c r="WLJ90" s="497" t="s">
        <v>7</v>
      </c>
      <c r="WLK90" s="497" t="s">
        <v>11</v>
      </c>
      <c r="WLL90" s="503"/>
      <c r="WLM90" s="497" t="s">
        <v>2</v>
      </c>
      <c r="WLN90" s="497" t="s">
        <v>3</v>
      </c>
      <c r="WLO90" s="497" t="s">
        <v>4</v>
      </c>
      <c r="WLP90" s="497" t="s">
        <v>5</v>
      </c>
      <c r="WLQ90" s="497" t="s">
        <v>6</v>
      </c>
      <c r="WLR90" s="497" t="s">
        <v>7</v>
      </c>
      <c r="WLS90" s="497" t="s">
        <v>11</v>
      </c>
      <c r="WLT90" s="503"/>
      <c r="WLU90" s="497" t="s">
        <v>2</v>
      </c>
      <c r="WLV90" s="497" t="s">
        <v>3</v>
      </c>
      <c r="WLW90" s="497" t="s">
        <v>4</v>
      </c>
      <c r="WLX90" s="497" t="s">
        <v>5</v>
      </c>
      <c r="WLY90" s="497" t="s">
        <v>6</v>
      </c>
      <c r="WLZ90" s="497" t="s">
        <v>7</v>
      </c>
      <c r="WMA90" s="497" t="s">
        <v>11</v>
      </c>
      <c r="WMB90" s="503"/>
      <c r="WMC90" s="497" t="s">
        <v>2</v>
      </c>
      <c r="WMD90" s="497" t="s">
        <v>3</v>
      </c>
      <c r="WME90" s="497" t="s">
        <v>4</v>
      </c>
      <c r="WMF90" s="497" t="s">
        <v>5</v>
      </c>
      <c r="WMG90" s="497" t="s">
        <v>6</v>
      </c>
      <c r="WMH90" s="497" t="s">
        <v>7</v>
      </c>
      <c r="WMI90" s="497" t="s">
        <v>11</v>
      </c>
      <c r="WMJ90" s="503"/>
      <c r="WMK90" s="497" t="s">
        <v>2</v>
      </c>
      <c r="WML90" s="497" t="s">
        <v>3</v>
      </c>
      <c r="WMM90" s="497" t="s">
        <v>4</v>
      </c>
      <c r="WMN90" s="497" t="s">
        <v>5</v>
      </c>
      <c r="WMO90" s="497" t="s">
        <v>6</v>
      </c>
      <c r="WMP90" s="497" t="s">
        <v>7</v>
      </c>
      <c r="WMQ90" s="497" t="s">
        <v>11</v>
      </c>
      <c r="WMR90" s="503"/>
      <c r="WMS90" s="497" t="s">
        <v>2</v>
      </c>
      <c r="WMT90" s="497" t="s">
        <v>3</v>
      </c>
      <c r="WMU90" s="497" t="s">
        <v>4</v>
      </c>
      <c r="WMV90" s="497" t="s">
        <v>5</v>
      </c>
      <c r="WMW90" s="497" t="s">
        <v>6</v>
      </c>
      <c r="WMX90" s="497" t="s">
        <v>7</v>
      </c>
      <c r="WMY90" s="497" t="s">
        <v>11</v>
      </c>
      <c r="WMZ90" s="503"/>
      <c r="WNA90" s="497" t="s">
        <v>2</v>
      </c>
      <c r="WNB90" s="497" t="s">
        <v>3</v>
      </c>
      <c r="WNC90" s="497" t="s">
        <v>4</v>
      </c>
      <c r="WND90" s="497" t="s">
        <v>5</v>
      </c>
      <c r="WNE90" s="497" t="s">
        <v>6</v>
      </c>
      <c r="WNF90" s="497" t="s">
        <v>7</v>
      </c>
      <c r="WNG90" s="497" t="s">
        <v>11</v>
      </c>
      <c r="WNH90" s="503"/>
      <c r="WNI90" s="497" t="s">
        <v>2</v>
      </c>
      <c r="WNJ90" s="497" t="s">
        <v>3</v>
      </c>
      <c r="WNK90" s="497" t="s">
        <v>4</v>
      </c>
      <c r="WNL90" s="497" t="s">
        <v>5</v>
      </c>
      <c r="WNM90" s="497" t="s">
        <v>6</v>
      </c>
      <c r="WNN90" s="497" t="s">
        <v>7</v>
      </c>
      <c r="WNO90" s="497" t="s">
        <v>11</v>
      </c>
      <c r="WNP90" s="503"/>
      <c r="WNQ90" s="497" t="s">
        <v>2</v>
      </c>
      <c r="WNR90" s="497" t="s">
        <v>3</v>
      </c>
      <c r="WNS90" s="497" t="s">
        <v>4</v>
      </c>
      <c r="WNT90" s="497" t="s">
        <v>5</v>
      </c>
      <c r="WNU90" s="497" t="s">
        <v>6</v>
      </c>
      <c r="WNV90" s="497" t="s">
        <v>7</v>
      </c>
      <c r="WNW90" s="497" t="s">
        <v>11</v>
      </c>
      <c r="WNX90" s="503"/>
      <c r="WNY90" s="497" t="s">
        <v>2</v>
      </c>
      <c r="WNZ90" s="497" t="s">
        <v>3</v>
      </c>
      <c r="WOA90" s="497" t="s">
        <v>4</v>
      </c>
      <c r="WOB90" s="497" t="s">
        <v>5</v>
      </c>
      <c r="WOC90" s="497" t="s">
        <v>6</v>
      </c>
      <c r="WOD90" s="497" t="s">
        <v>7</v>
      </c>
      <c r="WOE90" s="497" t="s">
        <v>11</v>
      </c>
      <c r="WOF90" s="503"/>
      <c r="WOG90" s="497" t="s">
        <v>2</v>
      </c>
      <c r="WOH90" s="497" t="s">
        <v>3</v>
      </c>
      <c r="WOI90" s="497" t="s">
        <v>4</v>
      </c>
      <c r="WOJ90" s="497" t="s">
        <v>5</v>
      </c>
      <c r="WOK90" s="497" t="s">
        <v>6</v>
      </c>
      <c r="WOL90" s="497" t="s">
        <v>7</v>
      </c>
      <c r="WOM90" s="497" t="s">
        <v>11</v>
      </c>
      <c r="WON90" s="503"/>
      <c r="WOO90" s="497" t="s">
        <v>2</v>
      </c>
      <c r="WOP90" s="497" t="s">
        <v>3</v>
      </c>
      <c r="WOQ90" s="497" t="s">
        <v>4</v>
      </c>
      <c r="WOR90" s="497" t="s">
        <v>5</v>
      </c>
      <c r="WOS90" s="497" t="s">
        <v>6</v>
      </c>
      <c r="WOT90" s="497" t="s">
        <v>7</v>
      </c>
      <c r="WOU90" s="497" t="s">
        <v>11</v>
      </c>
      <c r="WOV90" s="503"/>
      <c r="WOW90" s="497" t="s">
        <v>2</v>
      </c>
      <c r="WOX90" s="497" t="s">
        <v>3</v>
      </c>
      <c r="WOY90" s="497" t="s">
        <v>4</v>
      </c>
      <c r="WOZ90" s="497" t="s">
        <v>5</v>
      </c>
      <c r="WPA90" s="497" t="s">
        <v>6</v>
      </c>
      <c r="WPB90" s="497" t="s">
        <v>7</v>
      </c>
      <c r="WPC90" s="497" t="s">
        <v>11</v>
      </c>
      <c r="WPD90" s="503"/>
      <c r="WPE90" s="497" t="s">
        <v>2</v>
      </c>
      <c r="WPF90" s="497" t="s">
        <v>3</v>
      </c>
      <c r="WPG90" s="497" t="s">
        <v>4</v>
      </c>
      <c r="WPH90" s="497" t="s">
        <v>5</v>
      </c>
      <c r="WPI90" s="497" t="s">
        <v>6</v>
      </c>
      <c r="WPJ90" s="497" t="s">
        <v>7</v>
      </c>
      <c r="WPK90" s="497" t="s">
        <v>11</v>
      </c>
      <c r="WPL90" s="503"/>
      <c r="WPM90" s="497" t="s">
        <v>2</v>
      </c>
      <c r="WPN90" s="497" t="s">
        <v>3</v>
      </c>
      <c r="WPO90" s="497" t="s">
        <v>4</v>
      </c>
      <c r="WPP90" s="497" t="s">
        <v>5</v>
      </c>
      <c r="WPQ90" s="497" t="s">
        <v>6</v>
      </c>
      <c r="WPR90" s="497" t="s">
        <v>7</v>
      </c>
      <c r="WPS90" s="497" t="s">
        <v>11</v>
      </c>
      <c r="WPT90" s="503"/>
      <c r="WPU90" s="497" t="s">
        <v>2</v>
      </c>
      <c r="WPV90" s="497" t="s">
        <v>3</v>
      </c>
      <c r="WPW90" s="497" t="s">
        <v>4</v>
      </c>
      <c r="WPX90" s="497" t="s">
        <v>5</v>
      </c>
      <c r="WPY90" s="497" t="s">
        <v>6</v>
      </c>
      <c r="WPZ90" s="497" t="s">
        <v>7</v>
      </c>
      <c r="WQA90" s="497" t="s">
        <v>11</v>
      </c>
      <c r="WQB90" s="503"/>
      <c r="WQC90" s="497" t="s">
        <v>2</v>
      </c>
      <c r="WQD90" s="497" t="s">
        <v>3</v>
      </c>
      <c r="WQE90" s="497" t="s">
        <v>4</v>
      </c>
      <c r="WQF90" s="497" t="s">
        <v>5</v>
      </c>
      <c r="WQG90" s="497" t="s">
        <v>6</v>
      </c>
      <c r="WQH90" s="497" t="s">
        <v>7</v>
      </c>
      <c r="WQI90" s="497" t="s">
        <v>11</v>
      </c>
      <c r="WQJ90" s="503"/>
      <c r="WQK90" s="497" t="s">
        <v>2</v>
      </c>
      <c r="WQL90" s="497" t="s">
        <v>3</v>
      </c>
      <c r="WQM90" s="497" t="s">
        <v>4</v>
      </c>
      <c r="WQN90" s="497" t="s">
        <v>5</v>
      </c>
      <c r="WQO90" s="497" t="s">
        <v>6</v>
      </c>
      <c r="WQP90" s="497" t="s">
        <v>7</v>
      </c>
      <c r="WQQ90" s="497" t="s">
        <v>11</v>
      </c>
      <c r="WQR90" s="503"/>
      <c r="WQS90" s="497" t="s">
        <v>2</v>
      </c>
      <c r="WQT90" s="497" t="s">
        <v>3</v>
      </c>
      <c r="WQU90" s="497" t="s">
        <v>4</v>
      </c>
      <c r="WQV90" s="497" t="s">
        <v>5</v>
      </c>
      <c r="WQW90" s="497" t="s">
        <v>6</v>
      </c>
      <c r="WQX90" s="497" t="s">
        <v>7</v>
      </c>
      <c r="WQY90" s="497" t="s">
        <v>11</v>
      </c>
      <c r="WQZ90" s="503"/>
      <c r="WRA90" s="497" t="s">
        <v>2</v>
      </c>
      <c r="WRB90" s="497" t="s">
        <v>3</v>
      </c>
      <c r="WRC90" s="497" t="s">
        <v>4</v>
      </c>
      <c r="WRD90" s="497" t="s">
        <v>5</v>
      </c>
      <c r="WRE90" s="497" t="s">
        <v>6</v>
      </c>
      <c r="WRF90" s="497" t="s">
        <v>7</v>
      </c>
      <c r="WRG90" s="497" t="s">
        <v>11</v>
      </c>
      <c r="WRH90" s="503"/>
      <c r="WRI90" s="497" t="s">
        <v>2</v>
      </c>
      <c r="WRJ90" s="497" t="s">
        <v>3</v>
      </c>
      <c r="WRK90" s="497" t="s">
        <v>4</v>
      </c>
      <c r="WRL90" s="497" t="s">
        <v>5</v>
      </c>
      <c r="WRM90" s="497" t="s">
        <v>6</v>
      </c>
      <c r="WRN90" s="497" t="s">
        <v>7</v>
      </c>
      <c r="WRO90" s="497" t="s">
        <v>11</v>
      </c>
      <c r="WRP90" s="503"/>
      <c r="WRQ90" s="497" t="s">
        <v>2</v>
      </c>
      <c r="WRR90" s="497" t="s">
        <v>3</v>
      </c>
      <c r="WRS90" s="497" t="s">
        <v>4</v>
      </c>
      <c r="WRT90" s="497" t="s">
        <v>5</v>
      </c>
      <c r="WRU90" s="497" t="s">
        <v>6</v>
      </c>
      <c r="WRV90" s="497" t="s">
        <v>7</v>
      </c>
      <c r="WRW90" s="497" t="s">
        <v>11</v>
      </c>
      <c r="WRX90" s="503"/>
      <c r="WRY90" s="497" t="s">
        <v>2</v>
      </c>
      <c r="WRZ90" s="497" t="s">
        <v>3</v>
      </c>
      <c r="WSA90" s="497" t="s">
        <v>4</v>
      </c>
      <c r="WSB90" s="497" t="s">
        <v>5</v>
      </c>
      <c r="WSC90" s="497" t="s">
        <v>6</v>
      </c>
      <c r="WSD90" s="497" t="s">
        <v>7</v>
      </c>
      <c r="WSE90" s="497" t="s">
        <v>11</v>
      </c>
      <c r="WSF90" s="503"/>
      <c r="WSG90" s="497" t="s">
        <v>2</v>
      </c>
      <c r="WSH90" s="497" t="s">
        <v>3</v>
      </c>
      <c r="WSI90" s="497" t="s">
        <v>4</v>
      </c>
      <c r="WSJ90" s="497" t="s">
        <v>5</v>
      </c>
      <c r="WSK90" s="497" t="s">
        <v>6</v>
      </c>
      <c r="WSL90" s="497" t="s">
        <v>7</v>
      </c>
      <c r="WSM90" s="497" t="s">
        <v>11</v>
      </c>
      <c r="WSN90" s="503"/>
      <c r="WSO90" s="497" t="s">
        <v>2</v>
      </c>
      <c r="WSP90" s="497" t="s">
        <v>3</v>
      </c>
      <c r="WSQ90" s="497" t="s">
        <v>4</v>
      </c>
      <c r="WSR90" s="497" t="s">
        <v>5</v>
      </c>
      <c r="WSS90" s="497" t="s">
        <v>6</v>
      </c>
      <c r="WST90" s="497" t="s">
        <v>7</v>
      </c>
      <c r="WSU90" s="497" t="s">
        <v>11</v>
      </c>
      <c r="WSV90" s="503"/>
      <c r="WSW90" s="497" t="s">
        <v>2</v>
      </c>
      <c r="WSX90" s="497" t="s">
        <v>3</v>
      </c>
      <c r="WSY90" s="497" t="s">
        <v>4</v>
      </c>
      <c r="WSZ90" s="497" t="s">
        <v>5</v>
      </c>
      <c r="WTA90" s="497" t="s">
        <v>6</v>
      </c>
      <c r="WTB90" s="497" t="s">
        <v>7</v>
      </c>
      <c r="WTC90" s="497" t="s">
        <v>11</v>
      </c>
      <c r="WTD90" s="503"/>
      <c r="WTE90" s="497" t="s">
        <v>2</v>
      </c>
      <c r="WTF90" s="497" t="s">
        <v>3</v>
      </c>
      <c r="WTG90" s="497" t="s">
        <v>4</v>
      </c>
      <c r="WTH90" s="497" t="s">
        <v>5</v>
      </c>
      <c r="WTI90" s="497" t="s">
        <v>6</v>
      </c>
      <c r="WTJ90" s="497" t="s">
        <v>7</v>
      </c>
      <c r="WTK90" s="497" t="s">
        <v>11</v>
      </c>
      <c r="WTL90" s="503"/>
      <c r="WTM90" s="497" t="s">
        <v>2</v>
      </c>
      <c r="WTN90" s="497" t="s">
        <v>3</v>
      </c>
      <c r="WTO90" s="497" t="s">
        <v>4</v>
      </c>
      <c r="WTP90" s="497" t="s">
        <v>5</v>
      </c>
      <c r="WTQ90" s="497" t="s">
        <v>6</v>
      </c>
      <c r="WTR90" s="497" t="s">
        <v>7</v>
      </c>
      <c r="WTS90" s="497" t="s">
        <v>11</v>
      </c>
      <c r="WTT90" s="503"/>
      <c r="WTU90" s="497" t="s">
        <v>2</v>
      </c>
      <c r="WTV90" s="497" t="s">
        <v>3</v>
      </c>
      <c r="WTW90" s="497" t="s">
        <v>4</v>
      </c>
      <c r="WTX90" s="497" t="s">
        <v>5</v>
      </c>
      <c r="WTY90" s="497" t="s">
        <v>6</v>
      </c>
      <c r="WTZ90" s="497" t="s">
        <v>7</v>
      </c>
      <c r="WUA90" s="497" t="s">
        <v>11</v>
      </c>
      <c r="WUB90" s="503"/>
      <c r="WUC90" s="497" t="s">
        <v>2</v>
      </c>
      <c r="WUD90" s="497" t="s">
        <v>3</v>
      </c>
      <c r="WUE90" s="497" t="s">
        <v>4</v>
      </c>
      <c r="WUF90" s="497" t="s">
        <v>5</v>
      </c>
      <c r="WUG90" s="497" t="s">
        <v>6</v>
      </c>
      <c r="WUH90" s="497" t="s">
        <v>7</v>
      </c>
      <c r="WUI90" s="497" t="s">
        <v>11</v>
      </c>
      <c r="WUJ90" s="503"/>
      <c r="WUK90" s="497" t="s">
        <v>2</v>
      </c>
      <c r="WUL90" s="497" t="s">
        <v>3</v>
      </c>
      <c r="WUM90" s="497" t="s">
        <v>4</v>
      </c>
      <c r="WUN90" s="497" t="s">
        <v>5</v>
      </c>
      <c r="WUO90" s="497" t="s">
        <v>6</v>
      </c>
      <c r="WUP90" s="497" t="s">
        <v>7</v>
      </c>
      <c r="WUQ90" s="497" t="s">
        <v>11</v>
      </c>
      <c r="WUR90" s="503"/>
      <c r="WUS90" s="497" t="s">
        <v>2</v>
      </c>
      <c r="WUT90" s="497" t="s">
        <v>3</v>
      </c>
      <c r="WUU90" s="497" t="s">
        <v>4</v>
      </c>
      <c r="WUV90" s="497" t="s">
        <v>5</v>
      </c>
      <c r="WUW90" s="497" t="s">
        <v>6</v>
      </c>
      <c r="WUX90" s="497" t="s">
        <v>7</v>
      </c>
      <c r="WUY90" s="497" t="s">
        <v>11</v>
      </c>
      <c r="WUZ90" s="503"/>
      <c r="WVA90" s="497" t="s">
        <v>2</v>
      </c>
      <c r="WVB90" s="497" t="s">
        <v>3</v>
      </c>
      <c r="WVC90" s="497" t="s">
        <v>4</v>
      </c>
      <c r="WVD90" s="497" t="s">
        <v>5</v>
      </c>
      <c r="WVE90" s="497" t="s">
        <v>6</v>
      </c>
      <c r="WVF90" s="497" t="s">
        <v>7</v>
      </c>
      <c r="WVG90" s="497" t="s">
        <v>11</v>
      </c>
      <c r="WVH90" s="503"/>
      <c r="WVI90" s="497" t="s">
        <v>2</v>
      </c>
      <c r="WVJ90" s="497" t="s">
        <v>3</v>
      </c>
      <c r="WVK90" s="497" t="s">
        <v>4</v>
      </c>
      <c r="WVL90" s="497" t="s">
        <v>5</v>
      </c>
      <c r="WVM90" s="497" t="s">
        <v>6</v>
      </c>
      <c r="WVN90" s="497" t="s">
        <v>7</v>
      </c>
      <c r="WVO90" s="497" t="s">
        <v>11</v>
      </c>
      <c r="WVP90" s="503"/>
      <c r="WVQ90" s="497" t="s">
        <v>2</v>
      </c>
      <c r="WVR90" s="497" t="s">
        <v>3</v>
      </c>
      <c r="WVS90" s="497" t="s">
        <v>4</v>
      </c>
      <c r="WVT90" s="497" t="s">
        <v>5</v>
      </c>
      <c r="WVU90" s="497" t="s">
        <v>6</v>
      </c>
      <c r="WVV90" s="497" t="s">
        <v>7</v>
      </c>
      <c r="WVW90" s="497" t="s">
        <v>11</v>
      </c>
      <c r="WVX90" s="503"/>
      <c r="WVY90" s="497" t="s">
        <v>2</v>
      </c>
      <c r="WVZ90" s="497" t="s">
        <v>3</v>
      </c>
      <c r="WWA90" s="497" t="s">
        <v>4</v>
      </c>
      <c r="WWB90" s="497" t="s">
        <v>5</v>
      </c>
      <c r="WWC90" s="497" t="s">
        <v>6</v>
      </c>
      <c r="WWD90" s="497" t="s">
        <v>7</v>
      </c>
      <c r="WWE90" s="497" t="s">
        <v>11</v>
      </c>
      <c r="WWF90" s="503"/>
      <c r="WWG90" s="497" t="s">
        <v>2</v>
      </c>
      <c r="WWH90" s="497" t="s">
        <v>3</v>
      </c>
      <c r="WWI90" s="497" t="s">
        <v>4</v>
      </c>
      <c r="WWJ90" s="497" t="s">
        <v>5</v>
      </c>
      <c r="WWK90" s="497" t="s">
        <v>6</v>
      </c>
      <c r="WWL90" s="497" t="s">
        <v>7</v>
      </c>
      <c r="WWM90" s="497" t="s">
        <v>11</v>
      </c>
      <c r="WWN90" s="503"/>
      <c r="WWO90" s="497" t="s">
        <v>2</v>
      </c>
      <c r="WWP90" s="497" t="s">
        <v>3</v>
      </c>
      <c r="WWQ90" s="497" t="s">
        <v>4</v>
      </c>
      <c r="WWR90" s="497" t="s">
        <v>5</v>
      </c>
      <c r="WWS90" s="497" t="s">
        <v>6</v>
      </c>
      <c r="WWT90" s="497" t="s">
        <v>7</v>
      </c>
      <c r="WWU90" s="497" t="s">
        <v>11</v>
      </c>
      <c r="WWV90" s="503"/>
      <c r="WWW90" s="497" t="s">
        <v>2</v>
      </c>
      <c r="WWX90" s="497" t="s">
        <v>3</v>
      </c>
      <c r="WWY90" s="497" t="s">
        <v>4</v>
      </c>
      <c r="WWZ90" s="497" t="s">
        <v>5</v>
      </c>
      <c r="WXA90" s="497" t="s">
        <v>6</v>
      </c>
      <c r="WXB90" s="497" t="s">
        <v>7</v>
      </c>
      <c r="WXC90" s="497" t="s">
        <v>11</v>
      </c>
      <c r="WXD90" s="503"/>
      <c r="WXE90" s="497" t="s">
        <v>2</v>
      </c>
      <c r="WXF90" s="497" t="s">
        <v>3</v>
      </c>
      <c r="WXG90" s="497" t="s">
        <v>4</v>
      </c>
      <c r="WXH90" s="497" t="s">
        <v>5</v>
      </c>
      <c r="WXI90" s="497" t="s">
        <v>6</v>
      </c>
      <c r="WXJ90" s="497" t="s">
        <v>7</v>
      </c>
      <c r="WXK90" s="497" t="s">
        <v>11</v>
      </c>
      <c r="WXL90" s="503"/>
      <c r="WXM90" s="497" t="s">
        <v>2</v>
      </c>
      <c r="WXN90" s="497" t="s">
        <v>3</v>
      </c>
      <c r="WXO90" s="497" t="s">
        <v>4</v>
      </c>
      <c r="WXP90" s="497" t="s">
        <v>5</v>
      </c>
      <c r="WXQ90" s="497" t="s">
        <v>6</v>
      </c>
      <c r="WXR90" s="497" t="s">
        <v>7</v>
      </c>
      <c r="WXS90" s="497" t="s">
        <v>11</v>
      </c>
      <c r="WXT90" s="503"/>
      <c r="WXU90" s="497" t="s">
        <v>2</v>
      </c>
      <c r="WXV90" s="497" t="s">
        <v>3</v>
      </c>
      <c r="WXW90" s="497" t="s">
        <v>4</v>
      </c>
      <c r="WXX90" s="497" t="s">
        <v>5</v>
      </c>
      <c r="WXY90" s="497" t="s">
        <v>6</v>
      </c>
      <c r="WXZ90" s="497" t="s">
        <v>7</v>
      </c>
      <c r="WYA90" s="497" t="s">
        <v>11</v>
      </c>
      <c r="WYB90" s="503"/>
      <c r="WYC90" s="497" t="s">
        <v>2</v>
      </c>
      <c r="WYD90" s="497" t="s">
        <v>3</v>
      </c>
      <c r="WYE90" s="497" t="s">
        <v>4</v>
      </c>
      <c r="WYF90" s="497" t="s">
        <v>5</v>
      </c>
      <c r="WYG90" s="497" t="s">
        <v>6</v>
      </c>
      <c r="WYH90" s="497" t="s">
        <v>7</v>
      </c>
      <c r="WYI90" s="497" t="s">
        <v>11</v>
      </c>
      <c r="WYJ90" s="503"/>
      <c r="WYK90" s="497" t="s">
        <v>2</v>
      </c>
      <c r="WYL90" s="497" t="s">
        <v>3</v>
      </c>
      <c r="WYM90" s="497" t="s">
        <v>4</v>
      </c>
      <c r="WYN90" s="497" t="s">
        <v>5</v>
      </c>
      <c r="WYO90" s="497" t="s">
        <v>6</v>
      </c>
      <c r="WYP90" s="497" t="s">
        <v>7</v>
      </c>
      <c r="WYQ90" s="497" t="s">
        <v>11</v>
      </c>
      <c r="WYR90" s="503"/>
      <c r="WYS90" s="497" t="s">
        <v>2</v>
      </c>
      <c r="WYT90" s="497" t="s">
        <v>3</v>
      </c>
      <c r="WYU90" s="497" t="s">
        <v>4</v>
      </c>
      <c r="WYV90" s="497" t="s">
        <v>5</v>
      </c>
      <c r="WYW90" s="497" t="s">
        <v>6</v>
      </c>
      <c r="WYX90" s="497" t="s">
        <v>7</v>
      </c>
      <c r="WYY90" s="497" t="s">
        <v>11</v>
      </c>
      <c r="WYZ90" s="503"/>
      <c r="WZA90" s="497" t="s">
        <v>2</v>
      </c>
      <c r="WZB90" s="497" t="s">
        <v>3</v>
      </c>
      <c r="WZC90" s="497" t="s">
        <v>4</v>
      </c>
      <c r="WZD90" s="497" t="s">
        <v>5</v>
      </c>
      <c r="WZE90" s="497" t="s">
        <v>6</v>
      </c>
      <c r="WZF90" s="497" t="s">
        <v>7</v>
      </c>
      <c r="WZG90" s="497" t="s">
        <v>11</v>
      </c>
      <c r="WZH90" s="503"/>
      <c r="WZI90" s="497" t="s">
        <v>2</v>
      </c>
      <c r="WZJ90" s="497" t="s">
        <v>3</v>
      </c>
      <c r="WZK90" s="497" t="s">
        <v>4</v>
      </c>
      <c r="WZL90" s="497" t="s">
        <v>5</v>
      </c>
      <c r="WZM90" s="497" t="s">
        <v>6</v>
      </c>
      <c r="WZN90" s="497" t="s">
        <v>7</v>
      </c>
      <c r="WZO90" s="497" t="s">
        <v>11</v>
      </c>
      <c r="WZP90" s="503"/>
      <c r="WZQ90" s="497" t="s">
        <v>2</v>
      </c>
      <c r="WZR90" s="497" t="s">
        <v>3</v>
      </c>
      <c r="WZS90" s="497" t="s">
        <v>4</v>
      </c>
      <c r="WZT90" s="497" t="s">
        <v>5</v>
      </c>
      <c r="WZU90" s="497" t="s">
        <v>6</v>
      </c>
      <c r="WZV90" s="497" t="s">
        <v>7</v>
      </c>
      <c r="WZW90" s="497" t="s">
        <v>11</v>
      </c>
      <c r="WZX90" s="503"/>
      <c r="WZY90" s="497" t="s">
        <v>2</v>
      </c>
      <c r="WZZ90" s="497" t="s">
        <v>3</v>
      </c>
      <c r="XAA90" s="497" t="s">
        <v>4</v>
      </c>
      <c r="XAB90" s="497" t="s">
        <v>5</v>
      </c>
      <c r="XAC90" s="497" t="s">
        <v>6</v>
      </c>
      <c r="XAD90" s="497" t="s">
        <v>7</v>
      </c>
      <c r="XAE90" s="497" t="s">
        <v>11</v>
      </c>
      <c r="XAF90" s="503"/>
      <c r="XAG90" s="497" t="s">
        <v>2</v>
      </c>
      <c r="XAH90" s="497" t="s">
        <v>3</v>
      </c>
      <c r="XAI90" s="497" t="s">
        <v>4</v>
      </c>
      <c r="XAJ90" s="497" t="s">
        <v>5</v>
      </c>
      <c r="XAK90" s="497" t="s">
        <v>6</v>
      </c>
      <c r="XAL90" s="497" t="s">
        <v>7</v>
      </c>
      <c r="XAM90" s="497" t="s">
        <v>11</v>
      </c>
      <c r="XAN90" s="503"/>
      <c r="XAO90" s="497" t="s">
        <v>2</v>
      </c>
      <c r="XAP90" s="497" t="s">
        <v>3</v>
      </c>
      <c r="XAQ90" s="497" t="s">
        <v>4</v>
      </c>
      <c r="XAR90" s="497" t="s">
        <v>5</v>
      </c>
      <c r="XAS90" s="497" t="s">
        <v>6</v>
      </c>
      <c r="XAT90" s="497" t="s">
        <v>7</v>
      </c>
      <c r="XAU90" s="497" t="s">
        <v>11</v>
      </c>
      <c r="XAV90" s="503"/>
      <c r="XAW90" s="497" t="s">
        <v>2</v>
      </c>
      <c r="XAX90" s="497" t="s">
        <v>3</v>
      </c>
      <c r="XAY90" s="497" t="s">
        <v>4</v>
      </c>
      <c r="XAZ90" s="497" t="s">
        <v>5</v>
      </c>
      <c r="XBA90" s="497" t="s">
        <v>6</v>
      </c>
      <c r="XBB90" s="497" t="s">
        <v>7</v>
      </c>
      <c r="XBC90" s="497" t="s">
        <v>11</v>
      </c>
      <c r="XBD90" s="503"/>
      <c r="XBE90" s="497" t="s">
        <v>2</v>
      </c>
      <c r="XBF90" s="497" t="s">
        <v>3</v>
      </c>
      <c r="XBG90" s="497" t="s">
        <v>4</v>
      </c>
      <c r="XBH90" s="497" t="s">
        <v>5</v>
      </c>
      <c r="XBI90" s="497" t="s">
        <v>6</v>
      </c>
      <c r="XBJ90" s="497" t="s">
        <v>7</v>
      </c>
      <c r="XBK90" s="497" t="s">
        <v>11</v>
      </c>
      <c r="XBL90" s="503"/>
      <c r="XBM90" s="497" t="s">
        <v>2</v>
      </c>
      <c r="XBN90" s="497" t="s">
        <v>3</v>
      </c>
      <c r="XBO90" s="497" t="s">
        <v>4</v>
      </c>
      <c r="XBP90" s="497" t="s">
        <v>5</v>
      </c>
      <c r="XBQ90" s="497" t="s">
        <v>6</v>
      </c>
      <c r="XBR90" s="497" t="s">
        <v>7</v>
      </c>
      <c r="XBS90" s="497" t="s">
        <v>11</v>
      </c>
      <c r="XBT90" s="503"/>
      <c r="XBU90" s="497" t="s">
        <v>2</v>
      </c>
      <c r="XBV90" s="497" t="s">
        <v>3</v>
      </c>
      <c r="XBW90" s="497" t="s">
        <v>4</v>
      </c>
      <c r="XBX90" s="497" t="s">
        <v>5</v>
      </c>
      <c r="XBY90" s="497" t="s">
        <v>6</v>
      </c>
      <c r="XBZ90" s="497" t="s">
        <v>7</v>
      </c>
      <c r="XCA90" s="497" t="s">
        <v>11</v>
      </c>
      <c r="XCB90" s="503"/>
      <c r="XCC90" s="497" t="s">
        <v>2</v>
      </c>
      <c r="XCD90" s="497" t="s">
        <v>3</v>
      </c>
      <c r="XCE90" s="497" t="s">
        <v>4</v>
      </c>
      <c r="XCF90" s="497" t="s">
        <v>5</v>
      </c>
      <c r="XCG90" s="497" t="s">
        <v>6</v>
      </c>
      <c r="XCH90" s="497" t="s">
        <v>7</v>
      </c>
      <c r="XCI90" s="497" t="s">
        <v>11</v>
      </c>
      <c r="XCJ90" s="503"/>
      <c r="XCK90" s="497" t="s">
        <v>2</v>
      </c>
      <c r="XCL90" s="497" t="s">
        <v>3</v>
      </c>
      <c r="XCM90" s="497" t="s">
        <v>4</v>
      </c>
      <c r="XCN90" s="497" t="s">
        <v>5</v>
      </c>
      <c r="XCO90" s="497" t="s">
        <v>6</v>
      </c>
      <c r="XCP90" s="497" t="s">
        <v>7</v>
      </c>
      <c r="XCQ90" s="497" t="s">
        <v>11</v>
      </c>
      <c r="XCR90" s="503"/>
      <c r="XCS90" s="497" t="s">
        <v>2</v>
      </c>
      <c r="XCT90" s="497" t="s">
        <v>3</v>
      </c>
      <c r="XCU90" s="497" t="s">
        <v>4</v>
      </c>
      <c r="XCV90" s="497" t="s">
        <v>5</v>
      </c>
      <c r="XCW90" s="497" t="s">
        <v>6</v>
      </c>
      <c r="XCX90" s="497" t="s">
        <v>7</v>
      </c>
      <c r="XCY90" s="497" t="s">
        <v>11</v>
      </c>
      <c r="XCZ90" s="503"/>
      <c r="XDA90" s="497" t="s">
        <v>2</v>
      </c>
      <c r="XDB90" s="497" t="s">
        <v>3</v>
      </c>
      <c r="XDC90" s="497" t="s">
        <v>4</v>
      </c>
      <c r="XDD90" s="497" t="s">
        <v>5</v>
      </c>
      <c r="XDE90" s="497" t="s">
        <v>6</v>
      </c>
      <c r="XDF90" s="497" t="s">
        <v>7</v>
      </c>
      <c r="XDG90" s="497" t="s">
        <v>11</v>
      </c>
      <c r="XDH90" s="503"/>
      <c r="XDI90" s="497" t="s">
        <v>2</v>
      </c>
      <c r="XDJ90" s="497" t="s">
        <v>3</v>
      </c>
      <c r="XDK90" s="497" t="s">
        <v>4</v>
      </c>
      <c r="XDL90" s="497" t="s">
        <v>5</v>
      </c>
      <c r="XDM90" s="497" t="s">
        <v>6</v>
      </c>
      <c r="XDN90" s="497" t="s">
        <v>7</v>
      </c>
      <c r="XDO90" s="497" t="s">
        <v>11</v>
      </c>
      <c r="XDP90" s="503"/>
      <c r="XDQ90" s="497" t="s">
        <v>2</v>
      </c>
      <c r="XDR90" s="497" t="s">
        <v>3</v>
      </c>
      <c r="XDS90" s="497" t="s">
        <v>4</v>
      </c>
      <c r="XDT90" s="497" t="s">
        <v>5</v>
      </c>
      <c r="XDU90" s="497" t="s">
        <v>6</v>
      </c>
      <c r="XDV90" s="497" t="s">
        <v>7</v>
      </c>
      <c r="XDW90" s="497" t="s">
        <v>11</v>
      </c>
      <c r="XDX90" s="503"/>
      <c r="XDY90" s="497" t="s">
        <v>2</v>
      </c>
      <c r="XDZ90" s="497" t="s">
        <v>3</v>
      </c>
      <c r="XEA90" s="497" t="s">
        <v>4</v>
      </c>
      <c r="XEB90" s="497" t="s">
        <v>5</v>
      </c>
      <c r="XEC90" s="497" t="s">
        <v>6</v>
      </c>
      <c r="XED90" s="497" t="s">
        <v>7</v>
      </c>
      <c r="XEE90" s="497" t="s">
        <v>11</v>
      </c>
      <c r="XEF90" s="503"/>
      <c r="XEG90" s="497" t="s">
        <v>2</v>
      </c>
      <c r="XEH90" s="497" t="s">
        <v>3</v>
      </c>
      <c r="XEI90" s="497" t="s">
        <v>4</v>
      </c>
      <c r="XEJ90" s="497" t="s">
        <v>5</v>
      </c>
      <c r="XEK90" s="497" t="s">
        <v>6</v>
      </c>
      <c r="XEL90" s="497" t="s">
        <v>7</v>
      </c>
      <c r="XEM90" s="497" t="s">
        <v>11</v>
      </c>
      <c r="XEN90" s="503"/>
      <c r="XEO90" s="497" t="s">
        <v>2</v>
      </c>
      <c r="XEP90" s="497" t="s">
        <v>3</v>
      </c>
      <c r="XEQ90" s="497" t="s">
        <v>4</v>
      </c>
      <c r="XER90" s="497" t="s">
        <v>5</v>
      </c>
      <c r="XES90" s="497" t="s">
        <v>6</v>
      </c>
      <c r="XET90" s="497" t="s">
        <v>7</v>
      </c>
      <c r="XEU90" s="497" t="s">
        <v>11</v>
      </c>
      <c r="XEV90" s="503"/>
      <c r="XEW90" s="497" t="s">
        <v>2</v>
      </c>
      <c r="XEX90" s="497" t="s">
        <v>3</v>
      </c>
      <c r="XEY90" s="497" t="s">
        <v>4</v>
      </c>
      <c r="XEZ90" s="497" t="s">
        <v>5</v>
      </c>
      <c r="XFA90" s="497" t="s">
        <v>6</v>
      </c>
      <c r="XFB90" s="497" t="s">
        <v>7</v>
      </c>
      <c r="XFC90" s="497" t="s">
        <v>11</v>
      </c>
      <c r="XFD90" s="503"/>
    </row>
    <row r="91" spans="1:16384" s="352" customFormat="1" ht="14.4">
      <c r="A91" s="500" t="s">
        <v>757</v>
      </c>
      <c r="B91" s="500" t="s">
        <v>823</v>
      </c>
      <c r="C91" s="500" t="s">
        <v>14</v>
      </c>
      <c r="D91" s="500">
        <v>1</v>
      </c>
      <c r="E91" s="505" t="s">
        <v>824</v>
      </c>
      <c r="F91" s="433" t="s">
        <v>366</v>
      </c>
      <c r="G91" s="452">
        <v>596.48</v>
      </c>
      <c r="H91" s="513"/>
      <c r="I91" s="513"/>
    </row>
    <row r="92" spans="1:16384" ht="14.4">
      <c r="A92" s="544"/>
      <c r="B92" s="538"/>
      <c r="C92" s="544"/>
      <c r="D92" s="539"/>
      <c r="E92" s="540"/>
      <c r="F92" s="541"/>
      <c r="G92" s="542"/>
      <c r="H92" s="513"/>
      <c r="I92" s="514"/>
    </row>
    <row r="93" spans="1:16384" s="531" customFormat="1" ht="14.4">
      <c r="A93" s="500"/>
      <c r="B93" s="501"/>
      <c r="C93" s="500"/>
      <c r="D93" s="529"/>
      <c r="E93" s="530"/>
      <c r="F93" s="433"/>
      <c r="G93" s="452"/>
      <c r="H93" s="534"/>
      <c r="I93" s="534"/>
    </row>
    <row r="94" spans="1:16384" ht="14.4">
      <c r="A94" s="596" t="s">
        <v>811</v>
      </c>
      <c r="B94" s="597"/>
      <c r="C94" s="597"/>
      <c r="D94" s="597"/>
      <c r="E94" s="597"/>
      <c r="F94" s="597"/>
      <c r="G94" s="597"/>
      <c r="H94" s="598"/>
      <c r="I94" s="513"/>
      <c r="J94" s="514"/>
    </row>
    <row r="95" spans="1:16384" ht="14.4">
      <c r="A95" s="494" t="s">
        <v>2</v>
      </c>
      <c r="B95" s="494" t="s">
        <v>3</v>
      </c>
      <c r="C95" s="494" t="s">
        <v>4</v>
      </c>
      <c r="D95" s="494" t="s">
        <v>5</v>
      </c>
      <c r="E95" s="494" t="s">
        <v>6</v>
      </c>
      <c r="F95" s="494" t="s">
        <v>7</v>
      </c>
      <c r="G95" s="496" t="s">
        <v>28</v>
      </c>
      <c r="H95" s="531"/>
      <c r="I95" s="514"/>
    </row>
    <row r="96" spans="1:16384" s="352" customFormat="1" ht="14.4">
      <c r="A96" s="500" t="s">
        <v>202</v>
      </c>
      <c r="B96" s="500" t="s">
        <v>500</v>
      </c>
      <c r="C96" s="500">
        <v>3</v>
      </c>
      <c r="D96" s="500">
        <v>1</v>
      </c>
      <c r="E96" s="501" t="s">
        <v>797</v>
      </c>
      <c r="F96" s="433" t="s">
        <v>812</v>
      </c>
      <c r="G96" s="452">
        <v>2100</v>
      </c>
      <c r="H96" s="531"/>
      <c r="I96" s="513"/>
    </row>
    <row r="97" spans="1:10" s="531" customFormat="1" ht="14.4">
      <c r="A97" s="500" t="s">
        <v>799</v>
      </c>
      <c r="B97" s="504" t="s">
        <v>800</v>
      </c>
      <c r="C97" s="500">
        <v>3</v>
      </c>
      <c r="D97" s="529">
        <v>1</v>
      </c>
      <c r="E97" s="530" t="s">
        <v>813</v>
      </c>
      <c r="F97" s="433" t="s">
        <v>812</v>
      </c>
      <c r="G97" s="452">
        <v>2100</v>
      </c>
      <c r="I97" s="534"/>
    </row>
    <row r="98" spans="1:10" ht="14.4">
      <c r="A98" s="209"/>
      <c r="B98" s="292"/>
      <c r="C98" s="209"/>
      <c r="D98" s="209"/>
      <c r="E98" s="72"/>
      <c r="F98" s="207"/>
      <c r="G98" s="211"/>
      <c r="H98" s="513"/>
      <c r="I98" s="514"/>
    </row>
    <row r="99" spans="1:10" ht="14.4">
      <c r="A99" s="591" t="s">
        <v>739</v>
      </c>
      <c r="B99" s="591"/>
      <c r="C99" s="591"/>
      <c r="D99" s="591"/>
      <c r="E99" s="591"/>
      <c r="F99" s="591"/>
      <c r="G99" s="591"/>
      <c r="H99" s="591"/>
      <c r="I99" s="513"/>
      <c r="J99" s="514"/>
    </row>
    <row r="100" spans="1:10" ht="14.4">
      <c r="A100" s="494" t="s">
        <v>2</v>
      </c>
      <c r="B100" s="494" t="s">
        <v>3</v>
      </c>
      <c r="C100" s="494" t="s">
        <v>4</v>
      </c>
      <c r="D100" s="494" t="s">
        <v>5</v>
      </c>
      <c r="E100" s="494" t="s">
        <v>6</v>
      </c>
      <c r="F100" s="494" t="s">
        <v>7</v>
      </c>
      <c r="G100" s="496" t="s">
        <v>28</v>
      </c>
      <c r="H100" s="513"/>
      <c r="I100" s="514"/>
    </row>
    <row r="101" spans="1:10" ht="14.4">
      <c r="A101" s="500" t="s">
        <v>669</v>
      </c>
      <c r="B101" s="500" t="s">
        <v>764</v>
      </c>
      <c r="C101" s="500" t="s">
        <v>669</v>
      </c>
      <c r="D101" s="500">
        <v>1</v>
      </c>
      <c r="E101" s="501" t="s">
        <v>759</v>
      </c>
      <c r="F101" s="433" t="s">
        <v>669</v>
      </c>
      <c r="G101" s="452">
        <v>4590</v>
      </c>
      <c r="H101" s="513"/>
      <c r="I101" s="514"/>
    </row>
    <row r="102" spans="1:10" ht="14.4">
      <c r="A102" s="500" t="s">
        <v>669</v>
      </c>
      <c r="B102" s="500" t="s">
        <v>764</v>
      </c>
      <c r="C102" s="500" t="s">
        <v>669</v>
      </c>
      <c r="D102" s="500">
        <v>1</v>
      </c>
      <c r="E102" s="501" t="s">
        <v>760</v>
      </c>
      <c r="F102" s="433" t="s">
        <v>669</v>
      </c>
      <c r="G102" s="452">
        <v>4590</v>
      </c>
      <c r="H102" s="513"/>
      <c r="I102" s="514"/>
    </row>
    <row r="103" spans="1:10" ht="14.4">
      <c r="A103" s="500" t="s">
        <v>669</v>
      </c>
      <c r="B103" s="500" t="s">
        <v>764</v>
      </c>
      <c r="C103" s="500" t="s">
        <v>669</v>
      </c>
      <c r="D103" s="500">
        <v>1</v>
      </c>
      <c r="E103" s="501" t="s">
        <v>761</v>
      </c>
      <c r="F103" s="433" t="s">
        <v>669</v>
      </c>
      <c r="G103" s="452">
        <v>3300</v>
      </c>
      <c r="H103" s="513"/>
      <c r="I103" s="514"/>
    </row>
    <row r="104" spans="1:10" ht="14.4">
      <c r="A104" s="500" t="s">
        <v>669</v>
      </c>
      <c r="B104" s="500" t="s">
        <v>764</v>
      </c>
      <c r="C104" s="500" t="s">
        <v>669</v>
      </c>
      <c r="D104" s="500">
        <v>1</v>
      </c>
      <c r="E104" s="501" t="s">
        <v>763</v>
      </c>
      <c r="F104" s="433" t="s">
        <v>669</v>
      </c>
      <c r="G104" s="452">
        <v>4590</v>
      </c>
      <c r="H104" s="513"/>
      <c r="I104" s="514"/>
    </row>
    <row r="105" spans="1:10" ht="14.4">
      <c r="A105" s="500" t="s">
        <v>669</v>
      </c>
      <c r="B105" s="500" t="s">
        <v>764</v>
      </c>
      <c r="C105" s="500" t="s">
        <v>669</v>
      </c>
      <c r="D105" s="500">
        <v>1</v>
      </c>
      <c r="E105" s="501" t="s">
        <v>178</v>
      </c>
      <c r="F105" s="433" t="s">
        <v>669</v>
      </c>
      <c r="G105" s="452">
        <v>3300</v>
      </c>
      <c r="H105" s="513"/>
      <c r="I105" s="514"/>
    </row>
    <row r="106" spans="1:10" ht="14.4">
      <c r="A106" s="410"/>
      <c r="B106" s="515"/>
      <c r="C106" s="410"/>
      <c r="D106" s="411">
        <f>SUM(D101:D105)</f>
        <v>5</v>
      </c>
      <c r="E106" s="515"/>
      <c r="F106" s="411" t="s">
        <v>669</v>
      </c>
      <c r="G106" s="412">
        <f>SUM(G101:G105)</f>
        <v>20370</v>
      </c>
      <c r="H106" s="513"/>
      <c r="I106" s="514"/>
    </row>
    <row r="107" spans="1:10" s="352" customFormat="1" ht="14.4">
      <c r="A107" s="209"/>
      <c r="B107" s="292"/>
      <c r="C107" s="209"/>
      <c r="D107" s="207"/>
      <c r="E107" s="292"/>
      <c r="F107" s="207"/>
      <c r="G107" s="211"/>
      <c r="H107" s="513"/>
      <c r="I107" s="513"/>
    </row>
    <row r="108" spans="1:10" s="352" customFormat="1" ht="14.4">
      <c r="A108" s="209"/>
      <c r="B108" s="209"/>
      <c r="C108" s="209"/>
      <c r="D108" s="207"/>
      <c r="E108" s="401"/>
      <c r="F108" s="207"/>
      <c r="G108" s="211"/>
      <c r="H108" s="516"/>
      <c r="I108" s="513"/>
    </row>
    <row r="109" spans="1:10">
      <c r="H109" s="513"/>
      <c r="I109" s="514"/>
    </row>
    <row r="110" spans="1:10">
      <c r="I110" s="514"/>
    </row>
    <row r="111" spans="1:10" ht="14.4">
      <c r="A111" s="209"/>
      <c r="B111" s="209"/>
      <c r="C111" s="209"/>
      <c r="D111" s="207"/>
      <c r="E111" s="401"/>
      <c r="F111" s="207"/>
      <c r="G111" s="211"/>
      <c r="H111" s="516"/>
      <c r="I111" s="514"/>
    </row>
    <row r="112" spans="1:10" ht="14.4">
      <c r="A112" s="401"/>
      <c r="B112" s="401"/>
      <c r="C112" s="401"/>
      <c r="D112" s="401"/>
      <c r="E112" s="401"/>
      <c r="F112" s="401"/>
      <c r="G112" s="517"/>
      <c r="H112" s="513"/>
      <c r="I112" s="514"/>
    </row>
    <row r="113" spans="1:8" ht="14.4">
      <c r="A113" s="361"/>
      <c r="B113" s="361"/>
      <c r="C113" s="361"/>
      <c r="D113" s="361"/>
      <c r="E113" s="361"/>
      <c r="F113" s="518"/>
      <c r="G113" s="361"/>
      <c r="H113" s="352"/>
    </row>
    <row r="114" spans="1:8" ht="14.4">
      <c r="A114" s="514"/>
      <c r="B114" s="519" t="s">
        <v>438</v>
      </c>
      <c r="C114" s="520"/>
      <c r="D114" s="520"/>
      <c r="E114" s="521"/>
      <c r="F114" s="518"/>
      <c r="G114" s="361"/>
      <c r="H114" s="352"/>
    </row>
    <row r="115" spans="1:8" ht="14.4">
      <c r="A115" s="514"/>
      <c r="B115" s="522" t="s">
        <v>867</v>
      </c>
      <c r="C115" s="523"/>
      <c r="D115" s="523"/>
      <c r="E115" s="523"/>
      <c r="F115" s="524"/>
      <c r="G115" s="525"/>
      <c r="H115" s="352"/>
    </row>
    <row r="116" spans="1:8" ht="14.4">
      <c r="A116" s="361"/>
      <c r="B116" s="525"/>
      <c r="C116" s="525"/>
      <c r="D116" s="525"/>
      <c r="E116" s="525"/>
      <c r="F116" s="525"/>
      <c r="G116" s="525"/>
      <c r="H116" s="352"/>
    </row>
    <row r="117" spans="1:8" ht="14.4">
      <c r="A117" s="526"/>
      <c r="B117" s="526"/>
      <c r="C117" s="526"/>
      <c r="D117" s="526"/>
      <c r="E117" s="526"/>
      <c r="F117" s="525"/>
      <c r="G117" s="525"/>
      <c r="H117" s="352"/>
    </row>
    <row r="118" spans="1:8">
      <c r="A118" s="514"/>
      <c r="H118" s="352"/>
    </row>
    <row r="119" spans="1:8">
      <c r="H119" s="352"/>
    </row>
    <row r="120" spans="1:8">
      <c r="H120" s="352"/>
    </row>
    <row r="121" spans="1:8">
      <c r="H121" s="352"/>
    </row>
    <row r="122" spans="1:8">
      <c r="H122" s="352"/>
    </row>
    <row r="123" spans="1:8">
      <c r="H123" s="352"/>
    </row>
    <row r="124" spans="1:8">
      <c r="H124" s="352"/>
    </row>
  </sheetData>
  <mergeCells count="2054">
    <mergeCell ref="A1:H1"/>
    <mergeCell ref="A41:H41"/>
    <mergeCell ref="A57:H57"/>
    <mergeCell ref="A83:H83"/>
    <mergeCell ref="A89:H89"/>
    <mergeCell ref="I89:P89"/>
    <mergeCell ref="DI89:DP89"/>
    <mergeCell ref="DQ89:DX89"/>
    <mergeCell ref="DY89:EF89"/>
    <mergeCell ref="EG89:EN89"/>
    <mergeCell ref="EO89:EV89"/>
    <mergeCell ref="EW89:FD89"/>
    <mergeCell ref="BM89:BT89"/>
    <mergeCell ref="BU89:CB89"/>
    <mergeCell ref="CC89:CJ89"/>
    <mergeCell ref="CK89:CR89"/>
    <mergeCell ref="CS89:CZ89"/>
    <mergeCell ref="DA89:DH89"/>
    <mergeCell ref="Q89:X89"/>
    <mergeCell ref="Y89:AF89"/>
    <mergeCell ref="AG89:AN89"/>
    <mergeCell ref="AO89:AV89"/>
    <mergeCell ref="AW89:BD89"/>
    <mergeCell ref="BE89:BL89"/>
    <mergeCell ref="IW89:JD89"/>
    <mergeCell ref="JE89:JL89"/>
    <mergeCell ref="JM89:JT89"/>
    <mergeCell ref="JU89:KB89"/>
    <mergeCell ref="KC89:KJ89"/>
    <mergeCell ref="KK89:KR89"/>
    <mergeCell ref="HA89:HH89"/>
    <mergeCell ref="HI89:HP89"/>
    <mergeCell ref="HQ89:HX89"/>
    <mergeCell ref="HY89:IF89"/>
    <mergeCell ref="IG89:IN89"/>
    <mergeCell ref="IO89:IV89"/>
    <mergeCell ref="FE89:FL89"/>
    <mergeCell ref="FM89:FT89"/>
    <mergeCell ref="FU89:GB89"/>
    <mergeCell ref="GC89:GJ89"/>
    <mergeCell ref="GK89:GR89"/>
    <mergeCell ref="GS89:GZ89"/>
    <mergeCell ref="OK89:OR89"/>
    <mergeCell ref="OS89:OZ89"/>
    <mergeCell ref="PA89:PH89"/>
    <mergeCell ref="PI89:PP89"/>
    <mergeCell ref="PQ89:PX89"/>
    <mergeCell ref="PY89:QF89"/>
    <mergeCell ref="MO89:MV89"/>
    <mergeCell ref="MW89:ND89"/>
    <mergeCell ref="NE89:NL89"/>
    <mergeCell ref="NM89:NT89"/>
    <mergeCell ref="NU89:OB89"/>
    <mergeCell ref="OC89:OJ89"/>
    <mergeCell ref="KS89:KZ89"/>
    <mergeCell ref="LA89:LH89"/>
    <mergeCell ref="LI89:LP89"/>
    <mergeCell ref="LQ89:LX89"/>
    <mergeCell ref="LY89:MF89"/>
    <mergeCell ref="MG89:MN89"/>
    <mergeCell ref="TY89:UF89"/>
    <mergeCell ref="UG89:UN89"/>
    <mergeCell ref="UO89:UV89"/>
    <mergeCell ref="UW89:VD89"/>
    <mergeCell ref="VE89:VL89"/>
    <mergeCell ref="VM89:VT89"/>
    <mergeCell ref="SC89:SJ89"/>
    <mergeCell ref="SK89:SR89"/>
    <mergeCell ref="SS89:SZ89"/>
    <mergeCell ref="TA89:TH89"/>
    <mergeCell ref="TI89:TP89"/>
    <mergeCell ref="TQ89:TX89"/>
    <mergeCell ref="QG89:QN89"/>
    <mergeCell ref="QO89:QV89"/>
    <mergeCell ref="QW89:RD89"/>
    <mergeCell ref="RE89:RL89"/>
    <mergeCell ref="RM89:RT89"/>
    <mergeCell ref="RU89:SB89"/>
    <mergeCell ref="ZM89:ZT89"/>
    <mergeCell ref="ZU89:AAB89"/>
    <mergeCell ref="AAC89:AAJ89"/>
    <mergeCell ref="AAK89:AAR89"/>
    <mergeCell ref="AAS89:AAZ89"/>
    <mergeCell ref="ABA89:ABH89"/>
    <mergeCell ref="XQ89:XX89"/>
    <mergeCell ref="XY89:YF89"/>
    <mergeCell ref="YG89:YN89"/>
    <mergeCell ref="YO89:YV89"/>
    <mergeCell ref="YW89:ZD89"/>
    <mergeCell ref="ZE89:ZL89"/>
    <mergeCell ref="VU89:WB89"/>
    <mergeCell ref="WC89:WJ89"/>
    <mergeCell ref="WK89:WR89"/>
    <mergeCell ref="WS89:WZ89"/>
    <mergeCell ref="XA89:XH89"/>
    <mergeCell ref="XI89:XP89"/>
    <mergeCell ref="AFA89:AFH89"/>
    <mergeCell ref="AFI89:AFP89"/>
    <mergeCell ref="AFQ89:AFX89"/>
    <mergeCell ref="AFY89:AGF89"/>
    <mergeCell ref="AGG89:AGN89"/>
    <mergeCell ref="AGO89:AGV89"/>
    <mergeCell ref="ADE89:ADL89"/>
    <mergeCell ref="ADM89:ADT89"/>
    <mergeCell ref="ADU89:AEB89"/>
    <mergeCell ref="AEC89:AEJ89"/>
    <mergeCell ref="AEK89:AER89"/>
    <mergeCell ref="AES89:AEZ89"/>
    <mergeCell ref="ABI89:ABP89"/>
    <mergeCell ref="ABQ89:ABX89"/>
    <mergeCell ref="ABY89:ACF89"/>
    <mergeCell ref="ACG89:ACN89"/>
    <mergeCell ref="ACO89:ACV89"/>
    <mergeCell ref="ACW89:ADD89"/>
    <mergeCell ref="AKO89:AKV89"/>
    <mergeCell ref="AKW89:ALD89"/>
    <mergeCell ref="ALE89:ALL89"/>
    <mergeCell ref="ALM89:ALT89"/>
    <mergeCell ref="ALU89:AMB89"/>
    <mergeCell ref="AMC89:AMJ89"/>
    <mergeCell ref="AIS89:AIZ89"/>
    <mergeCell ref="AJA89:AJH89"/>
    <mergeCell ref="AJI89:AJP89"/>
    <mergeCell ref="AJQ89:AJX89"/>
    <mergeCell ref="AJY89:AKF89"/>
    <mergeCell ref="AKG89:AKN89"/>
    <mergeCell ref="AGW89:AHD89"/>
    <mergeCell ref="AHE89:AHL89"/>
    <mergeCell ref="AHM89:AHT89"/>
    <mergeCell ref="AHU89:AIB89"/>
    <mergeCell ref="AIC89:AIJ89"/>
    <mergeCell ref="AIK89:AIR89"/>
    <mergeCell ref="AQC89:AQJ89"/>
    <mergeCell ref="AQK89:AQR89"/>
    <mergeCell ref="AQS89:AQZ89"/>
    <mergeCell ref="ARA89:ARH89"/>
    <mergeCell ref="ARI89:ARP89"/>
    <mergeCell ref="ARQ89:ARX89"/>
    <mergeCell ref="AOG89:AON89"/>
    <mergeCell ref="AOO89:AOV89"/>
    <mergeCell ref="AOW89:APD89"/>
    <mergeCell ref="APE89:APL89"/>
    <mergeCell ref="APM89:APT89"/>
    <mergeCell ref="APU89:AQB89"/>
    <mergeCell ref="AMK89:AMR89"/>
    <mergeCell ref="AMS89:AMZ89"/>
    <mergeCell ref="ANA89:ANH89"/>
    <mergeCell ref="ANI89:ANP89"/>
    <mergeCell ref="ANQ89:ANX89"/>
    <mergeCell ref="ANY89:AOF89"/>
    <mergeCell ref="AVQ89:AVX89"/>
    <mergeCell ref="AVY89:AWF89"/>
    <mergeCell ref="AWG89:AWN89"/>
    <mergeCell ref="AWO89:AWV89"/>
    <mergeCell ref="AWW89:AXD89"/>
    <mergeCell ref="AXE89:AXL89"/>
    <mergeCell ref="ATU89:AUB89"/>
    <mergeCell ref="AUC89:AUJ89"/>
    <mergeCell ref="AUK89:AUR89"/>
    <mergeCell ref="AUS89:AUZ89"/>
    <mergeCell ref="AVA89:AVH89"/>
    <mergeCell ref="AVI89:AVP89"/>
    <mergeCell ref="ARY89:ASF89"/>
    <mergeCell ref="ASG89:ASN89"/>
    <mergeCell ref="ASO89:ASV89"/>
    <mergeCell ref="ASW89:ATD89"/>
    <mergeCell ref="ATE89:ATL89"/>
    <mergeCell ref="ATM89:ATT89"/>
    <mergeCell ref="BBE89:BBL89"/>
    <mergeCell ref="BBM89:BBT89"/>
    <mergeCell ref="BBU89:BCB89"/>
    <mergeCell ref="BCC89:BCJ89"/>
    <mergeCell ref="BCK89:BCR89"/>
    <mergeCell ref="BCS89:BCZ89"/>
    <mergeCell ref="AZI89:AZP89"/>
    <mergeCell ref="AZQ89:AZX89"/>
    <mergeCell ref="AZY89:BAF89"/>
    <mergeCell ref="BAG89:BAN89"/>
    <mergeCell ref="BAO89:BAV89"/>
    <mergeCell ref="BAW89:BBD89"/>
    <mergeCell ref="AXM89:AXT89"/>
    <mergeCell ref="AXU89:AYB89"/>
    <mergeCell ref="AYC89:AYJ89"/>
    <mergeCell ref="AYK89:AYR89"/>
    <mergeCell ref="AYS89:AYZ89"/>
    <mergeCell ref="AZA89:AZH89"/>
    <mergeCell ref="BGS89:BGZ89"/>
    <mergeCell ref="BHA89:BHH89"/>
    <mergeCell ref="BHI89:BHP89"/>
    <mergeCell ref="BHQ89:BHX89"/>
    <mergeCell ref="BHY89:BIF89"/>
    <mergeCell ref="BIG89:BIN89"/>
    <mergeCell ref="BEW89:BFD89"/>
    <mergeCell ref="BFE89:BFL89"/>
    <mergeCell ref="BFM89:BFT89"/>
    <mergeCell ref="BFU89:BGB89"/>
    <mergeCell ref="BGC89:BGJ89"/>
    <mergeCell ref="BGK89:BGR89"/>
    <mergeCell ref="BDA89:BDH89"/>
    <mergeCell ref="BDI89:BDP89"/>
    <mergeCell ref="BDQ89:BDX89"/>
    <mergeCell ref="BDY89:BEF89"/>
    <mergeCell ref="BEG89:BEN89"/>
    <mergeCell ref="BEO89:BEV89"/>
    <mergeCell ref="BMG89:BMN89"/>
    <mergeCell ref="BMO89:BMV89"/>
    <mergeCell ref="BMW89:BND89"/>
    <mergeCell ref="BNE89:BNL89"/>
    <mergeCell ref="BNM89:BNT89"/>
    <mergeCell ref="BNU89:BOB89"/>
    <mergeCell ref="BKK89:BKR89"/>
    <mergeCell ref="BKS89:BKZ89"/>
    <mergeCell ref="BLA89:BLH89"/>
    <mergeCell ref="BLI89:BLP89"/>
    <mergeCell ref="BLQ89:BLX89"/>
    <mergeCell ref="BLY89:BMF89"/>
    <mergeCell ref="BIO89:BIV89"/>
    <mergeCell ref="BIW89:BJD89"/>
    <mergeCell ref="BJE89:BJL89"/>
    <mergeCell ref="BJM89:BJT89"/>
    <mergeCell ref="BJU89:BKB89"/>
    <mergeCell ref="BKC89:BKJ89"/>
    <mergeCell ref="BRU89:BSB89"/>
    <mergeCell ref="BSC89:BSJ89"/>
    <mergeCell ref="BSK89:BSR89"/>
    <mergeCell ref="BSS89:BSZ89"/>
    <mergeCell ref="BTA89:BTH89"/>
    <mergeCell ref="BTI89:BTP89"/>
    <mergeCell ref="BPY89:BQF89"/>
    <mergeCell ref="BQG89:BQN89"/>
    <mergeCell ref="BQO89:BQV89"/>
    <mergeCell ref="BQW89:BRD89"/>
    <mergeCell ref="BRE89:BRL89"/>
    <mergeCell ref="BRM89:BRT89"/>
    <mergeCell ref="BOC89:BOJ89"/>
    <mergeCell ref="BOK89:BOR89"/>
    <mergeCell ref="BOS89:BOZ89"/>
    <mergeCell ref="BPA89:BPH89"/>
    <mergeCell ref="BPI89:BPP89"/>
    <mergeCell ref="BPQ89:BPX89"/>
    <mergeCell ref="BXI89:BXP89"/>
    <mergeCell ref="BXQ89:BXX89"/>
    <mergeCell ref="BXY89:BYF89"/>
    <mergeCell ref="BYG89:BYN89"/>
    <mergeCell ref="BYO89:BYV89"/>
    <mergeCell ref="BYW89:BZD89"/>
    <mergeCell ref="BVM89:BVT89"/>
    <mergeCell ref="BVU89:BWB89"/>
    <mergeCell ref="BWC89:BWJ89"/>
    <mergeCell ref="BWK89:BWR89"/>
    <mergeCell ref="BWS89:BWZ89"/>
    <mergeCell ref="BXA89:BXH89"/>
    <mergeCell ref="BTQ89:BTX89"/>
    <mergeCell ref="BTY89:BUF89"/>
    <mergeCell ref="BUG89:BUN89"/>
    <mergeCell ref="BUO89:BUV89"/>
    <mergeCell ref="BUW89:BVD89"/>
    <mergeCell ref="BVE89:BVL89"/>
    <mergeCell ref="CCW89:CDD89"/>
    <mergeCell ref="CDE89:CDL89"/>
    <mergeCell ref="CDM89:CDT89"/>
    <mergeCell ref="CDU89:CEB89"/>
    <mergeCell ref="CEC89:CEJ89"/>
    <mergeCell ref="CEK89:CER89"/>
    <mergeCell ref="CBA89:CBH89"/>
    <mergeCell ref="CBI89:CBP89"/>
    <mergeCell ref="CBQ89:CBX89"/>
    <mergeCell ref="CBY89:CCF89"/>
    <mergeCell ref="CCG89:CCN89"/>
    <mergeCell ref="CCO89:CCV89"/>
    <mergeCell ref="BZE89:BZL89"/>
    <mergeCell ref="BZM89:BZT89"/>
    <mergeCell ref="BZU89:CAB89"/>
    <mergeCell ref="CAC89:CAJ89"/>
    <mergeCell ref="CAK89:CAR89"/>
    <mergeCell ref="CAS89:CAZ89"/>
    <mergeCell ref="CIK89:CIR89"/>
    <mergeCell ref="CIS89:CIZ89"/>
    <mergeCell ref="CJA89:CJH89"/>
    <mergeCell ref="CJI89:CJP89"/>
    <mergeCell ref="CJQ89:CJX89"/>
    <mergeCell ref="CJY89:CKF89"/>
    <mergeCell ref="CGO89:CGV89"/>
    <mergeCell ref="CGW89:CHD89"/>
    <mergeCell ref="CHE89:CHL89"/>
    <mergeCell ref="CHM89:CHT89"/>
    <mergeCell ref="CHU89:CIB89"/>
    <mergeCell ref="CIC89:CIJ89"/>
    <mergeCell ref="CES89:CEZ89"/>
    <mergeCell ref="CFA89:CFH89"/>
    <mergeCell ref="CFI89:CFP89"/>
    <mergeCell ref="CFQ89:CFX89"/>
    <mergeCell ref="CFY89:CGF89"/>
    <mergeCell ref="CGG89:CGN89"/>
    <mergeCell ref="CNY89:COF89"/>
    <mergeCell ref="COG89:CON89"/>
    <mergeCell ref="COO89:COV89"/>
    <mergeCell ref="COW89:CPD89"/>
    <mergeCell ref="CPE89:CPL89"/>
    <mergeCell ref="CPM89:CPT89"/>
    <mergeCell ref="CMC89:CMJ89"/>
    <mergeCell ref="CMK89:CMR89"/>
    <mergeCell ref="CMS89:CMZ89"/>
    <mergeCell ref="CNA89:CNH89"/>
    <mergeCell ref="CNI89:CNP89"/>
    <mergeCell ref="CNQ89:CNX89"/>
    <mergeCell ref="CKG89:CKN89"/>
    <mergeCell ref="CKO89:CKV89"/>
    <mergeCell ref="CKW89:CLD89"/>
    <mergeCell ref="CLE89:CLL89"/>
    <mergeCell ref="CLM89:CLT89"/>
    <mergeCell ref="CLU89:CMB89"/>
    <mergeCell ref="CTM89:CTT89"/>
    <mergeCell ref="CTU89:CUB89"/>
    <mergeCell ref="CUC89:CUJ89"/>
    <mergeCell ref="CUK89:CUR89"/>
    <mergeCell ref="CUS89:CUZ89"/>
    <mergeCell ref="CVA89:CVH89"/>
    <mergeCell ref="CRQ89:CRX89"/>
    <mergeCell ref="CRY89:CSF89"/>
    <mergeCell ref="CSG89:CSN89"/>
    <mergeCell ref="CSO89:CSV89"/>
    <mergeCell ref="CSW89:CTD89"/>
    <mergeCell ref="CTE89:CTL89"/>
    <mergeCell ref="CPU89:CQB89"/>
    <mergeCell ref="CQC89:CQJ89"/>
    <mergeCell ref="CQK89:CQR89"/>
    <mergeCell ref="CQS89:CQZ89"/>
    <mergeCell ref="CRA89:CRH89"/>
    <mergeCell ref="CRI89:CRP89"/>
    <mergeCell ref="CZA89:CZH89"/>
    <mergeCell ref="CZI89:CZP89"/>
    <mergeCell ref="CZQ89:CZX89"/>
    <mergeCell ref="CZY89:DAF89"/>
    <mergeCell ref="DAG89:DAN89"/>
    <mergeCell ref="DAO89:DAV89"/>
    <mergeCell ref="CXE89:CXL89"/>
    <mergeCell ref="CXM89:CXT89"/>
    <mergeCell ref="CXU89:CYB89"/>
    <mergeCell ref="CYC89:CYJ89"/>
    <mergeCell ref="CYK89:CYR89"/>
    <mergeCell ref="CYS89:CYZ89"/>
    <mergeCell ref="CVI89:CVP89"/>
    <mergeCell ref="CVQ89:CVX89"/>
    <mergeCell ref="CVY89:CWF89"/>
    <mergeCell ref="CWG89:CWN89"/>
    <mergeCell ref="CWO89:CWV89"/>
    <mergeCell ref="CWW89:CXD89"/>
    <mergeCell ref="DEO89:DEV89"/>
    <mergeCell ref="DEW89:DFD89"/>
    <mergeCell ref="DFE89:DFL89"/>
    <mergeCell ref="DFM89:DFT89"/>
    <mergeCell ref="DFU89:DGB89"/>
    <mergeCell ref="DGC89:DGJ89"/>
    <mergeCell ref="DCS89:DCZ89"/>
    <mergeCell ref="DDA89:DDH89"/>
    <mergeCell ref="DDI89:DDP89"/>
    <mergeCell ref="DDQ89:DDX89"/>
    <mergeCell ref="DDY89:DEF89"/>
    <mergeCell ref="DEG89:DEN89"/>
    <mergeCell ref="DAW89:DBD89"/>
    <mergeCell ref="DBE89:DBL89"/>
    <mergeCell ref="DBM89:DBT89"/>
    <mergeCell ref="DBU89:DCB89"/>
    <mergeCell ref="DCC89:DCJ89"/>
    <mergeCell ref="DCK89:DCR89"/>
    <mergeCell ref="DKC89:DKJ89"/>
    <mergeCell ref="DKK89:DKR89"/>
    <mergeCell ref="DKS89:DKZ89"/>
    <mergeCell ref="DLA89:DLH89"/>
    <mergeCell ref="DLI89:DLP89"/>
    <mergeCell ref="DLQ89:DLX89"/>
    <mergeCell ref="DIG89:DIN89"/>
    <mergeCell ref="DIO89:DIV89"/>
    <mergeCell ref="DIW89:DJD89"/>
    <mergeCell ref="DJE89:DJL89"/>
    <mergeCell ref="DJM89:DJT89"/>
    <mergeCell ref="DJU89:DKB89"/>
    <mergeCell ref="DGK89:DGR89"/>
    <mergeCell ref="DGS89:DGZ89"/>
    <mergeCell ref="DHA89:DHH89"/>
    <mergeCell ref="DHI89:DHP89"/>
    <mergeCell ref="DHQ89:DHX89"/>
    <mergeCell ref="DHY89:DIF89"/>
    <mergeCell ref="DPQ89:DPX89"/>
    <mergeCell ref="DPY89:DQF89"/>
    <mergeCell ref="DQG89:DQN89"/>
    <mergeCell ref="DQO89:DQV89"/>
    <mergeCell ref="DQW89:DRD89"/>
    <mergeCell ref="DRE89:DRL89"/>
    <mergeCell ref="DNU89:DOB89"/>
    <mergeCell ref="DOC89:DOJ89"/>
    <mergeCell ref="DOK89:DOR89"/>
    <mergeCell ref="DOS89:DOZ89"/>
    <mergeCell ref="DPA89:DPH89"/>
    <mergeCell ref="DPI89:DPP89"/>
    <mergeCell ref="DLY89:DMF89"/>
    <mergeCell ref="DMG89:DMN89"/>
    <mergeCell ref="DMO89:DMV89"/>
    <mergeCell ref="DMW89:DND89"/>
    <mergeCell ref="DNE89:DNL89"/>
    <mergeCell ref="DNM89:DNT89"/>
    <mergeCell ref="DVE89:DVL89"/>
    <mergeCell ref="DVM89:DVT89"/>
    <mergeCell ref="DVU89:DWB89"/>
    <mergeCell ref="DWC89:DWJ89"/>
    <mergeCell ref="DWK89:DWR89"/>
    <mergeCell ref="DWS89:DWZ89"/>
    <mergeCell ref="DTI89:DTP89"/>
    <mergeCell ref="DTQ89:DTX89"/>
    <mergeCell ref="DTY89:DUF89"/>
    <mergeCell ref="DUG89:DUN89"/>
    <mergeCell ref="DUO89:DUV89"/>
    <mergeCell ref="DUW89:DVD89"/>
    <mergeCell ref="DRM89:DRT89"/>
    <mergeCell ref="DRU89:DSB89"/>
    <mergeCell ref="DSC89:DSJ89"/>
    <mergeCell ref="DSK89:DSR89"/>
    <mergeCell ref="DSS89:DSZ89"/>
    <mergeCell ref="DTA89:DTH89"/>
    <mergeCell ref="EAS89:EAZ89"/>
    <mergeCell ref="EBA89:EBH89"/>
    <mergeCell ref="EBI89:EBP89"/>
    <mergeCell ref="EBQ89:EBX89"/>
    <mergeCell ref="EBY89:ECF89"/>
    <mergeCell ref="ECG89:ECN89"/>
    <mergeCell ref="DYW89:DZD89"/>
    <mergeCell ref="DZE89:DZL89"/>
    <mergeCell ref="DZM89:DZT89"/>
    <mergeCell ref="DZU89:EAB89"/>
    <mergeCell ref="EAC89:EAJ89"/>
    <mergeCell ref="EAK89:EAR89"/>
    <mergeCell ref="DXA89:DXH89"/>
    <mergeCell ref="DXI89:DXP89"/>
    <mergeCell ref="DXQ89:DXX89"/>
    <mergeCell ref="DXY89:DYF89"/>
    <mergeCell ref="DYG89:DYN89"/>
    <mergeCell ref="DYO89:DYV89"/>
    <mergeCell ref="EGG89:EGN89"/>
    <mergeCell ref="EGO89:EGV89"/>
    <mergeCell ref="EGW89:EHD89"/>
    <mergeCell ref="EHE89:EHL89"/>
    <mergeCell ref="EHM89:EHT89"/>
    <mergeCell ref="EHU89:EIB89"/>
    <mergeCell ref="EEK89:EER89"/>
    <mergeCell ref="EES89:EEZ89"/>
    <mergeCell ref="EFA89:EFH89"/>
    <mergeCell ref="EFI89:EFP89"/>
    <mergeCell ref="EFQ89:EFX89"/>
    <mergeCell ref="EFY89:EGF89"/>
    <mergeCell ref="ECO89:ECV89"/>
    <mergeCell ref="ECW89:EDD89"/>
    <mergeCell ref="EDE89:EDL89"/>
    <mergeCell ref="EDM89:EDT89"/>
    <mergeCell ref="EDU89:EEB89"/>
    <mergeCell ref="EEC89:EEJ89"/>
    <mergeCell ref="ELU89:EMB89"/>
    <mergeCell ref="EMC89:EMJ89"/>
    <mergeCell ref="EMK89:EMR89"/>
    <mergeCell ref="EMS89:EMZ89"/>
    <mergeCell ref="ENA89:ENH89"/>
    <mergeCell ref="ENI89:ENP89"/>
    <mergeCell ref="EJY89:EKF89"/>
    <mergeCell ref="EKG89:EKN89"/>
    <mergeCell ref="EKO89:EKV89"/>
    <mergeCell ref="EKW89:ELD89"/>
    <mergeCell ref="ELE89:ELL89"/>
    <mergeCell ref="ELM89:ELT89"/>
    <mergeCell ref="EIC89:EIJ89"/>
    <mergeCell ref="EIK89:EIR89"/>
    <mergeCell ref="EIS89:EIZ89"/>
    <mergeCell ref="EJA89:EJH89"/>
    <mergeCell ref="EJI89:EJP89"/>
    <mergeCell ref="EJQ89:EJX89"/>
    <mergeCell ref="ERI89:ERP89"/>
    <mergeCell ref="ERQ89:ERX89"/>
    <mergeCell ref="ERY89:ESF89"/>
    <mergeCell ref="ESG89:ESN89"/>
    <mergeCell ref="ESO89:ESV89"/>
    <mergeCell ref="ESW89:ETD89"/>
    <mergeCell ref="EPM89:EPT89"/>
    <mergeCell ref="EPU89:EQB89"/>
    <mergeCell ref="EQC89:EQJ89"/>
    <mergeCell ref="EQK89:EQR89"/>
    <mergeCell ref="EQS89:EQZ89"/>
    <mergeCell ref="ERA89:ERH89"/>
    <mergeCell ref="ENQ89:ENX89"/>
    <mergeCell ref="ENY89:EOF89"/>
    <mergeCell ref="EOG89:EON89"/>
    <mergeCell ref="EOO89:EOV89"/>
    <mergeCell ref="EOW89:EPD89"/>
    <mergeCell ref="EPE89:EPL89"/>
    <mergeCell ref="EWW89:EXD89"/>
    <mergeCell ref="EXE89:EXL89"/>
    <mergeCell ref="EXM89:EXT89"/>
    <mergeCell ref="EXU89:EYB89"/>
    <mergeCell ref="EYC89:EYJ89"/>
    <mergeCell ref="EYK89:EYR89"/>
    <mergeCell ref="EVA89:EVH89"/>
    <mergeCell ref="EVI89:EVP89"/>
    <mergeCell ref="EVQ89:EVX89"/>
    <mergeCell ref="EVY89:EWF89"/>
    <mergeCell ref="EWG89:EWN89"/>
    <mergeCell ref="EWO89:EWV89"/>
    <mergeCell ref="ETE89:ETL89"/>
    <mergeCell ref="ETM89:ETT89"/>
    <mergeCell ref="ETU89:EUB89"/>
    <mergeCell ref="EUC89:EUJ89"/>
    <mergeCell ref="EUK89:EUR89"/>
    <mergeCell ref="EUS89:EUZ89"/>
    <mergeCell ref="FCK89:FCR89"/>
    <mergeCell ref="FCS89:FCZ89"/>
    <mergeCell ref="FDA89:FDH89"/>
    <mergeCell ref="FDI89:FDP89"/>
    <mergeCell ref="FDQ89:FDX89"/>
    <mergeCell ref="FDY89:FEF89"/>
    <mergeCell ref="FAO89:FAV89"/>
    <mergeCell ref="FAW89:FBD89"/>
    <mergeCell ref="FBE89:FBL89"/>
    <mergeCell ref="FBM89:FBT89"/>
    <mergeCell ref="FBU89:FCB89"/>
    <mergeCell ref="FCC89:FCJ89"/>
    <mergeCell ref="EYS89:EYZ89"/>
    <mergeCell ref="EZA89:EZH89"/>
    <mergeCell ref="EZI89:EZP89"/>
    <mergeCell ref="EZQ89:EZX89"/>
    <mergeCell ref="EZY89:FAF89"/>
    <mergeCell ref="FAG89:FAN89"/>
    <mergeCell ref="FHY89:FIF89"/>
    <mergeCell ref="FIG89:FIN89"/>
    <mergeCell ref="FIO89:FIV89"/>
    <mergeCell ref="FIW89:FJD89"/>
    <mergeCell ref="FJE89:FJL89"/>
    <mergeCell ref="FJM89:FJT89"/>
    <mergeCell ref="FGC89:FGJ89"/>
    <mergeCell ref="FGK89:FGR89"/>
    <mergeCell ref="FGS89:FGZ89"/>
    <mergeCell ref="FHA89:FHH89"/>
    <mergeCell ref="FHI89:FHP89"/>
    <mergeCell ref="FHQ89:FHX89"/>
    <mergeCell ref="FEG89:FEN89"/>
    <mergeCell ref="FEO89:FEV89"/>
    <mergeCell ref="FEW89:FFD89"/>
    <mergeCell ref="FFE89:FFL89"/>
    <mergeCell ref="FFM89:FFT89"/>
    <mergeCell ref="FFU89:FGB89"/>
    <mergeCell ref="FNM89:FNT89"/>
    <mergeCell ref="FNU89:FOB89"/>
    <mergeCell ref="FOC89:FOJ89"/>
    <mergeCell ref="FOK89:FOR89"/>
    <mergeCell ref="FOS89:FOZ89"/>
    <mergeCell ref="FPA89:FPH89"/>
    <mergeCell ref="FLQ89:FLX89"/>
    <mergeCell ref="FLY89:FMF89"/>
    <mergeCell ref="FMG89:FMN89"/>
    <mergeCell ref="FMO89:FMV89"/>
    <mergeCell ref="FMW89:FND89"/>
    <mergeCell ref="FNE89:FNL89"/>
    <mergeCell ref="FJU89:FKB89"/>
    <mergeCell ref="FKC89:FKJ89"/>
    <mergeCell ref="FKK89:FKR89"/>
    <mergeCell ref="FKS89:FKZ89"/>
    <mergeCell ref="FLA89:FLH89"/>
    <mergeCell ref="FLI89:FLP89"/>
    <mergeCell ref="FTA89:FTH89"/>
    <mergeCell ref="FTI89:FTP89"/>
    <mergeCell ref="FTQ89:FTX89"/>
    <mergeCell ref="FTY89:FUF89"/>
    <mergeCell ref="FUG89:FUN89"/>
    <mergeCell ref="FUO89:FUV89"/>
    <mergeCell ref="FRE89:FRL89"/>
    <mergeCell ref="FRM89:FRT89"/>
    <mergeCell ref="FRU89:FSB89"/>
    <mergeCell ref="FSC89:FSJ89"/>
    <mergeCell ref="FSK89:FSR89"/>
    <mergeCell ref="FSS89:FSZ89"/>
    <mergeCell ref="FPI89:FPP89"/>
    <mergeCell ref="FPQ89:FPX89"/>
    <mergeCell ref="FPY89:FQF89"/>
    <mergeCell ref="FQG89:FQN89"/>
    <mergeCell ref="FQO89:FQV89"/>
    <mergeCell ref="FQW89:FRD89"/>
    <mergeCell ref="FYO89:FYV89"/>
    <mergeCell ref="FYW89:FZD89"/>
    <mergeCell ref="FZE89:FZL89"/>
    <mergeCell ref="FZM89:FZT89"/>
    <mergeCell ref="FZU89:GAB89"/>
    <mergeCell ref="GAC89:GAJ89"/>
    <mergeCell ref="FWS89:FWZ89"/>
    <mergeCell ref="FXA89:FXH89"/>
    <mergeCell ref="FXI89:FXP89"/>
    <mergeCell ref="FXQ89:FXX89"/>
    <mergeCell ref="FXY89:FYF89"/>
    <mergeCell ref="FYG89:FYN89"/>
    <mergeCell ref="FUW89:FVD89"/>
    <mergeCell ref="FVE89:FVL89"/>
    <mergeCell ref="FVM89:FVT89"/>
    <mergeCell ref="FVU89:FWB89"/>
    <mergeCell ref="FWC89:FWJ89"/>
    <mergeCell ref="FWK89:FWR89"/>
    <mergeCell ref="GEC89:GEJ89"/>
    <mergeCell ref="GEK89:GER89"/>
    <mergeCell ref="GES89:GEZ89"/>
    <mergeCell ref="GFA89:GFH89"/>
    <mergeCell ref="GFI89:GFP89"/>
    <mergeCell ref="GFQ89:GFX89"/>
    <mergeCell ref="GCG89:GCN89"/>
    <mergeCell ref="GCO89:GCV89"/>
    <mergeCell ref="GCW89:GDD89"/>
    <mergeCell ref="GDE89:GDL89"/>
    <mergeCell ref="GDM89:GDT89"/>
    <mergeCell ref="GDU89:GEB89"/>
    <mergeCell ref="GAK89:GAR89"/>
    <mergeCell ref="GAS89:GAZ89"/>
    <mergeCell ref="GBA89:GBH89"/>
    <mergeCell ref="GBI89:GBP89"/>
    <mergeCell ref="GBQ89:GBX89"/>
    <mergeCell ref="GBY89:GCF89"/>
    <mergeCell ref="GJQ89:GJX89"/>
    <mergeCell ref="GJY89:GKF89"/>
    <mergeCell ref="GKG89:GKN89"/>
    <mergeCell ref="GKO89:GKV89"/>
    <mergeCell ref="GKW89:GLD89"/>
    <mergeCell ref="GLE89:GLL89"/>
    <mergeCell ref="GHU89:GIB89"/>
    <mergeCell ref="GIC89:GIJ89"/>
    <mergeCell ref="GIK89:GIR89"/>
    <mergeCell ref="GIS89:GIZ89"/>
    <mergeCell ref="GJA89:GJH89"/>
    <mergeCell ref="GJI89:GJP89"/>
    <mergeCell ref="GFY89:GGF89"/>
    <mergeCell ref="GGG89:GGN89"/>
    <mergeCell ref="GGO89:GGV89"/>
    <mergeCell ref="GGW89:GHD89"/>
    <mergeCell ref="GHE89:GHL89"/>
    <mergeCell ref="GHM89:GHT89"/>
    <mergeCell ref="GPE89:GPL89"/>
    <mergeCell ref="GPM89:GPT89"/>
    <mergeCell ref="GPU89:GQB89"/>
    <mergeCell ref="GQC89:GQJ89"/>
    <mergeCell ref="GQK89:GQR89"/>
    <mergeCell ref="GQS89:GQZ89"/>
    <mergeCell ref="GNI89:GNP89"/>
    <mergeCell ref="GNQ89:GNX89"/>
    <mergeCell ref="GNY89:GOF89"/>
    <mergeCell ref="GOG89:GON89"/>
    <mergeCell ref="GOO89:GOV89"/>
    <mergeCell ref="GOW89:GPD89"/>
    <mergeCell ref="GLM89:GLT89"/>
    <mergeCell ref="GLU89:GMB89"/>
    <mergeCell ref="GMC89:GMJ89"/>
    <mergeCell ref="GMK89:GMR89"/>
    <mergeCell ref="GMS89:GMZ89"/>
    <mergeCell ref="GNA89:GNH89"/>
    <mergeCell ref="GUS89:GUZ89"/>
    <mergeCell ref="GVA89:GVH89"/>
    <mergeCell ref="GVI89:GVP89"/>
    <mergeCell ref="GVQ89:GVX89"/>
    <mergeCell ref="GVY89:GWF89"/>
    <mergeCell ref="GWG89:GWN89"/>
    <mergeCell ref="GSW89:GTD89"/>
    <mergeCell ref="GTE89:GTL89"/>
    <mergeCell ref="GTM89:GTT89"/>
    <mergeCell ref="GTU89:GUB89"/>
    <mergeCell ref="GUC89:GUJ89"/>
    <mergeCell ref="GUK89:GUR89"/>
    <mergeCell ref="GRA89:GRH89"/>
    <mergeCell ref="GRI89:GRP89"/>
    <mergeCell ref="GRQ89:GRX89"/>
    <mergeCell ref="GRY89:GSF89"/>
    <mergeCell ref="GSG89:GSN89"/>
    <mergeCell ref="GSO89:GSV89"/>
    <mergeCell ref="HAG89:HAN89"/>
    <mergeCell ref="HAO89:HAV89"/>
    <mergeCell ref="HAW89:HBD89"/>
    <mergeCell ref="HBE89:HBL89"/>
    <mergeCell ref="HBM89:HBT89"/>
    <mergeCell ref="HBU89:HCB89"/>
    <mergeCell ref="GYK89:GYR89"/>
    <mergeCell ref="GYS89:GYZ89"/>
    <mergeCell ref="GZA89:GZH89"/>
    <mergeCell ref="GZI89:GZP89"/>
    <mergeCell ref="GZQ89:GZX89"/>
    <mergeCell ref="GZY89:HAF89"/>
    <mergeCell ref="GWO89:GWV89"/>
    <mergeCell ref="GWW89:GXD89"/>
    <mergeCell ref="GXE89:GXL89"/>
    <mergeCell ref="GXM89:GXT89"/>
    <mergeCell ref="GXU89:GYB89"/>
    <mergeCell ref="GYC89:GYJ89"/>
    <mergeCell ref="HFU89:HGB89"/>
    <mergeCell ref="HGC89:HGJ89"/>
    <mergeCell ref="HGK89:HGR89"/>
    <mergeCell ref="HGS89:HGZ89"/>
    <mergeCell ref="HHA89:HHH89"/>
    <mergeCell ref="HHI89:HHP89"/>
    <mergeCell ref="HDY89:HEF89"/>
    <mergeCell ref="HEG89:HEN89"/>
    <mergeCell ref="HEO89:HEV89"/>
    <mergeCell ref="HEW89:HFD89"/>
    <mergeCell ref="HFE89:HFL89"/>
    <mergeCell ref="HFM89:HFT89"/>
    <mergeCell ref="HCC89:HCJ89"/>
    <mergeCell ref="HCK89:HCR89"/>
    <mergeCell ref="HCS89:HCZ89"/>
    <mergeCell ref="HDA89:HDH89"/>
    <mergeCell ref="HDI89:HDP89"/>
    <mergeCell ref="HDQ89:HDX89"/>
    <mergeCell ref="HLI89:HLP89"/>
    <mergeCell ref="HLQ89:HLX89"/>
    <mergeCell ref="HLY89:HMF89"/>
    <mergeCell ref="HMG89:HMN89"/>
    <mergeCell ref="HMO89:HMV89"/>
    <mergeCell ref="HMW89:HND89"/>
    <mergeCell ref="HJM89:HJT89"/>
    <mergeCell ref="HJU89:HKB89"/>
    <mergeCell ref="HKC89:HKJ89"/>
    <mergeCell ref="HKK89:HKR89"/>
    <mergeCell ref="HKS89:HKZ89"/>
    <mergeCell ref="HLA89:HLH89"/>
    <mergeCell ref="HHQ89:HHX89"/>
    <mergeCell ref="HHY89:HIF89"/>
    <mergeCell ref="HIG89:HIN89"/>
    <mergeCell ref="HIO89:HIV89"/>
    <mergeCell ref="HIW89:HJD89"/>
    <mergeCell ref="HJE89:HJL89"/>
    <mergeCell ref="HQW89:HRD89"/>
    <mergeCell ref="HRE89:HRL89"/>
    <mergeCell ref="HRM89:HRT89"/>
    <mergeCell ref="HRU89:HSB89"/>
    <mergeCell ref="HSC89:HSJ89"/>
    <mergeCell ref="HSK89:HSR89"/>
    <mergeCell ref="HPA89:HPH89"/>
    <mergeCell ref="HPI89:HPP89"/>
    <mergeCell ref="HPQ89:HPX89"/>
    <mergeCell ref="HPY89:HQF89"/>
    <mergeCell ref="HQG89:HQN89"/>
    <mergeCell ref="HQO89:HQV89"/>
    <mergeCell ref="HNE89:HNL89"/>
    <mergeCell ref="HNM89:HNT89"/>
    <mergeCell ref="HNU89:HOB89"/>
    <mergeCell ref="HOC89:HOJ89"/>
    <mergeCell ref="HOK89:HOR89"/>
    <mergeCell ref="HOS89:HOZ89"/>
    <mergeCell ref="HWK89:HWR89"/>
    <mergeCell ref="HWS89:HWZ89"/>
    <mergeCell ref="HXA89:HXH89"/>
    <mergeCell ref="HXI89:HXP89"/>
    <mergeCell ref="HXQ89:HXX89"/>
    <mergeCell ref="HXY89:HYF89"/>
    <mergeCell ref="HUO89:HUV89"/>
    <mergeCell ref="HUW89:HVD89"/>
    <mergeCell ref="HVE89:HVL89"/>
    <mergeCell ref="HVM89:HVT89"/>
    <mergeCell ref="HVU89:HWB89"/>
    <mergeCell ref="HWC89:HWJ89"/>
    <mergeCell ref="HSS89:HSZ89"/>
    <mergeCell ref="HTA89:HTH89"/>
    <mergeCell ref="HTI89:HTP89"/>
    <mergeCell ref="HTQ89:HTX89"/>
    <mergeCell ref="HTY89:HUF89"/>
    <mergeCell ref="HUG89:HUN89"/>
    <mergeCell ref="IBY89:ICF89"/>
    <mergeCell ref="ICG89:ICN89"/>
    <mergeCell ref="ICO89:ICV89"/>
    <mergeCell ref="ICW89:IDD89"/>
    <mergeCell ref="IDE89:IDL89"/>
    <mergeCell ref="IDM89:IDT89"/>
    <mergeCell ref="IAC89:IAJ89"/>
    <mergeCell ref="IAK89:IAR89"/>
    <mergeCell ref="IAS89:IAZ89"/>
    <mergeCell ref="IBA89:IBH89"/>
    <mergeCell ref="IBI89:IBP89"/>
    <mergeCell ref="IBQ89:IBX89"/>
    <mergeCell ref="HYG89:HYN89"/>
    <mergeCell ref="HYO89:HYV89"/>
    <mergeCell ref="HYW89:HZD89"/>
    <mergeCell ref="HZE89:HZL89"/>
    <mergeCell ref="HZM89:HZT89"/>
    <mergeCell ref="HZU89:IAB89"/>
    <mergeCell ref="IHM89:IHT89"/>
    <mergeCell ref="IHU89:IIB89"/>
    <mergeCell ref="IIC89:IIJ89"/>
    <mergeCell ref="IIK89:IIR89"/>
    <mergeCell ref="IIS89:IIZ89"/>
    <mergeCell ref="IJA89:IJH89"/>
    <mergeCell ref="IFQ89:IFX89"/>
    <mergeCell ref="IFY89:IGF89"/>
    <mergeCell ref="IGG89:IGN89"/>
    <mergeCell ref="IGO89:IGV89"/>
    <mergeCell ref="IGW89:IHD89"/>
    <mergeCell ref="IHE89:IHL89"/>
    <mergeCell ref="IDU89:IEB89"/>
    <mergeCell ref="IEC89:IEJ89"/>
    <mergeCell ref="IEK89:IER89"/>
    <mergeCell ref="IES89:IEZ89"/>
    <mergeCell ref="IFA89:IFH89"/>
    <mergeCell ref="IFI89:IFP89"/>
    <mergeCell ref="INA89:INH89"/>
    <mergeCell ref="INI89:INP89"/>
    <mergeCell ref="INQ89:INX89"/>
    <mergeCell ref="INY89:IOF89"/>
    <mergeCell ref="IOG89:ION89"/>
    <mergeCell ref="IOO89:IOV89"/>
    <mergeCell ref="ILE89:ILL89"/>
    <mergeCell ref="ILM89:ILT89"/>
    <mergeCell ref="ILU89:IMB89"/>
    <mergeCell ref="IMC89:IMJ89"/>
    <mergeCell ref="IMK89:IMR89"/>
    <mergeCell ref="IMS89:IMZ89"/>
    <mergeCell ref="IJI89:IJP89"/>
    <mergeCell ref="IJQ89:IJX89"/>
    <mergeCell ref="IJY89:IKF89"/>
    <mergeCell ref="IKG89:IKN89"/>
    <mergeCell ref="IKO89:IKV89"/>
    <mergeCell ref="IKW89:ILD89"/>
    <mergeCell ref="ISO89:ISV89"/>
    <mergeCell ref="ISW89:ITD89"/>
    <mergeCell ref="ITE89:ITL89"/>
    <mergeCell ref="ITM89:ITT89"/>
    <mergeCell ref="ITU89:IUB89"/>
    <mergeCell ref="IUC89:IUJ89"/>
    <mergeCell ref="IQS89:IQZ89"/>
    <mergeCell ref="IRA89:IRH89"/>
    <mergeCell ref="IRI89:IRP89"/>
    <mergeCell ref="IRQ89:IRX89"/>
    <mergeCell ref="IRY89:ISF89"/>
    <mergeCell ref="ISG89:ISN89"/>
    <mergeCell ref="IOW89:IPD89"/>
    <mergeCell ref="IPE89:IPL89"/>
    <mergeCell ref="IPM89:IPT89"/>
    <mergeCell ref="IPU89:IQB89"/>
    <mergeCell ref="IQC89:IQJ89"/>
    <mergeCell ref="IQK89:IQR89"/>
    <mergeCell ref="IYC89:IYJ89"/>
    <mergeCell ref="IYK89:IYR89"/>
    <mergeCell ref="IYS89:IYZ89"/>
    <mergeCell ref="IZA89:IZH89"/>
    <mergeCell ref="IZI89:IZP89"/>
    <mergeCell ref="IZQ89:IZX89"/>
    <mergeCell ref="IWG89:IWN89"/>
    <mergeCell ref="IWO89:IWV89"/>
    <mergeCell ref="IWW89:IXD89"/>
    <mergeCell ref="IXE89:IXL89"/>
    <mergeCell ref="IXM89:IXT89"/>
    <mergeCell ref="IXU89:IYB89"/>
    <mergeCell ref="IUK89:IUR89"/>
    <mergeCell ref="IUS89:IUZ89"/>
    <mergeCell ref="IVA89:IVH89"/>
    <mergeCell ref="IVI89:IVP89"/>
    <mergeCell ref="IVQ89:IVX89"/>
    <mergeCell ref="IVY89:IWF89"/>
    <mergeCell ref="JDQ89:JDX89"/>
    <mergeCell ref="JDY89:JEF89"/>
    <mergeCell ref="JEG89:JEN89"/>
    <mergeCell ref="JEO89:JEV89"/>
    <mergeCell ref="JEW89:JFD89"/>
    <mergeCell ref="JFE89:JFL89"/>
    <mergeCell ref="JBU89:JCB89"/>
    <mergeCell ref="JCC89:JCJ89"/>
    <mergeCell ref="JCK89:JCR89"/>
    <mergeCell ref="JCS89:JCZ89"/>
    <mergeCell ref="JDA89:JDH89"/>
    <mergeCell ref="JDI89:JDP89"/>
    <mergeCell ref="IZY89:JAF89"/>
    <mergeCell ref="JAG89:JAN89"/>
    <mergeCell ref="JAO89:JAV89"/>
    <mergeCell ref="JAW89:JBD89"/>
    <mergeCell ref="JBE89:JBL89"/>
    <mergeCell ref="JBM89:JBT89"/>
    <mergeCell ref="JJE89:JJL89"/>
    <mergeCell ref="JJM89:JJT89"/>
    <mergeCell ref="JJU89:JKB89"/>
    <mergeCell ref="JKC89:JKJ89"/>
    <mergeCell ref="JKK89:JKR89"/>
    <mergeCell ref="JKS89:JKZ89"/>
    <mergeCell ref="JHI89:JHP89"/>
    <mergeCell ref="JHQ89:JHX89"/>
    <mergeCell ref="JHY89:JIF89"/>
    <mergeCell ref="JIG89:JIN89"/>
    <mergeCell ref="JIO89:JIV89"/>
    <mergeCell ref="JIW89:JJD89"/>
    <mergeCell ref="JFM89:JFT89"/>
    <mergeCell ref="JFU89:JGB89"/>
    <mergeCell ref="JGC89:JGJ89"/>
    <mergeCell ref="JGK89:JGR89"/>
    <mergeCell ref="JGS89:JGZ89"/>
    <mergeCell ref="JHA89:JHH89"/>
    <mergeCell ref="JOS89:JOZ89"/>
    <mergeCell ref="JPA89:JPH89"/>
    <mergeCell ref="JPI89:JPP89"/>
    <mergeCell ref="JPQ89:JPX89"/>
    <mergeCell ref="JPY89:JQF89"/>
    <mergeCell ref="JQG89:JQN89"/>
    <mergeCell ref="JMW89:JND89"/>
    <mergeCell ref="JNE89:JNL89"/>
    <mergeCell ref="JNM89:JNT89"/>
    <mergeCell ref="JNU89:JOB89"/>
    <mergeCell ref="JOC89:JOJ89"/>
    <mergeCell ref="JOK89:JOR89"/>
    <mergeCell ref="JLA89:JLH89"/>
    <mergeCell ref="JLI89:JLP89"/>
    <mergeCell ref="JLQ89:JLX89"/>
    <mergeCell ref="JLY89:JMF89"/>
    <mergeCell ref="JMG89:JMN89"/>
    <mergeCell ref="JMO89:JMV89"/>
    <mergeCell ref="JUG89:JUN89"/>
    <mergeCell ref="JUO89:JUV89"/>
    <mergeCell ref="JUW89:JVD89"/>
    <mergeCell ref="JVE89:JVL89"/>
    <mergeCell ref="JVM89:JVT89"/>
    <mergeCell ref="JVU89:JWB89"/>
    <mergeCell ref="JSK89:JSR89"/>
    <mergeCell ref="JSS89:JSZ89"/>
    <mergeCell ref="JTA89:JTH89"/>
    <mergeCell ref="JTI89:JTP89"/>
    <mergeCell ref="JTQ89:JTX89"/>
    <mergeCell ref="JTY89:JUF89"/>
    <mergeCell ref="JQO89:JQV89"/>
    <mergeCell ref="JQW89:JRD89"/>
    <mergeCell ref="JRE89:JRL89"/>
    <mergeCell ref="JRM89:JRT89"/>
    <mergeCell ref="JRU89:JSB89"/>
    <mergeCell ref="JSC89:JSJ89"/>
    <mergeCell ref="JZU89:KAB89"/>
    <mergeCell ref="KAC89:KAJ89"/>
    <mergeCell ref="KAK89:KAR89"/>
    <mergeCell ref="KAS89:KAZ89"/>
    <mergeCell ref="KBA89:KBH89"/>
    <mergeCell ref="KBI89:KBP89"/>
    <mergeCell ref="JXY89:JYF89"/>
    <mergeCell ref="JYG89:JYN89"/>
    <mergeCell ref="JYO89:JYV89"/>
    <mergeCell ref="JYW89:JZD89"/>
    <mergeCell ref="JZE89:JZL89"/>
    <mergeCell ref="JZM89:JZT89"/>
    <mergeCell ref="JWC89:JWJ89"/>
    <mergeCell ref="JWK89:JWR89"/>
    <mergeCell ref="JWS89:JWZ89"/>
    <mergeCell ref="JXA89:JXH89"/>
    <mergeCell ref="JXI89:JXP89"/>
    <mergeCell ref="JXQ89:JXX89"/>
    <mergeCell ref="KFI89:KFP89"/>
    <mergeCell ref="KFQ89:KFX89"/>
    <mergeCell ref="KFY89:KGF89"/>
    <mergeCell ref="KGG89:KGN89"/>
    <mergeCell ref="KGO89:KGV89"/>
    <mergeCell ref="KGW89:KHD89"/>
    <mergeCell ref="KDM89:KDT89"/>
    <mergeCell ref="KDU89:KEB89"/>
    <mergeCell ref="KEC89:KEJ89"/>
    <mergeCell ref="KEK89:KER89"/>
    <mergeCell ref="KES89:KEZ89"/>
    <mergeCell ref="KFA89:KFH89"/>
    <mergeCell ref="KBQ89:KBX89"/>
    <mergeCell ref="KBY89:KCF89"/>
    <mergeCell ref="KCG89:KCN89"/>
    <mergeCell ref="KCO89:KCV89"/>
    <mergeCell ref="KCW89:KDD89"/>
    <mergeCell ref="KDE89:KDL89"/>
    <mergeCell ref="KKW89:KLD89"/>
    <mergeCell ref="KLE89:KLL89"/>
    <mergeCell ref="KLM89:KLT89"/>
    <mergeCell ref="KLU89:KMB89"/>
    <mergeCell ref="KMC89:KMJ89"/>
    <mergeCell ref="KMK89:KMR89"/>
    <mergeCell ref="KJA89:KJH89"/>
    <mergeCell ref="KJI89:KJP89"/>
    <mergeCell ref="KJQ89:KJX89"/>
    <mergeCell ref="KJY89:KKF89"/>
    <mergeCell ref="KKG89:KKN89"/>
    <mergeCell ref="KKO89:KKV89"/>
    <mergeCell ref="KHE89:KHL89"/>
    <mergeCell ref="KHM89:KHT89"/>
    <mergeCell ref="KHU89:KIB89"/>
    <mergeCell ref="KIC89:KIJ89"/>
    <mergeCell ref="KIK89:KIR89"/>
    <mergeCell ref="KIS89:KIZ89"/>
    <mergeCell ref="KQK89:KQR89"/>
    <mergeCell ref="KQS89:KQZ89"/>
    <mergeCell ref="KRA89:KRH89"/>
    <mergeCell ref="KRI89:KRP89"/>
    <mergeCell ref="KRQ89:KRX89"/>
    <mergeCell ref="KRY89:KSF89"/>
    <mergeCell ref="KOO89:KOV89"/>
    <mergeCell ref="KOW89:KPD89"/>
    <mergeCell ref="KPE89:KPL89"/>
    <mergeCell ref="KPM89:KPT89"/>
    <mergeCell ref="KPU89:KQB89"/>
    <mergeCell ref="KQC89:KQJ89"/>
    <mergeCell ref="KMS89:KMZ89"/>
    <mergeCell ref="KNA89:KNH89"/>
    <mergeCell ref="KNI89:KNP89"/>
    <mergeCell ref="KNQ89:KNX89"/>
    <mergeCell ref="KNY89:KOF89"/>
    <mergeCell ref="KOG89:KON89"/>
    <mergeCell ref="KVY89:KWF89"/>
    <mergeCell ref="KWG89:KWN89"/>
    <mergeCell ref="KWO89:KWV89"/>
    <mergeCell ref="KWW89:KXD89"/>
    <mergeCell ref="KXE89:KXL89"/>
    <mergeCell ref="KXM89:KXT89"/>
    <mergeCell ref="KUC89:KUJ89"/>
    <mergeCell ref="KUK89:KUR89"/>
    <mergeCell ref="KUS89:KUZ89"/>
    <mergeCell ref="KVA89:KVH89"/>
    <mergeCell ref="KVI89:KVP89"/>
    <mergeCell ref="KVQ89:KVX89"/>
    <mergeCell ref="KSG89:KSN89"/>
    <mergeCell ref="KSO89:KSV89"/>
    <mergeCell ref="KSW89:KTD89"/>
    <mergeCell ref="KTE89:KTL89"/>
    <mergeCell ref="KTM89:KTT89"/>
    <mergeCell ref="KTU89:KUB89"/>
    <mergeCell ref="LBM89:LBT89"/>
    <mergeCell ref="LBU89:LCB89"/>
    <mergeCell ref="LCC89:LCJ89"/>
    <mergeCell ref="LCK89:LCR89"/>
    <mergeCell ref="LCS89:LCZ89"/>
    <mergeCell ref="LDA89:LDH89"/>
    <mergeCell ref="KZQ89:KZX89"/>
    <mergeCell ref="KZY89:LAF89"/>
    <mergeCell ref="LAG89:LAN89"/>
    <mergeCell ref="LAO89:LAV89"/>
    <mergeCell ref="LAW89:LBD89"/>
    <mergeCell ref="LBE89:LBL89"/>
    <mergeCell ref="KXU89:KYB89"/>
    <mergeCell ref="KYC89:KYJ89"/>
    <mergeCell ref="KYK89:KYR89"/>
    <mergeCell ref="KYS89:KYZ89"/>
    <mergeCell ref="KZA89:KZH89"/>
    <mergeCell ref="KZI89:KZP89"/>
    <mergeCell ref="LHA89:LHH89"/>
    <mergeCell ref="LHI89:LHP89"/>
    <mergeCell ref="LHQ89:LHX89"/>
    <mergeCell ref="LHY89:LIF89"/>
    <mergeCell ref="LIG89:LIN89"/>
    <mergeCell ref="LIO89:LIV89"/>
    <mergeCell ref="LFE89:LFL89"/>
    <mergeCell ref="LFM89:LFT89"/>
    <mergeCell ref="LFU89:LGB89"/>
    <mergeCell ref="LGC89:LGJ89"/>
    <mergeCell ref="LGK89:LGR89"/>
    <mergeCell ref="LGS89:LGZ89"/>
    <mergeCell ref="LDI89:LDP89"/>
    <mergeCell ref="LDQ89:LDX89"/>
    <mergeCell ref="LDY89:LEF89"/>
    <mergeCell ref="LEG89:LEN89"/>
    <mergeCell ref="LEO89:LEV89"/>
    <mergeCell ref="LEW89:LFD89"/>
    <mergeCell ref="LMO89:LMV89"/>
    <mergeCell ref="LMW89:LND89"/>
    <mergeCell ref="LNE89:LNL89"/>
    <mergeCell ref="LNM89:LNT89"/>
    <mergeCell ref="LNU89:LOB89"/>
    <mergeCell ref="LOC89:LOJ89"/>
    <mergeCell ref="LKS89:LKZ89"/>
    <mergeCell ref="LLA89:LLH89"/>
    <mergeCell ref="LLI89:LLP89"/>
    <mergeCell ref="LLQ89:LLX89"/>
    <mergeCell ref="LLY89:LMF89"/>
    <mergeCell ref="LMG89:LMN89"/>
    <mergeCell ref="LIW89:LJD89"/>
    <mergeCell ref="LJE89:LJL89"/>
    <mergeCell ref="LJM89:LJT89"/>
    <mergeCell ref="LJU89:LKB89"/>
    <mergeCell ref="LKC89:LKJ89"/>
    <mergeCell ref="LKK89:LKR89"/>
    <mergeCell ref="LSC89:LSJ89"/>
    <mergeCell ref="LSK89:LSR89"/>
    <mergeCell ref="LSS89:LSZ89"/>
    <mergeCell ref="LTA89:LTH89"/>
    <mergeCell ref="LTI89:LTP89"/>
    <mergeCell ref="LTQ89:LTX89"/>
    <mergeCell ref="LQG89:LQN89"/>
    <mergeCell ref="LQO89:LQV89"/>
    <mergeCell ref="LQW89:LRD89"/>
    <mergeCell ref="LRE89:LRL89"/>
    <mergeCell ref="LRM89:LRT89"/>
    <mergeCell ref="LRU89:LSB89"/>
    <mergeCell ref="LOK89:LOR89"/>
    <mergeCell ref="LOS89:LOZ89"/>
    <mergeCell ref="LPA89:LPH89"/>
    <mergeCell ref="LPI89:LPP89"/>
    <mergeCell ref="LPQ89:LPX89"/>
    <mergeCell ref="LPY89:LQF89"/>
    <mergeCell ref="LXQ89:LXX89"/>
    <mergeCell ref="LXY89:LYF89"/>
    <mergeCell ref="LYG89:LYN89"/>
    <mergeCell ref="LYO89:LYV89"/>
    <mergeCell ref="LYW89:LZD89"/>
    <mergeCell ref="LZE89:LZL89"/>
    <mergeCell ref="LVU89:LWB89"/>
    <mergeCell ref="LWC89:LWJ89"/>
    <mergeCell ref="LWK89:LWR89"/>
    <mergeCell ref="LWS89:LWZ89"/>
    <mergeCell ref="LXA89:LXH89"/>
    <mergeCell ref="LXI89:LXP89"/>
    <mergeCell ref="LTY89:LUF89"/>
    <mergeCell ref="LUG89:LUN89"/>
    <mergeCell ref="LUO89:LUV89"/>
    <mergeCell ref="LUW89:LVD89"/>
    <mergeCell ref="LVE89:LVL89"/>
    <mergeCell ref="LVM89:LVT89"/>
    <mergeCell ref="MDE89:MDL89"/>
    <mergeCell ref="MDM89:MDT89"/>
    <mergeCell ref="MDU89:MEB89"/>
    <mergeCell ref="MEC89:MEJ89"/>
    <mergeCell ref="MEK89:MER89"/>
    <mergeCell ref="MES89:MEZ89"/>
    <mergeCell ref="MBI89:MBP89"/>
    <mergeCell ref="MBQ89:MBX89"/>
    <mergeCell ref="MBY89:MCF89"/>
    <mergeCell ref="MCG89:MCN89"/>
    <mergeCell ref="MCO89:MCV89"/>
    <mergeCell ref="MCW89:MDD89"/>
    <mergeCell ref="LZM89:LZT89"/>
    <mergeCell ref="LZU89:MAB89"/>
    <mergeCell ref="MAC89:MAJ89"/>
    <mergeCell ref="MAK89:MAR89"/>
    <mergeCell ref="MAS89:MAZ89"/>
    <mergeCell ref="MBA89:MBH89"/>
    <mergeCell ref="MIS89:MIZ89"/>
    <mergeCell ref="MJA89:MJH89"/>
    <mergeCell ref="MJI89:MJP89"/>
    <mergeCell ref="MJQ89:MJX89"/>
    <mergeCell ref="MJY89:MKF89"/>
    <mergeCell ref="MKG89:MKN89"/>
    <mergeCell ref="MGW89:MHD89"/>
    <mergeCell ref="MHE89:MHL89"/>
    <mergeCell ref="MHM89:MHT89"/>
    <mergeCell ref="MHU89:MIB89"/>
    <mergeCell ref="MIC89:MIJ89"/>
    <mergeCell ref="MIK89:MIR89"/>
    <mergeCell ref="MFA89:MFH89"/>
    <mergeCell ref="MFI89:MFP89"/>
    <mergeCell ref="MFQ89:MFX89"/>
    <mergeCell ref="MFY89:MGF89"/>
    <mergeCell ref="MGG89:MGN89"/>
    <mergeCell ref="MGO89:MGV89"/>
    <mergeCell ref="MOG89:MON89"/>
    <mergeCell ref="MOO89:MOV89"/>
    <mergeCell ref="MOW89:MPD89"/>
    <mergeCell ref="MPE89:MPL89"/>
    <mergeCell ref="MPM89:MPT89"/>
    <mergeCell ref="MPU89:MQB89"/>
    <mergeCell ref="MMK89:MMR89"/>
    <mergeCell ref="MMS89:MMZ89"/>
    <mergeCell ref="MNA89:MNH89"/>
    <mergeCell ref="MNI89:MNP89"/>
    <mergeCell ref="MNQ89:MNX89"/>
    <mergeCell ref="MNY89:MOF89"/>
    <mergeCell ref="MKO89:MKV89"/>
    <mergeCell ref="MKW89:MLD89"/>
    <mergeCell ref="MLE89:MLL89"/>
    <mergeCell ref="MLM89:MLT89"/>
    <mergeCell ref="MLU89:MMB89"/>
    <mergeCell ref="MMC89:MMJ89"/>
    <mergeCell ref="MTU89:MUB89"/>
    <mergeCell ref="MUC89:MUJ89"/>
    <mergeCell ref="MUK89:MUR89"/>
    <mergeCell ref="MUS89:MUZ89"/>
    <mergeCell ref="MVA89:MVH89"/>
    <mergeCell ref="MVI89:MVP89"/>
    <mergeCell ref="MRY89:MSF89"/>
    <mergeCell ref="MSG89:MSN89"/>
    <mergeCell ref="MSO89:MSV89"/>
    <mergeCell ref="MSW89:MTD89"/>
    <mergeCell ref="MTE89:MTL89"/>
    <mergeCell ref="MTM89:MTT89"/>
    <mergeCell ref="MQC89:MQJ89"/>
    <mergeCell ref="MQK89:MQR89"/>
    <mergeCell ref="MQS89:MQZ89"/>
    <mergeCell ref="MRA89:MRH89"/>
    <mergeCell ref="MRI89:MRP89"/>
    <mergeCell ref="MRQ89:MRX89"/>
    <mergeCell ref="MZI89:MZP89"/>
    <mergeCell ref="MZQ89:MZX89"/>
    <mergeCell ref="MZY89:NAF89"/>
    <mergeCell ref="NAG89:NAN89"/>
    <mergeCell ref="NAO89:NAV89"/>
    <mergeCell ref="NAW89:NBD89"/>
    <mergeCell ref="MXM89:MXT89"/>
    <mergeCell ref="MXU89:MYB89"/>
    <mergeCell ref="MYC89:MYJ89"/>
    <mergeCell ref="MYK89:MYR89"/>
    <mergeCell ref="MYS89:MYZ89"/>
    <mergeCell ref="MZA89:MZH89"/>
    <mergeCell ref="MVQ89:MVX89"/>
    <mergeCell ref="MVY89:MWF89"/>
    <mergeCell ref="MWG89:MWN89"/>
    <mergeCell ref="MWO89:MWV89"/>
    <mergeCell ref="MWW89:MXD89"/>
    <mergeCell ref="MXE89:MXL89"/>
    <mergeCell ref="NEW89:NFD89"/>
    <mergeCell ref="NFE89:NFL89"/>
    <mergeCell ref="NFM89:NFT89"/>
    <mergeCell ref="NFU89:NGB89"/>
    <mergeCell ref="NGC89:NGJ89"/>
    <mergeCell ref="NGK89:NGR89"/>
    <mergeCell ref="NDA89:NDH89"/>
    <mergeCell ref="NDI89:NDP89"/>
    <mergeCell ref="NDQ89:NDX89"/>
    <mergeCell ref="NDY89:NEF89"/>
    <mergeCell ref="NEG89:NEN89"/>
    <mergeCell ref="NEO89:NEV89"/>
    <mergeCell ref="NBE89:NBL89"/>
    <mergeCell ref="NBM89:NBT89"/>
    <mergeCell ref="NBU89:NCB89"/>
    <mergeCell ref="NCC89:NCJ89"/>
    <mergeCell ref="NCK89:NCR89"/>
    <mergeCell ref="NCS89:NCZ89"/>
    <mergeCell ref="NKK89:NKR89"/>
    <mergeCell ref="NKS89:NKZ89"/>
    <mergeCell ref="NLA89:NLH89"/>
    <mergeCell ref="NLI89:NLP89"/>
    <mergeCell ref="NLQ89:NLX89"/>
    <mergeCell ref="NLY89:NMF89"/>
    <mergeCell ref="NIO89:NIV89"/>
    <mergeCell ref="NIW89:NJD89"/>
    <mergeCell ref="NJE89:NJL89"/>
    <mergeCell ref="NJM89:NJT89"/>
    <mergeCell ref="NJU89:NKB89"/>
    <mergeCell ref="NKC89:NKJ89"/>
    <mergeCell ref="NGS89:NGZ89"/>
    <mergeCell ref="NHA89:NHH89"/>
    <mergeCell ref="NHI89:NHP89"/>
    <mergeCell ref="NHQ89:NHX89"/>
    <mergeCell ref="NHY89:NIF89"/>
    <mergeCell ref="NIG89:NIN89"/>
    <mergeCell ref="NPY89:NQF89"/>
    <mergeCell ref="NQG89:NQN89"/>
    <mergeCell ref="NQO89:NQV89"/>
    <mergeCell ref="NQW89:NRD89"/>
    <mergeCell ref="NRE89:NRL89"/>
    <mergeCell ref="NRM89:NRT89"/>
    <mergeCell ref="NOC89:NOJ89"/>
    <mergeCell ref="NOK89:NOR89"/>
    <mergeCell ref="NOS89:NOZ89"/>
    <mergeCell ref="NPA89:NPH89"/>
    <mergeCell ref="NPI89:NPP89"/>
    <mergeCell ref="NPQ89:NPX89"/>
    <mergeCell ref="NMG89:NMN89"/>
    <mergeCell ref="NMO89:NMV89"/>
    <mergeCell ref="NMW89:NND89"/>
    <mergeCell ref="NNE89:NNL89"/>
    <mergeCell ref="NNM89:NNT89"/>
    <mergeCell ref="NNU89:NOB89"/>
    <mergeCell ref="NVM89:NVT89"/>
    <mergeCell ref="NVU89:NWB89"/>
    <mergeCell ref="NWC89:NWJ89"/>
    <mergeCell ref="NWK89:NWR89"/>
    <mergeCell ref="NWS89:NWZ89"/>
    <mergeCell ref="NXA89:NXH89"/>
    <mergeCell ref="NTQ89:NTX89"/>
    <mergeCell ref="NTY89:NUF89"/>
    <mergeCell ref="NUG89:NUN89"/>
    <mergeCell ref="NUO89:NUV89"/>
    <mergeCell ref="NUW89:NVD89"/>
    <mergeCell ref="NVE89:NVL89"/>
    <mergeCell ref="NRU89:NSB89"/>
    <mergeCell ref="NSC89:NSJ89"/>
    <mergeCell ref="NSK89:NSR89"/>
    <mergeCell ref="NSS89:NSZ89"/>
    <mergeCell ref="NTA89:NTH89"/>
    <mergeCell ref="NTI89:NTP89"/>
    <mergeCell ref="OBA89:OBH89"/>
    <mergeCell ref="OBI89:OBP89"/>
    <mergeCell ref="OBQ89:OBX89"/>
    <mergeCell ref="OBY89:OCF89"/>
    <mergeCell ref="OCG89:OCN89"/>
    <mergeCell ref="OCO89:OCV89"/>
    <mergeCell ref="NZE89:NZL89"/>
    <mergeCell ref="NZM89:NZT89"/>
    <mergeCell ref="NZU89:OAB89"/>
    <mergeCell ref="OAC89:OAJ89"/>
    <mergeCell ref="OAK89:OAR89"/>
    <mergeCell ref="OAS89:OAZ89"/>
    <mergeCell ref="NXI89:NXP89"/>
    <mergeCell ref="NXQ89:NXX89"/>
    <mergeCell ref="NXY89:NYF89"/>
    <mergeCell ref="NYG89:NYN89"/>
    <mergeCell ref="NYO89:NYV89"/>
    <mergeCell ref="NYW89:NZD89"/>
    <mergeCell ref="OGO89:OGV89"/>
    <mergeCell ref="OGW89:OHD89"/>
    <mergeCell ref="OHE89:OHL89"/>
    <mergeCell ref="OHM89:OHT89"/>
    <mergeCell ref="OHU89:OIB89"/>
    <mergeCell ref="OIC89:OIJ89"/>
    <mergeCell ref="OES89:OEZ89"/>
    <mergeCell ref="OFA89:OFH89"/>
    <mergeCell ref="OFI89:OFP89"/>
    <mergeCell ref="OFQ89:OFX89"/>
    <mergeCell ref="OFY89:OGF89"/>
    <mergeCell ref="OGG89:OGN89"/>
    <mergeCell ref="OCW89:ODD89"/>
    <mergeCell ref="ODE89:ODL89"/>
    <mergeCell ref="ODM89:ODT89"/>
    <mergeCell ref="ODU89:OEB89"/>
    <mergeCell ref="OEC89:OEJ89"/>
    <mergeCell ref="OEK89:OER89"/>
    <mergeCell ref="OMC89:OMJ89"/>
    <mergeCell ref="OMK89:OMR89"/>
    <mergeCell ref="OMS89:OMZ89"/>
    <mergeCell ref="ONA89:ONH89"/>
    <mergeCell ref="ONI89:ONP89"/>
    <mergeCell ref="ONQ89:ONX89"/>
    <mergeCell ref="OKG89:OKN89"/>
    <mergeCell ref="OKO89:OKV89"/>
    <mergeCell ref="OKW89:OLD89"/>
    <mergeCell ref="OLE89:OLL89"/>
    <mergeCell ref="OLM89:OLT89"/>
    <mergeCell ref="OLU89:OMB89"/>
    <mergeCell ref="OIK89:OIR89"/>
    <mergeCell ref="OIS89:OIZ89"/>
    <mergeCell ref="OJA89:OJH89"/>
    <mergeCell ref="OJI89:OJP89"/>
    <mergeCell ref="OJQ89:OJX89"/>
    <mergeCell ref="OJY89:OKF89"/>
    <mergeCell ref="ORQ89:ORX89"/>
    <mergeCell ref="ORY89:OSF89"/>
    <mergeCell ref="OSG89:OSN89"/>
    <mergeCell ref="OSO89:OSV89"/>
    <mergeCell ref="OSW89:OTD89"/>
    <mergeCell ref="OTE89:OTL89"/>
    <mergeCell ref="OPU89:OQB89"/>
    <mergeCell ref="OQC89:OQJ89"/>
    <mergeCell ref="OQK89:OQR89"/>
    <mergeCell ref="OQS89:OQZ89"/>
    <mergeCell ref="ORA89:ORH89"/>
    <mergeCell ref="ORI89:ORP89"/>
    <mergeCell ref="ONY89:OOF89"/>
    <mergeCell ref="OOG89:OON89"/>
    <mergeCell ref="OOO89:OOV89"/>
    <mergeCell ref="OOW89:OPD89"/>
    <mergeCell ref="OPE89:OPL89"/>
    <mergeCell ref="OPM89:OPT89"/>
    <mergeCell ref="OXE89:OXL89"/>
    <mergeCell ref="OXM89:OXT89"/>
    <mergeCell ref="OXU89:OYB89"/>
    <mergeCell ref="OYC89:OYJ89"/>
    <mergeCell ref="OYK89:OYR89"/>
    <mergeCell ref="OYS89:OYZ89"/>
    <mergeCell ref="OVI89:OVP89"/>
    <mergeCell ref="OVQ89:OVX89"/>
    <mergeCell ref="OVY89:OWF89"/>
    <mergeCell ref="OWG89:OWN89"/>
    <mergeCell ref="OWO89:OWV89"/>
    <mergeCell ref="OWW89:OXD89"/>
    <mergeCell ref="OTM89:OTT89"/>
    <mergeCell ref="OTU89:OUB89"/>
    <mergeCell ref="OUC89:OUJ89"/>
    <mergeCell ref="OUK89:OUR89"/>
    <mergeCell ref="OUS89:OUZ89"/>
    <mergeCell ref="OVA89:OVH89"/>
    <mergeCell ref="PCS89:PCZ89"/>
    <mergeCell ref="PDA89:PDH89"/>
    <mergeCell ref="PDI89:PDP89"/>
    <mergeCell ref="PDQ89:PDX89"/>
    <mergeCell ref="PDY89:PEF89"/>
    <mergeCell ref="PEG89:PEN89"/>
    <mergeCell ref="PAW89:PBD89"/>
    <mergeCell ref="PBE89:PBL89"/>
    <mergeCell ref="PBM89:PBT89"/>
    <mergeCell ref="PBU89:PCB89"/>
    <mergeCell ref="PCC89:PCJ89"/>
    <mergeCell ref="PCK89:PCR89"/>
    <mergeCell ref="OZA89:OZH89"/>
    <mergeCell ref="OZI89:OZP89"/>
    <mergeCell ref="OZQ89:OZX89"/>
    <mergeCell ref="OZY89:PAF89"/>
    <mergeCell ref="PAG89:PAN89"/>
    <mergeCell ref="PAO89:PAV89"/>
    <mergeCell ref="PIG89:PIN89"/>
    <mergeCell ref="PIO89:PIV89"/>
    <mergeCell ref="PIW89:PJD89"/>
    <mergeCell ref="PJE89:PJL89"/>
    <mergeCell ref="PJM89:PJT89"/>
    <mergeCell ref="PJU89:PKB89"/>
    <mergeCell ref="PGK89:PGR89"/>
    <mergeCell ref="PGS89:PGZ89"/>
    <mergeCell ref="PHA89:PHH89"/>
    <mergeCell ref="PHI89:PHP89"/>
    <mergeCell ref="PHQ89:PHX89"/>
    <mergeCell ref="PHY89:PIF89"/>
    <mergeCell ref="PEO89:PEV89"/>
    <mergeCell ref="PEW89:PFD89"/>
    <mergeCell ref="PFE89:PFL89"/>
    <mergeCell ref="PFM89:PFT89"/>
    <mergeCell ref="PFU89:PGB89"/>
    <mergeCell ref="PGC89:PGJ89"/>
    <mergeCell ref="PNU89:POB89"/>
    <mergeCell ref="POC89:POJ89"/>
    <mergeCell ref="POK89:POR89"/>
    <mergeCell ref="POS89:POZ89"/>
    <mergeCell ref="PPA89:PPH89"/>
    <mergeCell ref="PPI89:PPP89"/>
    <mergeCell ref="PLY89:PMF89"/>
    <mergeCell ref="PMG89:PMN89"/>
    <mergeCell ref="PMO89:PMV89"/>
    <mergeCell ref="PMW89:PND89"/>
    <mergeCell ref="PNE89:PNL89"/>
    <mergeCell ref="PNM89:PNT89"/>
    <mergeCell ref="PKC89:PKJ89"/>
    <mergeCell ref="PKK89:PKR89"/>
    <mergeCell ref="PKS89:PKZ89"/>
    <mergeCell ref="PLA89:PLH89"/>
    <mergeCell ref="PLI89:PLP89"/>
    <mergeCell ref="PLQ89:PLX89"/>
    <mergeCell ref="PTI89:PTP89"/>
    <mergeCell ref="PTQ89:PTX89"/>
    <mergeCell ref="PTY89:PUF89"/>
    <mergeCell ref="PUG89:PUN89"/>
    <mergeCell ref="PUO89:PUV89"/>
    <mergeCell ref="PUW89:PVD89"/>
    <mergeCell ref="PRM89:PRT89"/>
    <mergeCell ref="PRU89:PSB89"/>
    <mergeCell ref="PSC89:PSJ89"/>
    <mergeCell ref="PSK89:PSR89"/>
    <mergeCell ref="PSS89:PSZ89"/>
    <mergeCell ref="PTA89:PTH89"/>
    <mergeCell ref="PPQ89:PPX89"/>
    <mergeCell ref="PPY89:PQF89"/>
    <mergeCell ref="PQG89:PQN89"/>
    <mergeCell ref="PQO89:PQV89"/>
    <mergeCell ref="PQW89:PRD89"/>
    <mergeCell ref="PRE89:PRL89"/>
    <mergeCell ref="PYW89:PZD89"/>
    <mergeCell ref="PZE89:PZL89"/>
    <mergeCell ref="PZM89:PZT89"/>
    <mergeCell ref="PZU89:QAB89"/>
    <mergeCell ref="QAC89:QAJ89"/>
    <mergeCell ref="QAK89:QAR89"/>
    <mergeCell ref="PXA89:PXH89"/>
    <mergeCell ref="PXI89:PXP89"/>
    <mergeCell ref="PXQ89:PXX89"/>
    <mergeCell ref="PXY89:PYF89"/>
    <mergeCell ref="PYG89:PYN89"/>
    <mergeCell ref="PYO89:PYV89"/>
    <mergeCell ref="PVE89:PVL89"/>
    <mergeCell ref="PVM89:PVT89"/>
    <mergeCell ref="PVU89:PWB89"/>
    <mergeCell ref="PWC89:PWJ89"/>
    <mergeCell ref="PWK89:PWR89"/>
    <mergeCell ref="PWS89:PWZ89"/>
    <mergeCell ref="QEK89:QER89"/>
    <mergeCell ref="QES89:QEZ89"/>
    <mergeCell ref="QFA89:QFH89"/>
    <mergeCell ref="QFI89:QFP89"/>
    <mergeCell ref="QFQ89:QFX89"/>
    <mergeCell ref="QFY89:QGF89"/>
    <mergeCell ref="QCO89:QCV89"/>
    <mergeCell ref="QCW89:QDD89"/>
    <mergeCell ref="QDE89:QDL89"/>
    <mergeCell ref="QDM89:QDT89"/>
    <mergeCell ref="QDU89:QEB89"/>
    <mergeCell ref="QEC89:QEJ89"/>
    <mergeCell ref="QAS89:QAZ89"/>
    <mergeCell ref="QBA89:QBH89"/>
    <mergeCell ref="QBI89:QBP89"/>
    <mergeCell ref="QBQ89:QBX89"/>
    <mergeCell ref="QBY89:QCF89"/>
    <mergeCell ref="QCG89:QCN89"/>
    <mergeCell ref="QJY89:QKF89"/>
    <mergeCell ref="QKG89:QKN89"/>
    <mergeCell ref="QKO89:QKV89"/>
    <mergeCell ref="QKW89:QLD89"/>
    <mergeCell ref="QLE89:QLL89"/>
    <mergeCell ref="QLM89:QLT89"/>
    <mergeCell ref="QIC89:QIJ89"/>
    <mergeCell ref="QIK89:QIR89"/>
    <mergeCell ref="QIS89:QIZ89"/>
    <mergeCell ref="QJA89:QJH89"/>
    <mergeCell ref="QJI89:QJP89"/>
    <mergeCell ref="QJQ89:QJX89"/>
    <mergeCell ref="QGG89:QGN89"/>
    <mergeCell ref="QGO89:QGV89"/>
    <mergeCell ref="QGW89:QHD89"/>
    <mergeCell ref="QHE89:QHL89"/>
    <mergeCell ref="QHM89:QHT89"/>
    <mergeCell ref="QHU89:QIB89"/>
    <mergeCell ref="QPM89:QPT89"/>
    <mergeCell ref="QPU89:QQB89"/>
    <mergeCell ref="QQC89:QQJ89"/>
    <mergeCell ref="QQK89:QQR89"/>
    <mergeCell ref="QQS89:QQZ89"/>
    <mergeCell ref="QRA89:QRH89"/>
    <mergeCell ref="QNQ89:QNX89"/>
    <mergeCell ref="QNY89:QOF89"/>
    <mergeCell ref="QOG89:QON89"/>
    <mergeCell ref="QOO89:QOV89"/>
    <mergeCell ref="QOW89:QPD89"/>
    <mergeCell ref="QPE89:QPL89"/>
    <mergeCell ref="QLU89:QMB89"/>
    <mergeCell ref="QMC89:QMJ89"/>
    <mergeCell ref="QMK89:QMR89"/>
    <mergeCell ref="QMS89:QMZ89"/>
    <mergeCell ref="QNA89:QNH89"/>
    <mergeCell ref="QNI89:QNP89"/>
    <mergeCell ref="QVA89:QVH89"/>
    <mergeCell ref="QVI89:QVP89"/>
    <mergeCell ref="QVQ89:QVX89"/>
    <mergeCell ref="QVY89:QWF89"/>
    <mergeCell ref="QWG89:QWN89"/>
    <mergeCell ref="QWO89:QWV89"/>
    <mergeCell ref="QTE89:QTL89"/>
    <mergeCell ref="QTM89:QTT89"/>
    <mergeCell ref="QTU89:QUB89"/>
    <mergeCell ref="QUC89:QUJ89"/>
    <mergeCell ref="QUK89:QUR89"/>
    <mergeCell ref="QUS89:QUZ89"/>
    <mergeCell ref="QRI89:QRP89"/>
    <mergeCell ref="QRQ89:QRX89"/>
    <mergeCell ref="QRY89:QSF89"/>
    <mergeCell ref="QSG89:QSN89"/>
    <mergeCell ref="QSO89:QSV89"/>
    <mergeCell ref="QSW89:QTD89"/>
    <mergeCell ref="RAO89:RAV89"/>
    <mergeCell ref="RAW89:RBD89"/>
    <mergeCell ref="RBE89:RBL89"/>
    <mergeCell ref="RBM89:RBT89"/>
    <mergeCell ref="RBU89:RCB89"/>
    <mergeCell ref="RCC89:RCJ89"/>
    <mergeCell ref="QYS89:QYZ89"/>
    <mergeCell ref="QZA89:QZH89"/>
    <mergeCell ref="QZI89:QZP89"/>
    <mergeCell ref="QZQ89:QZX89"/>
    <mergeCell ref="QZY89:RAF89"/>
    <mergeCell ref="RAG89:RAN89"/>
    <mergeCell ref="QWW89:QXD89"/>
    <mergeCell ref="QXE89:QXL89"/>
    <mergeCell ref="QXM89:QXT89"/>
    <mergeCell ref="QXU89:QYB89"/>
    <mergeCell ref="QYC89:QYJ89"/>
    <mergeCell ref="QYK89:QYR89"/>
    <mergeCell ref="RGC89:RGJ89"/>
    <mergeCell ref="RGK89:RGR89"/>
    <mergeCell ref="RGS89:RGZ89"/>
    <mergeCell ref="RHA89:RHH89"/>
    <mergeCell ref="RHI89:RHP89"/>
    <mergeCell ref="RHQ89:RHX89"/>
    <mergeCell ref="REG89:REN89"/>
    <mergeCell ref="REO89:REV89"/>
    <mergeCell ref="REW89:RFD89"/>
    <mergeCell ref="RFE89:RFL89"/>
    <mergeCell ref="RFM89:RFT89"/>
    <mergeCell ref="RFU89:RGB89"/>
    <mergeCell ref="RCK89:RCR89"/>
    <mergeCell ref="RCS89:RCZ89"/>
    <mergeCell ref="RDA89:RDH89"/>
    <mergeCell ref="RDI89:RDP89"/>
    <mergeCell ref="RDQ89:RDX89"/>
    <mergeCell ref="RDY89:REF89"/>
    <mergeCell ref="RLQ89:RLX89"/>
    <mergeCell ref="RLY89:RMF89"/>
    <mergeCell ref="RMG89:RMN89"/>
    <mergeCell ref="RMO89:RMV89"/>
    <mergeCell ref="RMW89:RND89"/>
    <mergeCell ref="RNE89:RNL89"/>
    <mergeCell ref="RJU89:RKB89"/>
    <mergeCell ref="RKC89:RKJ89"/>
    <mergeCell ref="RKK89:RKR89"/>
    <mergeCell ref="RKS89:RKZ89"/>
    <mergeCell ref="RLA89:RLH89"/>
    <mergeCell ref="RLI89:RLP89"/>
    <mergeCell ref="RHY89:RIF89"/>
    <mergeCell ref="RIG89:RIN89"/>
    <mergeCell ref="RIO89:RIV89"/>
    <mergeCell ref="RIW89:RJD89"/>
    <mergeCell ref="RJE89:RJL89"/>
    <mergeCell ref="RJM89:RJT89"/>
    <mergeCell ref="RRE89:RRL89"/>
    <mergeCell ref="RRM89:RRT89"/>
    <mergeCell ref="RRU89:RSB89"/>
    <mergeCell ref="RSC89:RSJ89"/>
    <mergeCell ref="RSK89:RSR89"/>
    <mergeCell ref="RSS89:RSZ89"/>
    <mergeCell ref="RPI89:RPP89"/>
    <mergeCell ref="RPQ89:RPX89"/>
    <mergeCell ref="RPY89:RQF89"/>
    <mergeCell ref="RQG89:RQN89"/>
    <mergeCell ref="RQO89:RQV89"/>
    <mergeCell ref="RQW89:RRD89"/>
    <mergeCell ref="RNM89:RNT89"/>
    <mergeCell ref="RNU89:ROB89"/>
    <mergeCell ref="ROC89:ROJ89"/>
    <mergeCell ref="ROK89:ROR89"/>
    <mergeCell ref="ROS89:ROZ89"/>
    <mergeCell ref="RPA89:RPH89"/>
    <mergeCell ref="RWS89:RWZ89"/>
    <mergeCell ref="RXA89:RXH89"/>
    <mergeCell ref="RXI89:RXP89"/>
    <mergeCell ref="RXQ89:RXX89"/>
    <mergeCell ref="RXY89:RYF89"/>
    <mergeCell ref="RYG89:RYN89"/>
    <mergeCell ref="RUW89:RVD89"/>
    <mergeCell ref="RVE89:RVL89"/>
    <mergeCell ref="RVM89:RVT89"/>
    <mergeCell ref="RVU89:RWB89"/>
    <mergeCell ref="RWC89:RWJ89"/>
    <mergeCell ref="RWK89:RWR89"/>
    <mergeCell ref="RTA89:RTH89"/>
    <mergeCell ref="RTI89:RTP89"/>
    <mergeCell ref="RTQ89:RTX89"/>
    <mergeCell ref="RTY89:RUF89"/>
    <mergeCell ref="RUG89:RUN89"/>
    <mergeCell ref="RUO89:RUV89"/>
    <mergeCell ref="SCG89:SCN89"/>
    <mergeCell ref="SCO89:SCV89"/>
    <mergeCell ref="SCW89:SDD89"/>
    <mergeCell ref="SDE89:SDL89"/>
    <mergeCell ref="SDM89:SDT89"/>
    <mergeCell ref="SDU89:SEB89"/>
    <mergeCell ref="SAK89:SAR89"/>
    <mergeCell ref="SAS89:SAZ89"/>
    <mergeCell ref="SBA89:SBH89"/>
    <mergeCell ref="SBI89:SBP89"/>
    <mergeCell ref="SBQ89:SBX89"/>
    <mergeCell ref="SBY89:SCF89"/>
    <mergeCell ref="RYO89:RYV89"/>
    <mergeCell ref="RYW89:RZD89"/>
    <mergeCell ref="RZE89:RZL89"/>
    <mergeCell ref="RZM89:RZT89"/>
    <mergeCell ref="RZU89:SAB89"/>
    <mergeCell ref="SAC89:SAJ89"/>
    <mergeCell ref="SHU89:SIB89"/>
    <mergeCell ref="SIC89:SIJ89"/>
    <mergeCell ref="SIK89:SIR89"/>
    <mergeCell ref="SIS89:SIZ89"/>
    <mergeCell ref="SJA89:SJH89"/>
    <mergeCell ref="SJI89:SJP89"/>
    <mergeCell ref="SFY89:SGF89"/>
    <mergeCell ref="SGG89:SGN89"/>
    <mergeCell ref="SGO89:SGV89"/>
    <mergeCell ref="SGW89:SHD89"/>
    <mergeCell ref="SHE89:SHL89"/>
    <mergeCell ref="SHM89:SHT89"/>
    <mergeCell ref="SEC89:SEJ89"/>
    <mergeCell ref="SEK89:SER89"/>
    <mergeCell ref="SES89:SEZ89"/>
    <mergeCell ref="SFA89:SFH89"/>
    <mergeCell ref="SFI89:SFP89"/>
    <mergeCell ref="SFQ89:SFX89"/>
    <mergeCell ref="SNI89:SNP89"/>
    <mergeCell ref="SNQ89:SNX89"/>
    <mergeCell ref="SNY89:SOF89"/>
    <mergeCell ref="SOG89:SON89"/>
    <mergeCell ref="SOO89:SOV89"/>
    <mergeCell ref="SOW89:SPD89"/>
    <mergeCell ref="SLM89:SLT89"/>
    <mergeCell ref="SLU89:SMB89"/>
    <mergeCell ref="SMC89:SMJ89"/>
    <mergeCell ref="SMK89:SMR89"/>
    <mergeCell ref="SMS89:SMZ89"/>
    <mergeCell ref="SNA89:SNH89"/>
    <mergeCell ref="SJQ89:SJX89"/>
    <mergeCell ref="SJY89:SKF89"/>
    <mergeCell ref="SKG89:SKN89"/>
    <mergeCell ref="SKO89:SKV89"/>
    <mergeCell ref="SKW89:SLD89"/>
    <mergeCell ref="SLE89:SLL89"/>
    <mergeCell ref="SSW89:STD89"/>
    <mergeCell ref="STE89:STL89"/>
    <mergeCell ref="STM89:STT89"/>
    <mergeCell ref="STU89:SUB89"/>
    <mergeCell ref="SUC89:SUJ89"/>
    <mergeCell ref="SUK89:SUR89"/>
    <mergeCell ref="SRA89:SRH89"/>
    <mergeCell ref="SRI89:SRP89"/>
    <mergeCell ref="SRQ89:SRX89"/>
    <mergeCell ref="SRY89:SSF89"/>
    <mergeCell ref="SSG89:SSN89"/>
    <mergeCell ref="SSO89:SSV89"/>
    <mergeCell ref="SPE89:SPL89"/>
    <mergeCell ref="SPM89:SPT89"/>
    <mergeCell ref="SPU89:SQB89"/>
    <mergeCell ref="SQC89:SQJ89"/>
    <mergeCell ref="SQK89:SQR89"/>
    <mergeCell ref="SQS89:SQZ89"/>
    <mergeCell ref="SYK89:SYR89"/>
    <mergeCell ref="SYS89:SYZ89"/>
    <mergeCell ref="SZA89:SZH89"/>
    <mergeCell ref="SZI89:SZP89"/>
    <mergeCell ref="SZQ89:SZX89"/>
    <mergeCell ref="SZY89:TAF89"/>
    <mergeCell ref="SWO89:SWV89"/>
    <mergeCell ref="SWW89:SXD89"/>
    <mergeCell ref="SXE89:SXL89"/>
    <mergeCell ref="SXM89:SXT89"/>
    <mergeCell ref="SXU89:SYB89"/>
    <mergeCell ref="SYC89:SYJ89"/>
    <mergeCell ref="SUS89:SUZ89"/>
    <mergeCell ref="SVA89:SVH89"/>
    <mergeCell ref="SVI89:SVP89"/>
    <mergeCell ref="SVQ89:SVX89"/>
    <mergeCell ref="SVY89:SWF89"/>
    <mergeCell ref="SWG89:SWN89"/>
    <mergeCell ref="TDY89:TEF89"/>
    <mergeCell ref="TEG89:TEN89"/>
    <mergeCell ref="TEO89:TEV89"/>
    <mergeCell ref="TEW89:TFD89"/>
    <mergeCell ref="TFE89:TFL89"/>
    <mergeCell ref="TFM89:TFT89"/>
    <mergeCell ref="TCC89:TCJ89"/>
    <mergeCell ref="TCK89:TCR89"/>
    <mergeCell ref="TCS89:TCZ89"/>
    <mergeCell ref="TDA89:TDH89"/>
    <mergeCell ref="TDI89:TDP89"/>
    <mergeCell ref="TDQ89:TDX89"/>
    <mergeCell ref="TAG89:TAN89"/>
    <mergeCell ref="TAO89:TAV89"/>
    <mergeCell ref="TAW89:TBD89"/>
    <mergeCell ref="TBE89:TBL89"/>
    <mergeCell ref="TBM89:TBT89"/>
    <mergeCell ref="TBU89:TCB89"/>
    <mergeCell ref="TJM89:TJT89"/>
    <mergeCell ref="TJU89:TKB89"/>
    <mergeCell ref="TKC89:TKJ89"/>
    <mergeCell ref="TKK89:TKR89"/>
    <mergeCell ref="TKS89:TKZ89"/>
    <mergeCell ref="TLA89:TLH89"/>
    <mergeCell ref="THQ89:THX89"/>
    <mergeCell ref="THY89:TIF89"/>
    <mergeCell ref="TIG89:TIN89"/>
    <mergeCell ref="TIO89:TIV89"/>
    <mergeCell ref="TIW89:TJD89"/>
    <mergeCell ref="TJE89:TJL89"/>
    <mergeCell ref="TFU89:TGB89"/>
    <mergeCell ref="TGC89:TGJ89"/>
    <mergeCell ref="TGK89:TGR89"/>
    <mergeCell ref="TGS89:TGZ89"/>
    <mergeCell ref="THA89:THH89"/>
    <mergeCell ref="THI89:THP89"/>
    <mergeCell ref="TPA89:TPH89"/>
    <mergeCell ref="TPI89:TPP89"/>
    <mergeCell ref="TPQ89:TPX89"/>
    <mergeCell ref="TPY89:TQF89"/>
    <mergeCell ref="TQG89:TQN89"/>
    <mergeCell ref="TQO89:TQV89"/>
    <mergeCell ref="TNE89:TNL89"/>
    <mergeCell ref="TNM89:TNT89"/>
    <mergeCell ref="TNU89:TOB89"/>
    <mergeCell ref="TOC89:TOJ89"/>
    <mergeCell ref="TOK89:TOR89"/>
    <mergeCell ref="TOS89:TOZ89"/>
    <mergeCell ref="TLI89:TLP89"/>
    <mergeCell ref="TLQ89:TLX89"/>
    <mergeCell ref="TLY89:TMF89"/>
    <mergeCell ref="TMG89:TMN89"/>
    <mergeCell ref="TMO89:TMV89"/>
    <mergeCell ref="TMW89:TND89"/>
    <mergeCell ref="TUO89:TUV89"/>
    <mergeCell ref="TUW89:TVD89"/>
    <mergeCell ref="TVE89:TVL89"/>
    <mergeCell ref="TVM89:TVT89"/>
    <mergeCell ref="TVU89:TWB89"/>
    <mergeCell ref="TWC89:TWJ89"/>
    <mergeCell ref="TSS89:TSZ89"/>
    <mergeCell ref="TTA89:TTH89"/>
    <mergeCell ref="TTI89:TTP89"/>
    <mergeCell ref="TTQ89:TTX89"/>
    <mergeCell ref="TTY89:TUF89"/>
    <mergeCell ref="TUG89:TUN89"/>
    <mergeCell ref="TQW89:TRD89"/>
    <mergeCell ref="TRE89:TRL89"/>
    <mergeCell ref="TRM89:TRT89"/>
    <mergeCell ref="TRU89:TSB89"/>
    <mergeCell ref="TSC89:TSJ89"/>
    <mergeCell ref="TSK89:TSR89"/>
    <mergeCell ref="UAC89:UAJ89"/>
    <mergeCell ref="UAK89:UAR89"/>
    <mergeCell ref="UAS89:UAZ89"/>
    <mergeCell ref="UBA89:UBH89"/>
    <mergeCell ref="UBI89:UBP89"/>
    <mergeCell ref="UBQ89:UBX89"/>
    <mergeCell ref="TYG89:TYN89"/>
    <mergeCell ref="TYO89:TYV89"/>
    <mergeCell ref="TYW89:TZD89"/>
    <mergeCell ref="TZE89:TZL89"/>
    <mergeCell ref="TZM89:TZT89"/>
    <mergeCell ref="TZU89:UAB89"/>
    <mergeCell ref="TWK89:TWR89"/>
    <mergeCell ref="TWS89:TWZ89"/>
    <mergeCell ref="TXA89:TXH89"/>
    <mergeCell ref="TXI89:TXP89"/>
    <mergeCell ref="TXQ89:TXX89"/>
    <mergeCell ref="TXY89:TYF89"/>
    <mergeCell ref="UFQ89:UFX89"/>
    <mergeCell ref="UFY89:UGF89"/>
    <mergeCell ref="UGG89:UGN89"/>
    <mergeCell ref="UGO89:UGV89"/>
    <mergeCell ref="UGW89:UHD89"/>
    <mergeCell ref="UHE89:UHL89"/>
    <mergeCell ref="UDU89:UEB89"/>
    <mergeCell ref="UEC89:UEJ89"/>
    <mergeCell ref="UEK89:UER89"/>
    <mergeCell ref="UES89:UEZ89"/>
    <mergeCell ref="UFA89:UFH89"/>
    <mergeCell ref="UFI89:UFP89"/>
    <mergeCell ref="UBY89:UCF89"/>
    <mergeCell ref="UCG89:UCN89"/>
    <mergeCell ref="UCO89:UCV89"/>
    <mergeCell ref="UCW89:UDD89"/>
    <mergeCell ref="UDE89:UDL89"/>
    <mergeCell ref="UDM89:UDT89"/>
    <mergeCell ref="ULE89:ULL89"/>
    <mergeCell ref="ULM89:ULT89"/>
    <mergeCell ref="ULU89:UMB89"/>
    <mergeCell ref="UMC89:UMJ89"/>
    <mergeCell ref="UMK89:UMR89"/>
    <mergeCell ref="UMS89:UMZ89"/>
    <mergeCell ref="UJI89:UJP89"/>
    <mergeCell ref="UJQ89:UJX89"/>
    <mergeCell ref="UJY89:UKF89"/>
    <mergeCell ref="UKG89:UKN89"/>
    <mergeCell ref="UKO89:UKV89"/>
    <mergeCell ref="UKW89:ULD89"/>
    <mergeCell ref="UHM89:UHT89"/>
    <mergeCell ref="UHU89:UIB89"/>
    <mergeCell ref="UIC89:UIJ89"/>
    <mergeCell ref="UIK89:UIR89"/>
    <mergeCell ref="UIS89:UIZ89"/>
    <mergeCell ref="UJA89:UJH89"/>
    <mergeCell ref="UQS89:UQZ89"/>
    <mergeCell ref="URA89:URH89"/>
    <mergeCell ref="URI89:URP89"/>
    <mergeCell ref="URQ89:URX89"/>
    <mergeCell ref="URY89:USF89"/>
    <mergeCell ref="USG89:USN89"/>
    <mergeCell ref="UOW89:UPD89"/>
    <mergeCell ref="UPE89:UPL89"/>
    <mergeCell ref="UPM89:UPT89"/>
    <mergeCell ref="UPU89:UQB89"/>
    <mergeCell ref="UQC89:UQJ89"/>
    <mergeCell ref="UQK89:UQR89"/>
    <mergeCell ref="UNA89:UNH89"/>
    <mergeCell ref="UNI89:UNP89"/>
    <mergeCell ref="UNQ89:UNX89"/>
    <mergeCell ref="UNY89:UOF89"/>
    <mergeCell ref="UOG89:UON89"/>
    <mergeCell ref="UOO89:UOV89"/>
    <mergeCell ref="UWG89:UWN89"/>
    <mergeCell ref="UWO89:UWV89"/>
    <mergeCell ref="UWW89:UXD89"/>
    <mergeCell ref="UXE89:UXL89"/>
    <mergeCell ref="UXM89:UXT89"/>
    <mergeCell ref="UXU89:UYB89"/>
    <mergeCell ref="UUK89:UUR89"/>
    <mergeCell ref="UUS89:UUZ89"/>
    <mergeCell ref="UVA89:UVH89"/>
    <mergeCell ref="UVI89:UVP89"/>
    <mergeCell ref="UVQ89:UVX89"/>
    <mergeCell ref="UVY89:UWF89"/>
    <mergeCell ref="USO89:USV89"/>
    <mergeCell ref="USW89:UTD89"/>
    <mergeCell ref="UTE89:UTL89"/>
    <mergeCell ref="UTM89:UTT89"/>
    <mergeCell ref="UTU89:UUB89"/>
    <mergeCell ref="UUC89:UUJ89"/>
    <mergeCell ref="VBU89:VCB89"/>
    <mergeCell ref="VCC89:VCJ89"/>
    <mergeCell ref="VCK89:VCR89"/>
    <mergeCell ref="VCS89:VCZ89"/>
    <mergeCell ref="VDA89:VDH89"/>
    <mergeCell ref="VDI89:VDP89"/>
    <mergeCell ref="UZY89:VAF89"/>
    <mergeCell ref="VAG89:VAN89"/>
    <mergeCell ref="VAO89:VAV89"/>
    <mergeCell ref="VAW89:VBD89"/>
    <mergeCell ref="VBE89:VBL89"/>
    <mergeCell ref="VBM89:VBT89"/>
    <mergeCell ref="UYC89:UYJ89"/>
    <mergeCell ref="UYK89:UYR89"/>
    <mergeCell ref="UYS89:UYZ89"/>
    <mergeCell ref="UZA89:UZH89"/>
    <mergeCell ref="UZI89:UZP89"/>
    <mergeCell ref="UZQ89:UZX89"/>
    <mergeCell ref="VHI89:VHP89"/>
    <mergeCell ref="VHQ89:VHX89"/>
    <mergeCell ref="VHY89:VIF89"/>
    <mergeCell ref="VIG89:VIN89"/>
    <mergeCell ref="VIO89:VIV89"/>
    <mergeCell ref="VIW89:VJD89"/>
    <mergeCell ref="VFM89:VFT89"/>
    <mergeCell ref="VFU89:VGB89"/>
    <mergeCell ref="VGC89:VGJ89"/>
    <mergeCell ref="VGK89:VGR89"/>
    <mergeCell ref="VGS89:VGZ89"/>
    <mergeCell ref="VHA89:VHH89"/>
    <mergeCell ref="VDQ89:VDX89"/>
    <mergeCell ref="VDY89:VEF89"/>
    <mergeCell ref="VEG89:VEN89"/>
    <mergeCell ref="VEO89:VEV89"/>
    <mergeCell ref="VEW89:VFD89"/>
    <mergeCell ref="VFE89:VFL89"/>
    <mergeCell ref="VMW89:VND89"/>
    <mergeCell ref="VNE89:VNL89"/>
    <mergeCell ref="VNM89:VNT89"/>
    <mergeCell ref="VNU89:VOB89"/>
    <mergeCell ref="VOC89:VOJ89"/>
    <mergeCell ref="VOK89:VOR89"/>
    <mergeCell ref="VLA89:VLH89"/>
    <mergeCell ref="VLI89:VLP89"/>
    <mergeCell ref="VLQ89:VLX89"/>
    <mergeCell ref="VLY89:VMF89"/>
    <mergeCell ref="VMG89:VMN89"/>
    <mergeCell ref="VMO89:VMV89"/>
    <mergeCell ref="VJE89:VJL89"/>
    <mergeCell ref="VJM89:VJT89"/>
    <mergeCell ref="VJU89:VKB89"/>
    <mergeCell ref="VKC89:VKJ89"/>
    <mergeCell ref="VKK89:VKR89"/>
    <mergeCell ref="VKS89:VKZ89"/>
    <mergeCell ref="VSK89:VSR89"/>
    <mergeCell ref="VSS89:VSZ89"/>
    <mergeCell ref="VTA89:VTH89"/>
    <mergeCell ref="VTI89:VTP89"/>
    <mergeCell ref="VTQ89:VTX89"/>
    <mergeCell ref="VTY89:VUF89"/>
    <mergeCell ref="VQO89:VQV89"/>
    <mergeCell ref="VQW89:VRD89"/>
    <mergeCell ref="VRE89:VRL89"/>
    <mergeCell ref="VRM89:VRT89"/>
    <mergeCell ref="VRU89:VSB89"/>
    <mergeCell ref="VSC89:VSJ89"/>
    <mergeCell ref="VOS89:VOZ89"/>
    <mergeCell ref="VPA89:VPH89"/>
    <mergeCell ref="VPI89:VPP89"/>
    <mergeCell ref="VPQ89:VPX89"/>
    <mergeCell ref="VPY89:VQF89"/>
    <mergeCell ref="VQG89:VQN89"/>
    <mergeCell ref="VXY89:VYF89"/>
    <mergeCell ref="VYG89:VYN89"/>
    <mergeCell ref="VYO89:VYV89"/>
    <mergeCell ref="VYW89:VZD89"/>
    <mergeCell ref="VZE89:VZL89"/>
    <mergeCell ref="VZM89:VZT89"/>
    <mergeCell ref="VWC89:VWJ89"/>
    <mergeCell ref="VWK89:VWR89"/>
    <mergeCell ref="VWS89:VWZ89"/>
    <mergeCell ref="VXA89:VXH89"/>
    <mergeCell ref="VXI89:VXP89"/>
    <mergeCell ref="VXQ89:VXX89"/>
    <mergeCell ref="VUG89:VUN89"/>
    <mergeCell ref="VUO89:VUV89"/>
    <mergeCell ref="VUW89:VVD89"/>
    <mergeCell ref="VVE89:VVL89"/>
    <mergeCell ref="VVM89:VVT89"/>
    <mergeCell ref="VVU89:VWB89"/>
    <mergeCell ref="WDM89:WDT89"/>
    <mergeCell ref="WDU89:WEB89"/>
    <mergeCell ref="WEC89:WEJ89"/>
    <mergeCell ref="WEK89:WER89"/>
    <mergeCell ref="WES89:WEZ89"/>
    <mergeCell ref="WFA89:WFH89"/>
    <mergeCell ref="WBQ89:WBX89"/>
    <mergeCell ref="WBY89:WCF89"/>
    <mergeCell ref="WCG89:WCN89"/>
    <mergeCell ref="WCO89:WCV89"/>
    <mergeCell ref="WCW89:WDD89"/>
    <mergeCell ref="WDE89:WDL89"/>
    <mergeCell ref="VZU89:WAB89"/>
    <mergeCell ref="WAC89:WAJ89"/>
    <mergeCell ref="WAK89:WAR89"/>
    <mergeCell ref="WAS89:WAZ89"/>
    <mergeCell ref="WBA89:WBH89"/>
    <mergeCell ref="WBI89:WBP89"/>
    <mergeCell ref="WJA89:WJH89"/>
    <mergeCell ref="WJI89:WJP89"/>
    <mergeCell ref="WJQ89:WJX89"/>
    <mergeCell ref="WJY89:WKF89"/>
    <mergeCell ref="WKG89:WKN89"/>
    <mergeCell ref="WKO89:WKV89"/>
    <mergeCell ref="WHE89:WHL89"/>
    <mergeCell ref="WHM89:WHT89"/>
    <mergeCell ref="WHU89:WIB89"/>
    <mergeCell ref="WIC89:WIJ89"/>
    <mergeCell ref="WIK89:WIR89"/>
    <mergeCell ref="WIS89:WIZ89"/>
    <mergeCell ref="WFI89:WFP89"/>
    <mergeCell ref="WFQ89:WFX89"/>
    <mergeCell ref="WFY89:WGF89"/>
    <mergeCell ref="WGG89:WGN89"/>
    <mergeCell ref="WGO89:WGV89"/>
    <mergeCell ref="WGW89:WHD89"/>
    <mergeCell ref="WOO89:WOV89"/>
    <mergeCell ref="WOW89:WPD89"/>
    <mergeCell ref="WPE89:WPL89"/>
    <mergeCell ref="WPM89:WPT89"/>
    <mergeCell ref="WPU89:WQB89"/>
    <mergeCell ref="WQC89:WQJ89"/>
    <mergeCell ref="WMS89:WMZ89"/>
    <mergeCell ref="WNA89:WNH89"/>
    <mergeCell ref="WNI89:WNP89"/>
    <mergeCell ref="WNQ89:WNX89"/>
    <mergeCell ref="WNY89:WOF89"/>
    <mergeCell ref="WOG89:WON89"/>
    <mergeCell ref="WKW89:WLD89"/>
    <mergeCell ref="WLE89:WLL89"/>
    <mergeCell ref="WLM89:WLT89"/>
    <mergeCell ref="WLU89:WMB89"/>
    <mergeCell ref="WMC89:WMJ89"/>
    <mergeCell ref="WMK89:WMR89"/>
    <mergeCell ref="WUC89:WUJ89"/>
    <mergeCell ref="WUK89:WUR89"/>
    <mergeCell ref="WUS89:WUZ89"/>
    <mergeCell ref="WVA89:WVH89"/>
    <mergeCell ref="WVI89:WVP89"/>
    <mergeCell ref="WVQ89:WVX89"/>
    <mergeCell ref="WSG89:WSN89"/>
    <mergeCell ref="WSO89:WSV89"/>
    <mergeCell ref="WSW89:WTD89"/>
    <mergeCell ref="WTE89:WTL89"/>
    <mergeCell ref="WTM89:WTT89"/>
    <mergeCell ref="WTU89:WUB89"/>
    <mergeCell ref="WQK89:WQR89"/>
    <mergeCell ref="WQS89:WQZ89"/>
    <mergeCell ref="WRA89:WRH89"/>
    <mergeCell ref="WRI89:WRP89"/>
    <mergeCell ref="WRQ89:WRX89"/>
    <mergeCell ref="WRY89:WSF89"/>
    <mergeCell ref="A94:H94"/>
    <mergeCell ref="A99:H99"/>
    <mergeCell ref="XDI89:XDP89"/>
    <mergeCell ref="XDQ89:XDX89"/>
    <mergeCell ref="XDY89:XEF89"/>
    <mergeCell ref="XEG89:XEN89"/>
    <mergeCell ref="XEO89:XEV89"/>
    <mergeCell ref="XEW89:XFD89"/>
    <mergeCell ref="XBM89:XBT89"/>
    <mergeCell ref="XBU89:XCB89"/>
    <mergeCell ref="XCC89:XCJ89"/>
    <mergeCell ref="XCK89:XCR89"/>
    <mergeCell ref="XCS89:XCZ89"/>
    <mergeCell ref="XDA89:XDH89"/>
    <mergeCell ref="WZQ89:WZX89"/>
    <mergeCell ref="WZY89:XAF89"/>
    <mergeCell ref="XAG89:XAN89"/>
    <mergeCell ref="XAO89:XAV89"/>
    <mergeCell ref="XAW89:XBD89"/>
    <mergeCell ref="XBE89:XBL89"/>
    <mergeCell ref="WXU89:WYB89"/>
    <mergeCell ref="WYC89:WYJ89"/>
    <mergeCell ref="WYK89:WYR89"/>
    <mergeCell ref="WYS89:WYZ89"/>
    <mergeCell ref="WZA89:WZH89"/>
    <mergeCell ref="WZI89:WZP89"/>
    <mergeCell ref="WVY89:WWF89"/>
    <mergeCell ref="WWG89:WWN89"/>
    <mergeCell ref="WWO89:WWV89"/>
    <mergeCell ref="WWW89:WXD89"/>
    <mergeCell ref="WXE89:WXL89"/>
    <mergeCell ref="WXM89:WXT8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XFD122"/>
  <sheetViews>
    <sheetView topLeftCell="E1" zoomScale="130" zoomScaleNormal="130" workbookViewId="0">
      <selection activeCell="J1" sqref="J1"/>
    </sheetView>
  </sheetViews>
  <sheetFormatPr defaultColWidth="9" defaultRowHeight="13.8"/>
  <cols>
    <col min="1" max="1" width="39.09765625" style="503" bestFit="1" customWidth="1"/>
    <col min="2" max="2" width="59" style="503" bestFit="1" customWidth="1"/>
    <col min="3" max="3" width="16.59765625" style="503" bestFit="1" customWidth="1"/>
    <col min="4" max="4" width="17" style="503" customWidth="1"/>
    <col min="5" max="5" width="48.19921875" style="503" customWidth="1"/>
    <col min="6" max="6" width="15" style="503" customWidth="1"/>
    <col min="7" max="7" width="13.69921875" style="503" customWidth="1"/>
    <col min="8" max="8" width="12.69921875" style="503" bestFit="1" customWidth="1"/>
    <col min="9" max="9" width="15.3984375" style="503" bestFit="1" customWidth="1"/>
    <col min="10" max="10" width="13.59765625" style="503" customWidth="1"/>
    <col min="11" max="16384" width="9" style="503"/>
  </cols>
  <sheetData>
    <row r="1" spans="1:10" ht="14.4">
      <c r="A1" s="592" t="s">
        <v>0</v>
      </c>
      <c r="B1" s="593"/>
      <c r="C1" s="593"/>
      <c r="D1" s="593"/>
      <c r="E1" s="593"/>
      <c r="F1" s="593"/>
      <c r="G1" s="593"/>
      <c r="H1" s="593"/>
      <c r="I1" s="502"/>
      <c r="J1" s="502"/>
    </row>
    <row r="2" spans="1:10" ht="14.4">
      <c r="A2" s="494" t="s">
        <v>608</v>
      </c>
      <c r="B2" s="494" t="s">
        <v>3</v>
      </c>
      <c r="C2" s="495" t="s">
        <v>4</v>
      </c>
      <c r="D2" s="494" t="s">
        <v>5</v>
      </c>
      <c r="E2" s="495"/>
      <c r="F2" s="494" t="s">
        <v>7</v>
      </c>
      <c r="G2" s="496" t="s">
        <v>8</v>
      </c>
      <c r="H2" s="496" t="s">
        <v>9</v>
      </c>
      <c r="I2" s="496" t="s">
        <v>10</v>
      </c>
      <c r="J2" s="496" t="s">
        <v>11</v>
      </c>
    </row>
    <row r="3" spans="1:10" ht="14.4">
      <c r="A3" s="433" t="s">
        <v>769</v>
      </c>
      <c r="B3" s="433" t="s">
        <v>12</v>
      </c>
      <c r="C3" s="499" t="s">
        <v>13</v>
      </c>
      <c r="D3" s="433">
        <v>1</v>
      </c>
      <c r="E3" s="535" t="s">
        <v>789</v>
      </c>
      <c r="F3" s="433" t="s">
        <v>822</v>
      </c>
      <c r="G3" s="452">
        <v>19800</v>
      </c>
      <c r="H3" s="452"/>
      <c r="I3" s="452"/>
      <c r="J3" s="452">
        <v>18000</v>
      </c>
    </row>
    <row r="4" spans="1:10" ht="14.4">
      <c r="A4" s="433" t="s">
        <v>859</v>
      </c>
      <c r="B4" s="433" t="s">
        <v>842</v>
      </c>
      <c r="C4" s="499" t="s">
        <v>15</v>
      </c>
      <c r="D4" s="433">
        <v>1</v>
      </c>
      <c r="E4" s="535" t="s">
        <v>833</v>
      </c>
      <c r="F4" s="433" t="s">
        <v>834</v>
      </c>
      <c r="G4" s="452"/>
      <c r="H4" s="452"/>
      <c r="I4" s="452">
        <v>11440</v>
      </c>
      <c r="J4" s="452">
        <f>I4</f>
        <v>11440</v>
      </c>
    </row>
    <row r="5" spans="1:10" ht="14.4">
      <c r="A5" s="500" t="s">
        <v>202</v>
      </c>
      <c r="B5" s="504" t="s">
        <v>500</v>
      </c>
      <c r="C5" s="500" t="s">
        <v>145</v>
      </c>
      <c r="D5" s="500">
        <v>1</v>
      </c>
      <c r="E5" s="505" t="s">
        <v>797</v>
      </c>
      <c r="F5" s="433" t="s">
        <v>365</v>
      </c>
      <c r="G5" s="452"/>
      <c r="H5" s="452">
        <v>1865.22</v>
      </c>
      <c r="I5" s="452">
        <v>7460.87</v>
      </c>
      <c r="J5" s="452">
        <f>H5+I5</f>
        <v>9326.09</v>
      </c>
    </row>
    <row r="6" spans="1:10" ht="14.4">
      <c r="A6" s="500" t="s">
        <v>799</v>
      </c>
      <c r="B6" s="504" t="s">
        <v>800</v>
      </c>
      <c r="C6" s="500" t="s">
        <v>145</v>
      </c>
      <c r="D6" s="500">
        <v>1</v>
      </c>
      <c r="E6" s="505" t="s">
        <v>798</v>
      </c>
      <c r="F6" s="433" t="s">
        <v>365</v>
      </c>
      <c r="G6" s="452"/>
      <c r="H6" s="452">
        <v>1865.22</v>
      </c>
      <c r="I6" s="452">
        <v>7460.87</v>
      </c>
      <c r="J6" s="452">
        <f t="shared" ref="J6:J38" si="0">H6+I6</f>
        <v>9326.09</v>
      </c>
    </row>
    <row r="7" spans="1:10" ht="14.4">
      <c r="A7" s="500" t="s">
        <v>742</v>
      </c>
      <c r="B7" s="500" t="s">
        <v>743</v>
      </c>
      <c r="C7" s="500" t="s">
        <v>145</v>
      </c>
      <c r="D7" s="500">
        <v>1</v>
      </c>
      <c r="E7" s="505" t="s">
        <v>805</v>
      </c>
      <c r="F7" s="433" t="s">
        <v>365</v>
      </c>
      <c r="G7" s="452"/>
      <c r="H7" s="452">
        <v>1865.22</v>
      </c>
      <c r="I7" s="452">
        <v>7460.87</v>
      </c>
      <c r="J7" s="452">
        <f t="shared" si="0"/>
        <v>9326.09</v>
      </c>
    </row>
    <row r="8" spans="1:10" ht="14.4">
      <c r="A8" s="500" t="s">
        <v>771</v>
      </c>
      <c r="B8" s="500" t="s">
        <v>772</v>
      </c>
      <c r="C8" s="500" t="s">
        <v>146</v>
      </c>
      <c r="D8" s="500">
        <v>1</v>
      </c>
      <c r="E8" s="505" t="s">
        <v>770</v>
      </c>
      <c r="F8" s="433" t="s">
        <v>365</v>
      </c>
      <c r="G8" s="452"/>
      <c r="H8" s="452">
        <v>1568.48</v>
      </c>
      <c r="I8" s="452">
        <v>6273.92</v>
      </c>
      <c r="J8" s="452">
        <f t="shared" si="0"/>
        <v>7842.4</v>
      </c>
    </row>
    <row r="9" spans="1:10" ht="14.4">
      <c r="A9" s="500" t="s">
        <v>861</v>
      </c>
      <c r="B9" s="500" t="s">
        <v>861</v>
      </c>
      <c r="C9" s="500" t="s">
        <v>146</v>
      </c>
      <c r="D9" s="500">
        <v>1</v>
      </c>
      <c r="E9" s="505" t="s">
        <v>876</v>
      </c>
      <c r="F9" s="433" t="s">
        <v>365</v>
      </c>
      <c r="G9" s="452"/>
      <c r="H9" s="452">
        <v>1568.48</v>
      </c>
      <c r="I9" s="452">
        <v>6273.92</v>
      </c>
      <c r="J9" s="452">
        <f t="shared" si="0"/>
        <v>7842.4</v>
      </c>
    </row>
    <row r="10" spans="1:10" ht="14.4">
      <c r="A10" s="500" t="s">
        <v>817</v>
      </c>
      <c r="B10" s="500" t="s">
        <v>818</v>
      </c>
      <c r="C10" s="500" t="s">
        <v>146</v>
      </c>
      <c r="D10" s="500">
        <v>1</v>
      </c>
      <c r="E10" s="505" t="s">
        <v>814</v>
      </c>
      <c r="F10" s="433" t="s">
        <v>365</v>
      </c>
      <c r="G10" s="452"/>
      <c r="H10" s="452">
        <v>1568.48</v>
      </c>
      <c r="I10" s="452">
        <v>6273.92</v>
      </c>
      <c r="J10" s="452">
        <f t="shared" si="0"/>
        <v>7842.4</v>
      </c>
    </row>
    <row r="11" spans="1:10" ht="14.4">
      <c r="A11" s="500" t="s">
        <v>790</v>
      </c>
      <c r="B11" s="500" t="s">
        <v>791</v>
      </c>
      <c r="C11" s="500" t="s">
        <v>16</v>
      </c>
      <c r="D11" s="500">
        <v>1</v>
      </c>
      <c r="E11" s="505" t="s">
        <v>788</v>
      </c>
      <c r="F11" s="433" t="s">
        <v>365</v>
      </c>
      <c r="G11" s="452"/>
      <c r="H11" s="452">
        <v>1441.31</v>
      </c>
      <c r="I11" s="452">
        <v>5765.22</v>
      </c>
      <c r="J11" s="452">
        <f t="shared" si="0"/>
        <v>7206.5300000000007</v>
      </c>
    </row>
    <row r="12" spans="1:10" ht="14.4">
      <c r="A12" s="500" t="s">
        <v>792</v>
      </c>
      <c r="B12" s="500" t="s">
        <v>793</v>
      </c>
      <c r="C12" s="500" t="s">
        <v>16</v>
      </c>
      <c r="D12" s="500">
        <v>1</v>
      </c>
      <c r="E12" s="505" t="s">
        <v>821</v>
      </c>
      <c r="F12" s="433" t="s">
        <v>365</v>
      </c>
      <c r="G12" s="452"/>
      <c r="H12" s="452">
        <v>1441.31</v>
      </c>
      <c r="I12" s="452">
        <v>5765.22</v>
      </c>
      <c r="J12" s="452">
        <f t="shared" si="0"/>
        <v>7206.5300000000007</v>
      </c>
    </row>
    <row r="13" spans="1:10" ht="14.4">
      <c r="A13" s="500" t="s">
        <v>740</v>
      </c>
      <c r="B13" s="504" t="s">
        <v>741</v>
      </c>
      <c r="C13" s="500" t="s">
        <v>16</v>
      </c>
      <c r="D13" s="500">
        <v>1</v>
      </c>
      <c r="E13" s="505" t="s">
        <v>806</v>
      </c>
      <c r="F13" s="433" t="s">
        <v>365</v>
      </c>
      <c r="G13" s="452"/>
      <c r="H13" s="452">
        <v>1441.31</v>
      </c>
      <c r="I13" s="452">
        <v>5765.22</v>
      </c>
      <c r="J13" s="452">
        <f t="shared" si="0"/>
        <v>7206.5300000000007</v>
      </c>
    </row>
    <row r="14" spans="1:10" ht="14.4">
      <c r="A14" s="500" t="s">
        <v>424</v>
      </c>
      <c r="B14" s="500" t="s">
        <v>744</v>
      </c>
      <c r="C14" s="500" t="s">
        <v>16</v>
      </c>
      <c r="D14" s="500">
        <v>1</v>
      </c>
      <c r="E14" s="505" t="s">
        <v>767</v>
      </c>
      <c r="F14" s="433" t="s">
        <v>365</v>
      </c>
      <c r="G14" s="452"/>
      <c r="H14" s="452">
        <v>1441.31</v>
      </c>
      <c r="I14" s="452">
        <v>5765.22</v>
      </c>
      <c r="J14" s="452">
        <f t="shared" si="0"/>
        <v>7206.5300000000007</v>
      </c>
    </row>
    <row r="15" spans="1:10" ht="14.4">
      <c r="A15" s="500" t="s">
        <v>745</v>
      </c>
      <c r="B15" s="500" t="s">
        <v>768</v>
      </c>
      <c r="C15" s="500" t="s">
        <v>147</v>
      </c>
      <c r="D15" s="500">
        <v>1</v>
      </c>
      <c r="E15" s="505" t="s">
        <v>746</v>
      </c>
      <c r="F15" s="433" t="s">
        <v>365</v>
      </c>
      <c r="G15" s="452"/>
      <c r="H15" s="452">
        <v>1186.96</v>
      </c>
      <c r="I15" s="452">
        <v>4747.84</v>
      </c>
      <c r="J15" s="452">
        <f t="shared" si="0"/>
        <v>5934.8</v>
      </c>
    </row>
    <row r="16" spans="1:10" ht="14.4">
      <c r="A16" s="500" t="s">
        <v>874</v>
      </c>
      <c r="B16" s="500" t="s">
        <v>875</v>
      </c>
      <c r="C16" s="500" t="s">
        <v>147</v>
      </c>
      <c r="D16" s="500">
        <v>1</v>
      </c>
      <c r="E16" s="505" t="s">
        <v>873</v>
      </c>
      <c r="F16" s="433" t="s">
        <v>834</v>
      </c>
      <c r="G16" s="452"/>
      <c r="H16" s="452"/>
      <c r="I16" s="452">
        <v>4747.84</v>
      </c>
      <c r="J16" s="452">
        <v>4747.84</v>
      </c>
    </row>
    <row r="17" spans="1:11" ht="14.4">
      <c r="A17" s="500" t="s">
        <v>750</v>
      </c>
      <c r="B17" s="504" t="s">
        <v>751</v>
      </c>
      <c r="C17" s="500" t="s">
        <v>147</v>
      </c>
      <c r="D17" s="500">
        <v>1</v>
      </c>
      <c r="E17" s="505" t="s">
        <v>879</v>
      </c>
      <c r="F17" s="433" t="s">
        <v>365</v>
      </c>
      <c r="G17" s="452"/>
      <c r="H17" s="452">
        <v>1186.96</v>
      </c>
      <c r="I17" s="452">
        <v>4747.84</v>
      </c>
      <c r="J17" s="452">
        <f t="shared" si="0"/>
        <v>5934.8</v>
      </c>
    </row>
    <row r="18" spans="1:11" ht="14.4">
      <c r="A18" s="500" t="s">
        <v>742</v>
      </c>
      <c r="B18" s="504" t="s">
        <v>803</v>
      </c>
      <c r="C18" s="500" t="s">
        <v>801</v>
      </c>
      <c r="D18" s="500">
        <v>1</v>
      </c>
      <c r="E18" s="505" t="s">
        <v>802</v>
      </c>
      <c r="F18" s="433" t="s">
        <v>365</v>
      </c>
      <c r="G18" s="452"/>
      <c r="H18" s="452">
        <v>1030.1099999999999</v>
      </c>
      <c r="I18" s="452">
        <v>4120.43</v>
      </c>
      <c r="J18" s="452">
        <f t="shared" si="0"/>
        <v>5150.54</v>
      </c>
      <c r="K18" s="528"/>
    </row>
    <row r="19" spans="1:11" ht="14.4">
      <c r="A19" s="500" t="s">
        <v>752</v>
      </c>
      <c r="B19" s="500" t="s">
        <v>753</v>
      </c>
      <c r="C19" s="500" t="s">
        <v>801</v>
      </c>
      <c r="D19" s="500">
        <v>1</v>
      </c>
      <c r="E19" s="505" t="s">
        <v>804</v>
      </c>
      <c r="F19" s="433" t="s">
        <v>365</v>
      </c>
      <c r="G19" s="452"/>
      <c r="H19" s="452">
        <v>1030.1099999999999</v>
      </c>
      <c r="I19" s="452">
        <v>4120.43</v>
      </c>
      <c r="J19" s="452">
        <f t="shared" si="0"/>
        <v>5150.54</v>
      </c>
      <c r="K19" s="528"/>
    </row>
    <row r="20" spans="1:11" ht="14.4">
      <c r="A20" s="500" t="s">
        <v>424</v>
      </c>
      <c r="B20" s="500" t="s">
        <v>865</v>
      </c>
      <c r="C20" s="500" t="s">
        <v>18</v>
      </c>
      <c r="D20" s="500">
        <v>1</v>
      </c>
      <c r="E20" s="505" t="s">
        <v>866</v>
      </c>
      <c r="F20" s="433" t="s">
        <v>365</v>
      </c>
      <c r="G20" s="452"/>
      <c r="H20" s="452">
        <v>847.83</v>
      </c>
      <c r="I20" s="452">
        <v>3391.31</v>
      </c>
      <c r="J20" s="452">
        <f t="shared" si="0"/>
        <v>4239.1400000000003</v>
      </c>
      <c r="K20" s="528"/>
    </row>
    <row r="21" spans="1:11" ht="14.4">
      <c r="A21" s="500" t="s">
        <v>424</v>
      </c>
      <c r="B21" s="500" t="s">
        <v>744</v>
      </c>
      <c r="C21" s="500" t="s">
        <v>18</v>
      </c>
      <c r="D21" s="500">
        <v>1</v>
      </c>
      <c r="E21" s="505" t="s">
        <v>807</v>
      </c>
      <c r="F21" s="433" t="s">
        <v>365</v>
      </c>
      <c r="G21" s="452"/>
      <c r="H21" s="452">
        <v>847.83</v>
      </c>
      <c r="I21" s="452">
        <v>3391.31</v>
      </c>
      <c r="J21" s="452">
        <f t="shared" si="0"/>
        <v>4239.1400000000003</v>
      </c>
      <c r="K21" s="528"/>
    </row>
    <row r="22" spans="1:11" ht="14.4">
      <c r="A22" s="500" t="s">
        <v>424</v>
      </c>
      <c r="B22" s="500" t="s">
        <v>744</v>
      </c>
      <c r="C22" s="500" t="s">
        <v>18</v>
      </c>
      <c r="D22" s="500">
        <v>1</v>
      </c>
      <c r="E22" s="505" t="s">
        <v>808</v>
      </c>
      <c r="F22" s="433" t="s">
        <v>365</v>
      </c>
      <c r="G22" s="452"/>
      <c r="H22" s="452">
        <v>847.83</v>
      </c>
      <c r="I22" s="452">
        <v>3391.31</v>
      </c>
      <c r="J22" s="452">
        <f t="shared" si="0"/>
        <v>4239.1400000000003</v>
      </c>
      <c r="K22" s="528"/>
    </row>
    <row r="23" spans="1:11" ht="14.4">
      <c r="A23" s="500" t="s">
        <v>773</v>
      </c>
      <c r="B23" s="504" t="s">
        <v>774</v>
      </c>
      <c r="C23" s="500" t="s">
        <v>18</v>
      </c>
      <c r="D23" s="500">
        <v>1</v>
      </c>
      <c r="E23" s="505" t="s">
        <v>809</v>
      </c>
      <c r="F23" s="433" t="s">
        <v>365</v>
      </c>
      <c r="G23" s="452"/>
      <c r="H23" s="452">
        <v>847.83</v>
      </c>
      <c r="I23" s="452">
        <v>3391.31</v>
      </c>
      <c r="J23" s="452">
        <f t="shared" si="0"/>
        <v>4239.1400000000003</v>
      </c>
      <c r="K23" s="528"/>
    </row>
    <row r="24" spans="1:11" ht="14.4">
      <c r="A24" s="500" t="s">
        <v>775</v>
      </c>
      <c r="B24" s="504" t="s">
        <v>776</v>
      </c>
      <c r="C24" s="500" t="s">
        <v>18</v>
      </c>
      <c r="D24" s="500">
        <v>1</v>
      </c>
      <c r="E24" s="505" t="s">
        <v>777</v>
      </c>
      <c r="F24" s="433" t="s">
        <v>365</v>
      </c>
      <c r="G24" s="452"/>
      <c r="H24" s="452">
        <v>847.83</v>
      </c>
      <c r="I24" s="452">
        <v>3391.31</v>
      </c>
      <c r="J24" s="452">
        <f t="shared" si="0"/>
        <v>4239.1400000000003</v>
      </c>
    </row>
    <row r="25" spans="1:11" ht="14.4">
      <c r="A25" s="500" t="s">
        <v>819</v>
      </c>
      <c r="B25" s="504" t="s">
        <v>742</v>
      </c>
      <c r="C25" s="500" t="s">
        <v>18</v>
      </c>
      <c r="D25" s="500">
        <v>1</v>
      </c>
      <c r="E25" s="505" t="s">
        <v>841</v>
      </c>
      <c r="F25" s="433" t="s">
        <v>365</v>
      </c>
      <c r="G25" s="452"/>
      <c r="H25" s="452">
        <v>847.83</v>
      </c>
      <c r="I25" s="452">
        <v>3391.31</v>
      </c>
      <c r="J25" s="452">
        <f t="shared" si="0"/>
        <v>4239.1400000000003</v>
      </c>
    </row>
    <row r="26" spans="1:11" ht="14.4">
      <c r="A26" s="500" t="s">
        <v>771</v>
      </c>
      <c r="B26" s="500" t="s">
        <v>772</v>
      </c>
      <c r="C26" s="500" t="s">
        <v>18</v>
      </c>
      <c r="D26" s="500">
        <v>1</v>
      </c>
      <c r="E26" s="505" t="s">
        <v>810</v>
      </c>
      <c r="F26" s="433" t="s">
        <v>365</v>
      </c>
      <c r="G26" s="452"/>
      <c r="H26" s="452">
        <v>847.83</v>
      </c>
      <c r="I26" s="452">
        <v>3391.31</v>
      </c>
      <c r="J26" s="452">
        <f t="shared" si="0"/>
        <v>4239.1400000000003</v>
      </c>
    </row>
    <row r="27" spans="1:11" ht="14.4">
      <c r="A27" s="500" t="s">
        <v>820</v>
      </c>
      <c r="B27" s="504" t="s">
        <v>742</v>
      </c>
      <c r="C27" s="500" t="s">
        <v>18</v>
      </c>
      <c r="D27" s="500">
        <v>1</v>
      </c>
      <c r="E27" s="505" t="s">
        <v>815</v>
      </c>
      <c r="F27" s="433" t="s">
        <v>365</v>
      </c>
      <c r="G27" s="452"/>
      <c r="H27" s="452">
        <v>847.83</v>
      </c>
      <c r="I27" s="452">
        <v>3391.31</v>
      </c>
      <c r="J27" s="452">
        <f t="shared" si="0"/>
        <v>4239.1400000000003</v>
      </c>
    </row>
    <row r="28" spans="1:11" ht="14.4">
      <c r="A28" s="500" t="s">
        <v>878</v>
      </c>
      <c r="B28" s="504" t="s">
        <v>877</v>
      </c>
      <c r="C28" s="500" t="s">
        <v>18</v>
      </c>
      <c r="D28" s="500">
        <v>1</v>
      </c>
      <c r="E28" s="505" t="s">
        <v>673</v>
      </c>
      <c r="F28" s="433" t="s">
        <v>365</v>
      </c>
      <c r="G28" s="452"/>
      <c r="H28" s="452">
        <v>847.83</v>
      </c>
      <c r="I28" s="452">
        <v>3391.31</v>
      </c>
      <c r="J28" s="452">
        <f t="shared" si="0"/>
        <v>4239.1400000000003</v>
      </c>
    </row>
    <row r="29" spans="1:11" ht="14.4">
      <c r="A29" s="500" t="s">
        <v>861</v>
      </c>
      <c r="B29" s="504" t="s">
        <v>861</v>
      </c>
      <c r="C29" s="500" t="s">
        <v>18</v>
      </c>
      <c r="D29" s="500">
        <v>1</v>
      </c>
      <c r="E29" s="505" t="s">
        <v>871</v>
      </c>
      <c r="F29" s="433" t="s">
        <v>834</v>
      </c>
      <c r="G29" s="452"/>
      <c r="H29" s="452"/>
      <c r="I29" s="452">
        <v>3391.31</v>
      </c>
      <c r="J29" s="452">
        <v>3391.31</v>
      </c>
    </row>
    <row r="30" spans="1:11" ht="14.4">
      <c r="A30" s="500" t="s">
        <v>863</v>
      </c>
      <c r="B30" s="504" t="s">
        <v>864</v>
      </c>
      <c r="C30" s="500" t="s">
        <v>18</v>
      </c>
      <c r="D30" s="500">
        <v>1</v>
      </c>
      <c r="E30" s="505" t="s">
        <v>862</v>
      </c>
      <c r="F30" s="433" t="s">
        <v>365</v>
      </c>
      <c r="G30" s="452"/>
      <c r="H30" s="452">
        <v>847.83</v>
      </c>
      <c r="I30" s="452">
        <v>3391.31</v>
      </c>
      <c r="J30" s="452">
        <f t="shared" si="0"/>
        <v>4239.1400000000003</v>
      </c>
    </row>
    <row r="31" spans="1:11" ht="14.4">
      <c r="A31" s="500" t="s">
        <v>773</v>
      </c>
      <c r="B31" s="504" t="s">
        <v>774</v>
      </c>
      <c r="C31" s="500" t="s">
        <v>19</v>
      </c>
      <c r="D31" s="500">
        <v>1</v>
      </c>
      <c r="E31" s="505" t="s">
        <v>783</v>
      </c>
      <c r="F31" s="433" t="s">
        <v>365</v>
      </c>
      <c r="G31" s="452"/>
      <c r="H31" s="452">
        <v>551.09</v>
      </c>
      <c r="I31" s="452">
        <v>2204.36</v>
      </c>
      <c r="J31" s="452">
        <f t="shared" si="0"/>
        <v>2755.4500000000003</v>
      </c>
    </row>
    <row r="32" spans="1:11" ht="14.4">
      <c r="A32" s="500" t="s">
        <v>773</v>
      </c>
      <c r="B32" s="504" t="s">
        <v>774</v>
      </c>
      <c r="C32" s="500" t="s">
        <v>19</v>
      </c>
      <c r="D32" s="500">
        <v>1</v>
      </c>
      <c r="E32" s="505" t="s">
        <v>784</v>
      </c>
      <c r="F32" s="433" t="s">
        <v>365</v>
      </c>
      <c r="G32" s="452"/>
      <c r="H32" s="452">
        <v>551.09</v>
      </c>
      <c r="I32" s="452">
        <v>2204.36</v>
      </c>
      <c r="J32" s="452">
        <f t="shared" si="0"/>
        <v>2755.4500000000003</v>
      </c>
    </row>
    <row r="33" spans="1:10" ht="14.4">
      <c r="A33" s="500" t="s">
        <v>755</v>
      </c>
      <c r="B33" s="500" t="s">
        <v>848</v>
      </c>
      <c r="C33" s="500" t="s">
        <v>19</v>
      </c>
      <c r="D33" s="500">
        <v>1</v>
      </c>
      <c r="E33" s="510" t="s">
        <v>331</v>
      </c>
      <c r="F33" s="433" t="s">
        <v>834</v>
      </c>
      <c r="G33" s="452"/>
      <c r="H33" s="452"/>
      <c r="I33" s="452">
        <v>2204.36</v>
      </c>
      <c r="J33" s="452">
        <f t="shared" si="0"/>
        <v>2204.36</v>
      </c>
    </row>
    <row r="34" spans="1:10" ht="14.4">
      <c r="A34" s="500" t="s">
        <v>773</v>
      </c>
      <c r="B34" s="504" t="s">
        <v>774</v>
      </c>
      <c r="C34" s="500" t="s">
        <v>19</v>
      </c>
      <c r="D34" s="500">
        <v>1</v>
      </c>
      <c r="E34" s="505" t="s">
        <v>785</v>
      </c>
      <c r="F34" s="433" t="s">
        <v>365</v>
      </c>
      <c r="G34" s="452"/>
      <c r="H34" s="452">
        <v>551.09</v>
      </c>
      <c r="I34" s="452">
        <v>2204.36</v>
      </c>
      <c r="J34" s="452">
        <f t="shared" si="0"/>
        <v>2755.4500000000003</v>
      </c>
    </row>
    <row r="35" spans="1:10" ht="14.4">
      <c r="A35" s="500" t="s">
        <v>828</v>
      </c>
      <c r="B35" s="500" t="s">
        <v>828</v>
      </c>
      <c r="C35" s="500" t="s">
        <v>19</v>
      </c>
      <c r="D35" s="500">
        <v>1</v>
      </c>
      <c r="E35" s="501" t="s">
        <v>691</v>
      </c>
      <c r="F35" s="433" t="s">
        <v>365</v>
      </c>
      <c r="G35" s="452"/>
      <c r="H35" s="452">
        <v>551.09</v>
      </c>
      <c r="I35" s="452">
        <v>2204.36</v>
      </c>
      <c r="J35" s="452">
        <f t="shared" si="0"/>
        <v>2755.4500000000003</v>
      </c>
    </row>
    <row r="36" spans="1:10" ht="14.4">
      <c r="A36" s="500" t="s">
        <v>829</v>
      </c>
      <c r="B36" s="500" t="s">
        <v>830</v>
      </c>
      <c r="C36" s="500" t="s">
        <v>19</v>
      </c>
      <c r="D36" s="500">
        <v>1</v>
      </c>
      <c r="E36" s="501" t="s">
        <v>831</v>
      </c>
      <c r="F36" s="433" t="s">
        <v>365</v>
      </c>
      <c r="G36" s="452"/>
      <c r="H36" s="452">
        <v>551.09</v>
      </c>
      <c r="I36" s="452">
        <v>2204.36</v>
      </c>
      <c r="J36" s="452">
        <f t="shared" si="0"/>
        <v>2755.4500000000003</v>
      </c>
    </row>
    <row r="37" spans="1:10" ht="14.4">
      <c r="A37" s="500" t="s">
        <v>832</v>
      </c>
      <c r="B37" s="500" t="s">
        <v>832</v>
      </c>
      <c r="C37" s="500" t="s">
        <v>19</v>
      </c>
      <c r="D37" s="500">
        <v>1</v>
      </c>
      <c r="E37" s="501" t="s">
        <v>720</v>
      </c>
      <c r="F37" s="433" t="s">
        <v>365</v>
      </c>
      <c r="G37" s="452"/>
      <c r="H37" s="452">
        <v>551.09</v>
      </c>
      <c r="I37" s="452">
        <v>2204.36</v>
      </c>
      <c r="J37" s="452">
        <f t="shared" si="0"/>
        <v>2755.4500000000003</v>
      </c>
    </row>
    <row r="38" spans="1:10" ht="14.4">
      <c r="A38" s="500" t="s">
        <v>861</v>
      </c>
      <c r="B38" s="500" t="s">
        <v>861</v>
      </c>
      <c r="C38" s="500" t="s">
        <v>19</v>
      </c>
      <c r="D38" s="500">
        <v>1</v>
      </c>
      <c r="E38" s="501" t="s">
        <v>843</v>
      </c>
      <c r="F38" s="433" t="s">
        <v>834</v>
      </c>
      <c r="G38" s="452"/>
      <c r="H38" s="452"/>
      <c r="I38" s="452">
        <v>2204.36</v>
      </c>
      <c r="J38" s="452">
        <f t="shared" si="0"/>
        <v>2204.36</v>
      </c>
    </row>
    <row r="39" spans="1:10" ht="14.4">
      <c r="A39" s="410"/>
      <c r="B39" s="410"/>
      <c r="C39" s="410"/>
      <c r="D39" s="411">
        <f>SUM(D3:D38)</f>
        <v>36</v>
      </c>
      <c r="E39" s="406"/>
      <c r="F39" s="443"/>
      <c r="G39" s="444"/>
      <c r="H39" s="506"/>
      <c r="I39" s="506"/>
      <c r="J39" s="506">
        <f>SUM(J3:J38)</f>
        <v>203414.24000000017</v>
      </c>
    </row>
    <row r="40" spans="1:10" ht="14.4">
      <c r="A40" s="207"/>
      <c r="B40" s="207"/>
      <c r="C40" s="207"/>
      <c r="D40" s="207"/>
      <c r="E40" s="507"/>
      <c r="F40" s="207"/>
      <c r="G40" s="508">
        <v>0</v>
      </c>
    </row>
    <row r="41" spans="1:10" ht="14.4">
      <c r="A41" s="590" t="s">
        <v>20</v>
      </c>
      <c r="B41" s="590"/>
      <c r="C41" s="590"/>
      <c r="D41" s="590"/>
      <c r="E41" s="590"/>
      <c r="F41" s="590"/>
      <c r="G41" s="590"/>
      <c r="H41" s="590"/>
    </row>
    <row r="42" spans="1:10" ht="14.4">
      <c r="A42" s="497" t="s">
        <v>2</v>
      </c>
      <c r="B42" s="497" t="s">
        <v>3</v>
      </c>
      <c r="C42" s="497" t="s">
        <v>4</v>
      </c>
      <c r="D42" s="497" t="s">
        <v>5</v>
      </c>
      <c r="E42" s="497" t="s">
        <v>6</v>
      </c>
      <c r="F42" s="497" t="s">
        <v>7</v>
      </c>
      <c r="G42" s="497" t="s">
        <v>11</v>
      </c>
    </row>
    <row r="43" spans="1:10" ht="14.4">
      <c r="A43" s="500" t="s">
        <v>845</v>
      </c>
      <c r="B43" s="500" t="s">
        <v>844</v>
      </c>
      <c r="C43" s="500" t="s">
        <v>200</v>
      </c>
      <c r="D43" s="500">
        <v>1</v>
      </c>
      <c r="E43" s="505" t="s">
        <v>151</v>
      </c>
      <c r="F43" s="433" t="s">
        <v>366</v>
      </c>
      <c r="G43" s="452">
        <v>7460.87</v>
      </c>
    </row>
    <row r="44" spans="1:10" ht="14.4">
      <c r="A44" s="500" t="s">
        <v>826</v>
      </c>
      <c r="B44" s="504" t="s">
        <v>827</v>
      </c>
      <c r="C44" s="500" t="s">
        <v>21</v>
      </c>
      <c r="D44" s="500">
        <v>1</v>
      </c>
      <c r="E44" s="505" t="s">
        <v>816</v>
      </c>
      <c r="F44" s="433" t="s">
        <v>367</v>
      </c>
      <c r="G44" s="452">
        <v>6273.92</v>
      </c>
    </row>
    <row r="45" spans="1:10" ht="14.4">
      <c r="A45" s="500" t="s">
        <v>779</v>
      </c>
      <c r="B45" s="500" t="s">
        <v>779</v>
      </c>
      <c r="C45" s="500" t="s">
        <v>21</v>
      </c>
      <c r="D45" s="500">
        <v>1</v>
      </c>
      <c r="E45" s="505" t="s">
        <v>782</v>
      </c>
      <c r="F45" s="433" t="s">
        <v>366</v>
      </c>
      <c r="G45" s="452">
        <v>6273.92</v>
      </c>
    </row>
    <row r="46" spans="1:10" ht="14.4">
      <c r="A46" s="500" t="s">
        <v>752</v>
      </c>
      <c r="B46" s="500" t="s">
        <v>753</v>
      </c>
      <c r="C46" s="500" t="s">
        <v>21</v>
      </c>
      <c r="D46" s="500">
        <v>1</v>
      </c>
      <c r="E46" s="505" t="s">
        <v>872</v>
      </c>
      <c r="F46" s="433" t="s">
        <v>366</v>
      </c>
      <c r="G46" s="452">
        <v>6273.92</v>
      </c>
    </row>
    <row r="47" spans="1:10" ht="14.4">
      <c r="A47" s="500" t="s">
        <v>778</v>
      </c>
      <c r="B47" s="500" t="s">
        <v>778</v>
      </c>
      <c r="C47" s="500" t="s">
        <v>22</v>
      </c>
      <c r="D47" s="500">
        <v>1</v>
      </c>
      <c r="E47" s="505" t="s">
        <v>870</v>
      </c>
      <c r="F47" s="433" t="s">
        <v>366</v>
      </c>
      <c r="G47" s="452">
        <v>5765.22</v>
      </c>
    </row>
    <row r="48" spans="1:10" ht="14.4">
      <c r="A48" s="500" t="s">
        <v>755</v>
      </c>
      <c r="B48" s="500" t="s">
        <v>754</v>
      </c>
      <c r="C48" s="500" t="s">
        <v>22</v>
      </c>
      <c r="D48" s="500">
        <v>1</v>
      </c>
      <c r="E48" s="505" t="s">
        <v>250</v>
      </c>
      <c r="F48" s="433" t="s">
        <v>366</v>
      </c>
      <c r="G48" s="452">
        <v>5765.22</v>
      </c>
    </row>
    <row r="49" spans="1:8" ht="14.4">
      <c r="A49" s="500" t="s">
        <v>207</v>
      </c>
      <c r="B49" s="500" t="s">
        <v>756</v>
      </c>
      <c r="C49" s="500" t="s">
        <v>22</v>
      </c>
      <c r="D49" s="509">
        <v>1</v>
      </c>
      <c r="E49" s="505" t="s">
        <v>240</v>
      </c>
      <c r="F49" s="433" t="s">
        <v>366</v>
      </c>
      <c r="G49" s="452">
        <v>5765.22</v>
      </c>
    </row>
    <row r="50" spans="1:8" ht="14.4">
      <c r="A50" s="500" t="s">
        <v>757</v>
      </c>
      <c r="B50" s="500" t="s">
        <v>823</v>
      </c>
      <c r="C50" s="500" t="s">
        <v>23</v>
      </c>
      <c r="D50" s="500">
        <v>1</v>
      </c>
      <c r="E50" s="505" t="s">
        <v>824</v>
      </c>
      <c r="F50" s="433" t="s">
        <v>366</v>
      </c>
      <c r="G50" s="452">
        <v>4747.83</v>
      </c>
    </row>
    <row r="51" spans="1:8" ht="14.4">
      <c r="A51" s="500" t="s">
        <v>752</v>
      </c>
      <c r="B51" s="500" t="s">
        <v>26</v>
      </c>
      <c r="C51" s="500" t="s">
        <v>24</v>
      </c>
      <c r="D51" s="500">
        <v>1</v>
      </c>
      <c r="E51" s="505" t="s">
        <v>780</v>
      </c>
      <c r="F51" s="433" t="s">
        <v>366</v>
      </c>
      <c r="G51" s="452">
        <v>3391.31</v>
      </c>
    </row>
    <row r="52" spans="1:8" ht="14.4">
      <c r="A52" s="500" t="s">
        <v>835</v>
      </c>
      <c r="B52" s="500" t="s">
        <v>836</v>
      </c>
      <c r="C52" s="500" t="s">
        <v>24</v>
      </c>
      <c r="D52" s="500">
        <v>1</v>
      </c>
      <c r="E52" s="505" t="s">
        <v>837</v>
      </c>
      <c r="F52" s="433" t="s">
        <v>366</v>
      </c>
      <c r="G52" s="452">
        <v>3391.31</v>
      </c>
    </row>
    <row r="53" spans="1:8" ht="14.4">
      <c r="A53" s="500" t="s">
        <v>752</v>
      </c>
      <c r="B53" s="500" t="s">
        <v>230</v>
      </c>
      <c r="C53" s="500" t="s">
        <v>24</v>
      </c>
      <c r="D53" s="500">
        <v>1</v>
      </c>
      <c r="E53" s="505" t="s">
        <v>781</v>
      </c>
      <c r="F53" s="433" t="s">
        <v>366</v>
      </c>
      <c r="G53" s="452">
        <v>3391.31</v>
      </c>
    </row>
    <row r="54" spans="1:8" ht="14.4">
      <c r="A54" s="500" t="s">
        <v>794</v>
      </c>
      <c r="B54" s="500" t="s">
        <v>795</v>
      </c>
      <c r="C54" s="500" t="s">
        <v>24</v>
      </c>
      <c r="D54" s="500">
        <v>1</v>
      </c>
      <c r="E54" s="505" t="s">
        <v>796</v>
      </c>
      <c r="F54" s="433" t="s">
        <v>366</v>
      </c>
      <c r="G54" s="452">
        <v>3391.31</v>
      </c>
    </row>
    <row r="55" spans="1:8" ht="14.4">
      <c r="A55" s="411"/>
      <c r="B55" s="411"/>
      <c r="C55" s="411"/>
      <c r="D55" s="411">
        <f>SUM(D43:D54)</f>
        <v>12</v>
      </c>
      <c r="E55" s="423"/>
      <c r="F55" s="411"/>
      <c r="G55" s="424">
        <f>SUM(G43:G54)</f>
        <v>61891.359999999993</v>
      </c>
    </row>
    <row r="56" spans="1:8" ht="14.4">
      <c r="A56" s="401"/>
      <c r="B56" s="401"/>
      <c r="C56" s="401"/>
      <c r="D56" s="401"/>
      <c r="E56" s="401"/>
      <c r="F56" s="361"/>
      <c r="G56" s="401"/>
    </row>
    <row r="57" spans="1:8" ht="14.4">
      <c r="A57" s="599" t="s">
        <v>27</v>
      </c>
      <c r="B57" s="600"/>
      <c r="C57" s="600"/>
      <c r="D57" s="600"/>
      <c r="E57" s="600"/>
      <c r="F57" s="600"/>
      <c r="G57" s="600"/>
      <c r="H57" s="601"/>
    </row>
    <row r="58" spans="1:8" ht="14.4">
      <c r="A58" s="494" t="s">
        <v>2</v>
      </c>
      <c r="B58" s="494" t="s">
        <v>3</v>
      </c>
      <c r="C58" s="494" t="s">
        <v>4</v>
      </c>
      <c r="D58" s="494" t="s">
        <v>5</v>
      </c>
      <c r="E58" s="494" t="s">
        <v>6</v>
      </c>
      <c r="F58" s="494" t="s">
        <v>7</v>
      </c>
      <c r="G58" s="498" t="s">
        <v>28</v>
      </c>
    </row>
    <row r="59" spans="1:8" ht="14.4">
      <c r="A59" s="500" t="s">
        <v>857</v>
      </c>
      <c r="B59" s="500" t="s">
        <v>858</v>
      </c>
      <c r="C59" s="500" t="s">
        <v>29</v>
      </c>
      <c r="D59" s="500">
        <v>1</v>
      </c>
      <c r="E59" s="501" t="s">
        <v>343</v>
      </c>
      <c r="F59" s="527" t="s">
        <v>367</v>
      </c>
      <c r="G59" s="452">
        <v>1532.08</v>
      </c>
    </row>
    <row r="60" spans="1:8" ht="14.4">
      <c r="A60" s="500" t="s">
        <v>207</v>
      </c>
      <c r="B60" s="500" t="s">
        <v>847</v>
      </c>
      <c r="C60" s="500" t="s">
        <v>29</v>
      </c>
      <c r="D60" s="500">
        <v>1</v>
      </c>
      <c r="E60" s="510" t="s">
        <v>330</v>
      </c>
      <c r="F60" s="527" t="s">
        <v>366</v>
      </c>
      <c r="G60" s="452">
        <v>1532.08</v>
      </c>
    </row>
    <row r="61" spans="1:8" ht="14.4">
      <c r="A61" s="500" t="s">
        <v>259</v>
      </c>
      <c r="B61" s="500" t="s">
        <v>851</v>
      </c>
      <c r="C61" s="500" t="s">
        <v>29</v>
      </c>
      <c r="D61" s="500">
        <v>1</v>
      </c>
      <c r="E61" s="501" t="s">
        <v>305</v>
      </c>
      <c r="F61" s="527" t="s">
        <v>367</v>
      </c>
      <c r="G61" s="452">
        <v>1532.08</v>
      </c>
    </row>
    <row r="62" spans="1:8" ht="14.4">
      <c r="A62" s="500" t="s">
        <v>457</v>
      </c>
      <c r="B62" s="500" t="s">
        <v>849</v>
      </c>
      <c r="C62" s="500" t="s">
        <v>29</v>
      </c>
      <c r="D62" s="500">
        <v>1</v>
      </c>
      <c r="E62" s="501" t="s">
        <v>308</v>
      </c>
      <c r="F62" s="527" t="s">
        <v>367</v>
      </c>
      <c r="G62" s="452">
        <v>1532.08</v>
      </c>
    </row>
    <row r="63" spans="1:8" ht="14.4">
      <c r="A63" s="500" t="s">
        <v>846</v>
      </c>
      <c r="B63" s="500" t="s">
        <v>850</v>
      </c>
      <c r="C63" s="500" t="s">
        <v>29</v>
      </c>
      <c r="D63" s="500">
        <v>1</v>
      </c>
      <c r="E63" s="510" t="s">
        <v>332</v>
      </c>
      <c r="F63" s="527" t="s">
        <v>366</v>
      </c>
      <c r="G63" s="452">
        <v>1532.08</v>
      </c>
    </row>
    <row r="64" spans="1:8" ht="14.4">
      <c r="A64" s="500" t="s">
        <v>263</v>
      </c>
      <c r="B64" s="500" t="s">
        <v>844</v>
      </c>
      <c r="C64" s="500" t="s">
        <v>29</v>
      </c>
      <c r="D64" s="500">
        <v>1</v>
      </c>
      <c r="E64" s="501" t="s">
        <v>372</v>
      </c>
      <c r="F64" s="527" t="s">
        <v>366</v>
      </c>
      <c r="G64" s="452">
        <v>1532.08</v>
      </c>
    </row>
    <row r="65" spans="1:7" ht="14.4">
      <c r="A65" s="500" t="s">
        <v>263</v>
      </c>
      <c r="B65" s="500" t="s">
        <v>823</v>
      </c>
      <c r="C65" s="500" t="s">
        <v>29</v>
      </c>
      <c r="D65" s="500">
        <v>1</v>
      </c>
      <c r="E65" s="501" t="s">
        <v>766</v>
      </c>
      <c r="F65" s="527" t="s">
        <v>367</v>
      </c>
      <c r="G65" s="452">
        <v>1532.08</v>
      </c>
    </row>
    <row r="66" spans="1:7" ht="14.4">
      <c r="A66" s="500" t="s">
        <v>755</v>
      </c>
      <c r="B66" s="500" t="s">
        <v>765</v>
      </c>
      <c r="C66" s="500" t="s">
        <v>29</v>
      </c>
      <c r="D66" s="500">
        <v>1</v>
      </c>
      <c r="E66" s="501" t="s">
        <v>342</v>
      </c>
      <c r="F66" s="527" t="s">
        <v>366</v>
      </c>
      <c r="G66" s="452">
        <v>1532.08</v>
      </c>
    </row>
    <row r="67" spans="1:7" ht="14.4">
      <c r="A67" s="500" t="s">
        <v>757</v>
      </c>
      <c r="B67" s="500" t="s">
        <v>823</v>
      </c>
      <c r="C67" s="500" t="s">
        <v>29</v>
      </c>
      <c r="D67" s="500">
        <v>1</v>
      </c>
      <c r="E67" s="501" t="s">
        <v>825</v>
      </c>
      <c r="F67" s="527" t="s">
        <v>367</v>
      </c>
      <c r="G67" s="452">
        <v>1532.08</v>
      </c>
    </row>
    <row r="68" spans="1:7" ht="14.4">
      <c r="A68" s="500" t="s">
        <v>853</v>
      </c>
      <c r="B68" s="500" t="s">
        <v>852</v>
      </c>
      <c r="C68" s="500" t="s">
        <v>29</v>
      </c>
      <c r="D68" s="500">
        <v>1</v>
      </c>
      <c r="E68" s="510" t="s">
        <v>341</v>
      </c>
      <c r="F68" s="527" t="s">
        <v>366</v>
      </c>
      <c r="G68" s="452">
        <v>1532.08</v>
      </c>
    </row>
    <row r="69" spans="1:7" ht="14.4">
      <c r="A69" s="500" t="s">
        <v>839</v>
      </c>
      <c r="B69" s="500" t="s">
        <v>838</v>
      </c>
      <c r="C69" s="500" t="s">
        <v>30</v>
      </c>
      <c r="D69" s="500">
        <v>1</v>
      </c>
      <c r="E69" s="501" t="s">
        <v>353</v>
      </c>
      <c r="F69" s="527" t="s">
        <v>367</v>
      </c>
      <c r="G69" s="452">
        <v>934.74</v>
      </c>
    </row>
    <row r="70" spans="1:7" ht="14.4">
      <c r="A70" s="500" t="s">
        <v>853</v>
      </c>
      <c r="B70" s="500" t="s">
        <v>852</v>
      </c>
      <c r="C70" s="500" t="s">
        <v>302</v>
      </c>
      <c r="D70" s="500">
        <v>1</v>
      </c>
      <c r="E70" s="501" t="s">
        <v>344</v>
      </c>
      <c r="F70" s="527" t="s">
        <v>366</v>
      </c>
      <c r="G70" s="452">
        <v>623.15</v>
      </c>
    </row>
    <row r="71" spans="1:7" ht="14.4">
      <c r="A71" s="500" t="s">
        <v>755</v>
      </c>
      <c r="B71" s="500" t="s">
        <v>848</v>
      </c>
      <c r="C71" s="500" t="s">
        <v>302</v>
      </c>
      <c r="D71" s="500">
        <v>1</v>
      </c>
      <c r="E71" s="510" t="s">
        <v>687</v>
      </c>
      <c r="F71" s="527" t="s">
        <v>367</v>
      </c>
      <c r="G71" s="452">
        <v>623.15</v>
      </c>
    </row>
    <row r="72" spans="1:7" ht="14.4">
      <c r="A72" s="500" t="s">
        <v>755</v>
      </c>
      <c r="B72" s="500" t="s">
        <v>848</v>
      </c>
      <c r="C72" s="500" t="s">
        <v>302</v>
      </c>
      <c r="D72" s="500">
        <v>1</v>
      </c>
      <c r="E72" s="501" t="s">
        <v>347</v>
      </c>
      <c r="F72" s="527" t="s">
        <v>366</v>
      </c>
      <c r="G72" s="452">
        <v>623.15</v>
      </c>
    </row>
    <row r="73" spans="1:7" ht="14.4">
      <c r="A73" s="500" t="s">
        <v>755</v>
      </c>
      <c r="B73" s="500" t="s">
        <v>848</v>
      </c>
      <c r="C73" s="500" t="s">
        <v>302</v>
      </c>
      <c r="D73" s="500">
        <v>1</v>
      </c>
      <c r="E73" s="510" t="s">
        <v>348</v>
      </c>
      <c r="F73" s="527" t="s">
        <v>367</v>
      </c>
      <c r="G73" s="452">
        <v>623.15</v>
      </c>
    </row>
    <row r="74" spans="1:7" ht="14.4">
      <c r="A74" s="500" t="s">
        <v>755</v>
      </c>
      <c r="B74" s="500" t="s">
        <v>848</v>
      </c>
      <c r="C74" s="500" t="s">
        <v>302</v>
      </c>
      <c r="D74" s="500">
        <v>1</v>
      </c>
      <c r="E74" s="501" t="s">
        <v>358</v>
      </c>
      <c r="F74" s="527" t="s">
        <v>366</v>
      </c>
      <c r="G74" s="452">
        <v>623.15</v>
      </c>
    </row>
    <row r="75" spans="1:7" ht="14.4">
      <c r="A75" s="500" t="s">
        <v>755</v>
      </c>
      <c r="B75" s="500" t="s">
        <v>848</v>
      </c>
      <c r="C75" s="500" t="s">
        <v>31</v>
      </c>
      <c r="D75" s="500">
        <v>1</v>
      </c>
      <c r="E75" s="501" t="s">
        <v>352</v>
      </c>
      <c r="F75" s="527" t="s">
        <v>366</v>
      </c>
      <c r="G75" s="452">
        <v>556.39</v>
      </c>
    </row>
    <row r="76" spans="1:7" ht="14.4">
      <c r="A76" s="500" t="s">
        <v>853</v>
      </c>
      <c r="B76" s="500" t="s">
        <v>852</v>
      </c>
      <c r="C76" s="500" t="s">
        <v>31</v>
      </c>
      <c r="D76" s="500">
        <v>1</v>
      </c>
      <c r="E76" s="501" t="s">
        <v>354</v>
      </c>
      <c r="F76" s="527" t="s">
        <v>367</v>
      </c>
      <c r="G76" s="452">
        <v>556.39</v>
      </c>
    </row>
    <row r="77" spans="1:7" ht="14.4">
      <c r="A77" s="500" t="s">
        <v>755</v>
      </c>
      <c r="B77" s="500" t="s">
        <v>848</v>
      </c>
      <c r="C77" s="500" t="s">
        <v>31</v>
      </c>
      <c r="D77" s="500">
        <v>1</v>
      </c>
      <c r="E77" s="501" t="s">
        <v>355</v>
      </c>
      <c r="F77" s="527" t="s">
        <v>367</v>
      </c>
      <c r="G77" s="452">
        <v>556.39</v>
      </c>
    </row>
    <row r="78" spans="1:7" ht="14.4">
      <c r="A78" s="500" t="s">
        <v>755</v>
      </c>
      <c r="B78" s="500" t="s">
        <v>848</v>
      </c>
      <c r="C78" s="500" t="s">
        <v>31</v>
      </c>
      <c r="D78" s="500">
        <v>1</v>
      </c>
      <c r="E78" s="501" t="s">
        <v>357</v>
      </c>
      <c r="F78" s="527" t="s">
        <v>366</v>
      </c>
      <c r="G78" s="452">
        <v>556.39</v>
      </c>
    </row>
    <row r="79" spans="1:7" ht="14.4">
      <c r="A79" s="500"/>
      <c r="B79" s="500"/>
      <c r="C79" s="500" t="s">
        <v>31</v>
      </c>
      <c r="D79" s="500">
        <v>1</v>
      </c>
      <c r="E79" s="501" t="s">
        <v>359</v>
      </c>
      <c r="F79" s="527" t="s">
        <v>367</v>
      </c>
      <c r="G79" s="452">
        <v>556.39</v>
      </c>
    </row>
    <row r="80" spans="1:7" ht="14.4">
      <c r="A80" s="500" t="s">
        <v>839</v>
      </c>
      <c r="B80" s="500" t="s">
        <v>838</v>
      </c>
      <c r="C80" s="500" t="s">
        <v>31</v>
      </c>
      <c r="D80" s="500">
        <v>1</v>
      </c>
      <c r="E80" s="501" t="s">
        <v>840</v>
      </c>
      <c r="F80" s="527" t="s">
        <v>366</v>
      </c>
      <c r="G80" s="452">
        <v>556.39</v>
      </c>
    </row>
    <row r="81" spans="1:16384" ht="14.4">
      <c r="A81" s="406"/>
      <c r="B81" s="410"/>
      <c r="C81" s="410"/>
      <c r="D81" s="411">
        <f>SUM(D59:D80)</f>
        <v>22</v>
      </c>
      <c r="E81" s="511"/>
      <c r="F81" s="406"/>
      <c r="G81" s="412">
        <f>SUM(G63:G80)</f>
        <v>16581.309999999994</v>
      </c>
    </row>
    <row r="82" spans="1:16384" ht="14.4">
      <c r="A82" s="209"/>
      <c r="B82" s="209"/>
      <c r="C82" s="209"/>
      <c r="D82" s="209"/>
      <c r="E82" s="401"/>
      <c r="F82" s="209"/>
      <c r="G82" s="512"/>
    </row>
    <row r="83" spans="1:16384" ht="14.4">
      <c r="A83" s="602" t="s">
        <v>856</v>
      </c>
      <c r="B83" s="603"/>
      <c r="C83" s="603"/>
      <c r="D83" s="603"/>
      <c r="E83" s="603"/>
      <c r="F83" s="603"/>
      <c r="G83" s="603"/>
      <c r="H83" s="604"/>
      <c r="I83" s="513"/>
      <c r="J83" s="514"/>
    </row>
    <row r="84" spans="1:16384" ht="14.4">
      <c r="A84" s="532" t="s">
        <v>2</v>
      </c>
      <c r="B84" s="532" t="s">
        <v>3</v>
      </c>
      <c r="C84" s="532" t="s">
        <v>4</v>
      </c>
      <c r="D84" s="532" t="s">
        <v>5</v>
      </c>
      <c r="E84" s="532" t="s">
        <v>6</v>
      </c>
      <c r="F84" s="532" t="s">
        <v>7</v>
      </c>
      <c r="G84" s="533" t="s">
        <v>28</v>
      </c>
      <c r="H84" s="513"/>
      <c r="I84" s="514"/>
    </row>
    <row r="85" spans="1:16384" ht="14.4">
      <c r="A85" s="500" t="s">
        <v>857</v>
      </c>
      <c r="B85" s="500" t="s">
        <v>858</v>
      </c>
      <c r="C85" s="543" t="s">
        <v>14</v>
      </c>
      <c r="D85" s="500">
        <v>1</v>
      </c>
      <c r="E85" s="501" t="s">
        <v>343</v>
      </c>
      <c r="F85" s="433" t="s">
        <v>367</v>
      </c>
      <c r="G85" s="452">
        <v>596.48</v>
      </c>
    </row>
    <row r="86" spans="1:16384" ht="14.4">
      <c r="A86" s="500" t="s">
        <v>323</v>
      </c>
      <c r="B86" s="500" t="s">
        <v>854</v>
      </c>
      <c r="C86" s="500" t="s">
        <v>14</v>
      </c>
      <c r="D86" s="500">
        <v>1</v>
      </c>
      <c r="E86" s="501" t="s">
        <v>372</v>
      </c>
      <c r="F86" s="433" t="s">
        <v>366</v>
      </c>
      <c r="G86" s="452">
        <v>596.48</v>
      </c>
      <c r="H86" s="513"/>
      <c r="I86" s="514"/>
    </row>
    <row r="87" spans="1:16384" ht="14.4">
      <c r="A87" s="500" t="s">
        <v>855</v>
      </c>
      <c r="B87" s="500" t="s">
        <v>854</v>
      </c>
      <c r="C87" s="500" t="s">
        <v>14</v>
      </c>
      <c r="D87" s="500">
        <v>1</v>
      </c>
      <c r="E87" s="501" t="s">
        <v>308</v>
      </c>
      <c r="F87" s="433" t="s">
        <v>367</v>
      </c>
      <c r="G87" s="452">
        <v>596.48</v>
      </c>
      <c r="H87" s="513"/>
      <c r="I87" s="514"/>
    </row>
    <row r="88" spans="1:16384" s="352" customFormat="1" ht="14.4">
      <c r="A88" s="209"/>
      <c r="B88" s="292"/>
      <c r="C88" s="209"/>
      <c r="D88" s="537">
        <f>SUM(D85:D87)</f>
        <v>3</v>
      </c>
      <c r="E88" s="72"/>
      <c r="F88" s="207"/>
      <c r="G88" s="211">
        <f>SUM(G85:G87)</f>
        <v>1789.44</v>
      </c>
      <c r="H88" s="513"/>
      <c r="I88" s="513"/>
    </row>
    <row r="89" spans="1:16384" s="352" customFormat="1" ht="14.4">
      <c r="A89" s="590" t="s">
        <v>860</v>
      </c>
      <c r="B89" s="590"/>
      <c r="C89" s="590"/>
      <c r="D89" s="590"/>
      <c r="E89" s="590"/>
      <c r="F89" s="590"/>
      <c r="G89" s="590"/>
      <c r="H89" s="590"/>
      <c r="I89" s="590" t="s">
        <v>20</v>
      </c>
      <c r="J89" s="590"/>
      <c r="K89" s="590"/>
      <c r="L89" s="590"/>
      <c r="M89" s="590"/>
      <c r="N89" s="590"/>
      <c r="O89" s="590"/>
      <c r="P89" s="590"/>
      <c r="Q89" s="590" t="s">
        <v>20</v>
      </c>
      <c r="R89" s="590"/>
      <c r="S89" s="590"/>
      <c r="T89" s="590"/>
      <c r="U89" s="590"/>
      <c r="V89" s="590"/>
      <c r="W89" s="590"/>
      <c r="X89" s="590"/>
      <c r="Y89" s="590" t="s">
        <v>20</v>
      </c>
      <c r="Z89" s="590"/>
      <c r="AA89" s="590"/>
      <c r="AB89" s="590"/>
      <c r="AC89" s="590"/>
      <c r="AD89" s="590"/>
      <c r="AE89" s="590"/>
      <c r="AF89" s="590"/>
      <c r="AG89" s="590" t="s">
        <v>20</v>
      </c>
      <c r="AH89" s="590"/>
      <c r="AI89" s="590"/>
      <c r="AJ89" s="590"/>
      <c r="AK89" s="590"/>
      <c r="AL89" s="590"/>
      <c r="AM89" s="590"/>
      <c r="AN89" s="590"/>
      <c r="AO89" s="590" t="s">
        <v>20</v>
      </c>
      <c r="AP89" s="590"/>
      <c r="AQ89" s="590"/>
      <c r="AR89" s="590"/>
      <c r="AS89" s="590"/>
      <c r="AT89" s="590"/>
      <c r="AU89" s="590"/>
      <c r="AV89" s="590"/>
      <c r="AW89" s="590" t="s">
        <v>20</v>
      </c>
      <c r="AX89" s="590"/>
      <c r="AY89" s="590"/>
      <c r="AZ89" s="590"/>
      <c r="BA89" s="590"/>
      <c r="BB89" s="590"/>
      <c r="BC89" s="590"/>
      <c r="BD89" s="590"/>
      <c r="BE89" s="590" t="s">
        <v>20</v>
      </c>
      <c r="BF89" s="590"/>
      <c r="BG89" s="590"/>
      <c r="BH89" s="590"/>
      <c r="BI89" s="590"/>
      <c r="BJ89" s="590"/>
      <c r="BK89" s="590"/>
      <c r="BL89" s="590"/>
      <c r="BM89" s="590" t="s">
        <v>20</v>
      </c>
      <c r="BN89" s="590"/>
      <c r="BO89" s="590"/>
      <c r="BP89" s="590"/>
      <c r="BQ89" s="590"/>
      <c r="BR89" s="590"/>
      <c r="BS89" s="590"/>
      <c r="BT89" s="590"/>
      <c r="BU89" s="590" t="s">
        <v>20</v>
      </c>
      <c r="BV89" s="590"/>
      <c r="BW89" s="590"/>
      <c r="BX89" s="590"/>
      <c r="BY89" s="590"/>
      <c r="BZ89" s="590"/>
      <c r="CA89" s="590"/>
      <c r="CB89" s="590"/>
      <c r="CC89" s="590" t="s">
        <v>20</v>
      </c>
      <c r="CD89" s="590"/>
      <c r="CE89" s="590"/>
      <c r="CF89" s="590"/>
      <c r="CG89" s="590"/>
      <c r="CH89" s="590"/>
      <c r="CI89" s="590"/>
      <c r="CJ89" s="590"/>
      <c r="CK89" s="590" t="s">
        <v>20</v>
      </c>
      <c r="CL89" s="590"/>
      <c r="CM89" s="590"/>
      <c r="CN89" s="590"/>
      <c r="CO89" s="590"/>
      <c r="CP89" s="590"/>
      <c r="CQ89" s="590"/>
      <c r="CR89" s="590"/>
      <c r="CS89" s="590" t="s">
        <v>20</v>
      </c>
      <c r="CT89" s="590"/>
      <c r="CU89" s="590"/>
      <c r="CV89" s="590"/>
      <c r="CW89" s="590"/>
      <c r="CX89" s="590"/>
      <c r="CY89" s="590"/>
      <c r="CZ89" s="590"/>
      <c r="DA89" s="590" t="s">
        <v>20</v>
      </c>
      <c r="DB89" s="590"/>
      <c r="DC89" s="590"/>
      <c r="DD89" s="590"/>
      <c r="DE89" s="590"/>
      <c r="DF89" s="590"/>
      <c r="DG89" s="590"/>
      <c r="DH89" s="590"/>
      <c r="DI89" s="590" t="s">
        <v>20</v>
      </c>
      <c r="DJ89" s="590"/>
      <c r="DK89" s="590"/>
      <c r="DL89" s="590"/>
      <c r="DM89" s="590"/>
      <c r="DN89" s="590"/>
      <c r="DO89" s="590"/>
      <c r="DP89" s="590"/>
      <c r="DQ89" s="590" t="s">
        <v>20</v>
      </c>
      <c r="DR89" s="590"/>
      <c r="DS89" s="590"/>
      <c r="DT89" s="590"/>
      <c r="DU89" s="590"/>
      <c r="DV89" s="590"/>
      <c r="DW89" s="590"/>
      <c r="DX89" s="590"/>
      <c r="DY89" s="590" t="s">
        <v>20</v>
      </c>
      <c r="DZ89" s="590"/>
      <c r="EA89" s="590"/>
      <c r="EB89" s="590"/>
      <c r="EC89" s="590"/>
      <c r="ED89" s="590"/>
      <c r="EE89" s="590"/>
      <c r="EF89" s="590"/>
      <c r="EG89" s="590" t="s">
        <v>20</v>
      </c>
      <c r="EH89" s="590"/>
      <c r="EI89" s="590"/>
      <c r="EJ89" s="590"/>
      <c r="EK89" s="590"/>
      <c r="EL89" s="590"/>
      <c r="EM89" s="590"/>
      <c r="EN89" s="590"/>
      <c r="EO89" s="590" t="s">
        <v>20</v>
      </c>
      <c r="EP89" s="590"/>
      <c r="EQ89" s="590"/>
      <c r="ER89" s="590"/>
      <c r="ES89" s="590"/>
      <c r="ET89" s="590"/>
      <c r="EU89" s="590"/>
      <c r="EV89" s="590"/>
      <c r="EW89" s="590" t="s">
        <v>20</v>
      </c>
      <c r="EX89" s="590"/>
      <c r="EY89" s="590"/>
      <c r="EZ89" s="590"/>
      <c r="FA89" s="590"/>
      <c r="FB89" s="590"/>
      <c r="FC89" s="590"/>
      <c r="FD89" s="590"/>
      <c r="FE89" s="590" t="s">
        <v>20</v>
      </c>
      <c r="FF89" s="590"/>
      <c r="FG89" s="590"/>
      <c r="FH89" s="590"/>
      <c r="FI89" s="590"/>
      <c r="FJ89" s="590"/>
      <c r="FK89" s="590"/>
      <c r="FL89" s="590"/>
      <c r="FM89" s="590" t="s">
        <v>20</v>
      </c>
      <c r="FN89" s="590"/>
      <c r="FO89" s="590"/>
      <c r="FP89" s="590"/>
      <c r="FQ89" s="590"/>
      <c r="FR89" s="590"/>
      <c r="FS89" s="590"/>
      <c r="FT89" s="590"/>
      <c r="FU89" s="590" t="s">
        <v>20</v>
      </c>
      <c r="FV89" s="590"/>
      <c r="FW89" s="590"/>
      <c r="FX89" s="590"/>
      <c r="FY89" s="590"/>
      <c r="FZ89" s="590"/>
      <c r="GA89" s="590"/>
      <c r="GB89" s="590"/>
      <c r="GC89" s="590" t="s">
        <v>20</v>
      </c>
      <c r="GD89" s="590"/>
      <c r="GE89" s="590"/>
      <c r="GF89" s="590"/>
      <c r="GG89" s="590"/>
      <c r="GH89" s="590"/>
      <c r="GI89" s="590"/>
      <c r="GJ89" s="590"/>
      <c r="GK89" s="590" t="s">
        <v>20</v>
      </c>
      <c r="GL89" s="590"/>
      <c r="GM89" s="590"/>
      <c r="GN89" s="590"/>
      <c r="GO89" s="590"/>
      <c r="GP89" s="590"/>
      <c r="GQ89" s="590"/>
      <c r="GR89" s="590"/>
      <c r="GS89" s="590" t="s">
        <v>20</v>
      </c>
      <c r="GT89" s="590"/>
      <c r="GU89" s="590"/>
      <c r="GV89" s="590"/>
      <c r="GW89" s="590"/>
      <c r="GX89" s="590"/>
      <c r="GY89" s="590"/>
      <c r="GZ89" s="590"/>
      <c r="HA89" s="590" t="s">
        <v>20</v>
      </c>
      <c r="HB89" s="590"/>
      <c r="HC89" s="590"/>
      <c r="HD89" s="590"/>
      <c r="HE89" s="590"/>
      <c r="HF89" s="590"/>
      <c r="HG89" s="590"/>
      <c r="HH89" s="590"/>
      <c r="HI89" s="590" t="s">
        <v>20</v>
      </c>
      <c r="HJ89" s="590"/>
      <c r="HK89" s="590"/>
      <c r="HL89" s="590"/>
      <c r="HM89" s="590"/>
      <c r="HN89" s="590"/>
      <c r="HO89" s="590"/>
      <c r="HP89" s="590"/>
      <c r="HQ89" s="590" t="s">
        <v>20</v>
      </c>
      <c r="HR89" s="590"/>
      <c r="HS89" s="590"/>
      <c r="HT89" s="590"/>
      <c r="HU89" s="590"/>
      <c r="HV89" s="590"/>
      <c r="HW89" s="590"/>
      <c r="HX89" s="590"/>
      <c r="HY89" s="590" t="s">
        <v>20</v>
      </c>
      <c r="HZ89" s="590"/>
      <c r="IA89" s="590"/>
      <c r="IB89" s="590"/>
      <c r="IC89" s="590"/>
      <c r="ID89" s="590"/>
      <c r="IE89" s="590"/>
      <c r="IF89" s="590"/>
      <c r="IG89" s="590" t="s">
        <v>20</v>
      </c>
      <c r="IH89" s="590"/>
      <c r="II89" s="590"/>
      <c r="IJ89" s="590"/>
      <c r="IK89" s="590"/>
      <c r="IL89" s="590"/>
      <c r="IM89" s="590"/>
      <c r="IN89" s="590"/>
      <c r="IO89" s="590" t="s">
        <v>20</v>
      </c>
      <c r="IP89" s="590"/>
      <c r="IQ89" s="590"/>
      <c r="IR89" s="590"/>
      <c r="IS89" s="590"/>
      <c r="IT89" s="590"/>
      <c r="IU89" s="590"/>
      <c r="IV89" s="590"/>
      <c r="IW89" s="590" t="s">
        <v>20</v>
      </c>
      <c r="IX89" s="590"/>
      <c r="IY89" s="590"/>
      <c r="IZ89" s="590"/>
      <c r="JA89" s="590"/>
      <c r="JB89" s="590"/>
      <c r="JC89" s="590"/>
      <c r="JD89" s="590"/>
      <c r="JE89" s="590" t="s">
        <v>20</v>
      </c>
      <c r="JF89" s="590"/>
      <c r="JG89" s="590"/>
      <c r="JH89" s="590"/>
      <c r="JI89" s="590"/>
      <c r="JJ89" s="590"/>
      <c r="JK89" s="590"/>
      <c r="JL89" s="590"/>
      <c r="JM89" s="590" t="s">
        <v>20</v>
      </c>
      <c r="JN89" s="590"/>
      <c r="JO89" s="590"/>
      <c r="JP89" s="590"/>
      <c r="JQ89" s="590"/>
      <c r="JR89" s="590"/>
      <c r="JS89" s="590"/>
      <c r="JT89" s="590"/>
      <c r="JU89" s="590" t="s">
        <v>20</v>
      </c>
      <c r="JV89" s="590"/>
      <c r="JW89" s="590"/>
      <c r="JX89" s="590"/>
      <c r="JY89" s="590"/>
      <c r="JZ89" s="590"/>
      <c r="KA89" s="590"/>
      <c r="KB89" s="590"/>
      <c r="KC89" s="590" t="s">
        <v>20</v>
      </c>
      <c r="KD89" s="590"/>
      <c r="KE89" s="590"/>
      <c r="KF89" s="590"/>
      <c r="KG89" s="590"/>
      <c r="KH89" s="590"/>
      <c r="KI89" s="590"/>
      <c r="KJ89" s="590"/>
      <c r="KK89" s="590" t="s">
        <v>20</v>
      </c>
      <c r="KL89" s="590"/>
      <c r="KM89" s="590"/>
      <c r="KN89" s="590"/>
      <c r="KO89" s="590"/>
      <c r="KP89" s="590"/>
      <c r="KQ89" s="590"/>
      <c r="KR89" s="590"/>
      <c r="KS89" s="590" t="s">
        <v>20</v>
      </c>
      <c r="KT89" s="590"/>
      <c r="KU89" s="590"/>
      <c r="KV89" s="590"/>
      <c r="KW89" s="590"/>
      <c r="KX89" s="590"/>
      <c r="KY89" s="590"/>
      <c r="KZ89" s="590"/>
      <c r="LA89" s="590" t="s">
        <v>20</v>
      </c>
      <c r="LB89" s="590"/>
      <c r="LC89" s="590"/>
      <c r="LD89" s="590"/>
      <c r="LE89" s="590"/>
      <c r="LF89" s="590"/>
      <c r="LG89" s="590"/>
      <c r="LH89" s="590"/>
      <c r="LI89" s="590" t="s">
        <v>20</v>
      </c>
      <c r="LJ89" s="590"/>
      <c r="LK89" s="590"/>
      <c r="LL89" s="590"/>
      <c r="LM89" s="590"/>
      <c r="LN89" s="590"/>
      <c r="LO89" s="590"/>
      <c r="LP89" s="590"/>
      <c r="LQ89" s="590" t="s">
        <v>20</v>
      </c>
      <c r="LR89" s="590"/>
      <c r="LS89" s="590"/>
      <c r="LT89" s="590"/>
      <c r="LU89" s="590"/>
      <c r="LV89" s="590"/>
      <c r="LW89" s="590"/>
      <c r="LX89" s="590"/>
      <c r="LY89" s="590" t="s">
        <v>20</v>
      </c>
      <c r="LZ89" s="590"/>
      <c r="MA89" s="590"/>
      <c r="MB89" s="590"/>
      <c r="MC89" s="590"/>
      <c r="MD89" s="590"/>
      <c r="ME89" s="590"/>
      <c r="MF89" s="590"/>
      <c r="MG89" s="590" t="s">
        <v>20</v>
      </c>
      <c r="MH89" s="590"/>
      <c r="MI89" s="590"/>
      <c r="MJ89" s="590"/>
      <c r="MK89" s="590"/>
      <c r="ML89" s="590"/>
      <c r="MM89" s="590"/>
      <c r="MN89" s="590"/>
      <c r="MO89" s="590" t="s">
        <v>20</v>
      </c>
      <c r="MP89" s="590"/>
      <c r="MQ89" s="590"/>
      <c r="MR89" s="590"/>
      <c r="MS89" s="590"/>
      <c r="MT89" s="590"/>
      <c r="MU89" s="590"/>
      <c r="MV89" s="590"/>
      <c r="MW89" s="590" t="s">
        <v>20</v>
      </c>
      <c r="MX89" s="590"/>
      <c r="MY89" s="590"/>
      <c r="MZ89" s="590"/>
      <c r="NA89" s="590"/>
      <c r="NB89" s="590"/>
      <c r="NC89" s="590"/>
      <c r="ND89" s="590"/>
      <c r="NE89" s="590" t="s">
        <v>20</v>
      </c>
      <c r="NF89" s="590"/>
      <c r="NG89" s="590"/>
      <c r="NH89" s="590"/>
      <c r="NI89" s="590"/>
      <c r="NJ89" s="590"/>
      <c r="NK89" s="590"/>
      <c r="NL89" s="590"/>
      <c r="NM89" s="590" t="s">
        <v>20</v>
      </c>
      <c r="NN89" s="590"/>
      <c r="NO89" s="590"/>
      <c r="NP89" s="590"/>
      <c r="NQ89" s="590"/>
      <c r="NR89" s="590"/>
      <c r="NS89" s="590"/>
      <c r="NT89" s="590"/>
      <c r="NU89" s="590" t="s">
        <v>20</v>
      </c>
      <c r="NV89" s="590"/>
      <c r="NW89" s="590"/>
      <c r="NX89" s="590"/>
      <c r="NY89" s="590"/>
      <c r="NZ89" s="590"/>
      <c r="OA89" s="590"/>
      <c r="OB89" s="590"/>
      <c r="OC89" s="590" t="s">
        <v>20</v>
      </c>
      <c r="OD89" s="590"/>
      <c r="OE89" s="590"/>
      <c r="OF89" s="590"/>
      <c r="OG89" s="590"/>
      <c r="OH89" s="590"/>
      <c r="OI89" s="590"/>
      <c r="OJ89" s="590"/>
      <c r="OK89" s="590" t="s">
        <v>20</v>
      </c>
      <c r="OL89" s="590"/>
      <c r="OM89" s="590"/>
      <c r="ON89" s="590"/>
      <c r="OO89" s="590"/>
      <c r="OP89" s="590"/>
      <c r="OQ89" s="590"/>
      <c r="OR89" s="590"/>
      <c r="OS89" s="590" t="s">
        <v>20</v>
      </c>
      <c r="OT89" s="590"/>
      <c r="OU89" s="590"/>
      <c r="OV89" s="590"/>
      <c r="OW89" s="590"/>
      <c r="OX89" s="590"/>
      <c r="OY89" s="590"/>
      <c r="OZ89" s="590"/>
      <c r="PA89" s="590" t="s">
        <v>20</v>
      </c>
      <c r="PB89" s="590"/>
      <c r="PC89" s="590"/>
      <c r="PD89" s="590"/>
      <c r="PE89" s="590"/>
      <c r="PF89" s="590"/>
      <c r="PG89" s="590"/>
      <c r="PH89" s="590"/>
      <c r="PI89" s="590" t="s">
        <v>20</v>
      </c>
      <c r="PJ89" s="590"/>
      <c r="PK89" s="590"/>
      <c r="PL89" s="590"/>
      <c r="PM89" s="590"/>
      <c r="PN89" s="590"/>
      <c r="PO89" s="590"/>
      <c r="PP89" s="590"/>
      <c r="PQ89" s="590" t="s">
        <v>20</v>
      </c>
      <c r="PR89" s="590"/>
      <c r="PS89" s="590"/>
      <c r="PT89" s="590"/>
      <c r="PU89" s="590"/>
      <c r="PV89" s="590"/>
      <c r="PW89" s="590"/>
      <c r="PX89" s="590"/>
      <c r="PY89" s="590" t="s">
        <v>20</v>
      </c>
      <c r="PZ89" s="590"/>
      <c r="QA89" s="590"/>
      <c r="QB89" s="590"/>
      <c r="QC89" s="590"/>
      <c r="QD89" s="590"/>
      <c r="QE89" s="590"/>
      <c r="QF89" s="590"/>
      <c r="QG89" s="590" t="s">
        <v>20</v>
      </c>
      <c r="QH89" s="590"/>
      <c r="QI89" s="590"/>
      <c r="QJ89" s="590"/>
      <c r="QK89" s="590"/>
      <c r="QL89" s="590"/>
      <c r="QM89" s="590"/>
      <c r="QN89" s="590"/>
      <c r="QO89" s="590" t="s">
        <v>20</v>
      </c>
      <c r="QP89" s="590"/>
      <c r="QQ89" s="590"/>
      <c r="QR89" s="590"/>
      <c r="QS89" s="590"/>
      <c r="QT89" s="590"/>
      <c r="QU89" s="590"/>
      <c r="QV89" s="590"/>
      <c r="QW89" s="590" t="s">
        <v>20</v>
      </c>
      <c r="QX89" s="590"/>
      <c r="QY89" s="590"/>
      <c r="QZ89" s="590"/>
      <c r="RA89" s="590"/>
      <c r="RB89" s="590"/>
      <c r="RC89" s="590"/>
      <c r="RD89" s="590"/>
      <c r="RE89" s="590" t="s">
        <v>20</v>
      </c>
      <c r="RF89" s="590"/>
      <c r="RG89" s="590"/>
      <c r="RH89" s="590"/>
      <c r="RI89" s="590"/>
      <c r="RJ89" s="590"/>
      <c r="RK89" s="590"/>
      <c r="RL89" s="590"/>
      <c r="RM89" s="590" t="s">
        <v>20</v>
      </c>
      <c r="RN89" s="590"/>
      <c r="RO89" s="590"/>
      <c r="RP89" s="590"/>
      <c r="RQ89" s="590"/>
      <c r="RR89" s="590"/>
      <c r="RS89" s="590"/>
      <c r="RT89" s="590"/>
      <c r="RU89" s="590" t="s">
        <v>20</v>
      </c>
      <c r="RV89" s="590"/>
      <c r="RW89" s="590"/>
      <c r="RX89" s="590"/>
      <c r="RY89" s="590"/>
      <c r="RZ89" s="590"/>
      <c r="SA89" s="590"/>
      <c r="SB89" s="590"/>
      <c r="SC89" s="590" t="s">
        <v>20</v>
      </c>
      <c r="SD89" s="590"/>
      <c r="SE89" s="590"/>
      <c r="SF89" s="590"/>
      <c r="SG89" s="590"/>
      <c r="SH89" s="590"/>
      <c r="SI89" s="590"/>
      <c r="SJ89" s="590"/>
      <c r="SK89" s="590" t="s">
        <v>20</v>
      </c>
      <c r="SL89" s="590"/>
      <c r="SM89" s="590"/>
      <c r="SN89" s="590"/>
      <c r="SO89" s="590"/>
      <c r="SP89" s="590"/>
      <c r="SQ89" s="590"/>
      <c r="SR89" s="590"/>
      <c r="SS89" s="590" t="s">
        <v>20</v>
      </c>
      <c r="ST89" s="590"/>
      <c r="SU89" s="590"/>
      <c r="SV89" s="590"/>
      <c r="SW89" s="590"/>
      <c r="SX89" s="590"/>
      <c r="SY89" s="590"/>
      <c r="SZ89" s="590"/>
      <c r="TA89" s="590" t="s">
        <v>20</v>
      </c>
      <c r="TB89" s="590"/>
      <c r="TC89" s="590"/>
      <c r="TD89" s="590"/>
      <c r="TE89" s="590"/>
      <c r="TF89" s="590"/>
      <c r="TG89" s="590"/>
      <c r="TH89" s="590"/>
      <c r="TI89" s="590" t="s">
        <v>20</v>
      </c>
      <c r="TJ89" s="590"/>
      <c r="TK89" s="590"/>
      <c r="TL89" s="590"/>
      <c r="TM89" s="590"/>
      <c r="TN89" s="590"/>
      <c r="TO89" s="590"/>
      <c r="TP89" s="590"/>
      <c r="TQ89" s="590" t="s">
        <v>20</v>
      </c>
      <c r="TR89" s="590"/>
      <c r="TS89" s="590"/>
      <c r="TT89" s="590"/>
      <c r="TU89" s="590"/>
      <c r="TV89" s="590"/>
      <c r="TW89" s="590"/>
      <c r="TX89" s="590"/>
      <c r="TY89" s="590" t="s">
        <v>20</v>
      </c>
      <c r="TZ89" s="590"/>
      <c r="UA89" s="590"/>
      <c r="UB89" s="590"/>
      <c r="UC89" s="590"/>
      <c r="UD89" s="590"/>
      <c r="UE89" s="590"/>
      <c r="UF89" s="590"/>
      <c r="UG89" s="590" t="s">
        <v>20</v>
      </c>
      <c r="UH89" s="590"/>
      <c r="UI89" s="590"/>
      <c r="UJ89" s="590"/>
      <c r="UK89" s="590"/>
      <c r="UL89" s="590"/>
      <c r="UM89" s="590"/>
      <c r="UN89" s="590"/>
      <c r="UO89" s="590" t="s">
        <v>20</v>
      </c>
      <c r="UP89" s="590"/>
      <c r="UQ89" s="590"/>
      <c r="UR89" s="590"/>
      <c r="US89" s="590"/>
      <c r="UT89" s="590"/>
      <c r="UU89" s="590"/>
      <c r="UV89" s="590"/>
      <c r="UW89" s="590" t="s">
        <v>20</v>
      </c>
      <c r="UX89" s="590"/>
      <c r="UY89" s="590"/>
      <c r="UZ89" s="590"/>
      <c r="VA89" s="590"/>
      <c r="VB89" s="590"/>
      <c r="VC89" s="590"/>
      <c r="VD89" s="590"/>
      <c r="VE89" s="590" t="s">
        <v>20</v>
      </c>
      <c r="VF89" s="590"/>
      <c r="VG89" s="590"/>
      <c r="VH89" s="590"/>
      <c r="VI89" s="590"/>
      <c r="VJ89" s="590"/>
      <c r="VK89" s="590"/>
      <c r="VL89" s="590"/>
      <c r="VM89" s="590" t="s">
        <v>20</v>
      </c>
      <c r="VN89" s="590"/>
      <c r="VO89" s="590"/>
      <c r="VP89" s="590"/>
      <c r="VQ89" s="590"/>
      <c r="VR89" s="590"/>
      <c r="VS89" s="590"/>
      <c r="VT89" s="590"/>
      <c r="VU89" s="590" t="s">
        <v>20</v>
      </c>
      <c r="VV89" s="590"/>
      <c r="VW89" s="590"/>
      <c r="VX89" s="590"/>
      <c r="VY89" s="590"/>
      <c r="VZ89" s="590"/>
      <c r="WA89" s="590"/>
      <c r="WB89" s="590"/>
      <c r="WC89" s="590" t="s">
        <v>20</v>
      </c>
      <c r="WD89" s="590"/>
      <c r="WE89" s="590"/>
      <c r="WF89" s="590"/>
      <c r="WG89" s="590"/>
      <c r="WH89" s="590"/>
      <c r="WI89" s="590"/>
      <c r="WJ89" s="590"/>
      <c r="WK89" s="590" t="s">
        <v>20</v>
      </c>
      <c r="WL89" s="590"/>
      <c r="WM89" s="590"/>
      <c r="WN89" s="590"/>
      <c r="WO89" s="590"/>
      <c r="WP89" s="590"/>
      <c r="WQ89" s="590"/>
      <c r="WR89" s="590"/>
      <c r="WS89" s="590" t="s">
        <v>20</v>
      </c>
      <c r="WT89" s="590"/>
      <c r="WU89" s="590"/>
      <c r="WV89" s="590"/>
      <c r="WW89" s="590"/>
      <c r="WX89" s="590"/>
      <c r="WY89" s="590"/>
      <c r="WZ89" s="590"/>
      <c r="XA89" s="590" t="s">
        <v>20</v>
      </c>
      <c r="XB89" s="590"/>
      <c r="XC89" s="590"/>
      <c r="XD89" s="590"/>
      <c r="XE89" s="590"/>
      <c r="XF89" s="590"/>
      <c r="XG89" s="590"/>
      <c r="XH89" s="590"/>
      <c r="XI89" s="590" t="s">
        <v>20</v>
      </c>
      <c r="XJ89" s="590"/>
      <c r="XK89" s="590"/>
      <c r="XL89" s="590"/>
      <c r="XM89" s="590"/>
      <c r="XN89" s="590"/>
      <c r="XO89" s="590"/>
      <c r="XP89" s="590"/>
      <c r="XQ89" s="590" t="s">
        <v>20</v>
      </c>
      <c r="XR89" s="590"/>
      <c r="XS89" s="590"/>
      <c r="XT89" s="590"/>
      <c r="XU89" s="590"/>
      <c r="XV89" s="590"/>
      <c r="XW89" s="590"/>
      <c r="XX89" s="590"/>
      <c r="XY89" s="590" t="s">
        <v>20</v>
      </c>
      <c r="XZ89" s="590"/>
      <c r="YA89" s="590"/>
      <c r="YB89" s="590"/>
      <c r="YC89" s="590"/>
      <c r="YD89" s="590"/>
      <c r="YE89" s="590"/>
      <c r="YF89" s="590"/>
      <c r="YG89" s="590" t="s">
        <v>20</v>
      </c>
      <c r="YH89" s="590"/>
      <c r="YI89" s="590"/>
      <c r="YJ89" s="590"/>
      <c r="YK89" s="590"/>
      <c r="YL89" s="590"/>
      <c r="YM89" s="590"/>
      <c r="YN89" s="590"/>
      <c r="YO89" s="590" t="s">
        <v>20</v>
      </c>
      <c r="YP89" s="590"/>
      <c r="YQ89" s="590"/>
      <c r="YR89" s="590"/>
      <c r="YS89" s="590"/>
      <c r="YT89" s="590"/>
      <c r="YU89" s="590"/>
      <c r="YV89" s="590"/>
      <c r="YW89" s="590" t="s">
        <v>20</v>
      </c>
      <c r="YX89" s="590"/>
      <c r="YY89" s="590"/>
      <c r="YZ89" s="590"/>
      <c r="ZA89" s="590"/>
      <c r="ZB89" s="590"/>
      <c r="ZC89" s="590"/>
      <c r="ZD89" s="590"/>
      <c r="ZE89" s="590" t="s">
        <v>20</v>
      </c>
      <c r="ZF89" s="590"/>
      <c r="ZG89" s="590"/>
      <c r="ZH89" s="590"/>
      <c r="ZI89" s="590"/>
      <c r="ZJ89" s="590"/>
      <c r="ZK89" s="590"/>
      <c r="ZL89" s="590"/>
      <c r="ZM89" s="590" t="s">
        <v>20</v>
      </c>
      <c r="ZN89" s="590"/>
      <c r="ZO89" s="590"/>
      <c r="ZP89" s="590"/>
      <c r="ZQ89" s="590"/>
      <c r="ZR89" s="590"/>
      <c r="ZS89" s="590"/>
      <c r="ZT89" s="590"/>
      <c r="ZU89" s="590" t="s">
        <v>20</v>
      </c>
      <c r="ZV89" s="590"/>
      <c r="ZW89" s="590"/>
      <c r="ZX89" s="590"/>
      <c r="ZY89" s="590"/>
      <c r="ZZ89" s="590"/>
      <c r="AAA89" s="590"/>
      <c r="AAB89" s="590"/>
      <c r="AAC89" s="590" t="s">
        <v>20</v>
      </c>
      <c r="AAD89" s="590"/>
      <c r="AAE89" s="590"/>
      <c r="AAF89" s="590"/>
      <c r="AAG89" s="590"/>
      <c r="AAH89" s="590"/>
      <c r="AAI89" s="590"/>
      <c r="AAJ89" s="590"/>
      <c r="AAK89" s="590" t="s">
        <v>20</v>
      </c>
      <c r="AAL89" s="590"/>
      <c r="AAM89" s="590"/>
      <c r="AAN89" s="590"/>
      <c r="AAO89" s="590"/>
      <c r="AAP89" s="590"/>
      <c r="AAQ89" s="590"/>
      <c r="AAR89" s="590"/>
      <c r="AAS89" s="590" t="s">
        <v>20</v>
      </c>
      <c r="AAT89" s="590"/>
      <c r="AAU89" s="590"/>
      <c r="AAV89" s="590"/>
      <c r="AAW89" s="590"/>
      <c r="AAX89" s="590"/>
      <c r="AAY89" s="590"/>
      <c r="AAZ89" s="590"/>
      <c r="ABA89" s="590" t="s">
        <v>20</v>
      </c>
      <c r="ABB89" s="590"/>
      <c r="ABC89" s="590"/>
      <c r="ABD89" s="590"/>
      <c r="ABE89" s="590"/>
      <c r="ABF89" s="590"/>
      <c r="ABG89" s="590"/>
      <c r="ABH89" s="590"/>
      <c r="ABI89" s="590" t="s">
        <v>20</v>
      </c>
      <c r="ABJ89" s="590"/>
      <c r="ABK89" s="590"/>
      <c r="ABL89" s="590"/>
      <c r="ABM89" s="590"/>
      <c r="ABN89" s="590"/>
      <c r="ABO89" s="590"/>
      <c r="ABP89" s="590"/>
      <c r="ABQ89" s="590" t="s">
        <v>20</v>
      </c>
      <c r="ABR89" s="590"/>
      <c r="ABS89" s="590"/>
      <c r="ABT89" s="590"/>
      <c r="ABU89" s="590"/>
      <c r="ABV89" s="590"/>
      <c r="ABW89" s="590"/>
      <c r="ABX89" s="590"/>
      <c r="ABY89" s="590" t="s">
        <v>20</v>
      </c>
      <c r="ABZ89" s="590"/>
      <c r="ACA89" s="590"/>
      <c r="ACB89" s="590"/>
      <c r="ACC89" s="590"/>
      <c r="ACD89" s="590"/>
      <c r="ACE89" s="590"/>
      <c r="ACF89" s="590"/>
      <c r="ACG89" s="590" t="s">
        <v>20</v>
      </c>
      <c r="ACH89" s="590"/>
      <c r="ACI89" s="590"/>
      <c r="ACJ89" s="590"/>
      <c r="ACK89" s="590"/>
      <c r="ACL89" s="590"/>
      <c r="ACM89" s="590"/>
      <c r="ACN89" s="590"/>
      <c r="ACO89" s="590" t="s">
        <v>20</v>
      </c>
      <c r="ACP89" s="590"/>
      <c r="ACQ89" s="590"/>
      <c r="ACR89" s="590"/>
      <c r="ACS89" s="590"/>
      <c r="ACT89" s="590"/>
      <c r="ACU89" s="590"/>
      <c r="ACV89" s="590"/>
      <c r="ACW89" s="590" t="s">
        <v>20</v>
      </c>
      <c r="ACX89" s="590"/>
      <c r="ACY89" s="590"/>
      <c r="ACZ89" s="590"/>
      <c r="ADA89" s="590"/>
      <c r="ADB89" s="590"/>
      <c r="ADC89" s="590"/>
      <c r="ADD89" s="590"/>
      <c r="ADE89" s="590" t="s">
        <v>20</v>
      </c>
      <c r="ADF89" s="590"/>
      <c r="ADG89" s="590"/>
      <c r="ADH89" s="590"/>
      <c r="ADI89" s="590"/>
      <c r="ADJ89" s="590"/>
      <c r="ADK89" s="590"/>
      <c r="ADL89" s="590"/>
      <c r="ADM89" s="590" t="s">
        <v>20</v>
      </c>
      <c r="ADN89" s="590"/>
      <c r="ADO89" s="590"/>
      <c r="ADP89" s="590"/>
      <c r="ADQ89" s="590"/>
      <c r="ADR89" s="590"/>
      <c r="ADS89" s="590"/>
      <c r="ADT89" s="590"/>
      <c r="ADU89" s="590" t="s">
        <v>20</v>
      </c>
      <c r="ADV89" s="590"/>
      <c r="ADW89" s="590"/>
      <c r="ADX89" s="590"/>
      <c r="ADY89" s="590"/>
      <c r="ADZ89" s="590"/>
      <c r="AEA89" s="590"/>
      <c r="AEB89" s="590"/>
      <c r="AEC89" s="590" t="s">
        <v>20</v>
      </c>
      <c r="AED89" s="590"/>
      <c r="AEE89" s="590"/>
      <c r="AEF89" s="590"/>
      <c r="AEG89" s="590"/>
      <c r="AEH89" s="590"/>
      <c r="AEI89" s="590"/>
      <c r="AEJ89" s="590"/>
      <c r="AEK89" s="590" t="s">
        <v>20</v>
      </c>
      <c r="AEL89" s="590"/>
      <c r="AEM89" s="590"/>
      <c r="AEN89" s="590"/>
      <c r="AEO89" s="590"/>
      <c r="AEP89" s="590"/>
      <c r="AEQ89" s="590"/>
      <c r="AER89" s="590"/>
      <c r="AES89" s="590" t="s">
        <v>20</v>
      </c>
      <c r="AET89" s="590"/>
      <c r="AEU89" s="590"/>
      <c r="AEV89" s="590"/>
      <c r="AEW89" s="590"/>
      <c r="AEX89" s="590"/>
      <c r="AEY89" s="590"/>
      <c r="AEZ89" s="590"/>
      <c r="AFA89" s="590" t="s">
        <v>20</v>
      </c>
      <c r="AFB89" s="590"/>
      <c r="AFC89" s="590"/>
      <c r="AFD89" s="590"/>
      <c r="AFE89" s="590"/>
      <c r="AFF89" s="590"/>
      <c r="AFG89" s="590"/>
      <c r="AFH89" s="590"/>
      <c r="AFI89" s="590" t="s">
        <v>20</v>
      </c>
      <c r="AFJ89" s="590"/>
      <c r="AFK89" s="590"/>
      <c r="AFL89" s="590"/>
      <c r="AFM89" s="590"/>
      <c r="AFN89" s="590"/>
      <c r="AFO89" s="590"/>
      <c r="AFP89" s="590"/>
      <c r="AFQ89" s="590" t="s">
        <v>20</v>
      </c>
      <c r="AFR89" s="590"/>
      <c r="AFS89" s="590"/>
      <c r="AFT89" s="590"/>
      <c r="AFU89" s="590"/>
      <c r="AFV89" s="590"/>
      <c r="AFW89" s="590"/>
      <c r="AFX89" s="590"/>
      <c r="AFY89" s="590" t="s">
        <v>20</v>
      </c>
      <c r="AFZ89" s="590"/>
      <c r="AGA89" s="590"/>
      <c r="AGB89" s="590"/>
      <c r="AGC89" s="590"/>
      <c r="AGD89" s="590"/>
      <c r="AGE89" s="590"/>
      <c r="AGF89" s="590"/>
      <c r="AGG89" s="590" t="s">
        <v>20</v>
      </c>
      <c r="AGH89" s="590"/>
      <c r="AGI89" s="590"/>
      <c r="AGJ89" s="590"/>
      <c r="AGK89" s="590"/>
      <c r="AGL89" s="590"/>
      <c r="AGM89" s="590"/>
      <c r="AGN89" s="590"/>
      <c r="AGO89" s="590" t="s">
        <v>20</v>
      </c>
      <c r="AGP89" s="590"/>
      <c r="AGQ89" s="590"/>
      <c r="AGR89" s="590"/>
      <c r="AGS89" s="590"/>
      <c r="AGT89" s="590"/>
      <c r="AGU89" s="590"/>
      <c r="AGV89" s="590"/>
      <c r="AGW89" s="590" t="s">
        <v>20</v>
      </c>
      <c r="AGX89" s="590"/>
      <c r="AGY89" s="590"/>
      <c r="AGZ89" s="590"/>
      <c r="AHA89" s="590"/>
      <c r="AHB89" s="590"/>
      <c r="AHC89" s="590"/>
      <c r="AHD89" s="590"/>
      <c r="AHE89" s="590" t="s">
        <v>20</v>
      </c>
      <c r="AHF89" s="590"/>
      <c r="AHG89" s="590"/>
      <c r="AHH89" s="590"/>
      <c r="AHI89" s="590"/>
      <c r="AHJ89" s="590"/>
      <c r="AHK89" s="590"/>
      <c r="AHL89" s="590"/>
      <c r="AHM89" s="590" t="s">
        <v>20</v>
      </c>
      <c r="AHN89" s="590"/>
      <c r="AHO89" s="590"/>
      <c r="AHP89" s="590"/>
      <c r="AHQ89" s="590"/>
      <c r="AHR89" s="590"/>
      <c r="AHS89" s="590"/>
      <c r="AHT89" s="590"/>
      <c r="AHU89" s="590" t="s">
        <v>20</v>
      </c>
      <c r="AHV89" s="590"/>
      <c r="AHW89" s="590"/>
      <c r="AHX89" s="590"/>
      <c r="AHY89" s="590"/>
      <c r="AHZ89" s="590"/>
      <c r="AIA89" s="590"/>
      <c r="AIB89" s="590"/>
      <c r="AIC89" s="590" t="s">
        <v>20</v>
      </c>
      <c r="AID89" s="590"/>
      <c r="AIE89" s="590"/>
      <c r="AIF89" s="590"/>
      <c r="AIG89" s="590"/>
      <c r="AIH89" s="590"/>
      <c r="AII89" s="590"/>
      <c r="AIJ89" s="590"/>
      <c r="AIK89" s="590" t="s">
        <v>20</v>
      </c>
      <c r="AIL89" s="590"/>
      <c r="AIM89" s="590"/>
      <c r="AIN89" s="590"/>
      <c r="AIO89" s="590"/>
      <c r="AIP89" s="590"/>
      <c r="AIQ89" s="590"/>
      <c r="AIR89" s="590"/>
      <c r="AIS89" s="590" t="s">
        <v>20</v>
      </c>
      <c r="AIT89" s="590"/>
      <c r="AIU89" s="590"/>
      <c r="AIV89" s="590"/>
      <c r="AIW89" s="590"/>
      <c r="AIX89" s="590"/>
      <c r="AIY89" s="590"/>
      <c r="AIZ89" s="590"/>
      <c r="AJA89" s="590" t="s">
        <v>20</v>
      </c>
      <c r="AJB89" s="590"/>
      <c r="AJC89" s="590"/>
      <c r="AJD89" s="590"/>
      <c r="AJE89" s="590"/>
      <c r="AJF89" s="590"/>
      <c r="AJG89" s="590"/>
      <c r="AJH89" s="590"/>
      <c r="AJI89" s="590" t="s">
        <v>20</v>
      </c>
      <c r="AJJ89" s="590"/>
      <c r="AJK89" s="590"/>
      <c r="AJL89" s="590"/>
      <c r="AJM89" s="590"/>
      <c r="AJN89" s="590"/>
      <c r="AJO89" s="590"/>
      <c r="AJP89" s="590"/>
      <c r="AJQ89" s="590" t="s">
        <v>20</v>
      </c>
      <c r="AJR89" s="590"/>
      <c r="AJS89" s="590"/>
      <c r="AJT89" s="590"/>
      <c r="AJU89" s="590"/>
      <c r="AJV89" s="590"/>
      <c r="AJW89" s="590"/>
      <c r="AJX89" s="590"/>
      <c r="AJY89" s="590" t="s">
        <v>20</v>
      </c>
      <c r="AJZ89" s="590"/>
      <c r="AKA89" s="590"/>
      <c r="AKB89" s="590"/>
      <c r="AKC89" s="590"/>
      <c r="AKD89" s="590"/>
      <c r="AKE89" s="590"/>
      <c r="AKF89" s="590"/>
      <c r="AKG89" s="590" t="s">
        <v>20</v>
      </c>
      <c r="AKH89" s="590"/>
      <c r="AKI89" s="590"/>
      <c r="AKJ89" s="590"/>
      <c r="AKK89" s="590"/>
      <c r="AKL89" s="590"/>
      <c r="AKM89" s="590"/>
      <c r="AKN89" s="590"/>
      <c r="AKO89" s="590" t="s">
        <v>20</v>
      </c>
      <c r="AKP89" s="590"/>
      <c r="AKQ89" s="590"/>
      <c r="AKR89" s="590"/>
      <c r="AKS89" s="590"/>
      <c r="AKT89" s="590"/>
      <c r="AKU89" s="590"/>
      <c r="AKV89" s="590"/>
      <c r="AKW89" s="590" t="s">
        <v>20</v>
      </c>
      <c r="AKX89" s="590"/>
      <c r="AKY89" s="590"/>
      <c r="AKZ89" s="590"/>
      <c r="ALA89" s="590"/>
      <c r="ALB89" s="590"/>
      <c r="ALC89" s="590"/>
      <c r="ALD89" s="590"/>
      <c r="ALE89" s="590" t="s">
        <v>20</v>
      </c>
      <c r="ALF89" s="590"/>
      <c r="ALG89" s="590"/>
      <c r="ALH89" s="590"/>
      <c r="ALI89" s="590"/>
      <c r="ALJ89" s="590"/>
      <c r="ALK89" s="590"/>
      <c r="ALL89" s="590"/>
      <c r="ALM89" s="590" t="s">
        <v>20</v>
      </c>
      <c r="ALN89" s="590"/>
      <c r="ALO89" s="590"/>
      <c r="ALP89" s="590"/>
      <c r="ALQ89" s="590"/>
      <c r="ALR89" s="590"/>
      <c r="ALS89" s="590"/>
      <c r="ALT89" s="590"/>
      <c r="ALU89" s="590" t="s">
        <v>20</v>
      </c>
      <c r="ALV89" s="590"/>
      <c r="ALW89" s="590"/>
      <c r="ALX89" s="590"/>
      <c r="ALY89" s="590"/>
      <c r="ALZ89" s="590"/>
      <c r="AMA89" s="590"/>
      <c r="AMB89" s="590"/>
      <c r="AMC89" s="590" t="s">
        <v>20</v>
      </c>
      <c r="AMD89" s="590"/>
      <c r="AME89" s="590"/>
      <c r="AMF89" s="590"/>
      <c r="AMG89" s="590"/>
      <c r="AMH89" s="590"/>
      <c r="AMI89" s="590"/>
      <c r="AMJ89" s="590"/>
      <c r="AMK89" s="590" t="s">
        <v>20</v>
      </c>
      <c r="AML89" s="590"/>
      <c r="AMM89" s="590"/>
      <c r="AMN89" s="590"/>
      <c r="AMO89" s="590"/>
      <c r="AMP89" s="590"/>
      <c r="AMQ89" s="590"/>
      <c r="AMR89" s="590"/>
      <c r="AMS89" s="590" t="s">
        <v>20</v>
      </c>
      <c r="AMT89" s="590"/>
      <c r="AMU89" s="590"/>
      <c r="AMV89" s="590"/>
      <c r="AMW89" s="590"/>
      <c r="AMX89" s="590"/>
      <c r="AMY89" s="590"/>
      <c r="AMZ89" s="590"/>
      <c r="ANA89" s="590" t="s">
        <v>20</v>
      </c>
      <c r="ANB89" s="590"/>
      <c r="ANC89" s="590"/>
      <c r="AND89" s="590"/>
      <c r="ANE89" s="590"/>
      <c r="ANF89" s="590"/>
      <c r="ANG89" s="590"/>
      <c r="ANH89" s="590"/>
      <c r="ANI89" s="590" t="s">
        <v>20</v>
      </c>
      <c r="ANJ89" s="590"/>
      <c r="ANK89" s="590"/>
      <c r="ANL89" s="590"/>
      <c r="ANM89" s="590"/>
      <c r="ANN89" s="590"/>
      <c r="ANO89" s="590"/>
      <c r="ANP89" s="590"/>
      <c r="ANQ89" s="590" t="s">
        <v>20</v>
      </c>
      <c r="ANR89" s="590"/>
      <c r="ANS89" s="590"/>
      <c r="ANT89" s="590"/>
      <c r="ANU89" s="590"/>
      <c r="ANV89" s="590"/>
      <c r="ANW89" s="590"/>
      <c r="ANX89" s="590"/>
      <c r="ANY89" s="590" t="s">
        <v>20</v>
      </c>
      <c r="ANZ89" s="590"/>
      <c r="AOA89" s="590"/>
      <c r="AOB89" s="590"/>
      <c r="AOC89" s="590"/>
      <c r="AOD89" s="590"/>
      <c r="AOE89" s="590"/>
      <c r="AOF89" s="590"/>
      <c r="AOG89" s="590" t="s">
        <v>20</v>
      </c>
      <c r="AOH89" s="590"/>
      <c r="AOI89" s="590"/>
      <c r="AOJ89" s="590"/>
      <c r="AOK89" s="590"/>
      <c r="AOL89" s="590"/>
      <c r="AOM89" s="590"/>
      <c r="AON89" s="590"/>
      <c r="AOO89" s="590" t="s">
        <v>20</v>
      </c>
      <c r="AOP89" s="590"/>
      <c r="AOQ89" s="590"/>
      <c r="AOR89" s="590"/>
      <c r="AOS89" s="590"/>
      <c r="AOT89" s="590"/>
      <c r="AOU89" s="590"/>
      <c r="AOV89" s="590"/>
      <c r="AOW89" s="590" t="s">
        <v>20</v>
      </c>
      <c r="AOX89" s="590"/>
      <c r="AOY89" s="590"/>
      <c r="AOZ89" s="590"/>
      <c r="APA89" s="590"/>
      <c r="APB89" s="590"/>
      <c r="APC89" s="590"/>
      <c r="APD89" s="590"/>
      <c r="APE89" s="590" t="s">
        <v>20</v>
      </c>
      <c r="APF89" s="590"/>
      <c r="APG89" s="590"/>
      <c r="APH89" s="590"/>
      <c r="API89" s="590"/>
      <c r="APJ89" s="590"/>
      <c r="APK89" s="590"/>
      <c r="APL89" s="590"/>
      <c r="APM89" s="590" t="s">
        <v>20</v>
      </c>
      <c r="APN89" s="590"/>
      <c r="APO89" s="590"/>
      <c r="APP89" s="590"/>
      <c r="APQ89" s="590"/>
      <c r="APR89" s="590"/>
      <c r="APS89" s="590"/>
      <c r="APT89" s="590"/>
      <c r="APU89" s="590" t="s">
        <v>20</v>
      </c>
      <c r="APV89" s="590"/>
      <c r="APW89" s="590"/>
      <c r="APX89" s="590"/>
      <c r="APY89" s="590"/>
      <c r="APZ89" s="590"/>
      <c r="AQA89" s="590"/>
      <c r="AQB89" s="590"/>
      <c r="AQC89" s="590" t="s">
        <v>20</v>
      </c>
      <c r="AQD89" s="590"/>
      <c r="AQE89" s="590"/>
      <c r="AQF89" s="590"/>
      <c r="AQG89" s="590"/>
      <c r="AQH89" s="590"/>
      <c r="AQI89" s="590"/>
      <c r="AQJ89" s="590"/>
      <c r="AQK89" s="590" t="s">
        <v>20</v>
      </c>
      <c r="AQL89" s="590"/>
      <c r="AQM89" s="590"/>
      <c r="AQN89" s="590"/>
      <c r="AQO89" s="590"/>
      <c r="AQP89" s="590"/>
      <c r="AQQ89" s="590"/>
      <c r="AQR89" s="590"/>
      <c r="AQS89" s="590" t="s">
        <v>20</v>
      </c>
      <c r="AQT89" s="590"/>
      <c r="AQU89" s="590"/>
      <c r="AQV89" s="590"/>
      <c r="AQW89" s="590"/>
      <c r="AQX89" s="590"/>
      <c r="AQY89" s="590"/>
      <c r="AQZ89" s="590"/>
      <c r="ARA89" s="590" t="s">
        <v>20</v>
      </c>
      <c r="ARB89" s="590"/>
      <c r="ARC89" s="590"/>
      <c r="ARD89" s="590"/>
      <c r="ARE89" s="590"/>
      <c r="ARF89" s="590"/>
      <c r="ARG89" s="590"/>
      <c r="ARH89" s="590"/>
      <c r="ARI89" s="590" t="s">
        <v>20</v>
      </c>
      <c r="ARJ89" s="590"/>
      <c r="ARK89" s="590"/>
      <c r="ARL89" s="590"/>
      <c r="ARM89" s="590"/>
      <c r="ARN89" s="590"/>
      <c r="ARO89" s="590"/>
      <c r="ARP89" s="590"/>
      <c r="ARQ89" s="590" t="s">
        <v>20</v>
      </c>
      <c r="ARR89" s="590"/>
      <c r="ARS89" s="590"/>
      <c r="ART89" s="590"/>
      <c r="ARU89" s="590"/>
      <c r="ARV89" s="590"/>
      <c r="ARW89" s="590"/>
      <c r="ARX89" s="590"/>
      <c r="ARY89" s="590" t="s">
        <v>20</v>
      </c>
      <c r="ARZ89" s="590"/>
      <c r="ASA89" s="590"/>
      <c r="ASB89" s="590"/>
      <c r="ASC89" s="590"/>
      <c r="ASD89" s="590"/>
      <c r="ASE89" s="590"/>
      <c r="ASF89" s="590"/>
      <c r="ASG89" s="590" t="s">
        <v>20</v>
      </c>
      <c r="ASH89" s="590"/>
      <c r="ASI89" s="590"/>
      <c r="ASJ89" s="590"/>
      <c r="ASK89" s="590"/>
      <c r="ASL89" s="590"/>
      <c r="ASM89" s="590"/>
      <c r="ASN89" s="590"/>
      <c r="ASO89" s="590" t="s">
        <v>20</v>
      </c>
      <c r="ASP89" s="590"/>
      <c r="ASQ89" s="590"/>
      <c r="ASR89" s="590"/>
      <c r="ASS89" s="590"/>
      <c r="AST89" s="590"/>
      <c r="ASU89" s="590"/>
      <c r="ASV89" s="590"/>
      <c r="ASW89" s="590" t="s">
        <v>20</v>
      </c>
      <c r="ASX89" s="590"/>
      <c r="ASY89" s="590"/>
      <c r="ASZ89" s="590"/>
      <c r="ATA89" s="590"/>
      <c r="ATB89" s="590"/>
      <c r="ATC89" s="590"/>
      <c r="ATD89" s="590"/>
      <c r="ATE89" s="590" t="s">
        <v>20</v>
      </c>
      <c r="ATF89" s="590"/>
      <c r="ATG89" s="590"/>
      <c r="ATH89" s="590"/>
      <c r="ATI89" s="590"/>
      <c r="ATJ89" s="590"/>
      <c r="ATK89" s="590"/>
      <c r="ATL89" s="590"/>
      <c r="ATM89" s="590" t="s">
        <v>20</v>
      </c>
      <c r="ATN89" s="590"/>
      <c r="ATO89" s="590"/>
      <c r="ATP89" s="590"/>
      <c r="ATQ89" s="590"/>
      <c r="ATR89" s="590"/>
      <c r="ATS89" s="590"/>
      <c r="ATT89" s="590"/>
      <c r="ATU89" s="590" t="s">
        <v>20</v>
      </c>
      <c r="ATV89" s="590"/>
      <c r="ATW89" s="590"/>
      <c r="ATX89" s="590"/>
      <c r="ATY89" s="590"/>
      <c r="ATZ89" s="590"/>
      <c r="AUA89" s="590"/>
      <c r="AUB89" s="590"/>
      <c r="AUC89" s="590" t="s">
        <v>20</v>
      </c>
      <c r="AUD89" s="590"/>
      <c r="AUE89" s="590"/>
      <c r="AUF89" s="590"/>
      <c r="AUG89" s="590"/>
      <c r="AUH89" s="590"/>
      <c r="AUI89" s="590"/>
      <c r="AUJ89" s="590"/>
      <c r="AUK89" s="590" t="s">
        <v>20</v>
      </c>
      <c r="AUL89" s="590"/>
      <c r="AUM89" s="590"/>
      <c r="AUN89" s="590"/>
      <c r="AUO89" s="590"/>
      <c r="AUP89" s="590"/>
      <c r="AUQ89" s="590"/>
      <c r="AUR89" s="590"/>
      <c r="AUS89" s="590" t="s">
        <v>20</v>
      </c>
      <c r="AUT89" s="590"/>
      <c r="AUU89" s="590"/>
      <c r="AUV89" s="590"/>
      <c r="AUW89" s="590"/>
      <c r="AUX89" s="590"/>
      <c r="AUY89" s="590"/>
      <c r="AUZ89" s="590"/>
      <c r="AVA89" s="590" t="s">
        <v>20</v>
      </c>
      <c r="AVB89" s="590"/>
      <c r="AVC89" s="590"/>
      <c r="AVD89" s="590"/>
      <c r="AVE89" s="590"/>
      <c r="AVF89" s="590"/>
      <c r="AVG89" s="590"/>
      <c r="AVH89" s="590"/>
      <c r="AVI89" s="590" t="s">
        <v>20</v>
      </c>
      <c r="AVJ89" s="590"/>
      <c r="AVK89" s="590"/>
      <c r="AVL89" s="590"/>
      <c r="AVM89" s="590"/>
      <c r="AVN89" s="590"/>
      <c r="AVO89" s="590"/>
      <c r="AVP89" s="590"/>
      <c r="AVQ89" s="590" t="s">
        <v>20</v>
      </c>
      <c r="AVR89" s="590"/>
      <c r="AVS89" s="590"/>
      <c r="AVT89" s="590"/>
      <c r="AVU89" s="590"/>
      <c r="AVV89" s="590"/>
      <c r="AVW89" s="590"/>
      <c r="AVX89" s="590"/>
      <c r="AVY89" s="590" t="s">
        <v>20</v>
      </c>
      <c r="AVZ89" s="590"/>
      <c r="AWA89" s="590"/>
      <c r="AWB89" s="590"/>
      <c r="AWC89" s="590"/>
      <c r="AWD89" s="590"/>
      <c r="AWE89" s="590"/>
      <c r="AWF89" s="590"/>
      <c r="AWG89" s="590" t="s">
        <v>20</v>
      </c>
      <c r="AWH89" s="590"/>
      <c r="AWI89" s="590"/>
      <c r="AWJ89" s="590"/>
      <c r="AWK89" s="590"/>
      <c r="AWL89" s="590"/>
      <c r="AWM89" s="590"/>
      <c r="AWN89" s="590"/>
      <c r="AWO89" s="590" t="s">
        <v>20</v>
      </c>
      <c r="AWP89" s="590"/>
      <c r="AWQ89" s="590"/>
      <c r="AWR89" s="590"/>
      <c r="AWS89" s="590"/>
      <c r="AWT89" s="590"/>
      <c r="AWU89" s="590"/>
      <c r="AWV89" s="590"/>
      <c r="AWW89" s="590" t="s">
        <v>20</v>
      </c>
      <c r="AWX89" s="590"/>
      <c r="AWY89" s="590"/>
      <c r="AWZ89" s="590"/>
      <c r="AXA89" s="590"/>
      <c r="AXB89" s="590"/>
      <c r="AXC89" s="590"/>
      <c r="AXD89" s="590"/>
      <c r="AXE89" s="590" t="s">
        <v>20</v>
      </c>
      <c r="AXF89" s="590"/>
      <c r="AXG89" s="590"/>
      <c r="AXH89" s="590"/>
      <c r="AXI89" s="590"/>
      <c r="AXJ89" s="590"/>
      <c r="AXK89" s="590"/>
      <c r="AXL89" s="590"/>
      <c r="AXM89" s="590" t="s">
        <v>20</v>
      </c>
      <c r="AXN89" s="590"/>
      <c r="AXO89" s="590"/>
      <c r="AXP89" s="590"/>
      <c r="AXQ89" s="590"/>
      <c r="AXR89" s="590"/>
      <c r="AXS89" s="590"/>
      <c r="AXT89" s="590"/>
      <c r="AXU89" s="590" t="s">
        <v>20</v>
      </c>
      <c r="AXV89" s="590"/>
      <c r="AXW89" s="590"/>
      <c r="AXX89" s="590"/>
      <c r="AXY89" s="590"/>
      <c r="AXZ89" s="590"/>
      <c r="AYA89" s="590"/>
      <c r="AYB89" s="590"/>
      <c r="AYC89" s="590" t="s">
        <v>20</v>
      </c>
      <c r="AYD89" s="590"/>
      <c r="AYE89" s="590"/>
      <c r="AYF89" s="590"/>
      <c r="AYG89" s="590"/>
      <c r="AYH89" s="590"/>
      <c r="AYI89" s="590"/>
      <c r="AYJ89" s="590"/>
      <c r="AYK89" s="590" t="s">
        <v>20</v>
      </c>
      <c r="AYL89" s="590"/>
      <c r="AYM89" s="590"/>
      <c r="AYN89" s="590"/>
      <c r="AYO89" s="590"/>
      <c r="AYP89" s="590"/>
      <c r="AYQ89" s="590"/>
      <c r="AYR89" s="590"/>
      <c r="AYS89" s="590" t="s">
        <v>20</v>
      </c>
      <c r="AYT89" s="590"/>
      <c r="AYU89" s="590"/>
      <c r="AYV89" s="590"/>
      <c r="AYW89" s="590"/>
      <c r="AYX89" s="590"/>
      <c r="AYY89" s="590"/>
      <c r="AYZ89" s="590"/>
      <c r="AZA89" s="590" t="s">
        <v>20</v>
      </c>
      <c r="AZB89" s="590"/>
      <c r="AZC89" s="590"/>
      <c r="AZD89" s="590"/>
      <c r="AZE89" s="590"/>
      <c r="AZF89" s="590"/>
      <c r="AZG89" s="590"/>
      <c r="AZH89" s="590"/>
      <c r="AZI89" s="590" t="s">
        <v>20</v>
      </c>
      <c r="AZJ89" s="590"/>
      <c r="AZK89" s="590"/>
      <c r="AZL89" s="590"/>
      <c r="AZM89" s="590"/>
      <c r="AZN89" s="590"/>
      <c r="AZO89" s="590"/>
      <c r="AZP89" s="590"/>
      <c r="AZQ89" s="590" t="s">
        <v>20</v>
      </c>
      <c r="AZR89" s="590"/>
      <c r="AZS89" s="590"/>
      <c r="AZT89" s="590"/>
      <c r="AZU89" s="590"/>
      <c r="AZV89" s="590"/>
      <c r="AZW89" s="590"/>
      <c r="AZX89" s="590"/>
      <c r="AZY89" s="590" t="s">
        <v>20</v>
      </c>
      <c r="AZZ89" s="590"/>
      <c r="BAA89" s="590"/>
      <c r="BAB89" s="590"/>
      <c r="BAC89" s="590"/>
      <c r="BAD89" s="590"/>
      <c r="BAE89" s="590"/>
      <c r="BAF89" s="590"/>
      <c r="BAG89" s="590" t="s">
        <v>20</v>
      </c>
      <c r="BAH89" s="590"/>
      <c r="BAI89" s="590"/>
      <c r="BAJ89" s="590"/>
      <c r="BAK89" s="590"/>
      <c r="BAL89" s="590"/>
      <c r="BAM89" s="590"/>
      <c r="BAN89" s="590"/>
      <c r="BAO89" s="590" t="s">
        <v>20</v>
      </c>
      <c r="BAP89" s="590"/>
      <c r="BAQ89" s="590"/>
      <c r="BAR89" s="590"/>
      <c r="BAS89" s="590"/>
      <c r="BAT89" s="590"/>
      <c r="BAU89" s="590"/>
      <c r="BAV89" s="590"/>
      <c r="BAW89" s="590" t="s">
        <v>20</v>
      </c>
      <c r="BAX89" s="590"/>
      <c r="BAY89" s="590"/>
      <c r="BAZ89" s="590"/>
      <c r="BBA89" s="590"/>
      <c r="BBB89" s="590"/>
      <c r="BBC89" s="590"/>
      <c r="BBD89" s="590"/>
      <c r="BBE89" s="590" t="s">
        <v>20</v>
      </c>
      <c r="BBF89" s="590"/>
      <c r="BBG89" s="590"/>
      <c r="BBH89" s="590"/>
      <c r="BBI89" s="590"/>
      <c r="BBJ89" s="590"/>
      <c r="BBK89" s="590"/>
      <c r="BBL89" s="590"/>
      <c r="BBM89" s="590" t="s">
        <v>20</v>
      </c>
      <c r="BBN89" s="590"/>
      <c r="BBO89" s="590"/>
      <c r="BBP89" s="590"/>
      <c r="BBQ89" s="590"/>
      <c r="BBR89" s="590"/>
      <c r="BBS89" s="590"/>
      <c r="BBT89" s="590"/>
      <c r="BBU89" s="590" t="s">
        <v>20</v>
      </c>
      <c r="BBV89" s="590"/>
      <c r="BBW89" s="590"/>
      <c r="BBX89" s="590"/>
      <c r="BBY89" s="590"/>
      <c r="BBZ89" s="590"/>
      <c r="BCA89" s="590"/>
      <c r="BCB89" s="590"/>
      <c r="BCC89" s="590" t="s">
        <v>20</v>
      </c>
      <c r="BCD89" s="590"/>
      <c r="BCE89" s="590"/>
      <c r="BCF89" s="590"/>
      <c r="BCG89" s="590"/>
      <c r="BCH89" s="590"/>
      <c r="BCI89" s="590"/>
      <c r="BCJ89" s="590"/>
      <c r="BCK89" s="590" t="s">
        <v>20</v>
      </c>
      <c r="BCL89" s="590"/>
      <c r="BCM89" s="590"/>
      <c r="BCN89" s="590"/>
      <c r="BCO89" s="590"/>
      <c r="BCP89" s="590"/>
      <c r="BCQ89" s="590"/>
      <c r="BCR89" s="590"/>
      <c r="BCS89" s="590" t="s">
        <v>20</v>
      </c>
      <c r="BCT89" s="590"/>
      <c r="BCU89" s="590"/>
      <c r="BCV89" s="590"/>
      <c r="BCW89" s="590"/>
      <c r="BCX89" s="590"/>
      <c r="BCY89" s="590"/>
      <c r="BCZ89" s="590"/>
      <c r="BDA89" s="590" t="s">
        <v>20</v>
      </c>
      <c r="BDB89" s="590"/>
      <c r="BDC89" s="590"/>
      <c r="BDD89" s="590"/>
      <c r="BDE89" s="590"/>
      <c r="BDF89" s="590"/>
      <c r="BDG89" s="590"/>
      <c r="BDH89" s="590"/>
      <c r="BDI89" s="590" t="s">
        <v>20</v>
      </c>
      <c r="BDJ89" s="590"/>
      <c r="BDK89" s="590"/>
      <c r="BDL89" s="590"/>
      <c r="BDM89" s="590"/>
      <c r="BDN89" s="590"/>
      <c r="BDO89" s="590"/>
      <c r="BDP89" s="590"/>
      <c r="BDQ89" s="590" t="s">
        <v>20</v>
      </c>
      <c r="BDR89" s="590"/>
      <c r="BDS89" s="590"/>
      <c r="BDT89" s="590"/>
      <c r="BDU89" s="590"/>
      <c r="BDV89" s="590"/>
      <c r="BDW89" s="590"/>
      <c r="BDX89" s="590"/>
      <c r="BDY89" s="590" t="s">
        <v>20</v>
      </c>
      <c r="BDZ89" s="590"/>
      <c r="BEA89" s="590"/>
      <c r="BEB89" s="590"/>
      <c r="BEC89" s="590"/>
      <c r="BED89" s="590"/>
      <c r="BEE89" s="590"/>
      <c r="BEF89" s="590"/>
      <c r="BEG89" s="590" t="s">
        <v>20</v>
      </c>
      <c r="BEH89" s="590"/>
      <c r="BEI89" s="590"/>
      <c r="BEJ89" s="590"/>
      <c r="BEK89" s="590"/>
      <c r="BEL89" s="590"/>
      <c r="BEM89" s="590"/>
      <c r="BEN89" s="590"/>
      <c r="BEO89" s="590" t="s">
        <v>20</v>
      </c>
      <c r="BEP89" s="590"/>
      <c r="BEQ89" s="590"/>
      <c r="BER89" s="590"/>
      <c r="BES89" s="590"/>
      <c r="BET89" s="590"/>
      <c r="BEU89" s="590"/>
      <c r="BEV89" s="590"/>
      <c r="BEW89" s="590" t="s">
        <v>20</v>
      </c>
      <c r="BEX89" s="590"/>
      <c r="BEY89" s="590"/>
      <c r="BEZ89" s="590"/>
      <c r="BFA89" s="590"/>
      <c r="BFB89" s="590"/>
      <c r="BFC89" s="590"/>
      <c r="BFD89" s="590"/>
      <c r="BFE89" s="590" t="s">
        <v>20</v>
      </c>
      <c r="BFF89" s="590"/>
      <c r="BFG89" s="590"/>
      <c r="BFH89" s="590"/>
      <c r="BFI89" s="590"/>
      <c r="BFJ89" s="590"/>
      <c r="BFK89" s="590"/>
      <c r="BFL89" s="590"/>
      <c r="BFM89" s="590" t="s">
        <v>20</v>
      </c>
      <c r="BFN89" s="590"/>
      <c r="BFO89" s="590"/>
      <c r="BFP89" s="590"/>
      <c r="BFQ89" s="590"/>
      <c r="BFR89" s="590"/>
      <c r="BFS89" s="590"/>
      <c r="BFT89" s="590"/>
      <c r="BFU89" s="590" t="s">
        <v>20</v>
      </c>
      <c r="BFV89" s="590"/>
      <c r="BFW89" s="590"/>
      <c r="BFX89" s="590"/>
      <c r="BFY89" s="590"/>
      <c r="BFZ89" s="590"/>
      <c r="BGA89" s="590"/>
      <c r="BGB89" s="590"/>
      <c r="BGC89" s="590" t="s">
        <v>20</v>
      </c>
      <c r="BGD89" s="590"/>
      <c r="BGE89" s="590"/>
      <c r="BGF89" s="590"/>
      <c r="BGG89" s="590"/>
      <c r="BGH89" s="590"/>
      <c r="BGI89" s="590"/>
      <c r="BGJ89" s="590"/>
      <c r="BGK89" s="590" t="s">
        <v>20</v>
      </c>
      <c r="BGL89" s="590"/>
      <c r="BGM89" s="590"/>
      <c r="BGN89" s="590"/>
      <c r="BGO89" s="590"/>
      <c r="BGP89" s="590"/>
      <c r="BGQ89" s="590"/>
      <c r="BGR89" s="590"/>
      <c r="BGS89" s="590" t="s">
        <v>20</v>
      </c>
      <c r="BGT89" s="590"/>
      <c r="BGU89" s="590"/>
      <c r="BGV89" s="590"/>
      <c r="BGW89" s="590"/>
      <c r="BGX89" s="590"/>
      <c r="BGY89" s="590"/>
      <c r="BGZ89" s="590"/>
      <c r="BHA89" s="590" t="s">
        <v>20</v>
      </c>
      <c r="BHB89" s="590"/>
      <c r="BHC89" s="590"/>
      <c r="BHD89" s="590"/>
      <c r="BHE89" s="590"/>
      <c r="BHF89" s="590"/>
      <c r="BHG89" s="590"/>
      <c r="BHH89" s="590"/>
      <c r="BHI89" s="590" t="s">
        <v>20</v>
      </c>
      <c r="BHJ89" s="590"/>
      <c r="BHK89" s="590"/>
      <c r="BHL89" s="590"/>
      <c r="BHM89" s="590"/>
      <c r="BHN89" s="590"/>
      <c r="BHO89" s="590"/>
      <c r="BHP89" s="590"/>
      <c r="BHQ89" s="590" t="s">
        <v>20</v>
      </c>
      <c r="BHR89" s="590"/>
      <c r="BHS89" s="590"/>
      <c r="BHT89" s="590"/>
      <c r="BHU89" s="590"/>
      <c r="BHV89" s="590"/>
      <c r="BHW89" s="590"/>
      <c r="BHX89" s="590"/>
      <c r="BHY89" s="590" t="s">
        <v>20</v>
      </c>
      <c r="BHZ89" s="590"/>
      <c r="BIA89" s="590"/>
      <c r="BIB89" s="590"/>
      <c r="BIC89" s="590"/>
      <c r="BID89" s="590"/>
      <c r="BIE89" s="590"/>
      <c r="BIF89" s="590"/>
      <c r="BIG89" s="590" t="s">
        <v>20</v>
      </c>
      <c r="BIH89" s="590"/>
      <c r="BII89" s="590"/>
      <c r="BIJ89" s="590"/>
      <c r="BIK89" s="590"/>
      <c r="BIL89" s="590"/>
      <c r="BIM89" s="590"/>
      <c r="BIN89" s="590"/>
      <c r="BIO89" s="590" t="s">
        <v>20</v>
      </c>
      <c r="BIP89" s="590"/>
      <c r="BIQ89" s="590"/>
      <c r="BIR89" s="590"/>
      <c r="BIS89" s="590"/>
      <c r="BIT89" s="590"/>
      <c r="BIU89" s="590"/>
      <c r="BIV89" s="590"/>
      <c r="BIW89" s="590" t="s">
        <v>20</v>
      </c>
      <c r="BIX89" s="590"/>
      <c r="BIY89" s="590"/>
      <c r="BIZ89" s="590"/>
      <c r="BJA89" s="590"/>
      <c r="BJB89" s="590"/>
      <c r="BJC89" s="590"/>
      <c r="BJD89" s="590"/>
      <c r="BJE89" s="590" t="s">
        <v>20</v>
      </c>
      <c r="BJF89" s="590"/>
      <c r="BJG89" s="590"/>
      <c r="BJH89" s="590"/>
      <c r="BJI89" s="590"/>
      <c r="BJJ89" s="590"/>
      <c r="BJK89" s="590"/>
      <c r="BJL89" s="590"/>
      <c r="BJM89" s="590" t="s">
        <v>20</v>
      </c>
      <c r="BJN89" s="590"/>
      <c r="BJO89" s="590"/>
      <c r="BJP89" s="590"/>
      <c r="BJQ89" s="590"/>
      <c r="BJR89" s="590"/>
      <c r="BJS89" s="590"/>
      <c r="BJT89" s="590"/>
      <c r="BJU89" s="590" t="s">
        <v>20</v>
      </c>
      <c r="BJV89" s="590"/>
      <c r="BJW89" s="590"/>
      <c r="BJX89" s="590"/>
      <c r="BJY89" s="590"/>
      <c r="BJZ89" s="590"/>
      <c r="BKA89" s="590"/>
      <c r="BKB89" s="590"/>
      <c r="BKC89" s="590" t="s">
        <v>20</v>
      </c>
      <c r="BKD89" s="590"/>
      <c r="BKE89" s="590"/>
      <c r="BKF89" s="590"/>
      <c r="BKG89" s="590"/>
      <c r="BKH89" s="590"/>
      <c r="BKI89" s="590"/>
      <c r="BKJ89" s="590"/>
      <c r="BKK89" s="590" t="s">
        <v>20</v>
      </c>
      <c r="BKL89" s="590"/>
      <c r="BKM89" s="590"/>
      <c r="BKN89" s="590"/>
      <c r="BKO89" s="590"/>
      <c r="BKP89" s="590"/>
      <c r="BKQ89" s="590"/>
      <c r="BKR89" s="590"/>
      <c r="BKS89" s="590" t="s">
        <v>20</v>
      </c>
      <c r="BKT89" s="590"/>
      <c r="BKU89" s="590"/>
      <c r="BKV89" s="590"/>
      <c r="BKW89" s="590"/>
      <c r="BKX89" s="590"/>
      <c r="BKY89" s="590"/>
      <c r="BKZ89" s="590"/>
      <c r="BLA89" s="590" t="s">
        <v>20</v>
      </c>
      <c r="BLB89" s="590"/>
      <c r="BLC89" s="590"/>
      <c r="BLD89" s="590"/>
      <c r="BLE89" s="590"/>
      <c r="BLF89" s="590"/>
      <c r="BLG89" s="590"/>
      <c r="BLH89" s="590"/>
      <c r="BLI89" s="590" t="s">
        <v>20</v>
      </c>
      <c r="BLJ89" s="590"/>
      <c r="BLK89" s="590"/>
      <c r="BLL89" s="590"/>
      <c r="BLM89" s="590"/>
      <c r="BLN89" s="590"/>
      <c r="BLO89" s="590"/>
      <c r="BLP89" s="590"/>
      <c r="BLQ89" s="590" t="s">
        <v>20</v>
      </c>
      <c r="BLR89" s="590"/>
      <c r="BLS89" s="590"/>
      <c r="BLT89" s="590"/>
      <c r="BLU89" s="590"/>
      <c r="BLV89" s="590"/>
      <c r="BLW89" s="590"/>
      <c r="BLX89" s="590"/>
      <c r="BLY89" s="590" t="s">
        <v>20</v>
      </c>
      <c r="BLZ89" s="590"/>
      <c r="BMA89" s="590"/>
      <c r="BMB89" s="590"/>
      <c r="BMC89" s="590"/>
      <c r="BMD89" s="590"/>
      <c r="BME89" s="590"/>
      <c r="BMF89" s="590"/>
      <c r="BMG89" s="590" t="s">
        <v>20</v>
      </c>
      <c r="BMH89" s="590"/>
      <c r="BMI89" s="590"/>
      <c r="BMJ89" s="590"/>
      <c r="BMK89" s="590"/>
      <c r="BML89" s="590"/>
      <c r="BMM89" s="590"/>
      <c r="BMN89" s="590"/>
      <c r="BMO89" s="590" t="s">
        <v>20</v>
      </c>
      <c r="BMP89" s="590"/>
      <c r="BMQ89" s="590"/>
      <c r="BMR89" s="590"/>
      <c r="BMS89" s="590"/>
      <c r="BMT89" s="590"/>
      <c r="BMU89" s="590"/>
      <c r="BMV89" s="590"/>
      <c r="BMW89" s="590" t="s">
        <v>20</v>
      </c>
      <c r="BMX89" s="590"/>
      <c r="BMY89" s="590"/>
      <c r="BMZ89" s="590"/>
      <c r="BNA89" s="590"/>
      <c r="BNB89" s="590"/>
      <c r="BNC89" s="590"/>
      <c r="BND89" s="590"/>
      <c r="BNE89" s="590" t="s">
        <v>20</v>
      </c>
      <c r="BNF89" s="590"/>
      <c r="BNG89" s="590"/>
      <c r="BNH89" s="590"/>
      <c r="BNI89" s="590"/>
      <c r="BNJ89" s="590"/>
      <c r="BNK89" s="590"/>
      <c r="BNL89" s="590"/>
      <c r="BNM89" s="590" t="s">
        <v>20</v>
      </c>
      <c r="BNN89" s="590"/>
      <c r="BNO89" s="590"/>
      <c r="BNP89" s="590"/>
      <c r="BNQ89" s="590"/>
      <c r="BNR89" s="590"/>
      <c r="BNS89" s="590"/>
      <c r="BNT89" s="590"/>
      <c r="BNU89" s="590" t="s">
        <v>20</v>
      </c>
      <c r="BNV89" s="590"/>
      <c r="BNW89" s="590"/>
      <c r="BNX89" s="590"/>
      <c r="BNY89" s="590"/>
      <c r="BNZ89" s="590"/>
      <c r="BOA89" s="590"/>
      <c r="BOB89" s="590"/>
      <c r="BOC89" s="590" t="s">
        <v>20</v>
      </c>
      <c r="BOD89" s="590"/>
      <c r="BOE89" s="590"/>
      <c r="BOF89" s="590"/>
      <c r="BOG89" s="590"/>
      <c r="BOH89" s="590"/>
      <c r="BOI89" s="590"/>
      <c r="BOJ89" s="590"/>
      <c r="BOK89" s="590" t="s">
        <v>20</v>
      </c>
      <c r="BOL89" s="590"/>
      <c r="BOM89" s="590"/>
      <c r="BON89" s="590"/>
      <c r="BOO89" s="590"/>
      <c r="BOP89" s="590"/>
      <c r="BOQ89" s="590"/>
      <c r="BOR89" s="590"/>
      <c r="BOS89" s="590" t="s">
        <v>20</v>
      </c>
      <c r="BOT89" s="590"/>
      <c r="BOU89" s="590"/>
      <c r="BOV89" s="590"/>
      <c r="BOW89" s="590"/>
      <c r="BOX89" s="590"/>
      <c r="BOY89" s="590"/>
      <c r="BOZ89" s="590"/>
      <c r="BPA89" s="590" t="s">
        <v>20</v>
      </c>
      <c r="BPB89" s="590"/>
      <c r="BPC89" s="590"/>
      <c r="BPD89" s="590"/>
      <c r="BPE89" s="590"/>
      <c r="BPF89" s="590"/>
      <c r="BPG89" s="590"/>
      <c r="BPH89" s="590"/>
      <c r="BPI89" s="590" t="s">
        <v>20</v>
      </c>
      <c r="BPJ89" s="590"/>
      <c r="BPK89" s="590"/>
      <c r="BPL89" s="590"/>
      <c r="BPM89" s="590"/>
      <c r="BPN89" s="590"/>
      <c r="BPO89" s="590"/>
      <c r="BPP89" s="590"/>
      <c r="BPQ89" s="590" t="s">
        <v>20</v>
      </c>
      <c r="BPR89" s="590"/>
      <c r="BPS89" s="590"/>
      <c r="BPT89" s="590"/>
      <c r="BPU89" s="590"/>
      <c r="BPV89" s="590"/>
      <c r="BPW89" s="590"/>
      <c r="BPX89" s="590"/>
      <c r="BPY89" s="590" t="s">
        <v>20</v>
      </c>
      <c r="BPZ89" s="590"/>
      <c r="BQA89" s="590"/>
      <c r="BQB89" s="590"/>
      <c r="BQC89" s="590"/>
      <c r="BQD89" s="590"/>
      <c r="BQE89" s="590"/>
      <c r="BQF89" s="590"/>
      <c r="BQG89" s="590" t="s">
        <v>20</v>
      </c>
      <c r="BQH89" s="590"/>
      <c r="BQI89" s="590"/>
      <c r="BQJ89" s="590"/>
      <c r="BQK89" s="590"/>
      <c r="BQL89" s="590"/>
      <c r="BQM89" s="590"/>
      <c r="BQN89" s="590"/>
      <c r="BQO89" s="590" t="s">
        <v>20</v>
      </c>
      <c r="BQP89" s="590"/>
      <c r="BQQ89" s="590"/>
      <c r="BQR89" s="590"/>
      <c r="BQS89" s="590"/>
      <c r="BQT89" s="590"/>
      <c r="BQU89" s="590"/>
      <c r="BQV89" s="590"/>
      <c r="BQW89" s="590" t="s">
        <v>20</v>
      </c>
      <c r="BQX89" s="590"/>
      <c r="BQY89" s="590"/>
      <c r="BQZ89" s="590"/>
      <c r="BRA89" s="590"/>
      <c r="BRB89" s="590"/>
      <c r="BRC89" s="590"/>
      <c r="BRD89" s="590"/>
      <c r="BRE89" s="590" t="s">
        <v>20</v>
      </c>
      <c r="BRF89" s="590"/>
      <c r="BRG89" s="590"/>
      <c r="BRH89" s="590"/>
      <c r="BRI89" s="590"/>
      <c r="BRJ89" s="590"/>
      <c r="BRK89" s="590"/>
      <c r="BRL89" s="590"/>
      <c r="BRM89" s="590" t="s">
        <v>20</v>
      </c>
      <c r="BRN89" s="590"/>
      <c r="BRO89" s="590"/>
      <c r="BRP89" s="590"/>
      <c r="BRQ89" s="590"/>
      <c r="BRR89" s="590"/>
      <c r="BRS89" s="590"/>
      <c r="BRT89" s="590"/>
      <c r="BRU89" s="590" t="s">
        <v>20</v>
      </c>
      <c r="BRV89" s="590"/>
      <c r="BRW89" s="590"/>
      <c r="BRX89" s="590"/>
      <c r="BRY89" s="590"/>
      <c r="BRZ89" s="590"/>
      <c r="BSA89" s="590"/>
      <c r="BSB89" s="590"/>
      <c r="BSC89" s="590" t="s">
        <v>20</v>
      </c>
      <c r="BSD89" s="590"/>
      <c r="BSE89" s="590"/>
      <c r="BSF89" s="590"/>
      <c r="BSG89" s="590"/>
      <c r="BSH89" s="590"/>
      <c r="BSI89" s="590"/>
      <c r="BSJ89" s="590"/>
      <c r="BSK89" s="590" t="s">
        <v>20</v>
      </c>
      <c r="BSL89" s="590"/>
      <c r="BSM89" s="590"/>
      <c r="BSN89" s="590"/>
      <c r="BSO89" s="590"/>
      <c r="BSP89" s="590"/>
      <c r="BSQ89" s="590"/>
      <c r="BSR89" s="590"/>
      <c r="BSS89" s="590" t="s">
        <v>20</v>
      </c>
      <c r="BST89" s="590"/>
      <c r="BSU89" s="590"/>
      <c r="BSV89" s="590"/>
      <c r="BSW89" s="590"/>
      <c r="BSX89" s="590"/>
      <c r="BSY89" s="590"/>
      <c r="BSZ89" s="590"/>
      <c r="BTA89" s="590" t="s">
        <v>20</v>
      </c>
      <c r="BTB89" s="590"/>
      <c r="BTC89" s="590"/>
      <c r="BTD89" s="590"/>
      <c r="BTE89" s="590"/>
      <c r="BTF89" s="590"/>
      <c r="BTG89" s="590"/>
      <c r="BTH89" s="590"/>
      <c r="BTI89" s="590" t="s">
        <v>20</v>
      </c>
      <c r="BTJ89" s="590"/>
      <c r="BTK89" s="590"/>
      <c r="BTL89" s="590"/>
      <c r="BTM89" s="590"/>
      <c r="BTN89" s="590"/>
      <c r="BTO89" s="590"/>
      <c r="BTP89" s="590"/>
      <c r="BTQ89" s="590" t="s">
        <v>20</v>
      </c>
      <c r="BTR89" s="590"/>
      <c r="BTS89" s="590"/>
      <c r="BTT89" s="590"/>
      <c r="BTU89" s="590"/>
      <c r="BTV89" s="590"/>
      <c r="BTW89" s="590"/>
      <c r="BTX89" s="590"/>
      <c r="BTY89" s="590" t="s">
        <v>20</v>
      </c>
      <c r="BTZ89" s="590"/>
      <c r="BUA89" s="590"/>
      <c r="BUB89" s="590"/>
      <c r="BUC89" s="590"/>
      <c r="BUD89" s="590"/>
      <c r="BUE89" s="590"/>
      <c r="BUF89" s="590"/>
      <c r="BUG89" s="590" t="s">
        <v>20</v>
      </c>
      <c r="BUH89" s="590"/>
      <c r="BUI89" s="590"/>
      <c r="BUJ89" s="590"/>
      <c r="BUK89" s="590"/>
      <c r="BUL89" s="590"/>
      <c r="BUM89" s="590"/>
      <c r="BUN89" s="590"/>
      <c r="BUO89" s="590" t="s">
        <v>20</v>
      </c>
      <c r="BUP89" s="590"/>
      <c r="BUQ89" s="590"/>
      <c r="BUR89" s="590"/>
      <c r="BUS89" s="590"/>
      <c r="BUT89" s="590"/>
      <c r="BUU89" s="590"/>
      <c r="BUV89" s="590"/>
      <c r="BUW89" s="590" t="s">
        <v>20</v>
      </c>
      <c r="BUX89" s="590"/>
      <c r="BUY89" s="590"/>
      <c r="BUZ89" s="590"/>
      <c r="BVA89" s="590"/>
      <c r="BVB89" s="590"/>
      <c r="BVC89" s="590"/>
      <c r="BVD89" s="590"/>
      <c r="BVE89" s="590" t="s">
        <v>20</v>
      </c>
      <c r="BVF89" s="590"/>
      <c r="BVG89" s="590"/>
      <c r="BVH89" s="590"/>
      <c r="BVI89" s="590"/>
      <c r="BVJ89" s="590"/>
      <c r="BVK89" s="590"/>
      <c r="BVL89" s="590"/>
      <c r="BVM89" s="590" t="s">
        <v>20</v>
      </c>
      <c r="BVN89" s="590"/>
      <c r="BVO89" s="590"/>
      <c r="BVP89" s="590"/>
      <c r="BVQ89" s="590"/>
      <c r="BVR89" s="590"/>
      <c r="BVS89" s="590"/>
      <c r="BVT89" s="590"/>
      <c r="BVU89" s="590" t="s">
        <v>20</v>
      </c>
      <c r="BVV89" s="590"/>
      <c r="BVW89" s="590"/>
      <c r="BVX89" s="590"/>
      <c r="BVY89" s="590"/>
      <c r="BVZ89" s="590"/>
      <c r="BWA89" s="590"/>
      <c r="BWB89" s="590"/>
      <c r="BWC89" s="590" t="s">
        <v>20</v>
      </c>
      <c r="BWD89" s="590"/>
      <c r="BWE89" s="590"/>
      <c r="BWF89" s="590"/>
      <c r="BWG89" s="590"/>
      <c r="BWH89" s="590"/>
      <c r="BWI89" s="590"/>
      <c r="BWJ89" s="590"/>
      <c r="BWK89" s="590" t="s">
        <v>20</v>
      </c>
      <c r="BWL89" s="590"/>
      <c r="BWM89" s="590"/>
      <c r="BWN89" s="590"/>
      <c r="BWO89" s="590"/>
      <c r="BWP89" s="590"/>
      <c r="BWQ89" s="590"/>
      <c r="BWR89" s="590"/>
      <c r="BWS89" s="590" t="s">
        <v>20</v>
      </c>
      <c r="BWT89" s="590"/>
      <c r="BWU89" s="590"/>
      <c r="BWV89" s="590"/>
      <c r="BWW89" s="590"/>
      <c r="BWX89" s="590"/>
      <c r="BWY89" s="590"/>
      <c r="BWZ89" s="590"/>
      <c r="BXA89" s="590" t="s">
        <v>20</v>
      </c>
      <c r="BXB89" s="590"/>
      <c r="BXC89" s="590"/>
      <c r="BXD89" s="590"/>
      <c r="BXE89" s="590"/>
      <c r="BXF89" s="590"/>
      <c r="BXG89" s="590"/>
      <c r="BXH89" s="590"/>
      <c r="BXI89" s="590" t="s">
        <v>20</v>
      </c>
      <c r="BXJ89" s="590"/>
      <c r="BXK89" s="590"/>
      <c r="BXL89" s="590"/>
      <c r="BXM89" s="590"/>
      <c r="BXN89" s="590"/>
      <c r="BXO89" s="590"/>
      <c r="BXP89" s="590"/>
      <c r="BXQ89" s="590" t="s">
        <v>20</v>
      </c>
      <c r="BXR89" s="590"/>
      <c r="BXS89" s="590"/>
      <c r="BXT89" s="590"/>
      <c r="BXU89" s="590"/>
      <c r="BXV89" s="590"/>
      <c r="BXW89" s="590"/>
      <c r="BXX89" s="590"/>
      <c r="BXY89" s="590" t="s">
        <v>20</v>
      </c>
      <c r="BXZ89" s="590"/>
      <c r="BYA89" s="590"/>
      <c r="BYB89" s="590"/>
      <c r="BYC89" s="590"/>
      <c r="BYD89" s="590"/>
      <c r="BYE89" s="590"/>
      <c r="BYF89" s="590"/>
      <c r="BYG89" s="590" t="s">
        <v>20</v>
      </c>
      <c r="BYH89" s="590"/>
      <c r="BYI89" s="590"/>
      <c r="BYJ89" s="590"/>
      <c r="BYK89" s="590"/>
      <c r="BYL89" s="590"/>
      <c r="BYM89" s="590"/>
      <c r="BYN89" s="590"/>
      <c r="BYO89" s="590" t="s">
        <v>20</v>
      </c>
      <c r="BYP89" s="590"/>
      <c r="BYQ89" s="590"/>
      <c r="BYR89" s="590"/>
      <c r="BYS89" s="590"/>
      <c r="BYT89" s="590"/>
      <c r="BYU89" s="590"/>
      <c r="BYV89" s="590"/>
      <c r="BYW89" s="590" t="s">
        <v>20</v>
      </c>
      <c r="BYX89" s="590"/>
      <c r="BYY89" s="590"/>
      <c r="BYZ89" s="590"/>
      <c r="BZA89" s="590"/>
      <c r="BZB89" s="590"/>
      <c r="BZC89" s="590"/>
      <c r="BZD89" s="590"/>
      <c r="BZE89" s="590" t="s">
        <v>20</v>
      </c>
      <c r="BZF89" s="590"/>
      <c r="BZG89" s="590"/>
      <c r="BZH89" s="590"/>
      <c r="BZI89" s="590"/>
      <c r="BZJ89" s="590"/>
      <c r="BZK89" s="590"/>
      <c r="BZL89" s="590"/>
      <c r="BZM89" s="590" t="s">
        <v>20</v>
      </c>
      <c r="BZN89" s="590"/>
      <c r="BZO89" s="590"/>
      <c r="BZP89" s="590"/>
      <c r="BZQ89" s="590"/>
      <c r="BZR89" s="590"/>
      <c r="BZS89" s="590"/>
      <c r="BZT89" s="590"/>
      <c r="BZU89" s="590" t="s">
        <v>20</v>
      </c>
      <c r="BZV89" s="590"/>
      <c r="BZW89" s="590"/>
      <c r="BZX89" s="590"/>
      <c r="BZY89" s="590"/>
      <c r="BZZ89" s="590"/>
      <c r="CAA89" s="590"/>
      <c r="CAB89" s="590"/>
      <c r="CAC89" s="590" t="s">
        <v>20</v>
      </c>
      <c r="CAD89" s="590"/>
      <c r="CAE89" s="590"/>
      <c r="CAF89" s="590"/>
      <c r="CAG89" s="590"/>
      <c r="CAH89" s="590"/>
      <c r="CAI89" s="590"/>
      <c r="CAJ89" s="590"/>
      <c r="CAK89" s="590" t="s">
        <v>20</v>
      </c>
      <c r="CAL89" s="590"/>
      <c r="CAM89" s="590"/>
      <c r="CAN89" s="590"/>
      <c r="CAO89" s="590"/>
      <c r="CAP89" s="590"/>
      <c r="CAQ89" s="590"/>
      <c r="CAR89" s="590"/>
      <c r="CAS89" s="590" t="s">
        <v>20</v>
      </c>
      <c r="CAT89" s="590"/>
      <c r="CAU89" s="590"/>
      <c r="CAV89" s="590"/>
      <c r="CAW89" s="590"/>
      <c r="CAX89" s="590"/>
      <c r="CAY89" s="590"/>
      <c r="CAZ89" s="590"/>
      <c r="CBA89" s="590" t="s">
        <v>20</v>
      </c>
      <c r="CBB89" s="590"/>
      <c r="CBC89" s="590"/>
      <c r="CBD89" s="590"/>
      <c r="CBE89" s="590"/>
      <c r="CBF89" s="590"/>
      <c r="CBG89" s="590"/>
      <c r="CBH89" s="590"/>
      <c r="CBI89" s="590" t="s">
        <v>20</v>
      </c>
      <c r="CBJ89" s="590"/>
      <c r="CBK89" s="590"/>
      <c r="CBL89" s="590"/>
      <c r="CBM89" s="590"/>
      <c r="CBN89" s="590"/>
      <c r="CBO89" s="590"/>
      <c r="CBP89" s="590"/>
      <c r="CBQ89" s="590" t="s">
        <v>20</v>
      </c>
      <c r="CBR89" s="590"/>
      <c r="CBS89" s="590"/>
      <c r="CBT89" s="590"/>
      <c r="CBU89" s="590"/>
      <c r="CBV89" s="590"/>
      <c r="CBW89" s="590"/>
      <c r="CBX89" s="590"/>
      <c r="CBY89" s="590" t="s">
        <v>20</v>
      </c>
      <c r="CBZ89" s="590"/>
      <c r="CCA89" s="590"/>
      <c r="CCB89" s="590"/>
      <c r="CCC89" s="590"/>
      <c r="CCD89" s="590"/>
      <c r="CCE89" s="590"/>
      <c r="CCF89" s="590"/>
      <c r="CCG89" s="590" t="s">
        <v>20</v>
      </c>
      <c r="CCH89" s="590"/>
      <c r="CCI89" s="590"/>
      <c r="CCJ89" s="590"/>
      <c r="CCK89" s="590"/>
      <c r="CCL89" s="590"/>
      <c r="CCM89" s="590"/>
      <c r="CCN89" s="590"/>
      <c r="CCO89" s="590" t="s">
        <v>20</v>
      </c>
      <c r="CCP89" s="590"/>
      <c r="CCQ89" s="590"/>
      <c r="CCR89" s="590"/>
      <c r="CCS89" s="590"/>
      <c r="CCT89" s="590"/>
      <c r="CCU89" s="590"/>
      <c r="CCV89" s="590"/>
      <c r="CCW89" s="590" t="s">
        <v>20</v>
      </c>
      <c r="CCX89" s="590"/>
      <c r="CCY89" s="590"/>
      <c r="CCZ89" s="590"/>
      <c r="CDA89" s="590"/>
      <c r="CDB89" s="590"/>
      <c r="CDC89" s="590"/>
      <c r="CDD89" s="590"/>
      <c r="CDE89" s="590" t="s">
        <v>20</v>
      </c>
      <c r="CDF89" s="590"/>
      <c r="CDG89" s="590"/>
      <c r="CDH89" s="590"/>
      <c r="CDI89" s="590"/>
      <c r="CDJ89" s="590"/>
      <c r="CDK89" s="590"/>
      <c r="CDL89" s="590"/>
      <c r="CDM89" s="590" t="s">
        <v>20</v>
      </c>
      <c r="CDN89" s="590"/>
      <c r="CDO89" s="590"/>
      <c r="CDP89" s="590"/>
      <c r="CDQ89" s="590"/>
      <c r="CDR89" s="590"/>
      <c r="CDS89" s="590"/>
      <c r="CDT89" s="590"/>
      <c r="CDU89" s="590" t="s">
        <v>20</v>
      </c>
      <c r="CDV89" s="590"/>
      <c r="CDW89" s="590"/>
      <c r="CDX89" s="590"/>
      <c r="CDY89" s="590"/>
      <c r="CDZ89" s="590"/>
      <c r="CEA89" s="590"/>
      <c r="CEB89" s="590"/>
      <c r="CEC89" s="590" t="s">
        <v>20</v>
      </c>
      <c r="CED89" s="590"/>
      <c r="CEE89" s="590"/>
      <c r="CEF89" s="590"/>
      <c r="CEG89" s="590"/>
      <c r="CEH89" s="590"/>
      <c r="CEI89" s="590"/>
      <c r="CEJ89" s="590"/>
      <c r="CEK89" s="590" t="s">
        <v>20</v>
      </c>
      <c r="CEL89" s="590"/>
      <c r="CEM89" s="590"/>
      <c r="CEN89" s="590"/>
      <c r="CEO89" s="590"/>
      <c r="CEP89" s="590"/>
      <c r="CEQ89" s="590"/>
      <c r="CER89" s="590"/>
      <c r="CES89" s="590" t="s">
        <v>20</v>
      </c>
      <c r="CET89" s="590"/>
      <c r="CEU89" s="590"/>
      <c r="CEV89" s="590"/>
      <c r="CEW89" s="590"/>
      <c r="CEX89" s="590"/>
      <c r="CEY89" s="590"/>
      <c r="CEZ89" s="590"/>
      <c r="CFA89" s="590" t="s">
        <v>20</v>
      </c>
      <c r="CFB89" s="590"/>
      <c r="CFC89" s="590"/>
      <c r="CFD89" s="590"/>
      <c r="CFE89" s="590"/>
      <c r="CFF89" s="590"/>
      <c r="CFG89" s="590"/>
      <c r="CFH89" s="590"/>
      <c r="CFI89" s="590" t="s">
        <v>20</v>
      </c>
      <c r="CFJ89" s="590"/>
      <c r="CFK89" s="590"/>
      <c r="CFL89" s="590"/>
      <c r="CFM89" s="590"/>
      <c r="CFN89" s="590"/>
      <c r="CFO89" s="590"/>
      <c r="CFP89" s="590"/>
      <c r="CFQ89" s="590" t="s">
        <v>20</v>
      </c>
      <c r="CFR89" s="590"/>
      <c r="CFS89" s="590"/>
      <c r="CFT89" s="590"/>
      <c r="CFU89" s="590"/>
      <c r="CFV89" s="590"/>
      <c r="CFW89" s="590"/>
      <c r="CFX89" s="590"/>
      <c r="CFY89" s="590" t="s">
        <v>20</v>
      </c>
      <c r="CFZ89" s="590"/>
      <c r="CGA89" s="590"/>
      <c r="CGB89" s="590"/>
      <c r="CGC89" s="590"/>
      <c r="CGD89" s="590"/>
      <c r="CGE89" s="590"/>
      <c r="CGF89" s="590"/>
      <c r="CGG89" s="590" t="s">
        <v>20</v>
      </c>
      <c r="CGH89" s="590"/>
      <c r="CGI89" s="590"/>
      <c r="CGJ89" s="590"/>
      <c r="CGK89" s="590"/>
      <c r="CGL89" s="590"/>
      <c r="CGM89" s="590"/>
      <c r="CGN89" s="590"/>
      <c r="CGO89" s="590" t="s">
        <v>20</v>
      </c>
      <c r="CGP89" s="590"/>
      <c r="CGQ89" s="590"/>
      <c r="CGR89" s="590"/>
      <c r="CGS89" s="590"/>
      <c r="CGT89" s="590"/>
      <c r="CGU89" s="590"/>
      <c r="CGV89" s="590"/>
      <c r="CGW89" s="590" t="s">
        <v>20</v>
      </c>
      <c r="CGX89" s="590"/>
      <c r="CGY89" s="590"/>
      <c r="CGZ89" s="590"/>
      <c r="CHA89" s="590"/>
      <c r="CHB89" s="590"/>
      <c r="CHC89" s="590"/>
      <c r="CHD89" s="590"/>
      <c r="CHE89" s="590" t="s">
        <v>20</v>
      </c>
      <c r="CHF89" s="590"/>
      <c r="CHG89" s="590"/>
      <c r="CHH89" s="590"/>
      <c r="CHI89" s="590"/>
      <c r="CHJ89" s="590"/>
      <c r="CHK89" s="590"/>
      <c r="CHL89" s="590"/>
      <c r="CHM89" s="590" t="s">
        <v>20</v>
      </c>
      <c r="CHN89" s="590"/>
      <c r="CHO89" s="590"/>
      <c r="CHP89" s="590"/>
      <c r="CHQ89" s="590"/>
      <c r="CHR89" s="590"/>
      <c r="CHS89" s="590"/>
      <c r="CHT89" s="590"/>
      <c r="CHU89" s="590" t="s">
        <v>20</v>
      </c>
      <c r="CHV89" s="590"/>
      <c r="CHW89" s="590"/>
      <c r="CHX89" s="590"/>
      <c r="CHY89" s="590"/>
      <c r="CHZ89" s="590"/>
      <c r="CIA89" s="590"/>
      <c r="CIB89" s="590"/>
      <c r="CIC89" s="590" t="s">
        <v>20</v>
      </c>
      <c r="CID89" s="590"/>
      <c r="CIE89" s="590"/>
      <c r="CIF89" s="590"/>
      <c r="CIG89" s="590"/>
      <c r="CIH89" s="590"/>
      <c r="CII89" s="590"/>
      <c r="CIJ89" s="590"/>
      <c r="CIK89" s="590" t="s">
        <v>20</v>
      </c>
      <c r="CIL89" s="590"/>
      <c r="CIM89" s="590"/>
      <c r="CIN89" s="590"/>
      <c r="CIO89" s="590"/>
      <c r="CIP89" s="590"/>
      <c r="CIQ89" s="590"/>
      <c r="CIR89" s="590"/>
      <c r="CIS89" s="590" t="s">
        <v>20</v>
      </c>
      <c r="CIT89" s="590"/>
      <c r="CIU89" s="590"/>
      <c r="CIV89" s="590"/>
      <c r="CIW89" s="590"/>
      <c r="CIX89" s="590"/>
      <c r="CIY89" s="590"/>
      <c r="CIZ89" s="590"/>
      <c r="CJA89" s="590" t="s">
        <v>20</v>
      </c>
      <c r="CJB89" s="590"/>
      <c r="CJC89" s="590"/>
      <c r="CJD89" s="590"/>
      <c r="CJE89" s="590"/>
      <c r="CJF89" s="590"/>
      <c r="CJG89" s="590"/>
      <c r="CJH89" s="590"/>
      <c r="CJI89" s="590" t="s">
        <v>20</v>
      </c>
      <c r="CJJ89" s="590"/>
      <c r="CJK89" s="590"/>
      <c r="CJL89" s="590"/>
      <c r="CJM89" s="590"/>
      <c r="CJN89" s="590"/>
      <c r="CJO89" s="590"/>
      <c r="CJP89" s="590"/>
      <c r="CJQ89" s="590" t="s">
        <v>20</v>
      </c>
      <c r="CJR89" s="590"/>
      <c r="CJS89" s="590"/>
      <c r="CJT89" s="590"/>
      <c r="CJU89" s="590"/>
      <c r="CJV89" s="590"/>
      <c r="CJW89" s="590"/>
      <c r="CJX89" s="590"/>
      <c r="CJY89" s="590" t="s">
        <v>20</v>
      </c>
      <c r="CJZ89" s="590"/>
      <c r="CKA89" s="590"/>
      <c r="CKB89" s="590"/>
      <c r="CKC89" s="590"/>
      <c r="CKD89" s="590"/>
      <c r="CKE89" s="590"/>
      <c r="CKF89" s="590"/>
      <c r="CKG89" s="590" t="s">
        <v>20</v>
      </c>
      <c r="CKH89" s="590"/>
      <c r="CKI89" s="590"/>
      <c r="CKJ89" s="590"/>
      <c r="CKK89" s="590"/>
      <c r="CKL89" s="590"/>
      <c r="CKM89" s="590"/>
      <c r="CKN89" s="590"/>
      <c r="CKO89" s="590" t="s">
        <v>20</v>
      </c>
      <c r="CKP89" s="590"/>
      <c r="CKQ89" s="590"/>
      <c r="CKR89" s="590"/>
      <c r="CKS89" s="590"/>
      <c r="CKT89" s="590"/>
      <c r="CKU89" s="590"/>
      <c r="CKV89" s="590"/>
      <c r="CKW89" s="590" t="s">
        <v>20</v>
      </c>
      <c r="CKX89" s="590"/>
      <c r="CKY89" s="590"/>
      <c r="CKZ89" s="590"/>
      <c r="CLA89" s="590"/>
      <c r="CLB89" s="590"/>
      <c r="CLC89" s="590"/>
      <c r="CLD89" s="590"/>
      <c r="CLE89" s="590" t="s">
        <v>20</v>
      </c>
      <c r="CLF89" s="590"/>
      <c r="CLG89" s="590"/>
      <c r="CLH89" s="590"/>
      <c r="CLI89" s="590"/>
      <c r="CLJ89" s="590"/>
      <c r="CLK89" s="590"/>
      <c r="CLL89" s="590"/>
      <c r="CLM89" s="590" t="s">
        <v>20</v>
      </c>
      <c r="CLN89" s="590"/>
      <c r="CLO89" s="590"/>
      <c r="CLP89" s="590"/>
      <c r="CLQ89" s="590"/>
      <c r="CLR89" s="590"/>
      <c r="CLS89" s="590"/>
      <c r="CLT89" s="590"/>
      <c r="CLU89" s="590" t="s">
        <v>20</v>
      </c>
      <c r="CLV89" s="590"/>
      <c r="CLW89" s="590"/>
      <c r="CLX89" s="590"/>
      <c r="CLY89" s="590"/>
      <c r="CLZ89" s="590"/>
      <c r="CMA89" s="590"/>
      <c r="CMB89" s="590"/>
      <c r="CMC89" s="590" t="s">
        <v>20</v>
      </c>
      <c r="CMD89" s="590"/>
      <c r="CME89" s="590"/>
      <c r="CMF89" s="590"/>
      <c r="CMG89" s="590"/>
      <c r="CMH89" s="590"/>
      <c r="CMI89" s="590"/>
      <c r="CMJ89" s="590"/>
      <c r="CMK89" s="590" t="s">
        <v>20</v>
      </c>
      <c r="CML89" s="590"/>
      <c r="CMM89" s="590"/>
      <c r="CMN89" s="590"/>
      <c r="CMO89" s="590"/>
      <c r="CMP89" s="590"/>
      <c r="CMQ89" s="590"/>
      <c r="CMR89" s="590"/>
      <c r="CMS89" s="590" t="s">
        <v>20</v>
      </c>
      <c r="CMT89" s="590"/>
      <c r="CMU89" s="590"/>
      <c r="CMV89" s="590"/>
      <c r="CMW89" s="590"/>
      <c r="CMX89" s="590"/>
      <c r="CMY89" s="590"/>
      <c r="CMZ89" s="590"/>
      <c r="CNA89" s="590" t="s">
        <v>20</v>
      </c>
      <c r="CNB89" s="590"/>
      <c r="CNC89" s="590"/>
      <c r="CND89" s="590"/>
      <c r="CNE89" s="590"/>
      <c r="CNF89" s="590"/>
      <c r="CNG89" s="590"/>
      <c r="CNH89" s="590"/>
      <c r="CNI89" s="590" t="s">
        <v>20</v>
      </c>
      <c r="CNJ89" s="590"/>
      <c r="CNK89" s="590"/>
      <c r="CNL89" s="590"/>
      <c r="CNM89" s="590"/>
      <c r="CNN89" s="590"/>
      <c r="CNO89" s="590"/>
      <c r="CNP89" s="590"/>
      <c r="CNQ89" s="590" t="s">
        <v>20</v>
      </c>
      <c r="CNR89" s="590"/>
      <c r="CNS89" s="590"/>
      <c r="CNT89" s="590"/>
      <c r="CNU89" s="590"/>
      <c r="CNV89" s="590"/>
      <c r="CNW89" s="590"/>
      <c r="CNX89" s="590"/>
      <c r="CNY89" s="590" t="s">
        <v>20</v>
      </c>
      <c r="CNZ89" s="590"/>
      <c r="COA89" s="590"/>
      <c r="COB89" s="590"/>
      <c r="COC89" s="590"/>
      <c r="COD89" s="590"/>
      <c r="COE89" s="590"/>
      <c r="COF89" s="590"/>
      <c r="COG89" s="590" t="s">
        <v>20</v>
      </c>
      <c r="COH89" s="590"/>
      <c r="COI89" s="590"/>
      <c r="COJ89" s="590"/>
      <c r="COK89" s="590"/>
      <c r="COL89" s="590"/>
      <c r="COM89" s="590"/>
      <c r="CON89" s="590"/>
      <c r="COO89" s="590" t="s">
        <v>20</v>
      </c>
      <c r="COP89" s="590"/>
      <c r="COQ89" s="590"/>
      <c r="COR89" s="590"/>
      <c r="COS89" s="590"/>
      <c r="COT89" s="590"/>
      <c r="COU89" s="590"/>
      <c r="COV89" s="590"/>
      <c r="COW89" s="590" t="s">
        <v>20</v>
      </c>
      <c r="COX89" s="590"/>
      <c r="COY89" s="590"/>
      <c r="COZ89" s="590"/>
      <c r="CPA89" s="590"/>
      <c r="CPB89" s="590"/>
      <c r="CPC89" s="590"/>
      <c r="CPD89" s="590"/>
      <c r="CPE89" s="590" t="s">
        <v>20</v>
      </c>
      <c r="CPF89" s="590"/>
      <c r="CPG89" s="590"/>
      <c r="CPH89" s="590"/>
      <c r="CPI89" s="590"/>
      <c r="CPJ89" s="590"/>
      <c r="CPK89" s="590"/>
      <c r="CPL89" s="590"/>
      <c r="CPM89" s="590" t="s">
        <v>20</v>
      </c>
      <c r="CPN89" s="590"/>
      <c r="CPO89" s="590"/>
      <c r="CPP89" s="590"/>
      <c r="CPQ89" s="590"/>
      <c r="CPR89" s="590"/>
      <c r="CPS89" s="590"/>
      <c r="CPT89" s="590"/>
      <c r="CPU89" s="590" t="s">
        <v>20</v>
      </c>
      <c r="CPV89" s="590"/>
      <c r="CPW89" s="590"/>
      <c r="CPX89" s="590"/>
      <c r="CPY89" s="590"/>
      <c r="CPZ89" s="590"/>
      <c r="CQA89" s="590"/>
      <c r="CQB89" s="590"/>
      <c r="CQC89" s="590" t="s">
        <v>20</v>
      </c>
      <c r="CQD89" s="590"/>
      <c r="CQE89" s="590"/>
      <c r="CQF89" s="590"/>
      <c r="CQG89" s="590"/>
      <c r="CQH89" s="590"/>
      <c r="CQI89" s="590"/>
      <c r="CQJ89" s="590"/>
      <c r="CQK89" s="590" t="s">
        <v>20</v>
      </c>
      <c r="CQL89" s="590"/>
      <c r="CQM89" s="590"/>
      <c r="CQN89" s="590"/>
      <c r="CQO89" s="590"/>
      <c r="CQP89" s="590"/>
      <c r="CQQ89" s="590"/>
      <c r="CQR89" s="590"/>
      <c r="CQS89" s="590" t="s">
        <v>20</v>
      </c>
      <c r="CQT89" s="590"/>
      <c r="CQU89" s="590"/>
      <c r="CQV89" s="590"/>
      <c r="CQW89" s="590"/>
      <c r="CQX89" s="590"/>
      <c r="CQY89" s="590"/>
      <c r="CQZ89" s="590"/>
      <c r="CRA89" s="590" t="s">
        <v>20</v>
      </c>
      <c r="CRB89" s="590"/>
      <c r="CRC89" s="590"/>
      <c r="CRD89" s="590"/>
      <c r="CRE89" s="590"/>
      <c r="CRF89" s="590"/>
      <c r="CRG89" s="590"/>
      <c r="CRH89" s="590"/>
      <c r="CRI89" s="590" t="s">
        <v>20</v>
      </c>
      <c r="CRJ89" s="590"/>
      <c r="CRK89" s="590"/>
      <c r="CRL89" s="590"/>
      <c r="CRM89" s="590"/>
      <c r="CRN89" s="590"/>
      <c r="CRO89" s="590"/>
      <c r="CRP89" s="590"/>
      <c r="CRQ89" s="590" t="s">
        <v>20</v>
      </c>
      <c r="CRR89" s="590"/>
      <c r="CRS89" s="590"/>
      <c r="CRT89" s="590"/>
      <c r="CRU89" s="590"/>
      <c r="CRV89" s="590"/>
      <c r="CRW89" s="590"/>
      <c r="CRX89" s="590"/>
      <c r="CRY89" s="590" t="s">
        <v>20</v>
      </c>
      <c r="CRZ89" s="590"/>
      <c r="CSA89" s="590"/>
      <c r="CSB89" s="590"/>
      <c r="CSC89" s="590"/>
      <c r="CSD89" s="590"/>
      <c r="CSE89" s="590"/>
      <c r="CSF89" s="590"/>
      <c r="CSG89" s="590" t="s">
        <v>20</v>
      </c>
      <c r="CSH89" s="590"/>
      <c r="CSI89" s="590"/>
      <c r="CSJ89" s="590"/>
      <c r="CSK89" s="590"/>
      <c r="CSL89" s="590"/>
      <c r="CSM89" s="590"/>
      <c r="CSN89" s="590"/>
      <c r="CSO89" s="590" t="s">
        <v>20</v>
      </c>
      <c r="CSP89" s="590"/>
      <c r="CSQ89" s="590"/>
      <c r="CSR89" s="590"/>
      <c r="CSS89" s="590"/>
      <c r="CST89" s="590"/>
      <c r="CSU89" s="590"/>
      <c r="CSV89" s="590"/>
      <c r="CSW89" s="590" t="s">
        <v>20</v>
      </c>
      <c r="CSX89" s="590"/>
      <c r="CSY89" s="590"/>
      <c r="CSZ89" s="590"/>
      <c r="CTA89" s="590"/>
      <c r="CTB89" s="590"/>
      <c r="CTC89" s="590"/>
      <c r="CTD89" s="590"/>
      <c r="CTE89" s="590" t="s">
        <v>20</v>
      </c>
      <c r="CTF89" s="590"/>
      <c r="CTG89" s="590"/>
      <c r="CTH89" s="590"/>
      <c r="CTI89" s="590"/>
      <c r="CTJ89" s="590"/>
      <c r="CTK89" s="590"/>
      <c r="CTL89" s="590"/>
      <c r="CTM89" s="590" t="s">
        <v>20</v>
      </c>
      <c r="CTN89" s="590"/>
      <c r="CTO89" s="590"/>
      <c r="CTP89" s="590"/>
      <c r="CTQ89" s="590"/>
      <c r="CTR89" s="590"/>
      <c r="CTS89" s="590"/>
      <c r="CTT89" s="590"/>
      <c r="CTU89" s="590" t="s">
        <v>20</v>
      </c>
      <c r="CTV89" s="590"/>
      <c r="CTW89" s="590"/>
      <c r="CTX89" s="590"/>
      <c r="CTY89" s="590"/>
      <c r="CTZ89" s="590"/>
      <c r="CUA89" s="590"/>
      <c r="CUB89" s="590"/>
      <c r="CUC89" s="590" t="s">
        <v>20</v>
      </c>
      <c r="CUD89" s="590"/>
      <c r="CUE89" s="590"/>
      <c r="CUF89" s="590"/>
      <c r="CUG89" s="590"/>
      <c r="CUH89" s="590"/>
      <c r="CUI89" s="590"/>
      <c r="CUJ89" s="590"/>
      <c r="CUK89" s="590" t="s">
        <v>20</v>
      </c>
      <c r="CUL89" s="590"/>
      <c r="CUM89" s="590"/>
      <c r="CUN89" s="590"/>
      <c r="CUO89" s="590"/>
      <c r="CUP89" s="590"/>
      <c r="CUQ89" s="590"/>
      <c r="CUR89" s="590"/>
      <c r="CUS89" s="590" t="s">
        <v>20</v>
      </c>
      <c r="CUT89" s="590"/>
      <c r="CUU89" s="590"/>
      <c r="CUV89" s="590"/>
      <c r="CUW89" s="590"/>
      <c r="CUX89" s="590"/>
      <c r="CUY89" s="590"/>
      <c r="CUZ89" s="590"/>
      <c r="CVA89" s="590" t="s">
        <v>20</v>
      </c>
      <c r="CVB89" s="590"/>
      <c r="CVC89" s="590"/>
      <c r="CVD89" s="590"/>
      <c r="CVE89" s="590"/>
      <c r="CVF89" s="590"/>
      <c r="CVG89" s="590"/>
      <c r="CVH89" s="590"/>
      <c r="CVI89" s="590" t="s">
        <v>20</v>
      </c>
      <c r="CVJ89" s="590"/>
      <c r="CVK89" s="590"/>
      <c r="CVL89" s="590"/>
      <c r="CVM89" s="590"/>
      <c r="CVN89" s="590"/>
      <c r="CVO89" s="590"/>
      <c r="CVP89" s="590"/>
      <c r="CVQ89" s="590" t="s">
        <v>20</v>
      </c>
      <c r="CVR89" s="590"/>
      <c r="CVS89" s="590"/>
      <c r="CVT89" s="590"/>
      <c r="CVU89" s="590"/>
      <c r="CVV89" s="590"/>
      <c r="CVW89" s="590"/>
      <c r="CVX89" s="590"/>
      <c r="CVY89" s="590" t="s">
        <v>20</v>
      </c>
      <c r="CVZ89" s="590"/>
      <c r="CWA89" s="590"/>
      <c r="CWB89" s="590"/>
      <c r="CWC89" s="590"/>
      <c r="CWD89" s="590"/>
      <c r="CWE89" s="590"/>
      <c r="CWF89" s="590"/>
      <c r="CWG89" s="590" t="s">
        <v>20</v>
      </c>
      <c r="CWH89" s="590"/>
      <c r="CWI89" s="590"/>
      <c r="CWJ89" s="590"/>
      <c r="CWK89" s="590"/>
      <c r="CWL89" s="590"/>
      <c r="CWM89" s="590"/>
      <c r="CWN89" s="590"/>
      <c r="CWO89" s="590" t="s">
        <v>20</v>
      </c>
      <c r="CWP89" s="590"/>
      <c r="CWQ89" s="590"/>
      <c r="CWR89" s="590"/>
      <c r="CWS89" s="590"/>
      <c r="CWT89" s="590"/>
      <c r="CWU89" s="590"/>
      <c r="CWV89" s="590"/>
      <c r="CWW89" s="590" t="s">
        <v>20</v>
      </c>
      <c r="CWX89" s="590"/>
      <c r="CWY89" s="590"/>
      <c r="CWZ89" s="590"/>
      <c r="CXA89" s="590"/>
      <c r="CXB89" s="590"/>
      <c r="CXC89" s="590"/>
      <c r="CXD89" s="590"/>
      <c r="CXE89" s="590" t="s">
        <v>20</v>
      </c>
      <c r="CXF89" s="590"/>
      <c r="CXG89" s="590"/>
      <c r="CXH89" s="590"/>
      <c r="CXI89" s="590"/>
      <c r="CXJ89" s="590"/>
      <c r="CXK89" s="590"/>
      <c r="CXL89" s="590"/>
      <c r="CXM89" s="590" t="s">
        <v>20</v>
      </c>
      <c r="CXN89" s="590"/>
      <c r="CXO89" s="590"/>
      <c r="CXP89" s="590"/>
      <c r="CXQ89" s="590"/>
      <c r="CXR89" s="590"/>
      <c r="CXS89" s="590"/>
      <c r="CXT89" s="590"/>
      <c r="CXU89" s="590" t="s">
        <v>20</v>
      </c>
      <c r="CXV89" s="590"/>
      <c r="CXW89" s="590"/>
      <c r="CXX89" s="590"/>
      <c r="CXY89" s="590"/>
      <c r="CXZ89" s="590"/>
      <c r="CYA89" s="590"/>
      <c r="CYB89" s="590"/>
      <c r="CYC89" s="590" t="s">
        <v>20</v>
      </c>
      <c r="CYD89" s="590"/>
      <c r="CYE89" s="590"/>
      <c r="CYF89" s="590"/>
      <c r="CYG89" s="590"/>
      <c r="CYH89" s="590"/>
      <c r="CYI89" s="590"/>
      <c r="CYJ89" s="590"/>
      <c r="CYK89" s="590" t="s">
        <v>20</v>
      </c>
      <c r="CYL89" s="590"/>
      <c r="CYM89" s="590"/>
      <c r="CYN89" s="590"/>
      <c r="CYO89" s="590"/>
      <c r="CYP89" s="590"/>
      <c r="CYQ89" s="590"/>
      <c r="CYR89" s="590"/>
      <c r="CYS89" s="590" t="s">
        <v>20</v>
      </c>
      <c r="CYT89" s="590"/>
      <c r="CYU89" s="590"/>
      <c r="CYV89" s="590"/>
      <c r="CYW89" s="590"/>
      <c r="CYX89" s="590"/>
      <c r="CYY89" s="590"/>
      <c r="CYZ89" s="590"/>
      <c r="CZA89" s="590" t="s">
        <v>20</v>
      </c>
      <c r="CZB89" s="590"/>
      <c r="CZC89" s="590"/>
      <c r="CZD89" s="590"/>
      <c r="CZE89" s="590"/>
      <c r="CZF89" s="590"/>
      <c r="CZG89" s="590"/>
      <c r="CZH89" s="590"/>
      <c r="CZI89" s="590" t="s">
        <v>20</v>
      </c>
      <c r="CZJ89" s="590"/>
      <c r="CZK89" s="590"/>
      <c r="CZL89" s="590"/>
      <c r="CZM89" s="590"/>
      <c r="CZN89" s="590"/>
      <c r="CZO89" s="590"/>
      <c r="CZP89" s="590"/>
      <c r="CZQ89" s="590" t="s">
        <v>20</v>
      </c>
      <c r="CZR89" s="590"/>
      <c r="CZS89" s="590"/>
      <c r="CZT89" s="590"/>
      <c r="CZU89" s="590"/>
      <c r="CZV89" s="590"/>
      <c r="CZW89" s="590"/>
      <c r="CZX89" s="590"/>
      <c r="CZY89" s="590" t="s">
        <v>20</v>
      </c>
      <c r="CZZ89" s="590"/>
      <c r="DAA89" s="590"/>
      <c r="DAB89" s="590"/>
      <c r="DAC89" s="590"/>
      <c r="DAD89" s="590"/>
      <c r="DAE89" s="590"/>
      <c r="DAF89" s="590"/>
      <c r="DAG89" s="590" t="s">
        <v>20</v>
      </c>
      <c r="DAH89" s="590"/>
      <c r="DAI89" s="590"/>
      <c r="DAJ89" s="590"/>
      <c r="DAK89" s="590"/>
      <c r="DAL89" s="590"/>
      <c r="DAM89" s="590"/>
      <c r="DAN89" s="590"/>
      <c r="DAO89" s="590" t="s">
        <v>20</v>
      </c>
      <c r="DAP89" s="590"/>
      <c r="DAQ89" s="590"/>
      <c r="DAR89" s="590"/>
      <c r="DAS89" s="590"/>
      <c r="DAT89" s="590"/>
      <c r="DAU89" s="590"/>
      <c r="DAV89" s="590"/>
      <c r="DAW89" s="590" t="s">
        <v>20</v>
      </c>
      <c r="DAX89" s="590"/>
      <c r="DAY89" s="590"/>
      <c r="DAZ89" s="590"/>
      <c r="DBA89" s="590"/>
      <c r="DBB89" s="590"/>
      <c r="DBC89" s="590"/>
      <c r="DBD89" s="590"/>
      <c r="DBE89" s="590" t="s">
        <v>20</v>
      </c>
      <c r="DBF89" s="590"/>
      <c r="DBG89" s="590"/>
      <c r="DBH89" s="590"/>
      <c r="DBI89" s="590"/>
      <c r="DBJ89" s="590"/>
      <c r="DBK89" s="590"/>
      <c r="DBL89" s="590"/>
      <c r="DBM89" s="590" t="s">
        <v>20</v>
      </c>
      <c r="DBN89" s="590"/>
      <c r="DBO89" s="590"/>
      <c r="DBP89" s="590"/>
      <c r="DBQ89" s="590"/>
      <c r="DBR89" s="590"/>
      <c r="DBS89" s="590"/>
      <c r="DBT89" s="590"/>
      <c r="DBU89" s="590" t="s">
        <v>20</v>
      </c>
      <c r="DBV89" s="590"/>
      <c r="DBW89" s="590"/>
      <c r="DBX89" s="590"/>
      <c r="DBY89" s="590"/>
      <c r="DBZ89" s="590"/>
      <c r="DCA89" s="590"/>
      <c r="DCB89" s="590"/>
      <c r="DCC89" s="590" t="s">
        <v>20</v>
      </c>
      <c r="DCD89" s="590"/>
      <c r="DCE89" s="590"/>
      <c r="DCF89" s="590"/>
      <c r="DCG89" s="590"/>
      <c r="DCH89" s="590"/>
      <c r="DCI89" s="590"/>
      <c r="DCJ89" s="590"/>
      <c r="DCK89" s="590" t="s">
        <v>20</v>
      </c>
      <c r="DCL89" s="590"/>
      <c r="DCM89" s="590"/>
      <c r="DCN89" s="590"/>
      <c r="DCO89" s="590"/>
      <c r="DCP89" s="590"/>
      <c r="DCQ89" s="590"/>
      <c r="DCR89" s="590"/>
      <c r="DCS89" s="590" t="s">
        <v>20</v>
      </c>
      <c r="DCT89" s="590"/>
      <c r="DCU89" s="590"/>
      <c r="DCV89" s="590"/>
      <c r="DCW89" s="590"/>
      <c r="DCX89" s="590"/>
      <c r="DCY89" s="590"/>
      <c r="DCZ89" s="590"/>
      <c r="DDA89" s="590" t="s">
        <v>20</v>
      </c>
      <c r="DDB89" s="590"/>
      <c r="DDC89" s="590"/>
      <c r="DDD89" s="590"/>
      <c r="DDE89" s="590"/>
      <c r="DDF89" s="590"/>
      <c r="DDG89" s="590"/>
      <c r="DDH89" s="590"/>
      <c r="DDI89" s="590" t="s">
        <v>20</v>
      </c>
      <c r="DDJ89" s="590"/>
      <c r="DDK89" s="590"/>
      <c r="DDL89" s="590"/>
      <c r="DDM89" s="590"/>
      <c r="DDN89" s="590"/>
      <c r="DDO89" s="590"/>
      <c r="DDP89" s="590"/>
      <c r="DDQ89" s="590" t="s">
        <v>20</v>
      </c>
      <c r="DDR89" s="590"/>
      <c r="DDS89" s="590"/>
      <c r="DDT89" s="590"/>
      <c r="DDU89" s="590"/>
      <c r="DDV89" s="590"/>
      <c r="DDW89" s="590"/>
      <c r="DDX89" s="590"/>
      <c r="DDY89" s="590" t="s">
        <v>20</v>
      </c>
      <c r="DDZ89" s="590"/>
      <c r="DEA89" s="590"/>
      <c r="DEB89" s="590"/>
      <c r="DEC89" s="590"/>
      <c r="DED89" s="590"/>
      <c r="DEE89" s="590"/>
      <c r="DEF89" s="590"/>
      <c r="DEG89" s="590" t="s">
        <v>20</v>
      </c>
      <c r="DEH89" s="590"/>
      <c r="DEI89" s="590"/>
      <c r="DEJ89" s="590"/>
      <c r="DEK89" s="590"/>
      <c r="DEL89" s="590"/>
      <c r="DEM89" s="590"/>
      <c r="DEN89" s="590"/>
      <c r="DEO89" s="590" t="s">
        <v>20</v>
      </c>
      <c r="DEP89" s="590"/>
      <c r="DEQ89" s="590"/>
      <c r="DER89" s="590"/>
      <c r="DES89" s="590"/>
      <c r="DET89" s="590"/>
      <c r="DEU89" s="590"/>
      <c r="DEV89" s="590"/>
      <c r="DEW89" s="590" t="s">
        <v>20</v>
      </c>
      <c r="DEX89" s="590"/>
      <c r="DEY89" s="590"/>
      <c r="DEZ89" s="590"/>
      <c r="DFA89" s="590"/>
      <c r="DFB89" s="590"/>
      <c r="DFC89" s="590"/>
      <c r="DFD89" s="590"/>
      <c r="DFE89" s="590" t="s">
        <v>20</v>
      </c>
      <c r="DFF89" s="590"/>
      <c r="DFG89" s="590"/>
      <c r="DFH89" s="590"/>
      <c r="DFI89" s="590"/>
      <c r="DFJ89" s="590"/>
      <c r="DFK89" s="590"/>
      <c r="DFL89" s="590"/>
      <c r="DFM89" s="590" t="s">
        <v>20</v>
      </c>
      <c r="DFN89" s="590"/>
      <c r="DFO89" s="590"/>
      <c r="DFP89" s="590"/>
      <c r="DFQ89" s="590"/>
      <c r="DFR89" s="590"/>
      <c r="DFS89" s="590"/>
      <c r="DFT89" s="590"/>
      <c r="DFU89" s="590" t="s">
        <v>20</v>
      </c>
      <c r="DFV89" s="590"/>
      <c r="DFW89" s="590"/>
      <c r="DFX89" s="590"/>
      <c r="DFY89" s="590"/>
      <c r="DFZ89" s="590"/>
      <c r="DGA89" s="590"/>
      <c r="DGB89" s="590"/>
      <c r="DGC89" s="590" t="s">
        <v>20</v>
      </c>
      <c r="DGD89" s="590"/>
      <c r="DGE89" s="590"/>
      <c r="DGF89" s="590"/>
      <c r="DGG89" s="590"/>
      <c r="DGH89" s="590"/>
      <c r="DGI89" s="590"/>
      <c r="DGJ89" s="590"/>
      <c r="DGK89" s="590" t="s">
        <v>20</v>
      </c>
      <c r="DGL89" s="590"/>
      <c r="DGM89" s="590"/>
      <c r="DGN89" s="590"/>
      <c r="DGO89" s="590"/>
      <c r="DGP89" s="590"/>
      <c r="DGQ89" s="590"/>
      <c r="DGR89" s="590"/>
      <c r="DGS89" s="590" t="s">
        <v>20</v>
      </c>
      <c r="DGT89" s="590"/>
      <c r="DGU89" s="590"/>
      <c r="DGV89" s="590"/>
      <c r="DGW89" s="590"/>
      <c r="DGX89" s="590"/>
      <c r="DGY89" s="590"/>
      <c r="DGZ89" s="590"/>
      <c r="DHA89" s="590" t="s">
        <v>20</v>
      </c>
      <c r="DHB89" s="590"/>
      <c r="DHC89" s="590"/>
      <c r="DHD89" s="590"/>
      <c r="DHE89" s="590"/>
      <c r="DHF89" s="590"/>
      <c r="DHG89" s="590"/>
      <c r="DHH89" s="590"/>
      <c r="DHI89" s="590" t="s">
        <v>20</v>
      </c>
      <c r="DHJ89" s="590"/>
      <c r="DHK89" s="590"/>
      <c r="DHL89" s="590"/>
      <c r="DHM89" s="590"/>
      <c r="DHN89" s="590"/>
      <c r="DHO89" s="590"/>
      <c r="DHP89" s="590"/>
      <c r="DHQ89" s="590" t="s">
        <v>20</v>
      </c>
      <c r="DHR89" s="590"/>
      <c r="DHS89" s="590"/>
      <c r="DHT89" s="590"/>
      <c r="DHU89" s="590"/>
      <c r="DHV89" s="590"/>
      <c r="DHW89" s="590"/>
      <c r="DHX89" s="590"/>
      <c r="DHY89" s="590" t="s">
        <v>20</v>
      </c>
      <c r="DHZ89" s="590"/>
      <c r="DIA89" s="590"/>
      <c r="DIB89" s="590"/>
      <c r="DIC89" s="590"/>
      <c r="DID89" s="590"/>
      <c r="DIE89" s="590"/>
      <c r="DIF89" s="590"/>
      <c r="DIG89" s="590" t="s">
        <v>20</v>
      </c>
      <c r="DIH89" s="590"/>
      <c r="DII89" s="590"/>
      <c r="DIJ89" s="590"/>
      <c r="DIK89" s="590"/>
      <c r="DIL89" s="590"/>
      <c r="DIM89" s="590"/>
      <c r="DIN89" s="590"/>
      <c r="DIO89" s="590" t="s">
        <v>20</v>
      </c>
      <c r="DIP89" s="590"/>
      <c r="DIQ89" s="590"/>
      <c r="DIR89" s="590"/>
      <c r="DIS89" s="590"/>
      <c r="DIT89" s="590"/>
      <c r="DIU89" s="590"/>
      <c r="DIV89" s="590"/>
      <c r="DIW89" s="590" t="s">
        <v>20</v>
      </c>
      <c r="DIX89" s="590"/>
      <c r="DIY89" s="590"/>
      <c r="DIZ89" s="590"/>
      <c r="DJA89" s="590"/>
      <c r="DJB89" s="590"/>
      <c r="DJC89" s="590"/>
      <c r="DJD89" s="590"/>
      <c r="DJE89" s="590" t="s">
        <v>20</v>
      </c>
      <c r="DJF89" s="590"/>
      <c r="DJG89" s="590"/>
      <c r="DJH89" s="590"/>
      <c r="DJI89" s="590"/>
      <c r="DJJ89" s="590"/>
      <c r="DJK89" s="590"/>
      <c r="DJL89" s="590"/>
      <c r="DJM89" s="590" t="s">
        <v>20</v>
      </c>
      <c r="DJN89" s="590"/>
      <c r="DJO89" s="590"/>
      <c r="DJP89" s="590"/>
      <c r="DJQ89" s="590"/>
      <c r="DJR89" s="590"/>
      <c r="DJS89" s="590"/>
      <c r="DJT89" s="590"/>
      <c r="DJU89" s="590" t="s">
        <v>20</v>
      </c>
      <c r="DJV89" s="590"/>
      <c r="DJW89" s="590"/>
      <c r="DJX89" s="590"/>
      <c r="DJY89" s="590"/>
      <c r="DJZ89" s="590"/>
      <c r="DKA89" s="590"/>
      <c r="DKB89" s="590"/>
      <c r="DKC89" s="590" t="s">
        <v>20</v>
      </c>
      <c r="DKD89" s="590"/>
      <c r="DKE89" s="590"/>
      <c r="DKF89" s="590"/>
      <c r="DKG89" s="590"/>
      <c r="DKH89" s="590"/>
      <c r="DKI89" s="590"/>
      <c r="DKJ89" s="590"/>
      <c r="DKK89" s="590" t="s">
        <v>20</v>
      </c>
      <c r="DKL89" s="590"/>
      <c r="DKM89" s="590"/>
      <c r="DKN89" s="590"/>
      <c r="DKO89" s="590"/>
      <c r="DKP89" s="590"/>
      <c r="DKQ89" s="590"/>
      <c r="DKR89" s="590"/>
      <c r="DKS89" s="590" t="s">
        <v>20</v>
      </c>
      <c r="DKT89" s="590"/>
      <c r="DKU89" s="590"/>
      <c r="DKV89" s="590"/>
      <c r="DKW89" s="590"/>
      <c r="DKX89" s="590"/>
      <c r="DKY89" s="590"/>
      <c r="DKZ89" s="590"/>
      <c r="DLA89" s="590" t="s">
        <v>20</v>
      </c>
      <c r="DLB89" s="590"/>
      <c r="DLC89" s="590"/>
      <c r="DLD89" s="590"/>
      <c r="DLE89" s="590"/>
      <c r="DLF89" s="590"/>
      <c r="DLG89" s="590"/>
      <c r="DLH89" s="590"/>
      <c r="DLI89" s="590" t="s">
        <v>20</v>
      </c>
      <c r="DLJ89" s="590"/>
      <c r="DLK89" s="590"/>
      <c r="DLL89" s="590"/>
      <c r="DLM89" s="590"/>
      <c r="DLN89" s="590"/>
      <c r="DLO89" s="590"/>
      <c r="DLP89" s="590"/>
      <c r="DLQ89" s="590" t="s">
        <v>20</v>
      </c>
      <c r="DLR89" s="590"/>
      <c r="DLS89" s="590"/>
      <c r="DLT89" s="590"/>
      <c r="DLU89" s="590"/>
      <c r="DLV89" s="590"/>
      <c r="DLW89" s="590"/>
      <c r="DLX89" s="590"/>
      <c r="DLY89" s="590" t="s">
        <v>20</v>
      </c>
      <c r="DLZ89" s="590"/>
      <c r="DMA89" s="590"/>
      <c r="DMB89" s="590"/>
      <c r="DMC89" s="590"/>
      <c r="DMD89" s="590"/>
      <c r="DME89" s="590"/>
      <c r="DMF89" s="590"/>
      <c r="DMG89" s="590" t="s">
        <v>20</v>
      </c>
      <c r="DMH89" s="590"/>
      <c r="DMI89" s="590"/>
      <c r="DMJ89" s="590"/>
      <c r="DMK89" s="590"/>
      <c r="DML89" s="590"/>
      <c r="DMM89" s="590"/>
      <c r="DMN89" s="590"/>
      <c r="DMO89" s="590" t="s">
        <v>20</v>
      </c>
      <c r="DMP89" s="590"/>
      <c r="DMQ89" s="590"/>
      <c r="DMR89" s="590"/>
      <c r="DMS89" s="590"/>
      <c r="DMT89" s="590"/>
      <c r="DMU89" s="590"/>
      <c r="DMV89" s="590"/>
      <c r="DMW89" s="590" t="s">
        <v>20</v>
      </c>
      <c r="DMX89" s="590"/>
      <c r="DMY89" s="590"/>
      <c r="DMZ89" s="590"/>
      <c r="DNA89" s="590"/>
      <c r="DNB89" s="590"/>
      <c r="DNC89" s="590"/>
      <c r="DND89" s="590"/>
      <c r="DNE89" s="590" t="s">
        <v>20</v>
      </c>
      <c r="DNF89" s="590"/>
      <c r="DNG89" s="590"/>
      <c r="DNH89" s="590"/>
      <c r="DNI89" s="590"/>
      <c r="DNJ89" s="590"/>
      <c r="DNK89" s="590"/>
      <c r="DNL89" s="590"/>
      <c r="DNM89" s="590" t="s">
        <v>20</v>
      </c>
      <c r="DNN89" s="590"/>
      <c r="DNO89" s="590"/>
      <c r="DNP89" s="590"/>
      <c r="DNQ89" s="590"/>
      <c r="DNR89" s="590"/>
      <c r="DNS89" s="590"/>
      <c r="DNT89" s="590"/>
      <c r="DNU89" s="590" t="s">
        <v>20</v>
      </c>
      <c r="DNV89" s="590"/>
      <c r="DNW89" s="590"/>
      <c r="DNX89" s="590"/>
      <c r="DNY89" s="590"/>
      <c r="DNZ89" s="590"/>
      <c r="DOA89" s="590"/>
      <c r="DOB89" s="590"/>
      <c r="DOC89" s="590" t="s">
        <v>20</v>
      </c>
      <c r="DOD89" s="590"/>
      <c r="DOE89" s="590"/>
      <c r="DOF89" s="590"/>
      <c r="DOG89" s="590"/>
      <c r="DOH89" s="590"/>
      <c r="DOI89" s="590"/>
      <c r="DOJ89" s="590"/>
      <c r="DOK89" s="590" t="s">
        <v>20</v>
      </c>
      <c r="DOL89" s="590"/>
      <c r="DOM89" s="590"/>
      <c r="DON89" s="590"/>
      <c r="DOO89" s="590"/>
      <c r="DOP89" s="590"/>
      <c r="DOQ89" s="590"/>
      <c r="DOR89" s="590"/>
      <c r="DOS89" s="590" t="s">
        <v>20</v>
      </c>
      <c r="DOT89" s="590"/>
      <c r="DOU89" s="590"/>
      <c r="DOV89" s="590"/>
      <c r="DOW89" s="590"/>
      <c r="DOX89" s="590"/>
      <c r="DOY89" s="590"/>
      <c r="DOZ89" s="590"/>
      <c r="DPA89" s="590" t="s">
        <v>20</v>
      </c>
      <c r="DPB89" s="590"/>
      <c r="DPC89" s="590"/>
      <c r="DPD89" s="590"/>
      <c r="DPE89" s="590"/>
      <c r="DPF89" s="590"/>
      <c r="DPG89" s="590"/>
      <c r="DPH89" s="590"/>
      <c r="DPI89" s="590" t="s">
        <v>20</v>
      </c>
      <c r="DPJ89" s="590"/>
      <c r="DPK89" s="590"/>
      <c r="DPL89" s="590"/>
      <c r="DPM89" s="590"/>
      <c r="DPN89" s="590"/>
      <c r="DPO89" s="590"/>
      <c r="DPP89" s="590"/>
      <c r="DPQ89" s="590" t="s">
        <v>20</v>
      </c>
      <c r="DPR89" s="590"/>
      <c r="DPS89" s="590"/>
      <c r="DPT89" s="590"/>
      <c r="DPU89" s="590"/>
      <c r="DPV89" s="590"/>
      <c r="DPW89" s="590"/>
      <c r="DPX89" s="590"/>
      <c r="DPY89" s="590" t="s">
        <v>20</v>
      </c>
      <c r="DPZ89" s="590"/>
      <c r="DQA89" s="590"/>
      <c r="DQB89" s="590"/>
      <c r="DQC89" s="590"/>
      <c r="DQD89" s="590"/>
      <c r="DQE89" s="590"/>
      <c r="DQF89" s="590"/>
      <c r="DQG89" s="590" t="s">
        <v>20</v>
      </c>
      <c r="DQH89" s="590"/>
      <c r="DQI89" s="590"/>
      <c r="DQJ89" s="590"/>
      <c r="DQK89" s="590"/>
      <c r="DQL89" s="590"/>
      <c r="DQM89" s="590"/>
      <c r="DQN89" s="590"/>
      <c r="DQO89" s="590" t="s">
        <v>20</v>
      </c>
      <c r="DQP89" s="590"/>
      <c r="DQQ89" s="590"/>
      <c r="DQR89" s="590"/>
      <c r="DQS89" s="590"/>
      <c r="DQT89" s="590"/>
      <c r="DQU89" s="590"/>
      <c r="DQV89" s="590"/>
      <c r="DQW89" s="590" t="s">
        <v>20</v>
      </c>
      <c r="DQX89" s="590"/>
      <c r="DQY89" s="590"/>
      <c r="DQZ89" s="590"/>
      <c r="DRA89" s="590"/>
      <c r="DRB89" s="590"/>
      <c r="DRC89" s="590"/>
      <c r="DRD89" s="590"/>
      <c r="DRE89" s="590" t="s">
        <v>20</v>
      </c>
      <c r="DRF89" s="590"/>
      <c r="DRG89" s="590"/>
      <c r="DRH89" s="590"/>
      <c r="DRI89" s="590"/>
      <c r="DRJ89" s="590"/>
      <c r="DRK89" s="590"/>
      <c r="DRL89" s="590"/>
      <c r="DRM89" s="590" t="s">
        <v>20</v>
      </c>
      <c r="DRN89" s="590"/>
      <c r="DRO89" s="590"/>
      <c r="DRP89" s="590"/>
      <c r="DRQ89" s="590"/>
      <c r="DRR89" s="590"/>
      <c r="DRS89" s="590"/>
      <c r="DRT89" s="590"/>
      <c r="DRU89" s="590" t="s">
        <v>20</v>
      </c>
      <c r="DRV89" s="590"/>
      <c r="DRW89" s="590"/>
      <c r="DRX89" s="590"/>
      <c r="DRY89" s="590"/>
      <c r="DRZ89" s="590"/>
      <c r="DSA89" s="590"/>
      <c r="DSB89" s="590"/>
      <c r="DSC89" s="590" t="s">
        <v>20</v>
      </c>
      <c r="DSD89" s="590"/>
      <c r="DSE89" s="590"/>
      <c r="DSF89" s="590"/>
      <c r="DSG89" s="590"/>
      <c r="DSH89" s="590"/>
      <c r="DSI89" s="590"/>
      <c r="DSJ89" s="590"/>
      <c r="DSK89" s="590" t="s">
        <v>20</v>
      </c>
      <c r="DSL89" s="590"/>
      <c r="DSM89" s="590"/>
      <c r="DSN89" s="590"/>
      <c r="DSO89" s="590"/>
      <c r="DSP89" s="590"/>
      <c r="DSQ89" s="590"/>
      <c r="DSR89" s="590"/>
      <c r="DSS89" s="590" t="s">
        <v>20</v>
      </c>
      <c r="DST89" s="590"/>
      <c r="DSU89" s="590"/>
      <c r="DSV89" s="590"/>
      <c r="DSW89" s="590"/>
      <c r="DSX89" s="590"/>
      <c r="DSY89" s="590"/>
      <c r="DSZ89" s="590"/>
      <c r="DTA89" s="590" t="s">
        <v>20</v>
      </c>
      <c r="DTB89" s="590"/>
      <c r="DTC89" s="590"/>
      <c r="DTD89" s="590"/>
      <c r="DTE89" s="590"/>
      <c r="DTF89" s="590"/>
      <c r="DTG89" s="590"/>
      <c r="DTH89" s="590"/>
      <c r="DTI89" s="590" t="s">
        <v>20</v>
      </c>
      <c r="DTJ89" s="590"/>
      <c r="DTK89" s="590"/>
      <c r="DTL89" s="590"/>
      <c r="DTM89" s="590"/>
      <c r="DTN89" s="590"/>
      <c r="DTO89" s="590"/>
      <c r="DTP89" s="590"/>
      <c r="DTQ89" s="590" t="s">
        <v>20</v>
      </c>
      <c r="DTR89" s="590"/>
      <c r="DTS89" s="590"/>
      <c r="DTT89" s="590"/>
      <c r="DTU89" s="590"/>
      <c r="DTV89" s="590"/>
      <c r="DTW89" s="590"/>
      <c r="DTX89" s="590"/>
      <c r="DTY89" s="590" t="s">
        <v>20</v>
      </c>
      <c r="DTZ89" s="590"/>
      <c r="DUA89" s="590"/>
      <c r="DUB89" s="590"/>
      <c r="DUC89" s="590"/>
      <c r="DUD89" s="590"/>
      <c r="DUE89" s="590"/>
      <c r="DUF89" s="590"/>
      <c r="DUG89" s="590" t="s">
        <v>20</v>
      </c>
      <c r="DUH89" s="590"/>
      <c r="DUI89" s="590"/>
      <c r="DUJ89" s="590"/>
      <c r="DUK89" s="590"/>
      <c r="DUL89" s="590"/>
      <c r="DUM89" s="590"/>
      <c r="DUN89" s="590"/>
      <c r="DUO89" s="590" t="s">
        <v>20</v>
      </c>
      <c r="DUP89" s="590"/>
      <c r="DUQ89" s="590"/>
      <c r="DUR89" s="590"/>
      <c r="DUS89" s="590"/>
      <c r="DUT89" s="590"/>
      <c r="DUU89" s="590"/>
      <c r="DUV89" s="590"/>
      <c r="DUW89" s="590" t="s">
        <v>20</v>
      </c>
      <c r="DUX89" s="590"/>
      <c r="DUY89" s="590"/>
      <c r="DUZ89" s="590"/>
      <c r="DVA89" s="590"/>
      <c r="DVB89" s="590"/>
      <c r="DVC89" s="590"/>
      <c r="DVD89" s="590"/>
      <c r="DVE89" s="590" t="s">
        <v>20</v>
      </c>
      <c r="DVF89" s="590"/>
      <c r="DVG89" s="590"/>
      <c r="DVH89" s="590"/>
      <c r="DVI89" s="590"/>
      <c r="DVJ89" s="590"/>
      <c r="DVK89" s="590"/>
      <c r="DVL89" s="590"/>
      <c r="DVM89" s="590" t="s">
        <v>20</v>
      </c>
      <c r="DVN89" s="590"/>
      <c r="DVO89" s="590"/>
      <c r="DVP89" s="590"/>
      <c r="DVQ89" s="590"/>
      <c r="DVR89" s="590"/>
      <c r="DVS89" s="590"/>
      <c r="DVT89" s="590"/>
      <c r="DVU89" s="590" t="s">
        <v>20</v>
      </c>
      <c r="DVV89" s="590"/>
      <c r="DVW89" s="590"/>
      <c r="DVX89" s="590"/>
      <c r="DVY89" s="590"/>
      <c r="DVZ89" s="590"/>
      <c r="DWA89" s="590"/>
      <c r="DWB89" s="590"/>
      <c r="DWC89" s="590" t="s">
        <v>20</v>
      </c>
      <c r="DWD89" s="590"/>
      <c r="DWE89" s="590"/>
      <c r="DWF89" s="590"/>
      <c r="DWG89" s="590"/>
      <c r="DWH89" s="590"/>
      <c r="DWI89" s="590"/>
      <c r="DWJ89" s="590"/>
      <c r="DWK89" s="590" t="s">
        <v>20</v>
      </c>
      <c r="DWL89" s="590"/>
      <c r="DWM89" s="590"/>
      <c r="DWN89" s="590"/>
      <c r="DWO89" s="590"/>
      <c r="DWP89" s="590"/>
      <c r="DWQ89" s="590"/>
      <c r="DWR89" s="590"/>
      <c r="DWS89" s="590" t="s">
        <v>20</v>
      </c>
      <c r="DWT89" s="590"/>
      <c r="DWU89" s="590"/>
      <c r="DWV89" s="590"/>
      <c r="DWW89" s="590"/>
      <c r="DWX89" s="590"/>
      <c r="DWY89" s="590"/>
      <c r="DWZ89" s="590"/>
      <c r="DXA89" s="590" t="s">
        <v>20</v>
      </c>
      <c r="DXB89" s="590"/>
      <c r="DXC89" s="590"/>
      <c r="DXD89" s="590"/>
      <c r="DXE89" s="590"/>
      <c r="DXF89" s="590"/>
      <c r="DXG89" s="590"/>
      <c r="DXH89" s="590"/>
      <c r="DXI89" s="590" t="s">
        <v>20</v>
      </c>
      <c r="DXJ89" s="590"/>
      <c r="DXK89" s="590"/>
      <c r="DXL89" s="590"/>
      <c r="DXM89" s="590"/>
      <c r="DXN89" s="590"/>
      <c r="DXO89" s="590"/>
      <c r="DXP89" s="590"/>
      <c r="DXQ89" s="590" t="s">
        <v>20</v>
      </c>
      <c r="DXR89" s="590"/>
      <c r="DXS89" s="590"/>
      <c r="DXT89" s="590"/>
      <c r="DXU89" s="590"/>
      <c r="DXV89" s="590"/>
      <c r="DXW89" s="590"/>
      <c r="DXX89" s="590"/>
      <c r="DXY89" s="590" t="s">
        <v>20</v>
      </c>
      <c r="DXZ89" s="590"/>
      <c r="DYA89" s="590"/>
      <c r="DYB89" s="590"/>
      <c r="DYC89" s="590"/>
      <c r="DYD89" s="590"/>
      <c r="DYE89" s="590"/>
      <c r="DYF89" s="590"/>
      <c r="DYG89" s="590" t="s">
        <v>20</v>
      </c>
      <c r="DYH89" s="590"/>
      <c r="DYI89" s="590"/>
      <c r="DYJ89" s="590"/>
      <c r="DYK89" s="590"/>
      <c r="DYL89" s="590"/>
      <c r="DYM89" s="590"/>
      <c r="DYN89" s="590"/>
      <c r="DYO89" s="590" t="s">
        <v>20</v>
      </c>
      <c r="DYP89" s="590"/>
      <c r="DYQ89" s="590"/>
      <c r="DYR89" s="590"/>
      <c r="DYS89" s="590"/>
      <c r="DYT89" s="590"/>
      <c r="DYU89" s="590"/>
      <c r="DYV89" s="590"/>
      <c r="DYW89" s="590" t="s">
        <v>20</v>
      </c>
      <c r="DYX89" s="590"/>
      <c r="DYY89" s="590"/>
      <c r="DYZ89" s="590"/>
      <c r="DZA89" s="590"/>
      <c r="DZB89" s="590"/>
      <c r="DZC89" s="590"/>
      <c r="DZD89" s="590"/>
      <c r="DZE89" s="590" t="s">
        <v>20</v>
      </c>
      <c r="DZF89" s="590"/>
      <c r="DZG89" s="590"/>
      <c r="DZH89" s="590"/>
      <c r="DZI89" s="590"/>
      <c r="DZJ89" s="590"/>
      <c r="DZK89" s="590"/>
      <c r="DZL89" s="590"/>
      <c r="DZM89" s="590" t="s">
        <v>20</v>
      </c>
      <c r="DZN89" s="590"/>
      <c r="DZO89" s="590"/>
      <c r="DZP89" s="590"/>
      <c r="DZQ89" s="590"/>
      <c r="DZR89" s="590"/>
      <c r="DZS89" s="590"/>
      <c r="DZT89" s="590"/>
      <c r="DZU89" s="590" t="s">
        <v>20</v>
      </c>
      <c r="DZV89" s="590"/>
      <c r="DZW89" s="590"/>
      <c r="DZX89" s="590"/>
      <c r="DZY89" s="590"/>
      <c r="DZZ89" s="590"/>
      <c r="EAA89" s="590"/>
      <c r="EAB89" s="590"/>
      <c r="EAC89" s="590" t="s">
        <v>20</v>
      </c>
      <c r="EAD89" s="590"/>
      <c r="EAE89" s="590"/>
      <c r="EAF89" s="590"/>
      <c r="EAG89" s="590"/>
      <c r="EAH89" s="590"/>
      <c r="EAI89" s="590"/>
      <c r="EAJ89" s="590"/>
      <c r="EAK89" s="590" t="s">
        <v>20</v>
      </c>
      <c r="EAL89" s="590"/>
      <c r="EAM89" s="590"/>
      <c r="EAN89" s="590"/>
      <c r="EAO89" s="590"/>
      <c r="EAP89" s="590"/>
      <c r="EAQ89" s="590"/>
      <c r="EAR89" s="590"/>
      <c r="EAS89" s="590" t="s">
        <v>20</v>
      </c>
      <c r="EAT89" s="590"/>
      <c r="EAU89" s="590"/>
      <c r="EAV89" s="590"/>
      <c r="EAW89" s="590"/>
      <c r="EAX89" s="590"/>
      <c r="EAY89" s="590"/>
      <c r="EAZ89" s="590"/>
      <c r="EBA89" s="590" t="s">
        <v>20</v>
      </c>
      <c r="EBB89" s="590"/>
      <c r="EBC89" s="590"/>
      <c r="EBD89" s="590"/>
      <c r="EBE89" s="590"/>
      <c r="EBF89" s="590"/>
      <c r="EBG89" s="590"/>
      <c r="EBH89" s="590"/>
      <c r="EBI89" s="590" t="s">
        <v>20</v>
      </c>
      <c r="EBJ89" s="590"/>
      <c r="EBK89" s="590"/>
      <c r="EBL89" s="590"/>
      <c r="EBM89" s="590"/>
      <c r="EBN89" s="590"/>
      <c r="EBO89" s="590"/>
      <c r="EBP89" s="590"/>
      <c r="EBQ89" s="590" t="s">
        <v>20</v>
      </c>
      <c r="EBR89" s="590"/>
      <c r="EBS89" s="590"/>
      <c r="EBT89" s="590"/>
      <c r="EBU89" s="590"/>
      <c r="EBV89" s="590"/>
      <c r="EBW89" s="590"/>
      <c r="EBX89" s="590"/>
      <c r="EBY89" s="590" t="s">
        <v>20</v>
      </c>
      <c r="EBZ89" s="590"/>
      <c r="ECA89" s="590"/>
      <c r="ECB89" s="590"/>
      <c r="ECC89" s="590"/>
      <c r="ECD89" s="590"/>
      <c r="ECE89" s="590"/>
      <c r="ECF89" s="590"/>
      <c r="ECG89" s="590" t="s">
        <v>20</v>
      </c>
      <c r="ECH89" s="590"/>
      <c r="ECI89" s="590"/>
      <c r="ECJ89" s="590"/>
      <c r="ECK89" s="590"/>
      <c r="ECL89" s="590"/>
      <c r="ECM89" s="590"/>
      <c r="ECN89" s="590"/>
      <c r="ECO89" s="590" t="s">
        <v>20</v>
      </c>
      <c r="ECP89" s="590"/>
      <c r="ECQ89" s="590"/>
      <c r="ECR89" s="590"/>
      <c r="ECS89" s="590"/>
      <c r="ECT89" s="590"/>
      <c r="ECU89" s="590"/>
      <c r="ECV89" s="590"/>
      <c r="ECW89" s="590" t="s">
        <v>20</v>
      </c>
      <c r="ECX89" s="590"/>
      <c r="ECY89" s="590"/>
      <c r="ECZ89" s="590"/>
      <c r="EDA89" s="590"/>
      <c r="EDB89" s="590"/>
      <c r="EDC89" s="590"/>
      <c r="EDD89" s="590"/>
      <c r="EDE89" s="590" t="s">
        <v>20</v>
      </c>
      <c r="EDF89" s="590"/>
      <c r="EDG89" s="590"/>
      <c r="EDH89" s="590"/>
      <c r="EDI89" s="590"/>
      <c r="EDJ89" s="590"/>
      <c r="EDK89" s="590"/>
      <c r="EDL89" s="590"/>
      <c r="EDM89" s="590" t="s">
        <v>20</v>
      </c>
      <c r="EDN89" s="590"/>
      <c r="EDO89" s="590"/>
      <c r="EDP89" s="590"/>
      <c r="EDQ89" s="590"/>
      <c r="EDR89" s="590"/>
      <c r="EDS89" s="590"/>
      <c r="EDT89" s="590"/>
      <c r="EDU89" s="590" t="s">
        <v>20</v>
      </c>
      <c r="EDV89" s="590"/>
      <c r="EDW89" s="590"/>
      <c r="EDX89" s="590"/>
      <c r="EDY89" s="590"/>
      <c r="EDZ89" s="590"/>
      <c r="EEA89" s="590"/>
      <c r="EEB89" s="590"/>
      <c r="EEC89" s="590" t="s">
        <v>20</v>
      </c>
      <c r="EED89" s="590"/>
      <c r="EEE89" s="590"/>
      <c r="EEF89" s="590"/>
      <c r="EEG89" s="590"/>
      <c r="EEH89" s="590"/>
      <c r="EEI89" s="590"/>
      <c r="EEJ89" s="590"/>
      <c r="EEK89" s="590" t="s">
        <v>20</v>
      </c>
      <c r="EEL89" s="590"/>
      <c r="EEM89" s="590"/>
      <c r="EEN89" s="590"/>
      <c r="EEO89" s="590"/>
      <c r="EEP89" s="590"/>
      <c r="EEQ89" s="590"/>
      <c r="EER89" s="590"/>
      <c r="EES89" s="590" t="s">
        <v>20</v>
      </c>
      <c r="EET89" s="590"/>
      <c r="EEU89" s="590"/>
      <c r="EEV89" s="590"/>
      <c r="EEW89" s="590"/>
      <c r="EEX89" s="590"/>
      <c r="EEY89" s="590"/>
      <c r="EEZ89" s="590"/>
      <c r="EFA89" s="590" t="s">
        <v>20</v>
      </c>
      <c r="EFB89" s="590"/>
      <c r="EFC89" s="590"/>
      <c r="EFD89" s="590"/>
      <c r="EFE89" s="590"/>
      <c r="EFF89" s="590"/>
      <c r="EFG89" s="590"/>
      <c r="EFH89" s="590"/>
      <c r="EFI89" s="590" t="s">
        <v>20</v>
      </c>
      <c r="EFJ89" s="590"/>
      <c r="EFK89" s="590"/>
      <c r="EFL89" s="590"/>
      <c r="EFM89" s="590"/>
      <c r="EFN89" s="590"/>
      <c r="EFO89" s="590"/>
      <c r="EFP89" s="590"/>
      <c r="EFQ89" s="590" t="s">
        <v>20</v>
      </c>
      <c r="EFR89" s="590"/>
      <c r="EFS89" s="590"/>
      <c r="EFT89" s="590"/>
      <c r="EFU89" s="590"/>
      <c r="EFV89" s="590"/>
      <c r="EFW89" s="590"/>
      <c r="EFX89" s="590"/>
      <c r="EFY89" s="590" t="s">
        <v>20</v>
      </c>
      <c r="EFZ89" s="590"/>
      <c r="EGA89" s="590"/>
      <c r="EGB89" s="590"/>
      <c r="EGC89" s="590"/>
      <c r="EGD89" s="590"/>
      <c r="EGE89" s="590"/>
      <c r="EGF89" s="590"/>
      <c r="EGG89" s="590" t="s">
        <v>20</v>
      </c>
      <c r="EGH89" s="590"/>
      <c r="EGI89" s="590"/>
      <c r="EGJ89" s="590"/>
      <c r="EGK89" s="590"/>
      <c r="EGL89" s="590"/>
      <c r="EGM89" s="590"/>
      <c r="EGN89" s="590"/>
      <c r="EGO89" s="590" t="s">
        <v>20</v>
      </c>
      <c r="EGP89" s="590"/>
      <c r="EGQ89" s="590"/>
      <c r="EGR89" s="590"/>
      <c r="EGS89" s="590"/>
      <c r="EGT89" s="590"/>
      <c r="EGU89" s="590"/>
      <c r="EGV89" s="590"/>
      <c r="EGW89" s="590" t="s">
        <v>20</v>
      </c>
      <c r="EGX89" s="590"/>
      <c r="EGY89" s="590"/>
      <c r="EGZ89" s="590"/>
      <c r="EHA89" s="590"/>
      <c r="EHB89" s="590"/>
      <c r="EHC89" s="590"/>
      <c r="EHD89" s="590"/>
      <c r="EHE89" s="590" t="s">
        <v>20</v>
      </c>
      <c r="EHF89" s="590"/>
      <c r="EHG89" s="590"/>
      <c r="EHH89" s="590"/>
      <c r="EHI89" s="590"/>
      <c r="EHJ89" s="590"/>
      <c r="EHK89" s="590"/>
      <c r="EHL89" s="590"/>
      <c r="EHM89" s="590" t="s">
        <v>20</v>
      </c>
      <c r="EHN89" s="590"/>
      <c r="EHO89" s="590"/>
      <c r="EHP89" s="590"/>
      <c r="EHQ89" s="590"/>
      <c r="EHR89" s="590"/>
      <c r="EHS89" s="590"/>
      <c r="EHT89" s="590"/>
      <c r="EHU89" s="590" t="s">
        <v>20</v>
      </c>
      <c r="EHV89" s="590"/>
      <c r="EHW89" s="590"/>
      <c r="EHX89" s="590"/>
      <c r="EHY89" s="590"/>
      <c r="EHZ89" s="590"/>
      <c r="EIA89" s="590"/>
      <c r="EIB89" s="590"/>
      <c r="EIC89" s="590" t="s">
        <v>20</v>
      </c>
      <c r="EID89" s="590"/>
      <c r="EIE89" s="590"/>
      <c r="EIF89" s="590"/>
      <c r="EIG89" s="590"/>
      <c r="EIH89" s="590"/>
      <c r="EII89" s="590"/>
      <c r="EIJ89" s="590"/>
      <c r="EIK89" s="590" t="s">
        <v>20</v>
      </c>
      <c r="EIL89" s="590"/>
      <c r="EIM89" s="590"/>
      <c r="EIN89" s="590"/>
      <c r="EIO89" s="590"/>
      <c r="EIP89" s="590"/>
      <c r="EIQ89" s="590"/>
      <c r="EIR89" s="590"/>
      <c r="EIS89" s="590" t="s">
        <v>20</v>
      </c>
      <c r="EIT89" s="590"/>
      <c r="EIU89" s="590"/>
      <c r="EIV89" s="590"/>
      <c r="EIW89" s="590"/>
      <c r="EIX89" s="590"/>
      <c r="EIY89" s="590"/>
      <c r="EIZ89" s="590"/>
      <c r="EJA89" s="590" t="s">
        <v>20</v>
      </c>
      <c r="EJB89" s="590"/>
      <c r="EJC89" s="590"/>
      <c r="EJD89" s="590"/>
      <c r="EJE89" s="590"/>
      <c r="EJF89" s="590"/>
      <c r="EJG89" s="590"/>
      <c r="EJH89" s="590"/>
      <c r="EJI89" s="590" t="s">
        <v>20</v>
      </c>
      <c r="EJJ89" s="590"/>
      <c r="EJK89" s="590"/>
      <c r="EJL89" s="590"/>
      <c r="EJM89" s="590"/>
      <c r="EJN89" s="590"/>
      <c r="EJO89" s="590"/>
      <c r="EJP89" s="590"/>
      <c r="EJQ89" s="590" t="s">
        <v>20</v>
      </c>
      <c r="EJR89" s="590"/>
      <c r="EJS89" s="590"/>
      <c r="EJT89" s="590"/>
      <c r="EJU89" s="590"/>
      <c r="EJV89" s="590"/>
      <c r="EJW89" s="590"/>
      <c r="EJX89" s="590"/>
      <c r="EJY89" s="590" t="s">
        <v>20</v>
      </c>
      <c r="EJZ89" s="590"/>
      <c r="EKA89" s="590"/>
      <c r="EKB89" s="590"/>
      <c r="EKC89" s="590"/>
      <c r="EKD89" s="590"/>
      <c r="EKE89" s="590"/>
      <c r="EKF89" s="590"/>
      <c r="EKG89" s="590" t="s">
        <v>20</v>
      </c>
      <c r="EKH89" s="590"/>
      <c r="EKI89" s="590"/>
      <c r="EKJ89" s="590"/>
      <c r="EKK89" s="590"/>
      <c r="EKL89" s="590"/>
      <c r="EKM89" s="590"/>
      <c r="EKN89" s="590"/>
      <c r="EKO89" s="590" t="s">
        <v>20</v>
      </c>
      <c r="EKP89" s="590"/>
      <c r="EKQ89" s="590"/>
      <c r="EKR89" s="590"/>
      <c r="EKS89" s="590"/>
      <c r="EKT89" s="590"/>
      <c r="EKU89" s="590"/>
      <c r="EKV89" s="590"/>
      <c r="EKW89" s="590" t="s">
        <v>20</v>
      </c>
      <c r="EKX89" s="590"/>
      <c r="EKY89" s="590"/>
      <c r="EKZ89" s="590"/>
      <c r="ELA89" s="590"/>
      <c r="ELB89" s="590"/>
      <c r="ELC89" s="590"/>
      <c r="ELD89" s="590"/>
      <c r="ELE89" s="590" t="s">
        <v>20</v>
      </c>
      <c r="ELF89" s="590"/>
      <c r="ELG89" s="590"/>
      <c r="ELH89" s="590"/>
      <c r="ELI89" s="590"/>
      <c r="ELJ89" s="590"/>
      <c r="ELK89" s="590"/>
      <c r="ELL89" s="590"/>
      <c r="ELM89" s="590" t="s">
        <v>20</v>
      </c>
      <c r="ELN89" s="590"/>
      <c r="ELO89" s="590"/>
      <c r="ELP89" s="590"/>
      <c r="ELQ89" s="590"/>
      <c r="ELR89" s="590"/>
      <c r="ELS89" s="590"/>
      <c r="ELT89" s="590"/>
      <c r="ELU89" s="590" t="s">
        <v>20</v>
      </c>
      <c r="ELV89" s="590"/>
      <c r="ELW89" s="590"/>
      <c r="ELX89" s="590"/>
      <c r="ELY89" s="590"/>
      <c r="ELZ89" s="590"/>
      <c r="EMA89" s="590"/>
      <c r="EMB89" s="590"/>
      <c r="EMC89" s="590" t="s">
        <v>20</v>
      </c>
      <c r="EMD89" s="590"/>
      <c r="EME89" s="590"/>
      <c r="EMF89" s="590"/>
      <c r="EMG89" s="590"/>
      <c r="EMH89" s="590"/>
      <c r="EMI89" s="590"/>
      <c r="EMJ89" s="590"/>
      <c r="EMK89" s="590" t="s">
        <v>20</v>
      </c>
      <c r="EML89" s="590"/>
      <c r="EMM89" s="590"/>
      <c r="EMN89" s="590"/>
      <c r="EMO89" s="590"/>
      <c r="EMP89" s="590"/>
      <c r="EMQ89" s="590"/>
      <c r="EMR89" s="590"/>
      <c r="EMS89" s="590" t="s">
        <v>20</v>
      </c>
      <c r="EMT89" s="590"/>
      <c r="EMU89" s="590"/>
      <c r="EMV89" s="590"/>
      <c r="EMW89" s="590"/>
      <c r="EMX89" s="590"/>
      <c r="EMY89" s="590"/>
      <c r="EMZ89" s="590"/>
      <c r="ENA89" s="590" t="s">
        <v>20</v>
      </c>
      <c r="ENB89" s="590"/>
      <c r="ENC89" s="590"/>
      <c r="END89" s="590"/>
      <c r="ENE89" s="590"/>
      <c r="ENF89" s="590"/>
      <c r="ENG89" s="590"/>
      <c r="ENH89" s="590"/>
      <c r="ENI89" s="590" t="s">
        <v>20</v>
      </c>
      <c r="ENJ89" s="590"/>
      <c r="ENK89" s="590"/>
      <c r="ENL89" s="590"/>
      <c r="ENM89" s="590"/>
      <c r="ENN89" s="590"/>
      <c r="ENO89" s="590"/>
      <c r="ENP89" s="590"/>
      <c r="ENQ89" s="590" t="s">
        <v>20</v>
      </c>
      <c r="ENR89" s="590"/>
      <c r="ENS89" s="590"/>
      <c r="ENT89" s="590"/>
      <c r="ENU89" s="590"/>
      <c r="ENV89" s="590"/>
      <c r="ENW89" s="590"/>
      <c r="ENX89" s="590"/>
      <c r="ENY89" s="590" t="s">
        <v>20</v>
      </c>
      <c r="ENZ89" s="590"/>
      <c r="EOA89" s="590"/>
      <c r="EOB89" s="590"/>
      <c r="EOC89" s="590"/>
      <c r="EOD89" s="590"/>
      <c r="EOE89" s="590"/>
      <c r="EOF89" s="590"/>
      <c r="EOG89" s="590" t="s">
        <v>20</v>
      </c>
      <c r="EOH89" s="590"/>
      <c r="EOI89" s="590"/>
      <c r="EOJ89" s="590"/>
      <c r="EOK89" s="590"/>
      <c r="EOL89" s="590"/>
      <c r="EOM89" s="590"/>
      <c r="EON89" s="590"/>
      <c r="EOO89" s="590" t="s">
        <v>20</v>
      </c>
      <c r="EOP89" s="590"/>
      <c r="EOQ89" s="590"/>
      <c r="EOR89" s="590"/>
      <c r="EOS89" s="590"/>
      <c r="EOT89" s="590"/>
      <c r="EOU89" s="590"/>
      <c r="EOV89" s="590"/>
      <c r="EOW89" s="590" t="s">
        <v>20</v>
      </c>
      <c r="EOX89" s="590"/>
      <c r="EOY89" s="590"/>
      <c r="EOZ89" s="590"/>
      <c r="EPA89" s="590"/>
      <c r="EPB89" s="590"/>
      <c r="EPC89" s="590"/>
      <c r="EPD89" s="590"/>
      <c r="EPE89" s="590" t="s">
        <v>20</v>
      </c>
      <c r="EPF89" s="590"/>
      <c r="EPG89" s="590"/>
      <c r="EPH89" s="590"/>
      <c r="EPI89" s="590"/>
      <c r="EPJ89" s="590"/>
      <c r="EPK89" s="590"/>
      <c r="EPL89" s="590"/>
      <c r="EPM89" s="590" t="s">
        <v>20</v>
      </c>
      <c r="EPN89" s="590"/>
      <c r="EPO89" s="590"/>
      <c r="EPP89" s="590"/>
      <c r="EPQ89" s="590"/>
      <c r="EPR89" s="590"/>
      <c r="EPS89" s="590"/>
      <c r="EPT89" s="590"/>
      <c r="EPU89" s="590" t="s">
        <v>20</v>
      </c>
      <c r="EPV89" s="590"/>
      <c r="EPW89" s="590"/>
      <c r="EPX89" s="590"/>
      <c r="EPY89" s="590"/>
      <c r="EPZ89" s="590"/>
      <c r="EQA89" s="590"/>
      <c r="EQB89" s="590"/>
      <c r="EQC89" s="590" t="s">
        <v>20</v>
      </c>
      <c r="EQD89" s="590"/>
      <c r="EQE89" s="590"/>
      <c r="EQF89" s="590"/>
      <c r="EQG89" s="590"/>
      <c r="EQH89" s="590"/>
      <c r="EQI89" s="590"/>
      <c r="EQJ89" s="590"/>
      <c r="EQK89" s="590" t="s">
        <v>20</v>
      </c>
      <c r="EQL89" s="590"/>
      <c r="EQM89" s="590"/>
      <c r="EQN89" s="590"/>
      <c r="EQO89" s="590"/>
      <c r="EQP89" s="590"/>
      <c r="EQQ89" s="590"/>
      <c r="EQR89" s="590"/>
      <c r="EQS89" s="590" t="s">
        <v>20</v>
      </c>
      <c r="EQT89" s="590"/>
      <c r="EQU89" s="590"/>
      <c r="EQV89" s="590"/>
      <c r="EQW89" s="590"/>
      <c r="EQX89" s="590"/>
      <c r="EQY89" s="590"/>
      <c r="EQZ89" s="590"/>
      <c r="ERA89" s="590" t="s">
        <v>20</v>
      </c>
      <c r="ERB89" s="590"/>
      <c r="ERC89" s="590"/>
      <c r="ERD89" s="590"/>
      <c r="ERE89" s="590"/>
      <c r="ERF89" s="590"/>
      <c r="ERG89" s="590"/>
      <c r="ERH89" s="590"/>
      <c r="ERI89" s="590" t="s">
        <v>20</v>
      </c>
      <c r="ERJ89" s="590"/>
      <c r="ERK89" s="590"/>
      <c r="ERL89" s="590"/>
      <c r="ERM89" s="590"/>
      <c r="ERN89" s="590"/>
      <c r="ERO89" s="590"/>
      <c r="ERP89" s="590"/>
      <c r="ERQ89" s="590" t="s">
        <v>20</v>
      </c>
      <c r="ERR89" s="590"/>
      <c r="ERS89" s="590"/>
      <c r="ERT89" s="590"/>
      <c r="ERU89" s="590"/>
      <c r="ERV89" s="590"/>
      <c r="ERW89" s="590"/>
      <c r="ERX89" s="590"/>
      <c r="ERY89" s="590" t="s">
        <v>20</v>
      </c>
      <c r="ERZ89" s="590"/>
      <c r="ESA89" s="590"/>
      <c r="ESB89" s="590"/>
      <c r="ESC89" s="590"/>
      <c r="ESD89" s="590"/>
      <c r="ESE89" s="590"/>
      <c r="ESF89" s="590"/>
      <c r="ESG89" s="590" t="s">
        <v>20</v>
      </c>
      <c r="ESH89" s="590"/>
      <c r="ESI89" s="590"/>
      <c r="ESJ89" s="590"/>
      <c r="ESK89" s="590"/>
      <c r="ESL89" s="590"/>
      <c r="ESM89" s="590"/>
      <c r="ESN89" s="590"/>
      <c r="ESO89" s="590" t="s">
        <v>20</v>
      </c>
      <c r="ESP89" s="590"/>
      <c r="ESQ89" s="590"/>
      <c r="ESR89" s="590"/>
      <c r="ESS89" s="590"/>
      <c r="EST89" s="590"/>
      <c r="ESU89" s="590"/>
      <c r="ESV89" s="590"/>
      <c r="ESW89" s="590" t="s">
        <v>20</v>
      </c>
      <c r="ESX89" s="590"/>
      <c r="ESY89" s="590"/>
      <c r="ESZ89" s="590"/>
      <c r="ETA89" s="590"/>
      <c r="ETB89" s="590"/>
      <c r="ETC89" s="590"/>
      <c r="ETD89" s="590"/>
      <c r="ETE89" s="590" t="s">
        <v>20</v>
      </c>
      <c r="ETF89" s="590"/>
      <c r="ETG89" s="590"/>
      <c r="ETH89" s="590"/>
      <c r="ETI89" s="590"/>
      <c r="ETJ89" s="590"/>
      <c r="ETK89" s="590"/>
      <c r="ETL89" s="590"/>
      <c r="ETM89" s="590" t="s">
        <v>20</v>
      </c>
      <c r="ETN89" s="590"/>
      <c r="ETO89" s="590"/>
      <c r="ETP89" s="590"/>
      <c r="ETQ89" s="590"/>
      <c r="ETR89" s="590"/>
      <c r="ETS89" s="590"/>
      <c r="ETT89" s="590"/>
      <c r="ETU89" s="590" t="s">
        <v>20</v>
      </c>
      <c r="ETV89" s="590"/>
      <c r="ETW89" s="590"/>
      <c r="ETX89" s="590"/>
      <c r="ETY89" s="590"/>
      <c r="ETZ89" s="590"/>
      <c r="EUA89" s="590"/>
      <c r="EUB89" s="590"/>
      <c r="EUC89" s="590" t="s">
        <v>20</v>
      </c>
      <c r="EUD89" s="590"/>
      <c r="EUE89" s="590"/>
      <c r="EUF89" s="590"/>
      <c r="EUG89" s="590"/>
      <c r="EUH89" s="590"/>
      <c r="EUI89" s="590"/>
      <c r="EUJ89" s="590"/>
      <c r="EUK89" s="590" t="s">
        <v>20</v>
      </c>
      <c r="EUL89" s="590"/>
      <c r="EUM89" s="590"/>
      <c r="EUN89" s="590"/>
      <c r="EUO89" s="590"/>
      <c r="EUP89" s="590"/>
      <c r="EUQ89" s="590"/>
      <c r="EUR89" s="590"/>
      <c r="EUS89" s="590" t="s">
        <v>20</v>
      </c>
      <c r="EUT89" s="590"/>
      <c r="EUU89" s="590"/>
      <c r="EUV89" s="590"/>
      <c r="EUW89" s="590"/>
      <c r="EUX89" s="590"/>
      <c r="EUY89" s="590"/>
      <c r="EUZ89" s="590"/>
      <c r="EVA89" s="590" t="s">
        <v>20</v>
      </c>
      <c r="EVB89" s="590"/>
      <c r="EVC89" s="590"/>
      <c r="EVD89" s="590"/>
      <c r="EVE89" s="590"/>
      <c r="EVF89" s="590"/>
      <c r="EVG89" s="590"/>
      <c r="EVH89" s="590"/>
      <c r="EVI89" s="590" t="s">
        <v>20</v>
      </c>
      <c r="EVJ89" s="590"/>
      <c r="EVK89" s="590"/>
      <c r="EVL89" s="590"/>
      <c r="EVM89" s="590"/>
      <c r="EVN89" s="590"/>
      <c r="EVO89" s="590"/>
      <c r="EVP89" s="590"/>
      <c r="EVQ89" s="590" t="s">
        <v>20</v>
      </c>
      <c r="EVR89" s="590"/>
      <c r="EVS89" s="590"/>
      <c r="EVT89" s="590"/>
      <c r="EVU89" s="590"/>
      <c r="EVV89" s="590"/>
      <c r="EVW89" s="590"/>
      <c r="EVX89" s="590"/>
      <c r="EVY89" s="590" t="s">
        <v>20</v>
      </c>
      <c r="EVZ89" s="590"/>
      <c r="EWA89" s="590"/>
      <c r="EWB89" s="590"/>
      <c r="EWC89" s="590"/>
      <c r="EWD89" s="590"/>
      <c r="EWE89" s="590"/>
      <c r="EWF89" s="590"/>
      <c r="EWG89" s="590" t="s">
        <v>20</v>
      </c>
      <c r="EWH89" s="590"/>
      <c r="EWI89" s="590"/>
      <c r="EWJ89" s="590"/>
      <c r="EWK89" s="590"/>
      <c r="EWL89" s="590"/>
      <c r="EWM89" s="590"/>
      <c r="EWN89" s="590"/>
      <c r="EWO89" s="590" t="s">
        <v>20</v>
      </c>
      <c r="EWP89" s="590"/>
      <c r="EWQ89" s="590"/>
      <c r="EWR89" s="590"/>
      <c r="EWS89" s="590"/>
      <c r="EWT89" s="590"/>
      <c r="EWU89" s="590"/>
      <c r="EWV89" s="590"/>
      <c r="EWW89" s="590" t="s">
        <v>20</v>
      </c>
      <c r="EWX89" s="590"/>
      <c r="EWY89" s="590"/>
      <c r="EWZ89" s="590"/>
      <c r="EXA89" s="590"/>
      <c r="EXB89" s="590"/>
      <c r="EXC89" s="590"/>
      <c r="EXD89" s="590"/>
      <c r="EXE89" s="590" t="s">
        <v>20</v>
      </c>
      <c r="EXF89" s="590"/>
      <c r="EXG89" s="590"/>
      <c r="EXH89" s="590"/>
      <c r="EXI89" s="590"/>
      <c r="EXJ89" s="590"/>
      <c r="EXK89" s="590"/>
      <c r="EXL89" s="590"/>
      <c r="EXM89" s="590" t="s">
        <v>20</v>
      </c>
      <c r="EXN89" s="590"/>
      <c r="EXO89" s="590"/>
      <c r="EXP89" s="590"/>
      <c r="EXQ89" s="590"/>
      <c r="EXR89" s="590"/>
      <c r="EXS89" s="590"/>
      <c r="EXT89" s="590"/>
      <c r="EXU89" s="590" t="s">
        <v>20</v>
      </c>
      <c r="EXV89" s="590"/>
      <c r="EXW89" s="590"/>
      <c r="EXX89" s="590"/>
      <c r="EXY89" s="590"/>
      <c r="EXZ89" s="590"/>
      <c r="EYA89" s="590"/>
      <c r="EYB89" s="590"/>
      <c r="EYC89" s="590" t="s">
        <v>20</v>
      </c>
      <c r="EYD89" s="590"/>
      <c r="EYE89" s="590"/>
      <c r="EYF89" s="590"/>
      <c r="EYG89" s="590"/>
      <c r="EYH89" s="590"/>
      <c r="EYI89" s="590"/>
      <c r="EYJ89" s="590"/>
      <c r="EYK89" s="590" t="s">
        <v>20</v>
      </c>
      <c r="EYL89" s="590"/>
      <c r="EYM89" s="590"/>
      <c r="EYN89" s="590"/>
      <c r="EYO89" s="590"/>
      <c r="EYP89" s="590"/>
      <c r="EYQ89" s="590"/>
      <c r="EYR89" s="590"/>
      <c r="EYS89" s="590" t="s">
        <v>20</v>
      </c>
      <c r="EYT89" s="590"/>
      <c r="EYU89" s="590"/>
      <c r="EYV89" s="590"/>
      <c r="EYW89" s="590"/>
      <c r="EYX89" s="590"/>
      <c r="EYY89" s="590"/>
      <c r="EYZ89" s="590"/>
      <c r="EZA89" s="590" t="s">
        <v>20</v>
      </c>
      <c r="EZB89" s="590"/>
      <c r="EZC89" s="590"/>
      <c r="EZD89" s="590"/>
      <c r="EZE89" s="590"/>
      <c r="EZF89" s="590"/>
      <c r="EZG89" s="590"/>
      <c r="EZH89" s="590"/>
      <c r="EZI89" s="590" t="s">
        <v>20</v>
      </c>
      <c r="EZJ89" s="590"/>
      <c r="EZK89" s="590"/>
      <c r="EZL89" s="590"/>
      <c r="EZM89" s="590"/>
      <c r="EZN89" s="590"/>
      <c r="EZO89" s="590"/>
      <c r="EZP89" s="590"/>
      <c r="EZQ89" s="590" t="s">
        <v>20</v>
      </c>
      <c r="EZR89" s="590"/>
      <c r="EZS89" s="590"/>
      <c r="EZT89" s="590"/>
      <c r="EZU89" s="590"/>
      <c r="EZV89" s="590"/>
      <c r="EZW89" s="590"/>
      <c r="EZX89" s="590"/>
      <c r="EZY89" s="590" t="s">
        <v>20</v>
      </c>
      <c r="EZZ89" s="590"/>
      <c r="FAA89" s="590"/>
      <c r="FAB89" s="590"/>
      <c r="FAC89" s="590"/>
      <c r="FAD89" s="590"/>
      <c r="FAE89" s="590"/>
      <c r="FAF89" s="590"/>
      <c r="FAG89" s="590" t="s">
        <v>20</v>
      </c>
      <c r="FAH89" s="590"/>
      <c r="FAI89" s="590"/>
      <c r="FAJ89" s="590"/>
      <c r="FAK89" s="590"/>
      <c r="FAL89" s="590"/>
      <c r="FAM89" s="590"/>
      <c r="FAN89" s="590"/>
      <c r="FAO89" s="590" t="s">
        <v>20</v>
      </c>
      <c r="FAP89" s="590"/>
      <c r="FAQ89" s="590"/>
      <c r="FAR89" s="590"/>
      <c r="FAS89" s="590"/>
      <c r="FAT89" s="590"/>
      <c r="FAU89" s="590"/>
      <c r="FAV89" s="590"/>
      <c r="FAW89" s="590" t="s">
        <v>20</v>
      </c>
      <c r="FAX89" s="590"/>
      <c r="FAY89" s="590"/>
      <c r="FAZ89" s="590"/>
      <c r="FBA89" s="590"/>
      <c r="FBB89" s="590"/>
      <c r="FBC89" s="590"/>
      <c r="FBD89" s="590"/>
      <c r="FBE89" s="590" t="s">
        <v>20</v>
      </c>
      <c r="FBF89" s="590"/>
      <c r="FBG89" s="590"/>
      <c r="FBH89" s="590"/>
      <c r="FBI89" s="590"/>
      <c r="FBJ89" s="590"/>
      <c r="FBK89" s="590"/>
      <c r="FBL89" s="590"/>
      <c r="FBM89" s="590" t="s">
        <v>20</v>
      </c>
      <c r="FBN89" s="590"/>
      <c r="FBO89" s="590"/>
      <c r="FBP89" s="590"/>
      <c r="FBQ89" s="590"/>
      <c r="FBR89" s="590"/>
      <c r="FBS89" s="590"/>
      <c r="FBT89" s="590"/>
      <c r="FBU89" s="590" t="s">
        <v>20</v>
      </c>
      <c r="FBV89" s="590"/>
      <c r="FBW89" s="590"/>
      <c r="FBX89" s="590"/>
      <c r="FBY89" s="590"/>
      <c r="FBZ89" s="590"/>
      <c r="FCA89" s="590"/>
      <c r="FCB89" s="590"/>
      <c r="FCC89" s="590" t="s">
        <v>20</v>
      </c>
      <c r="FCD89" s="590"/>
      <c r="FCE89" s="590"/>
      <c r="FCF89" s="590"/>
      <c r="FCG89" s="590"/>
      <c r="FCH89" s="590"/>
      <c r="FCI89" s="590"/>
      <c r="FCJ89" s="590"/>
      <c r="FCK89" s="590" t="s">
        <v>20</v>
      </c>
      <c r="FCL89" s="590"/>
      <c r="FCM89" s="590"/>
      <c r="FCN89" s="590"/>
      <c r="FCO89" s="590"/>
      <c r="FCP89" s="590"/>
      <c r="FCQ89" s="590"/>
      <c r="FCR89" s="590"/>
      <c r="FCS89" s="590" t="s">
        <v>20</v>
      </c>
      <c r="FCT89" s="590"/>
      <c r="FCU89" s="590"/>
      <c r="FCV89" s="590"/>
      <c r="FCW89" s="590"/>
      <c r="FCX89" s="590"/>
      <c r="FCY89" s="590"/>
      <c r="FCZ89" s="590"/>
      <c r="FDA89" s="590" t="s">
        <v>20</v>
      </c>
      <c r="FDB89" s="590"/>
      <c r="FDC89" s="590"/>
      <c r="FDD89" s="590"/>
      <c r="FDE89" s="590"/>
      <c r="FDF89" s="590"/>
      <c r="FDG89" s="590"/>
      <c r="FDH89" s="590"/>
      <c r="FDI89" s="590" t="s">
        <v>20</v>
      </c>
      <c r="FDJ89" s="590"/>
      <c r="FDK89" s="590"/>
      <c r="FDL89" s="590"/>
      <c r="FDM89" s="590"/>
      <c r="FDN89" s="590"/>
      <c r="FDO89" s="590"/>
      <c r="FDP89" s="590"/>
      <c r="FDQ89" s="590" t="s">
        <v>20</v>
      </c>
      <c r="FDR89" s="590"/>
      <c r="FDS89" s="590"/>
      <c r="FDT89" s="590"/>
      <c r="FDU89" s="590"/>
      <c r="FDV89" s="590"/>
      <c r="FDW89" s="590"/>
      <c r="FDX89" s="590"/>
      <c r="FDY89" s="590" t="s">
        <v>20</v>
      </c>
      <c r="FDZ89" s="590"/>
      <c r="FEA89" s="590"/>
      <c r="FEB89" s="590"/>
      <c r="FEC89" s="590"/>
      <c r="FED89" s="590"/>
      <c r="FEE89" s="590"/>
      <c r="FEF89" s="590"/>
      <c r="FEG89" s="590" t="s">
        <v>20</v>
      </c>
      <c r="FEH89" s="590"/>
      <c r="FEI89" s="590"/>
      <c r="FEJ89" s="590"/>
      <c r="FEK89" s="590"/>
      <c r="FEL89" s="590"/>
      <c r="FEM89" s="590"/>
      <c r="FEN89" s="590"/>
      <c r="FEO89" s="590" t="s">
        <v>20</v>
      </c>
      <c r="FEP89" s="590"/>
      <c r="FEQ89" s="590"/>
      <c r="FER89" s="590"/>
      <c r="FES89" s="590"/>
      <c r="FET89" s="590"/>
      <c r="FEU89" s="590"/>
      <c r="FEV89" s="590"/>
      <c r="FEW89" s="590" t="s">
        <v>20</v>
      </c>
      <c r="FEX89" s="590"/>
      <c r="FEY89" s="590"/>
      <c r="FEZ89" s="590"/>
      <c r="FFA89" s="590"/>
      <c r="FFB89" s="590"/>
      <c r="FFC89" s="590"/>
      <c r="FFD89" s="590"/>
      <c r="FFE89" s="590" t="s">
        <v>20</v>
      </c>
      <c r="FFF89" s="590"/>
      <c r="FFG89" s="590"/>
      <c r="FFH89" s="590"/>
      <c r="FFI89" s="590"/>
      <c r="FFJ89" s="590"/>
      <c r="FFK89" s="590"/>
      <c r="FFL89" s="590"/>
      <c r="FFM89" s="590" t="s">
        <v>20</v>
      </c>
      <c r="FFN89" s="590"/>
      <c r="FFO89" s="590"/>
      <c r="FFP89" s="590"/>
      <c r="FFQ89" s="590"/>
      <c r="FFR89" s="590"/>
      <c r="FFS89" s="590"/>
      <c r="FFT89" s="590"/>
      <c r="FFU89" s="590" t="s">
        <v>20</v>
      </c>
      <c r="FFV89" s="590"/>
      <c r="FFW89" s="590"/>
      <c r="FFX89" s="590"/>
      <c r="FFY89" s="590"/>
      <c r="FFZ89" s="590"/>
      <c r="FGA89" s="590"/>
      <c r="FGB89" s="590"/>
      <c r="FGC89" s="590" t="s">
        <v>20</v>
      </c>
      <c r="FGD89" s="590"/>
      <c r="FGE89" s="590"/>
      <c r="FGF89" s="590"/>
      <c r="FGG89" s="590"/>
      <c r="FGH89" s="590"/>
      <c r="FGI89" s="590"/>
      <c r="FGJ89" s="590"/>
      <c r="FGK89" s="590" t="s">
        <v>20</v>
      </c>
      <c r="FGL89" s="590"/>
      <c r="FGM89" s="590"/>
      <c r="FGN89" s="590"/>
      <c r="FGO89" s="590"/>
      <c r="FGP89" s="590"/>
      <c r="FGQ89" s="590"/>
      <c r="FGR89" s="590"/>
      <c r="FGS89" s="590" t="s">
        <v>20</v>
      </c>
      <c r="FGT89" s="590"/>
      <c r="FGU89" s="590"/>
      <c r="FGV89" s="590"/>
      <c r="FGW89" s="590"/>
      <c r="FGX89" s="590"/>
      <c r="FGY89" s="590"/>
      <c r="FGZ89" s="590"/>
      <c r="FHA89" s="590" t="s">
        <v>20</v>
      </c>
      <c r="FHB89" s="590"/>
      <c r="FHC89" s="590"/>
      <c r="FHD89" s="590"/>
      <c r="FHE89" s="590"/>
      <c r="FHF89" s="590"/>
      <c r="FHG89" s="590"/>
      <c r="FHH89" s="590"/>
      <c r="FHI89" s="590" t="s">
        <v>20</v>
      </c>
      <c r="FHJ89" s="590"/>
      <c r="FHK89" s="590"/>
      <c r="FHL89" s="590"/>
      <c r="FHM89" s="590"/>
      <c r="FHN89" s="590"/>
      <c r="FHO89" s="590"/>
      <c r="FHP89" s="590"/>
      <c r="FHQ89" s="590" t="s">
        <v>20</v>
      </c>
      <c r="FHR89" s="590"/>
      <c r="FHS89" s="590"/>
      <c r="FHT89" s="590"/>
      <c r="FHU89" s="590"/>
      <c r="FHV89" s="590"/>
      <c r="FHW89" s="590"/>
      <c r="FHX89" s="590"/>
      <c r="FHY89" s="590" t="s">
        <v>20</v>
      </c>
      <c r="FHZ89" s="590"/>
      <c r="FIA89" s="590"/>
      <c r="FIB89" s="590"/>
      <c r="FIC89" s="590"/>
      <c r="FID89" s="590"/>
      <c r="FIE89" s="590"/>
      <c r="FIF89" s="590"/>
      <c r="FIG89" s="590" t="s">
        <v>20</v>
      </c>
      <c r="FIH89" s="590"/>
      <c r="FII89" s="590"/>
      <c r="FIJ89" s="590"/>
      <c r="FIK89" s="590"/>
      <c r="FIL89" s="590"/>
      <c r="FIM89" s="590"/>
      <c r="FIN89" s="590"/>
      <c r="FIO89" s="590" t="s">
        <v>20</v>
      </c>
      <c r="FIP89" s="590"/>
      <c r="FIQ89" s="590"/>
      <c r="FIR89" s="590"/>
      <c r="FIS89" s="590"/>
      <c r="FIT89" s="590"/>
      <c r="FIU89" s="590"/>
      <c r="FIV89" s="590"/>
      <c r="FIW89" s="590" t="s">
        <v>20</v>
      </c>
      <c r="FIX89" s="590"/>
      <c r="FIY89" s="590"/>
      <c r="FIZ89" s="590"/>
      <c r="FJA89" s="590"/>
      <c r="FJB89" s="590"/>
      <c r="FJC89" s="590"/>
      <c r="FJD89" s="590"/>
      <c r="FJE89" s="590" t="s">
        <v>20</v>
      </c>
      <c r="FJF89" s="590"/>
      <c r="FJG89" s="590"/>
      <c r="FJH89" s="590"/>
      <c r="FJI89" s="590"/>
      <c r="FJJ89" s="590"/>
      <c r="FJK89" s="590"/>
      <c r="FJL89" s="590"/>
      <c r="FJM89" s="590" t="s">
        <v>20</v>
      </c>
      <c r="FJN89" s="590"/>
      <c r="FJO89" s="590"/>
      <c r="FJP89" s="590"/>
      <c r="FJQ89" s="590"/>
      <c r="FJR89" s="590"/>
      <c r="FJS89" s="590"/>
      <c r="FJT89" s="590"/>
      <c r="FJU89" s="590" t="s">
        <v>20</v>
      </c>
      <c r="FJV89" s="590"/>
      <c r="FJW89" s="590"/>
      <c r="FJX89" s="590"/>
      <c r="FJY89" s="590"/>
      <c r="FJZ89" s="590"/>
      <c r="FKA89" s="590"/>
      <c r="FKB89" s="590"/>
      <c r="FKC89" s="590" t="s">
        <v>20</v>
      </c>
      <c r="FKD89" s="590"/>
      <c r="FKE89" s="590"/>
      <c r="FKF89" s="590"/>
      <c r="FKG89" s="590"/>
      <c r="FKH89" s="590"/>
      <c r="FKI89" s="590"/>
      <c r="FKJ89" s="590"/>
      <c r="FKK89" s="590" t="s">
        <v>20</v>
      </c>
      <c r="FKL89" s="590"/>
      <c r="FKM89" s="590"/>
      <c r="FKN89" s="590"/>
      <c r="FKO89" s="590"/>
      <c r="FKP89" s="590"/>
      <c r="FKQ89" s="590"/>
      <c r="FKR89" s="590"/>
      <c r="FKS89" s="590" t="s">
        <v>20</v>
      </c>
      <c r="FKT89" s="590"/>
      <c r="FKU89" s="590"/>
      <c r="FKV89" s="590"/>
      <c r="FKW89" s="590"/>
      <c r="FKX89" s="590"/>
      <c r="FKY89" s="590"/>
      <c r="FKZ89" s="590"/>
      <c r="FLA89" s="590" t="s">
        <v>20</v>
      </c>
      <c r="FLB89" s="590"/>
      <c r="FLC89" s="590"/>
      <c r="FLD89" s="590"/>
      <c r="FLE89" s="590"/>
      <c r="FLF89" s="590"/>
      <c r="FLG89" s="590"/>
      <c r="FLH89" s="590"/>
      <c r="FLI89" s="590" t="s">
        <v>20</v>
      </c>
      <c r="FLJ89" s="590"/>
      <c r="FLK89" s="590"/>
      <c r="FLL89" s="590"/>
      <c r="FLM89" s="590"/>
      <c r="FLN89" s="590"/>
      <c r="FLO89" s="590"/>
      <c r="FLP89" s="590"/>
      <c r="FLQ89" s="590" t="s">
        <v>20</v>
      </c>
      <c r="FLR89" s="590"/>
      <c r="FLS89" s="590"/>
      <c r="FLT89" s="590"/>
      <c r="FLU89" s="590"/>
      <c r="FLV89" s="590"/>
      <c r="FLW89" s="590"/>
      <c r="FLX89" s="590"/>
      <c r="FLY89" s="590" t="s">
        <v>20</v>
      </c>
      <c r="FLZ89" s="590"/>
      <c r="FMA89" s="590"/>
      <c r="FMB89" s="590"/>
      <c r="FMC89" s="590"/>
      <c r="FMD89" s="590"/>
      <c r="FME89" s="590"/>
      <c r="FMF89" s="590"/>
      <c r="FMG89" s="590" t="s">
        <v>20</v>
      </c>
      <c r="FMH89" s="590"/>
      <c r="FMI89" s="590"/>
      <c r="FMJ89" s="590"/>
      <c r="FMK89" s="590"/>
      <c r="FML89" s="590"/>
      <c r="FMM89" s="590"/>
      <c r="FMN89" s="590"/>
      <c r="FMO89" s="590" t="s">
        <v>20</v>
      </c>
      <c r="FMP89" s="590"/>
      <c r="FMQ89" s="590"/>
      <c r="FMR89" s="590"/>
      <c r="FMS89" s="590"/>
      <c r="FMT89" s="590"/>
      <c r="FMU89" s="590"/>
      <c r="FMV89" s="590"/>
      <c r="FMW89" s="590" t="s">
        <v>20</v>
      </c>
      <c r="FMX89" s="590"/>
      <c r="FMY89" s="590"/>
      <c r="FMZ89" s="590"/>
      <c r="FNA89" s="590"/>
      <c r="FNB89" s="590"/>
      <c r="FNC89" s="590"/>
      <c r="FND89" s="590"/>
      <c r="FNE89" s="590" t="s">
        <v>20</v>
      </c>
      <c r="FNF89" s="590"/>
      <c r="FNG89" s="590"/>
      <c r="FNH89" s="590"/>
      <c r="FNI89" s="590"/>
      <c r="FNJ89" s="590"/>
      <c r="FNK89" s="590"/>
      <c r="FNL89" s="590"/>
      <c r="FNM89" s="590" t="s">
        <v>20</v>
      </c>
      <c r="FNN89" s="590"/>
      <c r="FNO89" s="590"/>
      <c r="FNP89" s="590"/>
      <c r="FNQ89" s="590"/>
      <c r="FNR89" s="590"/>
      <c r="FNS89" s="590"/>
      <c r="FNT89" s="590"/>
      <c r="FNU89" s="590" t="s">
        <v>20</v>
      </c>
      <c r="FNV89" s="590"/>
      <c r="FNW89" s="590"/>
      <c r="FNX89" s="590"/>
      <c r="FNY89" s="590"/>
      <c r="FNZ89" s="590"/>
      <c r="FOA89" s="590"/>
      <c r="FOB89" s="590"/>
      <c r="FOC89" s="590" t="s">
        <v>20</v>
      </c>
      <c r="FOD89" s="590"/>
      <c r="FOE89" s="590"/>
      <c r="FOF89" s="590"/>
      <c r="FOG89" s="590"/>
      <c r="FOH89" s="590"/>
      <c r="FOI89" s="590"/>
      <c r="FOJ89" s="590"/>
      <c r="FOK89" s="590" t="s">
        <v>20</v>
      </c>
      <c r="FOL89" s="590"/>
      <c r="FOM89" s="590"/>
      <c r="FON89" s="590"/>
      <c r="FOO89" s="590"/>
      <c r="FOP89" s="590"/>
      <c r="FOQ89" s="590"/>
      <c r="FOR89" s="590"/>
      <c r="FOS89" s="590" t="s">
        <v>20</v>
      </c>
      <c r="FOT89" s="590"/>
      <c r="FOU89" s="590"/>
      <c r="FOV89" s="590"/>
      <c r="FOW89" s="590"/>
      <c r="FOX89" s="590"/>
      <c r="FOY89" s="590"/>
      <c r="FOZ89" s="590"/>
      <c r="FPA89" s="590" t="s">
        <v>20</v>
      </c>
      <c r="FPB89" s="590"/>
      <c r="FPC89" s="590"/>
      <c r="FPD89" s="590"/>
      <c r="FPE89" s="590"/>
      <c r="FPF89" s="590"/>
      <c r="FPG89" s="590"/>
      <c r="FPH89" s="590"/>
      <c r="FPI89" s="590" t="s">
        <v>20</v>
      </c>
      <c r="FPJ89" s="590"/>
      <c r="FPK89" s="590"/>
      <c r="FPL89" s="590"/>
      <c r="FPM89" s="590"/>
      <c r="FPN89" s="590"/>
      <c r="FPO89" s="590"/>
      <c r="FPP89" s="590"/>
      <c r="FPQ89" s="590" t="s">
        <v>20</v>
      </c>
      <c r="FPR89" s="590"/>
      <c r="FPS89" s="590"/>
      <c r="FPT89" s="590"/>
      <c r="FPU89" s="590"/>
      <c r="FPV89" s="590"/>
      <c r="FPW89" s="590"/>
      <c r="FPX89" s="590"/>
      <c r="FPY89" s="590" t="s">
        <v>20</v>
      </c>
      <c r="FPZ89" s="590"/>
      <c r="FQA89" s="590"/>
      <c r="FQB89" s="590"/>
      <c r="FQC89" s="590"/>
      <c r="FQD89" s="590"/>
      <c r="FQE89" s="590"/>
      <c r="FQF89" s="590"/>
      <c r="FQG89" s="590" t="s">
        <v>20</v>
      </c>
      <c r="FQH89" s="590"/>
      <c r="FQI89" s="590"/>
      <c r="FQJ89" s="590"/>
      <c r="FQK89" s="590"/>
      <c r="FQL89" s="590"/>
      <c r="FQM89" s="590"/>
      <c r="FQN89" s="590"/>
      <c r="FQO89" s="590" t="s">
        <v>20</v>
      </c>
      <c r="FQP89" s="590"/>
      <c r="FQQ89" s="590"/>
      <c r="FQR89" s="590"/>
      <c r="FQS89" s="590"/>
      <c r="FQT89" s="590"/>
      <c r="FQU89" s="590"/>
      <c r="FQV89" s="590"/>
      <c r="FQW89" s="590" t="s">
        <v>20</v>
      </c>
      <c r="FQX89" s="590"/>
      <c r="FQY89" s="590"/>
      <c r="FQZ89" s="590"/>
      <c r="FRA89" s="590"/>
      <c r="FRB89" s="590"/>
      <c r="FRC89" s="590"/>
      <c r="FRD89" s="590"/>
      <c r="FRE89" s="590" t="s">
        <v>20</v>
      </c>
      <c r="FRF89" s="590"/>
      <c r="FRG89" s="590"/>
      <c r="FRH89" s="590"/>
      <c r="FRI89" s="590"/>
      <c r="FRJ89" s="590"/>
      <c r="FRK89" s="590"/>
      <c r="FRL89" s="590"/>
      <c r="FRM89" s="590" t="s">
        <v>20</v>
      </c>
      <c r="FRN89" s="590"/>
      <c r="FRO89" s="590"/>
      <c r="FRP89" s="590"/>
      <c r="FRQ89" s="590"/>
      <c r="FRR89" s="590"/>
      <c r="FRS89" s="590"/>
      <c r="FRT89" s="590"/>
      <c r="FRU89" s="590" t="s">
        <v>20</v>
      </c>
      <c r="FRV89" s="590"/>
      <c r="FRW89" s="590"/>
      <c r="FRX89" s="590"/>
      <c r="FRY89" s="590"/>
      <c r="FRZ89" s="590"/>
      <c r="FSA89" s="590"/>
      <c r="FSB89" s="590"/>
      <c r="FSC89" s="590" t="s">
        <v>20</v>
      </c>
      <c r="FSD89" s="590"/>
      <c r="FSE89" s="590"/>
      <c r="FSF89" s="590"/>
      <c r="FSG89" s="590"/>
      <c r="FSH89" s="590"/>
      <c r="FSI89" s="590"/>
      <c r="FSJ89" s="590"/>
      <c r="FSK89" s="590" t="s">
        <v>20</v>
      </c>
      <c r="FSL89" s="590"/>
      <c r="FSM89" s="590"/>
      <c r="FSN89" s="590"/>
      <c r="FSO89" s="590"/>
      <c r="FSP89" s="590"/>
      <c r="FSQ89" s="590"/>
      <c r="FSR89" s="590"/>
      <c r="FSS89" s="590" t="s">
        <v>20</v>
      </c>
      <c r="FST89" s="590"/>
      <c r="FSU89" s="590"/>
      <c r="FSV89" s="590"/>
      <c r="FSW89" s="590"/>
      <c r="FSX89" s="590"/>
      <c r="FSY89" s="590"/>
      <c r="FSZ89" s="590"/>
      <c r="FTA89" s="590" t="s">
        <v>20</v>
      </c>
      <c r="FTB89" s="590"/>
      <c r="FTC89" s="590"/>
      <c r="FTD89" s="590"/>
      <c r="FTE89" s="590"/>
      <c r="FTF89" s="590"/>
      <c r="FTG89" s="590"/>
      <c r="FTH89" s="590"/>
      <c r="FTI89" s="590" t="s">
        <v>20</v>
      </c>
      <c r="FTJ89" s="590"/>
      <c r="FTK89" s="590"/>
      <c r="FTL89" s="590"/>
      <c r="FTM89" s="590"/>
      <c r="FTN89" s="590"/>
      <c r="FTO89" s="590"/>
      <c r="FTP89" s="590"/>
      <c r="FTQ89" s="590" t="s">
        <v>20</v>
      </c>
      <c r="FTR89" s="590"/>
      <c r="FTS89" s="590"/>
      <c r="FTT89" s="590"/>
      <c r="FTU89" s="590"/>
      <c r="FTV89" s="590"/>
      <c r="FTW89" s="590"/>
      <c r="FTX89" s="590"/>
      <c r="FTY89" s="590" t="s">
        <v>20</v>
      </c>
      <c r="FTZ89" s="590"/>
      <c r="FUA89" s="590"/>
      <c r="FUB89" s="590"/>
      <c r="FUC89" s="590"/>
      <c r="FUD89" s="590"/>
      <c r="FUE89" s="590"/>
      <c r="FUF89" s="590"/>
      <c r="FUG89" s="590" t="s">
        <v>20</v>
      </c>
      <c r="FUH89" s="590"/>
      <c r="FUI89" s="590"/>
      <c r="FUJ89" s="590"/>
      <c r="FUK89" s="590"/>
      <c r="FUL89" s="590"/>
      <c r="FUM89" s="590"/>
      <c r="FUN89" s="590"/>
      <c r="FUO89" s="590" t="s">
        <v>20</v>
      </c>
      <c r="FUP89" s="590"/>
      <c r="FUQ89" s="590"/>
      <c r="FUR89" s="590"/>
      <c r="FUS89" s="590"/>
      <c r="FUT89" s="590"/>
      <c r="FUU89" s="590"/>
      <c r="FUV89" s="590"/>
      <c r="FUW89" s="590" t="s">
        <v>20</v>
      </c>
      <c r="FUX89" s="590"/>
      <c r="FUY89" s="590"/>
      <c r="FUZ89" s="590"/>
      <c r="FVA89" s="590"/>
      <c r="FVB89" s="590"/>
      <c r="FVC89" s="590"/>
      <c r="FVD89" s="590"/>
      <c r="FVE89" s="590" t="s">
        <v>20</v>
      </c>
      <c r="FVF89" s="590"/>
      <c r="FVG89" s="590"/>
      <c r="FVH89" s="590"/>
      <c r="FVI89" s="590"/>
      <c r="FVJ89" s="590"/>
      <c r="FVK89" s="590"/>
      <c r="FVL89" s="590"/>
      <c r="FVM89" s="590" t="s">
        <v>20</v>
      </c>
      <c r="FVN89" s="590"/>
      <c r="FVO89" s="590"/>
      <c r="FVP89" s="590"/>
      <c r="FVQ89" s="590"/>
      <c r="FVR89" s="590"/>
      <c r="FVS89" s="590"/>
      <c r="FVT89" s="590"/>
      <c r="FVU89" s="590" t="s">
        <v>20</v>
      </c>
      <c r="FVV89" s="590"/>
      <c r="FVW89" s="590"/>
      <c r="FVX89" s="590"/>
      <c r="FVY89" s="590"/>
      <c r="FVZ89" s="590"/>
      <c r="FWA89" s="590"/>
      <c r="FWB89" s="590"/>
      <c r="FWC89" s="590" t="s">
        <v>20</v>
      </c>
      <c r="FWD89" s="590"/>
      <c r="FWE89" s="590"/>
      <c r="FWF89" s="590"/>
      <c r="FWG89" s="590"/>
      <c r="FWH89" s="590"/>
      <c r="FWI89" s="590"/>
      <c r="FWJ89" s="590"/>
      <c r="FWK89" s="590" t="s">
        <v>20</v>
      </c>
      <c r="FWL89" s="590"/>
      <c r="FWM89" s="590"/>
      <c r="FWN89" s="590"/>
      <c r="FWO89" s="590"/>
      <c r="FWP89" s="590"/>
      <c r="FWQ89" s="590"/>
      <c r="FWR89" s="590"/>
      <c r="FWS89" s="590" t="s">
        <v>20</v>
      </c>
      <c r="FWT89" s="590"/>
      <c r="FWU89" s="590"/>
      <c r="FWV89" s="590"/>
      <c r="FWW89" s="590"/>
      <c r="FWX89" s="590"/>
      <c r="FWY89" s="590"/>
      <c r="FWZ89" s="590"/>
      <c r="FXA89" s="590" t="s">
        <v>20</v>
      </c>
      <c r="FXB89" s="590"/>
      <c r="FXC89" s="590"/>
      <c r="FXD89" s="590"/>
      <c r="FXE89" s="590"/>
      <c r="FXF89" s="590"/>
      <c r="FXG89" s="590"/>
      <c r="FXH89" s="590"/>
      <c r="FXI89" s="590" t="s">
        <v>20</v>
      </c>
      <c r="FXJ89" s="590"/>
      <c r="FXK89" s="590"/>
      <c r="FXL89" s="590"/>
      <c r="FXM89" s="590"/>
      <c r="FXN89" s="590"/>
      <c r="FXO89" s="590"/>
      <c r="FXP89" s="590"/>
      <c r="FXQ89" s="590" t="s">
        <v>20</v>
      </c>
      <c r="FXR89" s="590"/>
      <c r="FXS89" s="590"/>
      <c r="FXT89" s="590"/>
      <c r="FXU89" s="590"/>
      <c r="FXV89" s="590"/>
      <c r="FXW89" s="590"/>
      <c r="FXX89" s="590"/>
      <c r="FXY89" s="590" t="s">
        <v>20</v>
      </c>
      <c r="FXZ89" s="590"/>
      <c r="FYA89" s="590"/>
      <c r="FYB89" s="590"/>
      <c r="FYC89" s="590"/>
      <c r="FYD89" s="590"/>
      <c r="FYE89" s="590"/>
      <c r="FYF89" s="590"/>
      <c r="FYG89" s="590" t="s">
        <v>20</v>
      </c>
      <c r="FYH89" s="590"/>
      <c r="FYI89" s="590"/>
      <c r="FYJ89" s="590"/>
      <c r="FYK89" s="590"/>
      <c r="FYL89" s="590"/>
      <c r="FYM89" s="590"/>
      <c r="FYN89" s="590"/>
      <c r="FYO89" s="590" t="s">
        <v>20</v>
      </c>
      <c r="FYP89" s="590"/>
      <c r="FYQ89" s="590"/>
      <c r="FYR89" s="590"/>
      <c r="FYS89" s="590"/>
      <c r="FYT89" s="590"/>
      <c r="FYU89" s="590"/>
      <c r="FYV89" s="590"/>
      <c r="FYW89" s="590" t="s">
        <v>20</v>
      </c>
      <c r="FYX89" s="590"/>
      <c r="FYY89" s="590"/>
      <c r="FYZ89" s="590"/>
      <c r="FZA89" s="590"/>
      <c r="FZB89" s="590"/>
      <c r="FZC89" s="590"/>
      <c r="FZD89" s="590"/>
      <c r="FZE89" s="590" t="s">
        <v>20</v>
      </c>
      <c r="FZF89" s="590"/>
      <c r="FZG89" s="590"/>
      <c r="FZH89" s="590"/>
      <c r="FZI89" s="590"/>
      <c r="FZJ89" s="590"/>
      <c r="FZK89" s="590"/>
      <c r="FZL89" s="590"/>
      <c r="FZM89" s="590" t="s">
        <v>20</v>
      </c>
      <c r="FZN89" s="590"/>
      <c r="FZO89" s="590"/>
      <c r="FZP89" s="590"/>
      <c r="FZQ89" s="590"/>
      <c r="FZR89" s="590"/>
      <c r="FZS89" s="590"/>
      <c r="FZT89" s="590"/>
      <c r="FZU89" s="590" t="s">
        <v>20</v>
      </c>
      <c r="FZV89" s="590"/>
      <c r="FZW89" s="590"/>
      <c r="FZX89" s="590"/>
      <c r="FZY89" s="590"/>
      <c r="FZZ89" s="590"/>
      <c r="GAA89" s="590"/>
      <c r="GAB89" s="590"/>
      <c r="GAC89" s="590" t="s">
        <v>20</v>
      </c>
      <c r="GAD89" s="590"/>
      <c r="GAE89" s="590"/>
      <c r="GAF89" s="590"/>
      <c r="GAG89" s="590"/>
      <c r="GAH89" s="590"/>
      <c r="GAI89" s="590"/>
      <c r="GAJ89" s="590"/>
      <c r="GAK89" s="590" t="s">
        <v>20</v>
      </c>
      <c r="GAL89" s="590"/>
      <c r="GAM89" s="590"/>
      <c r="GAN89" s="590"/>
      <c r="GAO89" s="590"/>
      <c r="GAP89" s="590"/>
      <c r="GAQ89" s="590"/>
      <c r="GAR89" s="590"/>
      <c r="GAS89" s="590" t="s">
        <v>20</v>
      </c>
      <c r="GAT89" s="590"/>
      <c r="GAU89" s="590"/>
      <c r="GAV89" s="590"/>
      <c r="GAW89" s="590"/>
      <c r="GAX89" s="590"/>
      <c r="GAY89" s="590"/>
      <c r="GAZ89" s="590"/>
      <c r="GBA89" s="590" t="s">
        <v>20</v>
      </c>
      <c r="GBB89" s="590"/>
      <c r="GBC89" s="590"/>
      <c r="GBD89" s="590"/>
      <c r="GBE89" s="590"/>
      <c r="GBF89" s="590"/>
      <c r="GBG89" s="590"/>
      <c r="GBH89" s="590"/>
      <c r="GBI89" s="590" t="s">
        <v>20</v>
      </c>
      <c r="GBJ89" s="590"/>
      <c r="GBK89" s="590"/>
      <c r="GBL89" s="590"/>
      <c r="GBM89" s="590"/>
      <c r="GBN89" s="590"/>
      <c r="GBO89" s="590"/>
      <c r="GBP89" s="590"/>
      <c r="GBQ89" s="590" t="s">
        <v>20</v>
      </c>
      <c r="GBR89" s="590"/>
      <c r="GBS89" s="590"/>
      <c r="GBT89" s="590"/>
      <c r="GBU89" s="590"/>
      <c r="GBV89" s="590"/>
      <c r="GBW89" s="590"/>
      <c r="GBX89" s="590"/>
      <c r="GBY89" s="590" t="s">
        <v>20</v>
      </c>
      <c r="GBZ89" s="590"/>
      <c r="GCA89" s="590"/>
      <c r="GCB89" s="590"/>
      <c r="GCC89" s="590"/>
      <c r="GCD89" s="590"/>
      <c r="GCE89" s="590"/>
      <c r="GCF89" s="590"/>
      <c r="GCG89" s="590" t="s">
        <v>20</v>
      </c>
      <c r="GCH89" s="590"/>
      <c r="GCI89" s="590"/>
      <c r="GCJ89" s="590"/>
      <c r="GCK89" s="590"/>
      <c r="GCL89" s="590"/>
      <c r="GCM89" s="590"/>
      <c r="GCN89" s="590"/>
      <c r="GCO89" s="590" t="s">
        <v>20</v>
      </c>
      <c r="GCP89" s="590"/>
      <c r="GCQ89" s="590"/>
      <c r="GCR89" s="590"/>
      <c r="GCS89" s="590"/>
      <c r="GCT89" s="590"/>
      <c r="GCU89" s="590"/>
      <c r="GCV89" s="590"/>
      <c r="GCW89" s="590" t="s">
        <v>20</v>
      </c>
      <c r="GCX89" s="590"/>
      <c r="GCY89" s="590"/>
      <c r="GCZ89" s="590"/>
      <c r="GDA89" s="590"/>
      <c r="GDB89" s="590"/>
      <c r="GDC89" s="590"/>
      <c r="GDD89" s="590"/>
      <c r="GDE89" s="590" t="s">
        <v>20</v>
      </c>
      <c r="GDF89" s="590"/>
      <c r="GDG89" s="590"/>
      <c r="GDH89" s="590"/>
      <c r="GDI89" s="590"/>
      <c r="GDJ89" s="590"/>
      <c r="GDK89" s="590"/>
      <c r="GDL89" s="590"/>
      <c r="GDM89" s="590" t="s">
        <v>20</v>
      </c>
      <c r="GDN89" s="590"/>
      <c r="GDO89" s="590"/>
      <c r="GDP89" s="590"/>
      <c r="GDQ89" s="590"/>
      <c r="GDR89" s="590"/>
      <c r="GDS89" s="590"/>
      <c r="GDT89" s="590"/>
      <c r="GDU89" s="590" t="s">
        <v>20</v>
      </c>
      <c r="GDV89" s="590"/>
      <c r="GDW89" s="590"/>
      <c r="GDX89" s="590"/>
      <c r="GDY89" s="590"/>
      <c r="GDZ89" s="590"/>
      <c r="GEA89" s="590"/>
      <c r="GEB89" s="590"/>
      <c r="GEC89" s="590" t="s">
        <v>20</v>
      </c>
      <c r="GED89" s="590"/>
      <c r="GEE89" s="590"/>
      <c r="GEF89" s="590"/>
      <c r="GEG89" s="590"/>
      <c r="GEH89" s="590"/>
      <c r="GEI89" s="590"/>
      <c r="GEJ89" s="590"/>
      <c r="GEK89" s="590" t="s">
        <v>20</v>
      </c>
      <c r="GEL89" s="590"/>
      <c r="GEM89" s="590"/>
      <c r="GEN89" s="590"/>
      <c r="GEO89" s="590"/>
      <c r="GEP89" s="590"/>
      <c r="GEQ89" s="590"/>
      <c r="GER89" s="590"/>
      <c r="GES89" s="590" t="s">
        <v>20</v>
      </c>
      <c r="GET89" s="590"/>
      <c r="GEU89" s="590"/>
      <c r="GEV89" s="590"/>
      <c r="GEW89" s="590"/>
      <c r="GEX89" s="590"/>
      <c r="GEY89" s="590"/>
      <c r="GEZ89" s="590"/>
      <c r="GFA89" s="590" t="s">
        <v>20</v>
      </c>
      <c r="GFB89" s="590"/>
      <c r="GFC89" s="590"/>
      <c r="GFD89" s="590"/>
      <c r="GFE89" s="590"/>
      <c r="GFF89" s="590"/>
      <c r="GFG89" s="590"/>
      <c r="GFH89" s="590"/>
      <c r="GFI89" s="590" t="s">
        <v>20</v>
      </c>
      <c r="GFJ89" s="590"/>
      <c r="GFK89" s="590"/>
      <c r="GFL89" s="590"/>
      <c r="GFM89" s="590"/>
      <c r="GFN89" s="590"/>
      <c r="GFO89" s="590"/>
      <c r="GFP89" s="590"/>
      <c r="GFQ89" s="590" t="s">
        <v>20</v>
      </c>
      <c r="GFR89" s="590"/>
      <c r="GFS89" s="590"/>
      <c r="GFT89" s="590"/>
      <c r="GFU89" s="590"/>
      <c r="GFV89" s="590"/>
      <c r="GFW89" s="590"/>
      <c r="GFX89" s="590"/>
      <c r="GFY89" s="590" t="s">
        <v>20</v>
      </c>
      <c r="GFZ89" s="590"/>
      <c r="GGA89" s="590"/>
      <c r="GGB89" s="590"/>
      <c r="GGC89" s="590"/>
      <c r="GGD89" s="590"/>
      <c r="GGE89" s="590"/>
      <c r="GGF89" s="590"/>
      <c r="GGG89" s="590" t="s">
        <v>20</v>
      </c>
      <c r="GGH89" s="590"/>
      <c r="GGI89" s="590"/>
      <c r="GGJ89" s="590"/>
      <c r="GGK89" s="590"/>
      <c r="GGL89" s="590"/>
      <c r="GGM89" s="590"/>
      <c r="GGN89" s="590"/>
      <c r="GGO89" s="590" t="s">
        <v>20</v>
      </c>
      <c r="GGP89" s="590"/>
      <c r="GGQ89" s="590"/>
      <c r="GGR89" s="590"/>
      <c r="GGS89" s="590"/>
      <c r="GGT89" s="590"/>
      <c r="GGU89" s="590"/>
      <c r="GGV89" s="590"/>
      <c r="GGW89" s="590" t="s">
        <v>20</v>
      </c>
      <c r="GGX89" s="590"/>
      <c r="GGY89" s="590"/>
      <c r="GGZ89" s="590"/>
      <c r="GHA89" s="590"/>
      <c r="GHB89" s="590"/>
      <c r="GHC89" s="590"/>
      <c r="GHD89" s="590"/>
      <c r="GHE89" s="590" t="s">
        <v>20</v>
      </c>
      <c r="GHF89" s="590"/>
      <c r="GHG89" s="590"/>
      <c r="GHH89" s="590"/>
      <c r="GHI89" s="590"/>
      <c r="GHJ89" s="590"/>
      <c r="GHK89" s="590"/>
      <c r="GHL89" s="590"/>
      <c r="GHM89" s="590" t="s">
        <v>20</v>
      </c>
      <c r="GHN89" s="590"/>
      <c r="GHO89" s="590"/>
      <c r="GHP89" s="590"/>
      <c r="GHQ89" s="590"/>
      <c r="GHR89" s="590"/>
      <c r="GHS89" s="590"/>
      <c r="GHT89" s="590"/>
      <c r="GHU89" s="590" t="s">
        <v>20</v>
      </c>
      <c r="GHV89" s="590"/>
      <c r="GHW89" s="590"/>
      <c r="GHX89" s="590"/>
      <c r="GHY89" s="590"/>
      <c r="GHZ89" s="590"/>
      <c r="GIA89" s="590"/>
      <c r="GIB89" s="590"/>
      <c r="GIC89" s="590" t="s">
        <v>20</v>
      </c>
      <c r="GID89" s="590"/>
      <c r="GIE89" s="590"/>
      <c r="GIF89" s="590"/>
      <c r="GIG89" s="590"/>
      <c r="GIH89" s="590"/>
      <c r="GII89" s="590"/>
      <c r="GIJ89" s="590"/>
      <c r="GIK89" s="590" t="s">
        <v>20</v>
      </c>
      <c r="GIL89" s="590"/>
      <c r="GIM89" s="590"/>
      <c r="GIN89" s="590"/>
      <c r="GIO89" s="590"/>
      <c r="GIP89" s="590"/>
      <c r="GIQ89" s="590"/>
      <c r="GIR89" s="590"/>
      <c r="GIS89" s="590" t="s">
        <v>20</v>
      </c>
      <c r="GIT89" s="590"/>
      <c r="GIU89" s="590"/>
      <c r="GIV89" s="590"/>
      <c r="GIW89" s="590"/>
      <c r="GIX89" s="590"/>
      <c r="GIY89" s="590"/>
      <c r="GIZ89" s="590"/>
      <c r="GJA89" s="590" t="s">
        <v>20</v>
      </c>
      <c r="GJB89" s="590"/>
      <c r="GJC89" s="590"/>
      <c r="GJD89" s="590"/>
      <c r="GJE89" s="590"/>
      <c r="GJF89" s="590"/>
      <c r="GJG89" s="590"/>
      <c r="GJH89" s="590"/>
      <c r="GJI89" s="590" t="s">
        <v>20</v>
      </c>
      <c r="GJJ89" s="590"/>
      <c r="GJK89" s="590"/>
      <c r="GJL89" s="590"/>
      <c r="GJM89" s="590"/>
      <c r="GJN89" s="590"/>
      <c r="GJO89" s="590"/>
      <c r="GJP89" s="590"/>
      <c r="GJQ89" s="590" t="s">
        <v>20</v>
      </c>
      <c r="GJR89" s="590"/>
      <c r="GJS89" s="590"/>
      <c r="GJT89" s="590"/>
      <c r="GJU89" s="590"/>
      <c r="GJV89" s="590"/>
      <c r="GJW89" s="590"/>
      <c r="GJX89" s="590"/>
      <c r="GJY89" s="590" t="s">
        <v>20</v>
      </c>
      <c r="GJZ89" s="590"/>
      <c r="GKA89" s="590"/>
      <c r="GKB89" s="590"/>
      <c r="GKC89" s="590"/>
      <c r="GKD89" s="590"/>
      <c r="GKE89" s="590"/>
      <c r="GKF89" s="590"/>
      <c r="GKG89" s="590" t="s">
        <v>20</v>
      </c>
      <c r="GKH89" s="590"/>
      <c r="GKI89" s="590"/>
      <c r="GKJ89" s="590"/>
      <c r="GKK89" s="590"/>
      <c r="GKL89" s="590"/>
      <c r="GKM89" s="590"/>
      <c r="GKN89" s="590"/>
      <c r="GKO89" s="590" t="s">
        <v>20</v>
      </c>
      <c r="GKP89" s="590"/>
      <c r="GKQ89" s="590"/>
      <c r="GKR89" s="590"/>
      <c r="GKS89" s="590"/>
      <c r="GKT89" s="590"/>
      <c r="GKU89" s="590"/>
      <c r="GKV89" s="590"/>
      <c r="GKW89" s="590" t="s">
        <v>20</v>
      </c>
      <c r="GKX89" s="590"/>
      <c r="GKY89" s="590"/>
      <c r="GKZ89" s="590"/>
      <c r="GLA89" s="590"/>
      <c r="GLB89" s="590"/>
      <c r="GLC89" s="590"/>
      <c r="GLD89" s="590"/>
      <c r="GLE89" s="590" t="s">
        <v>20</v>
      </c>
      <c r="GLF89" s="590"/>
      <c r="GLG89" s="590"/>
      <c r="GLH89" s="590"/>
      <c r="GLI89" s="590"/>
      <c r="GLJ89" s="590"/>
      <c r="GLK89" s="590"/>
      <c r="GLL89" s="590"/>
      <c r="GLM89" s="590" t="s">
        <v>20</v>
      </c>
      <c r="GLN89" s="590"/>
      <c r="GLO89" s="590"/>
      <c r="GLP89" s="590"/>
      <c r="GLQ89" s="590"/>
      <c r="GLR89" s="590"/>
      <c r="GLS89" s="590"/>
      <c r="GLT89" s="590"/>
      <c r="GLU89" s="590" t="s">
        <v>20</v>
      </c>
      <c r="GLV89" s="590"/>
      <c r="GLW89" s="590"/>
      <c r="GLX89" s="590"/>
      <c r="GLY89" s="590"/>
      <c r="GLZ89" s="590"/>
      <c r="GMA89" s="590"/>
      <c r="GMB89" s="590"/>
      <c r="GMC89" s="590" t="s">
        <v>20</v>
      </c>
      <c r="GMD89" s="590"/>
      <c r="GME89" s="590"/>
      <c r="GMF89" s="590"/>
      <c r="GMG89" s="590"/>
      <c r="GMH89" s="590"/>
      <c r="GMI89" s="590"/>
      <c r="GMJ89" s="590"/>
      <c r="GMK89" s="590" t="s">
        <v>20</v>
      </c>
      <c r="GML89" s="590"/>
      <c r="GMM89" s="590"/>
      <c r="GMN89" s="590"/>
      <c r="GMO89" s="590"/>
      <c r="GMP89" s="590"/>
      <c r="GMQ89" s="590"/>
      <c r="GMR89" s="590"/>
      <c r="GMS89" s="590" t="s">
        <v>20</v>
      </c>
      <c r="GMT89" s="590"/>
      <c r="GMU89" s="590"/>
      <c r="GMV89" s="590"/>
      <c r="GMW89" s="590"/>
      <c r="GMX89" s="590"/>
      <c r="GMY89" s="590"/>
      <c r="GMZ89" s="590"/>
      <c r="GNA89" s="590" t="s">
        <v>20</v>
      </c>
      <c r="GNB89" s="590"/>
      <c r="GNC89" s="590"/>
      <c r="GND89" s="590"/>
      <c r="GNE89" s="590"/>
      <c r="GNF89" s="590"/>
      <c r="GNG89" s="590"/>
      <c r="GNH89" s="590"/>
      <c r="GNI89" s="590" t="s">
        <v>20</v>
      </c>
      <c r="GNJ89" s="590"/>
      <c r="GNK89" s="590"/>
      <c r="GNL89" s="590"/>
      <c r="GNM89" s="590"/>
      <c r="GNN89" s="590"/>
      <c r="GNO89" s="590"/>
      <c r="GNP89" s="590"/>
      <c r="GNQ89" s="590" t="s">
        <v>20</v>
      </c>
      <c r="GNR89" s="590"/>
      <c r="GNS89" s="590"/>
      <c r="GNT89" s="590"/>
      <c r="GNU89" s="590"/>
      <c r="GNV89" s="590"/>
      <c r="GNW89" s="590"/>
      <c r="GNX89" s="590"/>
      <c r="GNY89" s="590" t="s">
        <v>20</v>
      </c>
      <c r="GNZ89" s="590"/>
      <c r="GOA89" s="590"/>
      <c r="GOB89" s="590"/>
      <c r="GOC89" s="590"/>
      <c r="GOD89" s="590"/>
      <c r="GOE89" s="590"/>
      <c r="GOF89" s="590"/>
      <c r="GOG89" s="590" t="s">
        <v>20</v>
      </c>
      <c r="GOH89" s="590"/>
      <c r="GOI89" s="590"/>
      <c r="GOJ89" s="590"/>
      <c r="GOK89" s="590"/>
      <c r="GOL89" s="590"/>
      <c r="GOM89" s="590"/>
      <c r="GON89" s="590"/>
      <c r="GOO89" s="590" t="s">
        <v>20</v>
      </c>
      <c r="GOP89" s="590"/>
      <c r="GOQ89" s="590"/>
      <c r="GOR89" s="590"/>
      <c r="GOS89" s="590"/>
      <c r="GOT89" s="590"/>
      <c r="GOU89" s="590"/>
      <c r="GOV89" s="590"/>
      <c r="GOW89" s="590" t="s">
        <v>20</v>
      </c>
      <c r="GOX89" s="590"/>
      <c r="GOY89" s="590"/>
      <c r="GOZ89" s="590"/>
      <c r="GPA89" s="590"/>
      <c r="GPB89" s="590"/>
      <c r="GPC89" s="590"/>
      <c r="GPD89" s="590"/>
      <c r="GPE89" s="590" t="s">
        <v>20</v>
      </c>
      <c r="GPF89" s="590"/>
      <c r="GPG89" s="590"/>
      <c r="GPH89" s="590"/>
      <c r="GPI89" s="590"/>
      <c r="GPJ89" s="590"/>
      <c r="GPK89" s="590"/>
      <c r="GPL89" s="590"/>
      <c r="GPM89" s="590" t="s">
        <v>20</v>
      </c>
      <c r="GPN89" s="590"/>
      <c r="GPO89" s="590"/>
      <c r="GPP89" s="590"/>
      <c r="GPQ89" s="590"/>
      <c r="GPR89" s="590"/>
      <c r="GPS89" s="590"/>
      <c r="GPT89" s="590"/>
      <c r="GPU89" s="590" t="s">
        <v>20</v>
      </c>
      <c r="GPV89" s="590"/>
      <c r="GPW89" s="590"/>
      <c r="GPX89" s="590"/>
      <c r="GPY89" s="590"/>
      <c r="GPZ89" s="590"/>
      <c r="GQA89" s="590"/>
      <c r="GQB89" s="590"/>
      <c r="GQC89" s="590" t="s">
        <v>20</v>
      </c>
      <c r="GQD89" s="590"/>
      <c r="GQE89" s="590"/>
      <c r="GQF89" s="590"/>
      <c r="GQG89" s="590"/>
      <c r="GQH89" s="590"/>
      <c r="GQI89" s="590"/>
      <c r="GQJ89" s="590"/>
      <c r="GQK89" s="590" t="s">
        <v>20</v>
      </c>
      <c r="GQL89" s="590"/>
      <c r="GQM89" s="590"/>
      <c r="GQN89" s="590"/>
      <c r="GQO89" s="590"/>
      <c r="GQP89" s="590"/>
      <c r="GQQ89" s="590"/>
      <c r="GQR89" s="590"/>
      <c r="GQS89" s="590" t="s">
        <v>20</v>
      </c>
      <c r="GQT89" s="590"/>
      <c r="GQU89" s="590"/>
      <c r="GQV89" s="590"/>
      <c r="GQW89" s="590"/>
      <c r="GQX89" s="590"/>
      <c r="GQY89" s="590"/>
      <c r="GQZ89" s="590"/>
      <c r="GRA89" s="590" t="s">
        <v>20</v>
      </c>
      <c r="GRB89" s="590"/>
      <c r="GRC89" s="590"/>
      <c r="GRD89" s="590"/>
      <c r="GRE89" s="590"/>
      <c r="GRF89" s="590"/>
      <c r="GRG89" s="590"/>
      <c r="GRH89" s="590"/>
      <c r="GRI89" s="590" t="s">
        <v>20</v>
      </c>
      <c r="GRJ89" s="590"/>
      <c r="GRK89" s="590"/>
      <c r="GRL89" s="590"/>
      <c r="GRM89" s="590"/>
      <c r="GRN89" s="590"/>
      <c r="GRO89" s="590"/>
      <c r="GRP89" s="590"/>
      <c r="GRQ89" s="590" t="s">
        <v>20</v>
      </c>
      <c r="GRR89" s="590"/>
      <c r="GRS89" s="590"/>
      <c r="GRT89" s="590"/>
      <c r="GRU89" s="590"/>
      <c r="GRV89" s="590"/>
      <c r="GRW89" s="590"/>
      <c r="GRX89" s="590"/>
      <c r="GRY89" s="590" t="s">
        <v>20</v>
      </c>
      <c r="GRZ89" s="590"/>
      <c r="GSA89" s="590"/>
      <c r="GSB89" s="590"/>
      <c r="GSC89" s="590"/>
      <c r="GSD89" s="590"/>
      <c r="GSE89" s="590"/>
      <c r="GSF89" s="590"/>
      <c r="GSG89" s="590" t="s">
        <v>20</v>
      </c>
      <c r="GSH89" s="590"/>
      <c r="GSI89" s="590"/>
      <c r="GSJ89" s="590"/>
      <c r="GSK89" s="590"/>
      <c r="GSL89" s="590"/>
      <c r="GSM89" s="590"/>
      <c r="GSN89" s="590"/>
      <c r="GSO89" s="590" t="s">
        <v>20</v>
      </c>
      <c r="GSP89" s="590"/>
      <c r="GSQ89" s="590"/>
      <c r="GSR89" s="590"/>
      <c r="GSS89" s="590"/>
      <c r="GST89" s="590"/>
      <c r="GSU89" s="590"/>
      <c r="GSV89" s="590"/>
      <c r="GSW89" s="590" t="s">
        <v>20</v>
      </c>
      <c r="GSX89" s="590"/>
      <c r="GSY89" s="590"/>
      <c r="GSZ89" s="590"/>
      <c r="GTA89" s="590"/>
      <c r="GTB89" s="590"/>
      <c r="GTC89" s="590"/>
      <c r="GTD89" s="590"/>
      <c r="GTE89" s="590" t="s">
        <v>20</v>
      </c>
      <c r="GTF89" s="590"/>
      <c r="GTG89" s="590"/>
      <c r="GTH89" s="590"/>
      <c r="GTI89" s="590"/>
      <c r="GTJ89" s="590"/>
      <c r="GTK89" s="590"/>
      <c r="GTL89" s="590"/>
      <c r="GTM89" s="590" t="s">
        <v>20</v>
      </c>
      <c r="GTN89" s="590"/>
      <c r="GTO89" s="590"/>
      <c r="GTP89" s="590"/>
      <c r="GTQ89" s="590"/>
      <c r="GTR89" s="590"/>
      <c r="GTS89" s="590"/>
      <c r="GTT89" s="590"/>
      <c r="GTU89" s="590" t="s">
        <v>20</v>
      </c>
      <c r="GTV89" s="590"/>
      <c r="GTW89" s="590"/>
      <c r="GTX89" s="590"/>
      <c r="GTY89" s="590"/>
      <c r="GTZ89" s="590"/>
      <c r="GUA89" s="590"/>
      <c r="GUB89" s="590"/>
      <c r="GUC89" s="590" t="s">
        <v>20</v>
      </c>
      <c r="GUD89" s="590"/>
      <c r="GUE89" s="590"/>
      <c r="GUF89" s="590"/>
      <c r="GUG89" s="590"/>
      <c r="GUH89" s="590"/>
      <c r="GUI89" s="590"/>
      <c r="GUJ89" s="590"/>
      <c r="GUK89" s="590" t="s">
        <v>20</v>
      </c>
      <c r="GUL89" s="590"/>
      <c r="GUM89" s="590"/>
      <c r="GUN89" s="590"/>
      <c r="GUO89" s="590"/>
      <c r="GUP89" s="590"/>
      <c r="GUQ89" s="590"/>
      <c r="GUR89" s="590"/>
      <c r="GUS89" s="590" t="s">
        <v>20</v>
      </c>
      <c r="GUT89" s="590"/>
      <c r="GUU89" s="590"/>
      <c r="GUV89" s="590"/>
      <c r="GUW89" s="590"/>
      <c r="GUX89" s="590"/>
      <c r="GUY89" s="590"/>
      <c r="GUZ89" s="590"/>
      <c r="GVA89" s="590" t="s">
        <v>20</v>
      </c>
      <c r="GVB89" s="590"/>
      <c r="GVC89" s="590"/>
      <c r="GVD89" s="590"/>
      <c r="GVE89" s="590"/>
      <c r="GVF89" s="590"/>
      <c r="GVG89" s="590"/>
      <c r="GVH89" s="590"/>
      <c r="GVI89" s="590" t="s">
        <v>20</v>
      </c>
      <c r="GVJ89" s="590"/>
      <c r="GVK89" s="590"/>
      <c r="GVL89" s="590"/>
      <c r="GVM89" s="590"/>
      <c r="GVN89" s="590"/>
      <c r="GVO89" s="590"/>
      <c r="GVP89" s="590"/>
      <c r="GVQ89" s="590" t="s">
        <v>20</v>
      </c>
      <c r="GVR89" s="590"/>
      <c r="GVS89" s="590"/>
      <c r="GVT89" s="590"/>
      <c r="GVU89" s="590"/>
      <c r="GVV89" s="590"/>
      <c r="GVW89" s="590"/>
      <c r="GVX89" s="590"/>
      <c r="GVY89" s="590" t="s">
        <v>20</v>
      </c>
      <c r="GVZ89" s="590"/>
      <c r="GWA89" s="590"/>
      <c r="GWB89" s="590"/>
      <c r="GWC89" s="590"/>
      <c r="GWD89" s="590"/>
      <c r="GWE89" s="590"/>
      <c r="GWF89" s="590"/>
      <c r="GWG89" s="590" t="s">
        <v>20</v>
      </c>
      <c r="GWH89" s="590"/>
      <c r="GWI89" s="590"/>
      <c r="GWJ89" s="590"/>
      <c r="GWK89" s="590"/>
      <c r="GWL89" s="590"/>
      <c r="GWM89" s="590"/>
      <c r="GWN89" s="590"/>
      <c r="GWO89" s="590" t="s">
        <v>20</v>
      </c>
      <c r="GWP89" s="590"/>
      <c r="GWQ89" s="590"/>
      <c r="GWR89" s="590"/>
      <c r="GWS89" s="590"/>
      <c r="GWT89" s="590"/>
      <c r="GWU89" s="590"/>
      <c r="GWV89" s="590"/>
      <c r="GWW89" s="590" t="s">
        <v>20</v>
      </c>
      <c r="GWX89" s="590"/>
      <c r="GWY89" s="590"/>
      <c r="GWZ89" s="590"/>
      <c r="GXA89" s="590"/>
      <c r="GXB89" s="590"/>
      <c r="GXC89" s="590"/>
      <c r="GXD89" s="590"/>
      <c r="GXE89" s="590" t="s">
        <v>20</v>
      </c>
      <c r="GXF89" s="590"/>
      <c r="GXG89" s="590"/>
      <c r="GXH89" s="590"/>
      <c r="GXI89" s="590"/>
      <c r="GXJ89" s="590"/>
      <c r="GXK89" s="590"/>
      <c r="GXL89" s="590"/>
      <c r="GXM89" s="590" t="s">
        <v>20</v>
      </c>
      <c r="GXN89" s="590"/>
      <c r="GXO89" s="590"/>
      <c r="GXP89" s="590"/>
      <c r="GXQ89" s="590"/>
      <c r="GXR89" s="590"/>
      <c r="GXS89" s="590"/>
      <c r="GXT89" s="590"/>
      <c r="GXU89" s="590" t="s">
        <v>20</v>
      </c>
      <c r="GXV89" s="590"/>
      <c r="GXW89" s="590"/>
      <c r="GXX89" s="590"/>
      <c r="GXY89" s="590"/>
      <c r="GXZ89" s="590"/>
      <c r="GYA89" s="590"/>
      <c r="GYB89" s="590"/>
      <c r="GYC89" s="590" t="s">
        <v>20</v>
      </c>
      <c r="GYD89" s="590"/>
      <c r="GYE89" s="590"/>
      <c r="GYF89" s="590"/>
      <c r="GYG89" s="590"/>
      <c r="GYH89" s="590"/>
      <c r="GYI89" s="590"/>
      <c r="GYJ89" s="590"/>
      <c r="GYK89" s="590" t="s">
        <v>20</v>
      </c>
      <c r="GYL89" s="590"/>
      <c r="GYM89" s="590"/>
      <c r="GYN89" s="590"/>
      <c r="GYO89" s="590"/>
      <c r="GYP89" s="590"/>
      <c r="GYQ89" s="590"/>
      <c r="GYR89" s="590"/>
      <c r="GYS89" s="590" t="s">
        <v>20</v>
      </c>
      <c r="GYT89" s="590"/>
      <c r="GYU89" s="590"/>
      <c r="GYV89" s="590"/>
      <c r="GYW89" s="590"/>
      <c r="GYX89" s="590"/>
      <c r="GYY89" s="590"/>
      <c r="GYZ89" s="590"/>
      <c r="GZA89" s="590" t="s">
        <v>20</v>
      </c>
      <c r="GZB89" s="590"/>
      <c r="GZC89" s="590"/>
      <c r="GZD89" s="590"/>
      <c r="GZE89" s="590"/>
      <c r="GZF89" s="590"/>
      <c r="GZG89" s="590"/>
      <c r="GZH89" s="590"/>
      <c r="GZI89" s="590" t="s">
        <v>20</v>
      </c>
      <c r="GZJ89" s="590"/>
      <c r="GZK89" s="590"/>
      <c r="GZL89" s="590"/>
      <c r="GZM89" s="590"/>
      <c r="GZN89" s="590"/>
      <c r="GZO89" s="590"/>
      <c r="GZP89" s="590"/>
      <c r="GZQ89" s="590" t="s">
        <v>20</v>
      </c>
      <c r="GZR89" s="590"/>
      <c r="GZS89" s="590"/>
      <c r="GZT89" s="590"/>
      <c r="GZU89" s="590"/>
      <c r="GZV89" s="590"/>
      <c r="GZW89" s="590"/>
      <c r="GZX89" s="590"/>
      <c r="GZY89" s="590" t="s">
        <v>20</v>
      </c>
      <c r="GZZ89" s="590"/>
      <c r="HAA89" s="590"/>
      <c r="HAB89" s="590"/>
      <c r="HAC89" s="590"/>
      <c r="HAD89" s="590"/>
      <c r="HAE89" s="590"/>
      <c r="HAF89" s="590"/>
      <c r="HAG89" s="590" t="s">
        <v>20</v>
      </c>
      <c r="HAH89" s="590"/>
      <c r="HAI89" s="590"/>
      <c r="HAJ89" s="590"/>
      <c r="HAK89" s="590"/>
      <c r="HAL89" s="590"/>
      <c r="HAM89" s="590"/>
      <c r="HAN89" s="590"/>
      <c r="HAO89" s="590" t="s">
        <v>20</v>
      </c>
      <c r="HAP89" s="590"/>
      <c r="HAQ89" s="590"/>
      <c r="HAR89" s="590"/>
      <c r="HAS89" s="590"/>
      <c r="HAT89" s="590"/>
      <c r="HAU89" s="590"/>
      <c r="HAV89" s="590"/>
      <c r="HAW89" s="590" t="s">
        <v>20</v>
      </c>
      <c r="HAX89" s="590"/>
      <c r="HAY89" s="590"/>
      <c r="HAZ89" s="590"/>
      <c r="HBA89" s="590"/>
      <c r="HBB89" s="590"/>
      <c r="HBC89" s="590"/>
      <c r="HBD89" s="590"/>
      <c r="HBE89" s="590" t="s">
        <v>20</v>
      </c>
      <c r="HBF89" s="590"/>
      <c r="HBG89" s="590"/>
      <c r="HBH89" s="590"/>
      <c r="HBI89" s="590"/>
      <c r="HBJ89" s="590"/>
      <c r="HBK89" s="590"/>
      <c r="HBL89" s="590"/>
      <c r="HBM89" s="590" t="s">
        <v>20</v>
      </c>
      <c r="HBN89" s="590"/>
      <c r="HBO89" s="590"/>
      <c r="HBP89" s="590"/>
      <c r="HBQ89" s="590"/>
      <c r="HBR89" s="590"/>
      <c r="HBS89" s="590"/>
      <c r="HBT89" s="590"/>
      <c r="HBU89" s="590" t="s">
        <v>20</v>
      </c>
      <c r="HBV89" s="590"/>
      <c r="HBW89" s="590"/>
      <c r="HBX89" s="590"/>
      <c r="HBY89" s="590"/>
      <c r="HBZ89" s="590"/>
      <c r="HCA89" s="590"/>
      <c r="HCB89" s="590"/>
      <c r="HCC89" s="590" t="s">
        <v>20</v>
      </c>
      <c r="HCD89" s="590"/>
      <c r="HCE89" s="590"/>
      <c r="HCF89" s="590"/>
      <c r="HCG89" s="590"/>
      <c r="HCH89" s="590"/>
      <c r="HCI89" s="590"/>
      <c r="HCJ89" s="590"/>
      <c r="HCK89" s="590" t="s">
        <v>20</v>
      </c>
      <c r="HCL89" s="590"/>
      <c r="HCM89" s="590"/>
      <c r="HCN89" s="590"/>
      <c r="HCO89" s="590"/>
      <c r="HCP89" s="590"/>
      <c r="HCQ89" s="590"/>
      <c r="HCR89" s="590"/>
      <c r="HCS89" s="590" t="s">
        <v>20</v>
      </c>
      <c r="HCT89" s="590"/>
      <c r="HCU89" s="590"/>
      <c r="HCV89" s="590"/>
      <c r="HCW89" s="590"/>
      <c r="HCX89" s="590"/>
      <c r="HCY89" s="590"/>
      <c r="HCZ89" s="590"/>
      <c r="HDA89" s="590" t="s">
        <v>20</v>
      </c>
      <c r="HDB89" s="590"/>
      <c r="HDC89" s="590"/>
      <c r="HDD89" s="590"/>
      <c r="HDE89" s="590"/>
      <c r="HDF89" s="590"/>
      <c r="HDG89" s="590"/>
      <c r="HDH89" s="590"/>
      <c r="HDI89" s="590" t="s">
        <v>20</v>
      </c>
      <c r="HDJ89" s="590"/>
      <c r="HDK89" s="590"/>
      <c r="HDL89" s="590"/>
      <c r="HDM89" s="590"/>
      <c r="HDN89" s="590"/>
      <c r="HDO89" s="590"/>
      <c r="HDP89" s="590"/>
      <c r="HDQ89" s="590" t="s">
        <v>20</v>
      </c>
      <c r="HDR89" s="590"/>
      <c r="HDS89" s="590"/>
      <c r="HDT89" s="590"/>
      <c r="HDU89" s="590"/>
      <c r="HDV89" s="590"/>
      <c r="HDW89" s="590"/>
      <c r="HDX89" s="590"/>
      <c r="HDY89" s="590" t="s">
        <v>20</v>
      </c>
      <c r="HDZ89" s="590"/>
      <c r="HEA89" s="590"/>
      <c r="HEB89" s="590"/>
      <c r="HEC89" s="590"/>
      <c r="HED89" s="590"/>
      <c r="HEE89" s="590"/>
      <c r="HEF89" s="590"/>
      <c r="HEG89" s="590" t="s">
        <v>20</v>
      </c>
      <c r="HEH89" s="590"/>
      <c r="HEI89" s="590"/>
      <c r="HEJ89" s="590"/>
      <c r="HEK89" s="590"/>
      <c r="HEL89" s="590"/>
      <c r="HEM89" s="590"/>
      <c r="HEN89" s="590"/>
      <c r="HEO89" s="590" t="s">
        <v>20</v>
      </c>
      <c r="HEP89" s="590"/>
      <c r="HEQ89" s="590"/>
      <c r="HER89" s="590"/>
      <c r="HES89" s="590"/>
      <c r="HET89" s="590"/>
      <c r="HEU89" s="590"/>
      <c r="HEV89" s="590"/>
      <c r="HEW89" s="590" t="s">
        <v>20</v>
      </c>
      <c r="HEX89" s="590"/>
      <c r="HEY89" s="590"/>
      <c r="HEZ89" s="590"/>
      <c r="HFA89" s="590"/>
      <c r="HFB89" s="590"/>
      <c r="HFC89" s="590"/>
      <c r="HFD89" s="590"/>
      <c r="HFE89" s="590" t="s">
        <v>20</v>
      </c>
      <c r="HFF89" s="590"/>
      <c r="HFG89" s="590"/>
      <c r="HFH89" s="590"/>
      <c r="HFI89" s="590"/>
      <c r="HFJ89" s="590"/>
      <c r="HFK89" s="590"/>
      <c r="HFL89" s="590"/>
      <c r="HFM89" s="590" t="s">
        <v>20</v>
      </c>
      <c r="HFN89" s="590"/>
      <c r="HFO89" s="590"/>
      <c r="HFP89" s="590"/>
      <c r="HFQ89" s="590"/>
      <c r="HFR89" s="590"/>
      <c r="HFS89" s="590"/>
      <c r="HFT89" s="590"/>
      <c r="HFU89" s="590" t="s">
        <v>20</v>
      </c>
      <c r="HFV89" s="590"/>
      <c r="HFW89" s="590"/>
      <c r="HFX89" s="590"/>
      <c r="HFY89" s="590"/>
      <c r="HFZ89" s="590"/>
      <c r="HGA89" s="590"/>
      <c r="HGB89" s="590"/>
      <c r="HGC89" s="590" t="s">
        <v>20</v>
      </c>
      <c r="HGD89" s="590"/>
      <c r="HGE89" s="590"/>
      <c r="HGF89" s="590"/>
      <c r="HGG89" s="590"/>
      <c r="HGH89" s="590"/>
      <c r="HGI89" s="590"/>
      <c r="HGJ89" s="590"/>
      <c r="HGK89" s="590" t="s">
        <v>20</v>
      </c>
      <c r="HGL89" s="590"/>
      <c r="HGM89" s="590"/>
      <c r="HGN89" s="590"/>
      <c r="HGO89" s="590"/>
      <c r="HGP89" s="590"/>
      <c r="HGQ89" s="590"/>
      <c r="HGR89" s="590"/>
      <c r="HGS89" s="590" t="s">
        <v>20</v>
      </c>
      <c r="HGT89" s="590"/>
      <c r="HGU89" s="590"/>
      <c r="HGV89" s="590"/>
      <c r="HGW89" s="590"/>
      <c r="HGX89" s="590"/>
      <c r="HGY89" s="590"/>
      <c r="HGZ89" s="590"/>
      <c r="HHA89" s="590" t="s">
        <v>20</v>
      </c>
      <c r="HHB89" s="590"/>
      <c r="HHC89" s="590"/>
      <c r="HHD89" s="590"/>
      <c r="HHE89" s="590"/>
      <c r="HHF89" s="590"/>
      <c r="HHG89" s="590"/>
      <c r="HHH89" s="590"/>
      <c r="HHI89" s="590" t="s">
        <v>20</v>
      </c>
      <c r="HHJ89" s="590"/>
      <c r="HHK89" s="590"/>
      <c r="HHL89" s="590"/>
      <c r="HHM89" s="590"/>
      <c r="HHN89" s="590"/>
      <c r="HHO89" s="590"/>
      <c r="HHP89" s="590"/>
      <c r="HHQ89" s="590" t="s">
        <v>20</v>
      </c>
      <c r="HHR89" s="590"/>
      <c r="HHS89" s="590"/>
      <c r="HHT89" s="590"/>
      <c r="HHU89" s="590"/>
      <c r="HHV89" s="590"/>
      <c r="HHW89" s="590"/>
      <c r="HHX89" s="590"/>
      <c r="HHY89" s="590" t="s">
        <v>20</v>
      </c>
      <c r="HHZ89" s="590"/>
      <c r="HIA89" s="590"/>
      <c r="HIB89" s="590"/>
      <c r="HIC89" s="590"/>
      <c r="HID89" s="590"/>
      <c r="HIE89" s="590"/>
      <c r="HIF89" s="590"/>
      <c r="HIG89" s="590" t="s">
        <v>20</v>
      </c>
      <c r="HIH89" s="590"/>
      <c r="HII89" s="590"/>
      <c r="HIJ89" s="590"/>
      <c r="HIK89" s="590"/>
      <c r="HIL89" s="590"/>
      <c r="HIM89" s="590"/>
      <c r="HIN89" s="590"/>
      <c r="HIO89" s="590" t="s">
        <v>20</v>
      </c>
      <c r="HIP89" s="590"/>
      <c r="HIQ89" s="590"/>
      <c r="HIR89" s="590"/>
      <c r="HIS89" s="590"/>
      <c r="HIT89" s="590"/>
      <c r="HIU89" s="590"/>
      <c r="HIV89" s="590"/>
      <c r="HIW89" s="590" t="s">
        <v>20</v>
      </c>
      <c r="HIX89" s="590"/>
      <c r="HIY89" s="590"/>
      <c r="HIZ89" s="590"/>
      <c r="HJA89" s="590"/>
      <c r="HJB89" s="590"/>
      <c r="HJC89" s="590"/>
      <c r="HJD89" s="590"/>
      <c r="HJE89" s="590" t="s">
        <v>20</v>
      </c>
      <c r="HJF89" s="590"/>
      <c r="HJG89" s="590"/>
      <c r="HJH89" s="590"/>
      <c r="HJI89" s="590"/>
      <c r="HJJ89" s="590"/>
      <c r="HJK89" s="590"/>
      <c r="HJL89" s="590"/>
      <c r="HJM89" s="590" t="s">
        <v>20</v>
      </c>
      <c r="HJN89" s="590"/>
      <c r="HJO89" s="590"/>
      <c r="HJP89" s="590"/>
      <c r="HJQ89" s="590"/>
      <c r="HJR89" s="590"/>
      <c r="HJS89" s="590"/>
      <c r="HJT89" s="590"/>
      <c r="HJU89" s="590" t="s">
        <v>20</v>
      </c>
      <c r="HJV89" s="590"/>
      <c r="HJW89" s="590"/>
      <c r="HJX89" s="590"/>
      <c r="HJY89" s="590"/>
      <c r="HJZ89" s="590"/>
      <c r="HKA89" s="590"/>
      <c r="HKB89" s="590"/>
      <c r="HKC89" s="590" t="s">
        <v>20</v>
      </c>
      <c r="HKD89" s="590"/>
      <c r="HKE89" s="590"/>
      <c r="HKF89" s="590"/>
      <c r="HKG89" s="590"/>
      <c r="HKH89" s="590"/>
      <c r="HKI89" s="590"/>
      <c r="HKJ89" s="590"/>
      <c r="HKK89" s="590" t="s">
        <v>20</v>
      </c>
      <c r="HKL89" s="590"/>
      <c r="HKM89" s="590"/>
      <c r="HKN89" s="590"/>
      <c r="HKO89" s="590"/>
      <c r="HKP89" s="590"/>
      <c r="HKQ89" s="590"/>
      <c r="HKR89" s="590"/>
      <c r="HKS89" s="590" t="s">
        <v>20</v>
      </c>
      <c r="HKT89" s="590"/>
      <c r="HKU89" s="590"/>
      <c r="HKV89" s="590"/>
      <c r="HKW89" s="590"/>
      <c r="HKX89" s="590"/>
      <c r="HKY89" s="590"/>
      <c r="HKZ89" s="590"/>
      <c r="HLA89" s="590" t="s">
        <v>20</v>
      </c>
      <c r="HLB89" s="590"/>
      <c r="HLC89" s="590"/>
      <c r="HLD89" s="590"/>
      <c r="HLE89" s="590"/>
      <c r="HLF89" s="590"/>
      <c r="HLG89" s="590"/>
      <c r="HLH89" s="590"/>
      <c r="HLI89" s="590" t="s">
        <v>20</v>
      </c>
      <c r="HLJ89" s="590"/>
      <c r="HLK89" s="590"/>
      <c r="HLL89" s="590"/>
      <c r="HLM89" s="590"/>
      <c r="HLN89" s="590"/>
      <c r="HLO89" s="590"/>
      <c r="HLP89" s="590"/>
      <c r="HLQ89" s="590" t="s">
        <v>20</v>
      </c>
      <c r="HLR89" s="590"/>
      <c r="HLS89" s="590"/>
      <c r="HLT89" s="590"/>
      <c r="HLU89" s="590"/>
      <c r="HLV89" s="590"/>
      <c r="HLW89" s="590"/>
      <c r="HLX89" s="590"/>
      <c r="HLY89" s="590" t="s">
        <v>20</v>
      </c>
      <c r="HLZ89" s="590"/>
      <c r="HMA89" s="590"/>
      <c r="HMB89" s="590"/>
      <c r="HMC89" s="590"/>
      <c r="HMD89" s="590"/>
      <c r="HME89" s="590"/>
      <c r="HMF89" s="590"/>
      <c r="HMG89" s="590" t="s">
        <v>20</v>
      </c>
      <c r="HMH89" s="590"/>
      <c r="HMI89" s="590"/>
      <c r="HMJ89" s="590"/>
      <c r="HMK89" s="590"/>
      <c r="HML89" s="590"/>
      <c r="HMM89" s="590"/>
      <c r="HMN89" s="590"/>
      <c r="HMO89" s="590" t="s">
        <v>20</v>
      </c>
      <c r="HMP89" s="590"/>
      <c r="HMQ89" s="590"/>
      <c r="HMR89" s="590"/>
      <c r="HMS89" s="590"/>
      <c r="HMT89" s="590"/>
      <c r="HMU89" s="590"/>
      <c r="HMV89" s="590"/>
      <c r="HMW89" s="590" t="s">
        <v>20</v>
      </c>
      <c r="HMX89" s="590"/>
      <c r="HMY89" s="590"/>
      <c r="HMZ89" s="590"/>
      <c r="HNA89" s="590"/>
      <c r="HNB89" s="590"/>
      <c r="HNC89" s="590"/>
      <c r="HND89" s="590"/>
      <c r="HNE89" s="590" t="s">
        <v>20</v>
      </c>
      <c r="HNF89" s="590"/>
      <c r="HNG89" s="590"/>
      <c r="HNH89" s="590"/>
      <c r="HNI89" s="590"/>
      <c r="HNJ89" s="590"/>
      <c r="HNK89" s="590"/>
      <c r="HNL89" s="590"/>
      <c r="HNM89" s="590" t="s">
        <v>20</v>
      </c>
      <c r="HNN89" s="590"/>
      <c r="HNO89" s="590"/>
      <c r="HNP89" s="590"/>
      <c r="HNQ89" s="590"/>
      <c r="HNR89" s="590"/>
      <c r="HNS89" s="590"/>
      <c r="HNT89" s="590"/>
      <c r="HNU89" s="590" t="s">
        <v>20</v>
      </c>
      <c r="HNV89" s="590"/>
      <c r="HNW89" s="590"/>
      <c r="HNX89" s="590"/>
      <c r="HNY89" s="590"/>
      <c r="HNZ89" s="590"/>
      <c r="HOA89" s="590"/>
      <c r="HOB89" s="590"/>
      <c r="HOC89" s="590" t="s">
        <v>20</v>
      </c>
      <c r="HOD89" s="590"/>
      <c r="HOE89" s="590"/>
      <c r="HOF89" s="590"/>
      <c r="HOG89" s="590"/>
      <c r="HOH89" s="590"/>
      <c r="HOI89" s="590"/>
      <c r="HOJ89" s="590"/>
      <c r="HOK89" s="590" t="s">
        <v>20</v>
      </c>
      <c r="HOL89" s="590"/>
      <c r="HOM89" s="590"/>
      <c r="HON89" s="590"/>
      <c r="HOO89" s="590"/>
      <c r="HOP89" s="590"/>
      <c r="HOQ89" s="590"/>
      <c r="HOR89" s="590"/>
      <c r="HOS89" s="590" t="s">
        <v>20</v>
      </c>
      <c r="HOT89" s="590"/>
      <c r="HOU89" s="590"/>
      <c r="HOV89" s="590"/>
      <c r="HOW89" s="590"/>
      <c r="HOX89" s="590"/>
      <c r="HOY89" s="590"/>
      <c r="HOZ89" s="590"/>
      <c r="HPA89" s="590" t="s">
        <v>20</v>
      </c>
      <c r="HPB89" s="590"/>
      <c r="HPC89" s="590"/>
      <c r="HPD89" s="590"/>
      <c r="HPE89" s="590"/>
      <c r="HPF89" s="590"/>
      <c r="HPG89" s="590"/>
      <c r="HPH89" s="590"/>
      <c r="HPI89" s="590" t="s">
        <v>20</v>
      </c>
      <c r="HPJ89" s="590"/>
      <c r="HPK89" s="590"/>
      <c r="HPL89" s="590"/>
      <c r="HPM89" s="590"/>
      <c r="HPN89" s="590"/>
      <c r="HPO89" s="590"/>
      <c r="HPP89" s="590"/>
      <c r="HPQ89" s="590" t="s">
        <v>20</v>
      </c>
      <c r="HPR89" s="590"/>
      <c r="HPS89" s="590"/>
      <c r="HPT89" s="590"/>
      <c r="HPU89" s="590"/>
      <c r="HPV89" s="590"/>
      <c r="HPW89" s="590"/>
      <c r="HPX89" s="590"/>
      <c r="HPY89" s="590" t="s">
        <v>20</v>
      </c>
      <c r="HPZ89" s="590"/>
      <c r="HQA89" s="590"/>
      <c r="HQB89" s="590"/>
      <c r="HQC89" s="590"/>
      <c r="HQD89" s="590"/>
      <c r="HQE89" s="590"/>
      <c r="HQF89" s="590"/>
      <c r="HQG89" s="590" t="s">
        <v>20</v>
      </c>
      <c r="HQH89" s="590"/>
      <c r="HQI89" s="590"/>
      <c r="HQJ89" s="590"/>
      <c r="HQK89" s="590"/>
      <c r="HQL89" s="590"/>
      <c r="HQM89" s="590"/>
      <c r="HQN89" s="590"/>
      <c r="HQO89" s="590" t="s">
        <v>20</v>
      </c>
      <c r="HQP89" s="590"/>
      <c r="HQQ89" s="590"/>
      <c r="HQR89" s="590"/>
      <c r="HQS89" s="590"/>
      <c r="HQT89" s="590"/>
      <c r="HQU89" s="590"/>
      <c r="HQV89" s="590"/>
      <c r="HQW89" s="590" t="s">
        <v>20</v>
      </c>
      <c r="HQX89" s="590"/>
      <c r="HQY89" s="590"/>
      <c r="HQZ89" s="590"/>
      <c r="HRA89" s="590"/>
      <c r="HRB89" s="590"/>
      <c r="HRC89" s="590"/>
      <c r="HRD89" s="590"/>
      <c r="HRE89" s="590" t="s">
        <v>20</v>
      </c>
      <c r="HRF89" s="590"/>
      <c r="HRG89" s="590"/>
      <c r="HRH89" s="590"/>
      <c r="HRI89" s="590"/>
      <c r="HRJ89" s="590"/>
      <c r="HRK89" s="590"/>
      <c r="HRL89" s="590"/>
      <c r="HRM89" s="590" t="s">
        <v>20</v>
      </c>
      <c r="HRN89" s="590"/>
      <c r="HRO89" s="590"/>
      <c r="HRP89" s="590"/>
      <c r="HRQ89" s="590"/>
      <c r="HRR89" s="590"/>
      <c r="HRS89" s="590"/>
      <c r="HRT89" s="590"/>
      <c r="HRU89" s="590" t="s">
        <v>20</v>
      </c>
      <c r="HRV89" s="590"/>
      <c r="HRW89" s="590"/>
      <c r="HRX89" s="590"/>
      <c r="HRY89" s="590"/>
      <c r="HRZ89" s="590"/>
      <c r="HSA89" s="590"/>
      <c r="HSB89" s="590"/>
      <c r="HSC89" s="590" t="s">
        <v>20</v>
      </c>
      <c r="HSD89" s="590"/>
      <c r="HSE89" s="590"/>
      <c r="HSF89" s="590"/>
      <c r="HSG89" s="590"/>
      <c r="HSH89" s="590"/>
      <c r="HSI89" s="590"/>
      <c r="HSJ89" s="590"/>
      <c r="HSK89" s="590" t="s">
        <v>20</v>
      </c>
      <c r="HSL89" s="590"/>
      <c r="HSM89" s="590"/>
      <c r="HSN89" s="590"/>
      <c r="HSO89" s="590"/>
      <c r="HSP89" s="590"/>
      <c r="HSQ89" s="590"/>
      <c r="HSR89" s="590"/>
      <c r="HSS89" s="590" t="s">
        <v>20</v>
      </c>
      <c r="HST89" s="590"/>
      <c r="HSU89" s="590"/>
      <c r="HSV89" s="590"/>
      <c r="HSW89" s="590"/>
      <c r="HSX89" s="590"/>
      <c r="HSY89" s="590"/>
      <c r="HSZ89" s="590"/>
      <c r="HTA89" s="590" t="s">
        <v>20</v>
      </c>
      <c r="HTB89" s="590"/>
      <c r="HTC89" s="590"/>
      <c r="HTD89" s="590"/>
      <c r="HTE89" s="590"/>
      <c r="HTF89" s="590"/>
      <c r="HTG89" s="590"/>
      <c r="HTH89" s="590"/>
      <c r="HTI89" s="590" t="s">
        <v>20</v>
      </c>
      <c r="HTJ89" s="590"/>
      <c r="HTK89" s="590"/>
      <c r="HTL89" s="590"/>
      <c r="HTM89" s="590"/>
      <c r="HTN89" s="590"/>
      <c r="HTO89" s="590"/>
      <c r="HTP89" s="590"/>
      <c r="HTQ89" s="590" t="s">
        <v>20</v>
      </c>
      <c r="HTR89" s="590"/>
      <c r="HTS89" s="590"/>
      <c r="HTT89" s="590"/>
      <c r="HTU89" s="590"/>
      <c r="HTV89" s="590"/>
      <c r="HTW89" s="590"/>
      <c r="HTX89" s="590"/>
      <c r="HTY89" s="590" t="s">
        <v>20</v>
      </c>
      <c r="HTZ89" s="590"/>
      <c r="HUA89" s="590"/>
      <c r="HUB89" s="590"/>
      <c r="HUC89" s="590"/>
      <c r="HUD89" s="590"/>
      <c r="HUE89" s="590"/>
      <c r="HUF89" s="590"/>
      <c r="HUG89" s="590" t="s">
        <v>20</v>
      </c>
      <c r="HUH89" s="590"/>
      <c r="HUI89" s="590"/>
      <c r="HUJ89" s="590"/>
      <c r="HUK89" s="590"/>
      <c r="HUL89" s="590"/>
      <c r="HUM89" s="590"/>
      <c r="HUN89" s="590"/>
      <c r="HUO89" s="590" t="s">
        <v>20</v>
      </c>
      <c r="HUP89" s="590"/>
      <c r="HUQ89" s="590"/>
      <c r="HUR89" s="590"/>
      <c r="HUS89" s="590"/>
      <c r="HUT89" s="590"/>
      <c r="HUU89" s="590"/>
      <c r="HUV89" s="590"/>
      <c r="HUW89" s="590" t="s">
        <v>20</v>
      </c>
      <c r="HUX89" s="590"/>
      <c r="HUY89" s="590"/>
      <c r="HUZ89" s="590"/>
      <c r="HVA89" s="590"/>
      <c r="HVB89" s="590"/>
      <c r="HVC89" s="590"/>
      <c r="HVD89" s="590"/>
      <c r="HVE89" s="590" t="s">
        <v>20</v>
      </c>
      <c r="HVF89" s="590"/>
      <c r="HVG89" s="590"/>
      <c r="HVH89" s="590"/>
      <c r="HVI89" s="590"/>
      <c r="HVJ89" s="590"/>
      <c r="HVK89" s="590"/>
      <c r="HVL89" s="590"/>
      <c r="HVM89" s="590" t="s">
        <v>20</v>
      </c>
      <c r="HVN89" s="590"/>
      <c r="HVO89" s="590"/>
      <c r="HVP89" s="590"/>
      <c r="HVQ89" s="590"/>
      <c r="HVR89" s="590"/>
      <c r="HVS89" s="590"/>
      <c r="HVT89" s="590"/>
      <c r="HVU89" s="590" t="s">
        <v>20</v>
      </c>
      <c r="HVV89" s="590"/>
      <c r="HVW89" s="590"/>
      <c r="HVX89" s="590"/>
      <c r="HVY89" s="590"/>
      <c r="HVZ89" s="590"/>
      <c r="HWA89" s="590"/>
      <c r="HWB89" s="590"/>
      <c r="HWC89" s="590" t="s">
        <v>20</v>
      </c>
      <c r="HWD89" s="590"/>
      <c r="HWE89" s="590"/>
      <c r="HWF89" s="590"/>
      <c r="HWG89" s="590"/>
      <c r="HWH89" s="590"/>
      <c r="HWI89" s="590"/>
      <c r="HWJ89" s="590"/>
      <c r="HWK89" s="590" t="s">
        <v>20</v>
      </c>
      <c r="HWL89" s="590"/>
      <c r="HWM89" s="590"/>
      <c r="HWN89" s="590"/>
      <c r="HWO89" s="590"/>
      <c r="HWP89" s="590"/>
      <c r="HWQ89" s="590"/>
      <c r="HWR89" s="590"/>
      <c r="HWS89" s="590" t="s">
        <v>20</v>
      </c>
      <c r="HWT89" s="590"/>
      <c r="HWU89" s="590"/>
      <c r="HWV89" s="590"/>
      <c r="HWW89" s="590"/>
      <c r="HWX89" s="590"/>
      <c r="HWY89" s="590"/>
      <c r="HWZ89" s="590"/>
      <c r="HXA89" s="590" t="s">
        <v>20</v>
      </c>
      <c r="HXB89" s="590"/>
      <c r="HXC89" s="590"/>
      <c r="HXD89" s="590"/>
      <c r="HXE89" s="590"/>
      <c r="HXF89" s="590"/>
      <c r="HXG89" s="590"/>
      <c r="HXH89" s="590"/>
      <c r="HXI89" s="590" t="s">
        <v>20</v>
      </c>
      <c r="HXJ89" s="590"/>
      <c r="HXK89" s="590"/>
      <c r="HXL89" s="590"/>
      <c r="HXM89" s="590"/>
      <c r="HXN89" s="590"/>
      <c r="HXO89" s="590"/>
      <c r="HXP89" s="590"/>
      <c r="HXQ89" s="590" t="s">
        <v>20</v>
      </c>
      <c r="HXR89" s="590"/>
      <c r="HXS89" s="590"/>
      <c r="HXT89" s="590"/>
      <c r="HXU89" s="590"/>
      <c r="HXV89" s="590"/>
      <c r="HXW89" s="590"/>
      <c r="HXX89" s="590"/>
      <c r="HXY89" s="590" t="s">
        <v>20</v>
      </c>
      <c r="HXZ89" s="590"/>
      <c r="HYA89" s="590"/>
      <c r="HYB89" s="590"/>
      <c r="HYC89" s="590"/>
      <c r="HYD89" s="590"/>
      <c r="HYE89" s="590"/>
      <c r="HYF89" s="590"/>
      <c r="HYG89" s="590" t="s">
        <v>20</v>
      </c>
      <c r="HYH89" s="590"/>
      <c r="HYI89" s="590"/>
      <c r="HYJ89" s="590"/>
      <c r="HYK89" s="590"/>
      <c r="HYL89" s="590"/>
      <c r="HYM89" s="590"/>
      <c r="HYN89" s="590"/>
      <c r="HYO89" s="590" t="s">
        <v>20</v>
      </c>
      <c r="HYP89" s="590"/>
      <c r="HYQ89" s="590"/>
      <c r="HYR89" s="590"/>
      <c r="HYS89" s="590"/>
      <c r="HYT89" s="590"/>
      <c r="HYU89" s="590"/>
      <c r="HYV89" s="590"/>
      <c r="HYW89" s="590" t="s">
        <v>20</v>
      </c>
      <c r="HYX89" s="590"/>
      <c r="HYY89" s="590"/>
      <c r="HYZ89" s="590"/>
      <c r="HZA89" s="590"/>
      <c r="HZB89" s="590"/>
      <c r="HZC89" s="590"/>
      <c r="HZD89" s="590"/>
      <c r="HZE89" s="590" t="s">
        <v>20</v>
      </c>
      <c r="HZF89" s="590"/>
      <c r="HZG89" s="590"/>
      <c r="HZH89" s="590"/>
      <c r="HZI89" s="590"/>
      <c r="HZJ89" s="590"/>
      <c r="HZK89" s="590"/>
      <c r="HZL89" s="590"/>
      <c r="HZM89" s="590" t="s">
        <v>20</v>
      </c>
      <c r="HZN89" s="590"/>
      <c r="HZO89" s="590"/>
      <c r="HZP89" s="590"/>
      <c r="HZQ89" s="590"/>
      <c r="HZR89" s="590"/>
      <c r="HZS89" s="590"/>
      <c r="HZT89" s="590"/>
      <c r="HZU89" s="590" t="s">
        <v>20</v>
      </c>
      <c r="HZV89" s="590"/>
      <c r="HZW89" s="590"/>
      <c r="HZX89" s="590"/>
      <c r="HZY89" s="590"/>
      <c r="HZZ89" s="590"/>
      <c r="IAA89" s="590"/>
      <c r="IAB89" s="590"/>
      <c r="IAC89" s="590" t="s">
        <v>20</v>
      </c>
      <c r="IAD89" s="590"/>
      <c r="IAE89" s="590"/>
      <c r="IAF89" s="590"/>
      <c r="IAG89" s="590"/>
      <c r="IAH89" s="590"/>
      <c r="IAI89" s="590"/>
      <c r="IAJ89" s="590"/>
      <c r="IAK89" s="590" t="s">
        <v>20</v>
      </c>
      <c r="IAL89" s="590"/>
      <c r="IAM89" s="590"/>
      <c r="IAN89" s="590"/>
      <c r="IAO89" s="590"/>
      <c r="IAP89" s="590"/>
      <c r="IAQ89" s="590"/>
      <c r="IAR89" s="590"/>
      <c r="IAS89" s="590" t="s">
        <v>20</v>
      </c>
      <c r="IAT89" s="590"/>
      <c r="IAU89" s="590"/>
      <c r="IAV89" s="590"/>
      <c r="IAW89" s="590"/>
      <c r="IAX89" s="590"/>
      <c r="IAY89" s="590"/>
      <c r="IAZ89" s="590"/>
      <c r="IBA89" s="590" t="s">
        <v>20</v>
      </c>
      <c r="IBB89" s="590"/>
      <c r="IBC89" s="590"/>
      <c r="IBD89" s="590"/>
      <c r="IBE89" s="590"/>
      <c r="IBF89" s="590"/>
      <c r="IBG89" s="590"/>
      <c r="IBH89" s="590"/>
      <c r="IBI89" s="590" t="s">
        <v>20</v>
      </c>
      <c r="IBJ89" s="590"/>
      <c r="IBK89" s="590"/>
      <c r="IBL89" s="590"/>
      <c r="IBM89" s="590"/>
      <c r="IBN89" s="590"/>
      <c r="IBO89" s="590"/>
      <c r="IBP89" s="590"/>
      <c r="IBQ89" s="590" t="s">
        <v>20</v>
      </c>
      <c r="IBR89" s="590"/>
      <c r="IBS89" s="590"/>
      <c r="IBT89" s="590"/>
      <c r="IBU89" s="590"/>
      <c r="IBV89" s="590"/>
      <c r="IBW89" s="590"/>
      <c r="IBX89" s="590"/>
      <c r="IBY89" s="590" t="s">
        <v>20</v>
      </c>
      <c r="IBZ89" s="590"/>
      <c r="ICA89" s="590"/>
      <c r="ICB89" s="590"/>
      <c r="ICC89" s="590"/>
      <c r="ICD89" s="590"/>
      <c r="ICE89" s="590"/>
      <c r="ICF89" s="590"/>
      <c r="ICG89" s="590" t="s">
        <v>20</v>
      </c>
      <c r="ICH89" s="590"/>
      <c r="ICI89" s="590"/>
      <c r="ICJ89" s="590"/>
      <c r="ICK89" s="590"/>
      <c r="ICL89" s="590"/>
      <c r="ICM89" s="590"/>
      <c r="ICN89" s="590"/>
      <c r="ICO89" s="590" t="s">
        <v>20</v>
      </c>
      <c r="ICP89" s="590"/>
      <c r="ICQ89" s="590"/>
      <c r="ICR89" s="590"/>
      <c r="ICS89" s="590"/>
      <c r="ICT89" s="590"/>
      <c r="ICU89" s="590"/>
      <c r="ICV89" s="590"/>
      <c r="ICW89" s="590" t="s">
        <v>20</v>
      </c>
      <c r="ICX89" s="590"/>
      <c r="ICY89" s="590"/>
      <c r="ICZ89" s="590"/>
      <c r="IDA89" s="590"/>
      <c r="IDB89" s="590"/>
      <c r="IDC89" s="590"/>
      <c r="IDD89" s="590"/>
      <c r="IDE89" s="590" t="s">
        <v>20</v>
      </c>
      <c r="IDF89" s="590"/>
      <c r="IDG89" s="590"/>
      <c r="IDH89" s="590"/>
      <c r="IDI89" s="590"/>
      <c r="IDJ89" s="590"/>
      <c r="IDK89" s="590"/>
      <c r="IDL89" s="590"/>
      <c r="IDM89" s="590" t="s">
        <v>20</v>
      </c>
      <c r="IDN89" s="590"/>
      <c r="IDO89" s="590"/>
      <c r="IDP89" s="590"/>
      <c r="IDQ89" s="590"/>
      <c r="IDR89" s="590"/>
      <c r="IDS89" s="590"/>
      <c r="IDT89" s="590"/>
      <c r="IDU89" s="590" t="s">
        <v>20</v>
      </c>
      <c r="IDV89" s="590"/>
      <c r="IDW89" s="590"/>
      <c r="IDX89" s="590"/>
      <c r="IDY89" s="590"/>
      <c r="IDZ89" s="590"/>
      <c r="IEA89" s="590"/>
      <c r="IEB89" s="590"/>
      <c r="IEC89" s="590" t="s">
        <v>20</v>
      </c>
      <c r="IED89" s="590"/>
      <c r="IEE89" s="590"/>
      <c r="IEF89" s="590"/>
      <c r="IEG89" s="590"/>
      <c r="IEH89" s="590"/>
      <c r="IEI89" s="590"/>
      <c r="IEJ89" s="590"/>
      <c r="IEK89" s="590" t="s">
        <v>20</v>
      </c>
      <c r="IEL89" s="590"/>
      <c r="IEM89" s="590"/>
      <c r="IEN89" s="590"/>
      <c r="IEO89" s="590"/>
      <c r="IEP89" s="590"/>
      <c r="IEQ89" s="590"/>
      <c r="IER89" s="590"/>
      <c r="IES89" s="590" t="s">
        <v>20</v>
      </c>
      <c r="IET89" s="590"/>
      <c r="IEU89" s="590"/>
      <c r="IEV89" s="590"/>
      <c r="IEW89" s="590"/>
      <c r="IEX89" s="590"/>
      <c r="IEY89" s="590"/>
      <c r="IEZ89" s="590"/>
      <c r="IFA89" s="590" t="s">
        <v>20</v>
      </c>
      <c r="IFB89" s="590"/>
      <c r="IFC89" s="590"/>
      <c r="IFD89" s="590"/>
      <c r="IFE89" s="590"/>
      <c r="IFF89" s="590"/>
      <c r="IFG89" s="590"/>
      <c r="IFH89" s="590"/>
      <c r="IFI89" s="590" t="s">
        <v>20</v>
      </c>
      <c r="IFJ89" s="590"/>
      <c r="IFK89" s="590"/>
      <c r="IFL89" s="590"/>
      <c r="IFM89" s="590"/>
      <c r="IFN89" s="590"/>
      <c r="IFO89" s="590"/>
      <c r="IFP89" s="590"/>
      <c r="IFQ89" s="590" t="s">
        <v>20</v>
      </c>
      <c r="IFR89" s="590"/>
      <c r="IFS89" s="590"/>
      <c r="IFT89" s="590"/>
      <c r="IFU89" s="590"/>
      <c r="IFV89" s="590"/>
      <c r="IFW89" s="590"/>
      <c r="IFX89" s="590"/>
      <c r="IFY89" s="590" t="s">
        <v>20</v>
      </c>
      <c r="IFZ89" s="590"/>
      <c r="IGA89" s="590"/>
      <c r="IGB89" s="590"/>
      <c r="IGC89" s="590"/>
      <c r="IGD89" s="590"/>
      <c r="IGE89" s="590"/>
      <c r="IGF89" s="590"/>
      <c r="IGG89" s="590" t="s">
        <v>20</v>
      </c>
      <c r="IGH89" s="590"/>
      <c r="IGI89" s="590"/>
      <c r="IGJ89" s="590"/>
      <c r="IGK89" s="590"/>
      <c r="IGL89" s="590"/>
      <c r="IGM89" s="590"/>
      <c r="IGN89" s="590"/>
      <c r="IGO89" s="590" t="s">
        <v>20</v>
      </c>
      <c r="IGP89" s="590"/>
      <c r="IGQ89" s="590"/>
      <c r="IGR89" s="590"/>
      <c r="IGS89" s="590"/>
      <c r="IGT89" s="590"/>
      <c r="IGU89" s="590"/>
      <c r="IGV89" s="590"/>
      <c r="IGW89" s="590" t="s">
        <v>20</v>
      </c>
      <c r="IGX89" s="590"/>
      <c r="IGY89" s="590"/>
      <c r="IGZ89" s="590"/>
      <c r="IHA89" s="590"/>
      <c r="IHB89" s="590"/>
      <c r="IHC89" s="590"/>
      <c r="IHD89" s="590"/>
      <c r="IHE89" s="590" t="s">
        <v>20</v>
      </c>
      <c r="IHF89" s="590"/>
      <c r="IHG89" s="590"/>
      <c r="IHH89" s="590"/>
      <c r="IHI89" s="590"/>
      <c r="IHJ89" s="590"/>
      <c r="IHK89" s="590"/>
      <c r="IHL89" s="590"/>
      <c r="IHM89" s="590" t="s">
        <v>20</v>
      </c>
      <c r="IHN89" s="590"/>
      <c r="IHO89" s="590"/>
      <c r="IHP89" s="590"/>
      <c r="IHQ89" s="590"/>
      <c r="IHR89" s="590"/>
      <c r="IHS89" s="590"/>
      <c r="IHT89" s="590"/>
      <c r="IHU89" s="590" t="s">
        <v>20</v>
      </c>
      <c r="IHV89" s="590"/>
      <c r="IHW89" s="590"/>
      <c r="IHX89" s="590"/>
      <c r="IHY89" s="590"/>
      <c r="IHZ89" s="590"/>
      <c r="IIA89" s="590"/>
      <c r="IIB89" s="590"/>
      <c r="IIC89" s="590" t="s">
        <v>20</v>
      </c>
      <c r="IID89" s="590"/>
      <c r="IIE89" s="590"/>
      <c r="IIF89" s="590"/>
      <c r="IIG89" s="590"/>
      <c r="IIH89" s="590"/>
      <c r="III89" s="590"/>
      <c r="IIJ89" s="590"/>
      <c r="IIK89" s="590" t="s">
        <v>20</v>
      </c>
      <c r="IIL89" s="590"/>
      <c r="IIM89" s="590"/>
      <c r="IIN89" s="590"/>
      <c r="IIO89" s="590"/>
      <c r="IIP89" s="590"/>
      <c r="IIQ89" s="590"/>
      <c r="IIR89" s="590"/>
      <c r="IIS89" s="590" t="s">
        <v>20</v>
      </c>
      <c r="IIT89" s="590"/>
      <c r="IIU89" s="590"/>
      <c r="IIV89" s="590"/>
      <c r="IIW89" s="590"/>
      <c r="IIX89" s="590"/>
      <c r="IIY89" s="590"/>
      <c r="IIZ89" s="590"/>
      <c r="IJA89" s="590" t="s">
        <v>20</v>
      </c>
      <c r="IJB89" s="590"/>
      <c r="IJC89" s="590"/>
      <c r="IJD89" s="590"/>
      <c r="IJE89" s="590"/>
      <c r="IJF89" s="590"/>
      <c r="IJG89" s="590"/>
      <c r="IJH89" s="590"/>
      <c r="IJI89" s="590" t="s">
        <v>20</v>
      </c>
      <c r="IJJ89" s="590"/>
      <c r="IJK89" s="590"/>
      <c r="IJL89" s="590"/>
      <c r="IJM89" s="590"/>
      <c r="IJN89" s="590"/>
      <c r="IJO89" s="590"/>
      <c r="IJP89" s="590"/>
      <c r="IJQ89" s="590" t="s">
        <v>20</v>
      </c>
      <c r="IJR89" s="590"/>
      <c r="IJS89" s="590"/>
      <c r="IJT89" s="590"/>
      <c r="IJU89" s="590"/>
      <c r="IJV89" s="590"/>
      <c r="IJW89" s="590"/>
      <c r="IJX89" s="590"/>
      <c r="IJY89" s="590" t="s">
        <v>20</v>
      </c>
      <c r="IJZ89" s="590"/>
      <c r="IKA89" s="590"/>
      <c r="IKB89" s="590"/>
      <c r="IKC89" s="590"/>
      <c r="IKD89" s="590"/>
      <c r="IKE89" s="590"/>
      <c r="IKF89" s="590"/>
      <c r="IKG89" s="590" t="s">
        <v>20</v>
      </c>
      <c r="IKH89" s="590"/>
      <c r="IKI89" s="590"/>
      <c r="IKJ89" s="590"/>
      <c r="IKK89" s="590"/>
      <c r="IKL89" s="590"/>
      <c r="IKM89" s="590"/>
      <c r="IKN89" s="590"/>
      <c r="IKO89" s="590" t="s">
        <v>20</v>
      </c>
      <c r="IKP89" s="590"/>
      <c r="IKQ89" s="590"/>
      <c r="IKR89" s="590"/>
      <c r="IKS89" s="590"/>
      <c r="IKT89" s="590"/>
      <c r="IKU89" s="590"/>
      <c r="IKV89" s="590"/>
      <c r="IKW89" s="590" t="s">
        <v>20</v>
      </c>
      <c r="IKX89" s="590"/>
      <c r="IKY89" s="590"/>
      <c r="IKZ89" s="590"/>
      <c r="ILA89" s="590"/>
      <c r="ILB89" s="590"/>
      <c r="ILC89" s="590"/>
      <c r="ILD89" s="590"/>
      <c r="ILE89" s="590" t="s">
        <v>20</v>
      </c>
      <c r="ILF89" s="590"/>
      <c r="ILG89" s="590"/>
      <c r="ILH89" s="590"/>
      <c r="ILI89" s="590"/>
      <c r="ILJ89" s="590"/>
      <c r="ILK89" s="590"/>
      <c r="ILL89" s="590"/>
      <c r="ILM89" s="590" t="s">
        <v>20</v>
      </c>
      <c r="ILN89" s="590"/>
      <c r="ILO89" s="590"/>
      <c r="ILP89" s="590"/>
      <c r="ILQ89" s="590"/>
      <c r="ILR89" s="590"/>
      <c r="ILS89" s="590"/>
      <c r="ILT89" s="590"/>
      <c r="ILU89" s="590" t="s">
        <v>20</v>
      </c>
      <c r="ILV89" s="590"/>
      <c r="ILW89" s="590"/>
      <c r="ILX89" s="590"/>
      <c r="ILY89" s="590"/>
      <c r="ILZ89" s="590"/>
      <c r="IMA89" s="590"/>
      <c r="IMB89" s="590"/>
      <c r="IMC89" s="590" t="s">
        <v>20</v>
      </c>
      <c r="IMD89" s="590"/>
      <c r="IME89" s="590"/>
      <c r="IMF89" s="590"/>
      <c r="IMG89" s="590"/>
      <c r="IMH89" s="590"/>
      <c r="IMI89" s="590"/>
      <c r="IMJ89" s="590"/>
      <c r="IMK89" s="590" t="s">
        <v>20</v>
      </c>
      <c r="IML89" s="590"/>
      <c r="IMM89" s="590"/>
      <c r="IMN89" s="590"/>
      <c r="IMO89" s="590"/>
      <c r="IMP89" s="590"/>
      <c r="IMQ89" s="590"/>
      <c r="IMR89" s="590"/>
      <c r="IMS89" s="590" t="s">
        <v>20</v>
      </c>
      <c r="IMT89" s="590"/>
      <c r="IMU89" s="590"/>
      <c r="IMV89" s="590"/>
      <c r="IMW89" s="590"/>
      <c r="IMX89" s="590"/>
      <c r="IMY89" s="590"/>
      <c r="IMZ89" s="590"/>
      <c r="INA89" s="590" t="s">
        <v>20</v>
      </c>
      <c r="INB89" s="590"/>
      <c r="INC89" s="590"/>
      <c r="IND89" s="590"/>
      <c r="INE89" s="590"/>
      <c r="INF89" s="590"/>
      <c r="ING89" s="590"/>
      <c r="INH89" s="590"/>
      <c r="INI89" s="590" t="s">
        <v>20</v>
      </c>
      <c r="INJ89" s="590"/>
      <c r="INK89" s="590"/>
      <c r="INL89" s="590"/>
      <c r="INM89" s="590"/>
      <c r="INN89" s="590"/>
      <c r="INO89" s="590"/>
      <c r="INP89" s="590"/>
      <c r="INQ89" s="590" t="s">
        <v>20</v>
      </c>
      <c r="INR89" s="590"/>
      <c r="INS89" s="590"/>
      <c r="INT89" s="590"/>
      <c r="INU89" s="590"/>
      <c r="INV89" s="590"/>
      <c r="INW89" s="590"/>
      <c r="INX89" s="590"/>
      <c r="INY89" s="590" t="s">
        <v>20</v>
      </c>
      <c r="INZ89" s="590"/>
      <c r="IOA89" s="590"/>
      <c r="IOB89" s="590"/>
      <c r="IOC89" s="590"/>
      <c r="IOD89" s="590"/>
      <c r="IOE89" s="590"/>
      <c r="IOF89" s="590"/>
      <c r="IOG89" s="590" t="s">
        <v>20</v>
      </c>
      <c r="IOH89" s="590"/>
      <c r="IOI89" s="590"/>
      <c r="IOJ89" s="590"/>
      <c r="IOK89" s="590"/>
      <c r="IOL89" s="590"/>
      <c r="IOM89" s="590"/>
      <c r="ION89" s="590"/>
      <c r="IOO89" s="590" t="s">
        <v>20</v>
      </c>
      <c r="IOP89" s="590"/>
      <c r="IOQ89" s="590"/>
      <c r="IOR89" s="590"/>
      <c r="IOS89" s="590"/>
      <c r="IOT89" s="590"/>
      <c r="IOU89" s="590"/>
      <c r="IOV89" s="590"/>
      <c r="IOW89" s="590" t="s">
        <v>20</v>
      </c>
      <c r="IOX89" s="590"/>
      <c r="IOY89" s="590"/>
      <c r="IOZ89" s="590"/>
      <c r="IPA89" s="590"/>
      <c r="IPB89" s="590"/>
      <c r="IPC89" s="590"/>
      <c r="IPD89" s="590"/>
      <c r="IPE89" s="590" t="s">
        <v>20</v>
      </c>
      <c r="IPF89" s="590"/>
      <c r="IPG89" s="590"/>
      <c r="IPH89" s="590"/>
      <c r="IPI89" s="590"/>
      <c r="IPJ89" s="590"/>
      <c r="IPK89" s="590"/>
      <c r="IPL89" s="590"/>
      <c r="IPM89" s="590" t="s">
        <v>20</v>
      </c>
      <c r="IPN89" s="590"/>
      <c r="IPO89" s="590"/>
      <c r="IPP89" s="590"/>
      <c r="IPQ89" s="590"/>
      <c r="IPR89" s="590"/>
      <c r="IPS89" s="590"/>
      <c r="IPT89" s="590"/>
      <c r="IPU89" s="590" t="s">
        <v>20</v>
      </c>
      <c r="IPV89" s="590"/>
      <c r="IPW89" s="590"/>
      <c r="IPX89" s="590"/>
      <c r="IPY89" s="590"/>
      <c r="IPZ89" s="590"/>
      <c r="IQA89" s="590"/>
      <c r="IQB89" s="590"/>
      <c r="IQC89" s="590" t="s">
        <v>20</v>
      </c>
      <c r="IQD89" s="590"/>
      <c r="IQE89" s="590"/>
      <c r="IQF89" s="590"/>
      <c r="IQG89" s="590"/>
      <c r="IQH89" s="590"/>
      <c r="IQI89" s="590"/>
      <c r="IQJ89" s="590"/>
      <c r="IQK89" s="590" t="s">
        <v>20</v>
      </c>
      <c r="IQL89" s="590"/>
      <c r="IQM89" s="590"/>
      <c r="IQN89" s="590"/>
      <c r="IQO89" s="590"/>
      <c r="IQP89" s="590"/>
      <c r="IQQ89" s="590"/>
      <c r="IQR89" s="590"/>
      <c r="IQS89" s="590" t="s">
        <v>20</v>
      </c>
      <c r="IQT89" s="590"/>
      <c r="IQU89" s="590"/>
      <c r="IQV89" s="590"/>
      <c r="IQW89" s="590"/>
      <c r="IQX89" s="590"/>
      <c r="IQY89" s="590"/>
      <c r="IQZ89" s="590"/>
      <c r="IRA89" s="590" t="s">
        <v>20</v>
      </c>
      <c r="IRB89" s="590"/>
      <c r="IRC89" s="590"/>
      <c r="IRD89" s="590"/>
      <c r="IRE89" s="590"/>
      <c r="IRF89" s="590"/>
      <c r="IRG89" s="590"/>
      <c r="IRH89" s="590"/>
      <c r="IRI89" s="590" t="s">
        <v>20</v>
      </c>
      <c r="IRJ89" s="590"/>
      <c r="IRK89" s="590"/>
      <c r="IRL89" s="590"/>
      <c r="IRM89" s="590"/>
      <c r="IRN89" s="590"/>
      <c r="IRO89" s="590"/>
      <c r="IRP89" s="590"/>
      <c r="IRQ89" s="590" t="s">
        <v>20</v>
      </c>
      <c r="IRR89" s="590"/>
      <c r="IRS89" s="590"/>
      <c r="IRT89" s="590"/>
      <c r="IRU89" s="590"/>
      <c r="IRV89" s="590"/>
      <c r="IRW89" s="590"/>
      <c r="IRX89" s="590"/>
      <c r="IRY89" s="590" t="s">
        <v>20</v>
      </c>
      <c r="IRZ89" s="590"/>
      <c r="ISA89" s="590"/>
      <c r="ISB89" s="590"/>
      <c r="ISC89" s="590"/>
      <c r="ISD89" s="590"/>
      <c r="ISE89" s="590"/>
      <c r="ISF89" s="590"/>
      <c r="ISG89" s="590" t="s">
        <v>20</v>
      </c>
      <c r="ISH89" s="590"/>
      <c r="ISI89" s="590"/>
      <c r="ISJ89" s="590"/>
      <c r="ISK89" s="590"/>
      <c r="ISL89" s="590"/>
      <c r="ISM89" s="590"/>
      <c r="ISN89" s="590"/>
      <c r="ISO89" s="590" t="s">
        <v>20</v>
      </c>
      <c r="ISP89" s="590"/>
      <c r="ISQ89" s="590"/>
      <c r="ISR89" s="590"/>
      <c r="ISS89" s="590"/>
      <c r="IST89" s="590"/>
      <c r="ISU89" s="590"/>
      <c r="ISV89" s="590"/>
      <c r="ISW89" s="590" t="s">
        <v>20</v>
      </c>
      <c r="ISX89" s="590"/>
      <c r="ISY89" s="590"/>
      <c r="ISZ89" s="590"/>
      <c r="ITA89" s="590"/>
      <c r="ITB89" s="590"/>
      <c r="ITC89" s="590"/>
      <c r="ITD89" s="590"/>
      <c r="ITE89" s="590" t="s">
        <v>20</v>
      </c>
      <c r="ITF89" s="590"/>
      <c r="ITG89" s="590"/>
      <c r="ITH89" s="590"/>
      <c r="ITI89" s="590"/>
      <c r="ITJ89" s="590"/>
      <c r="ITK89" s="590"/>
      <c r="ITL89" s="590"/>
      <c r="ITM89" s="590" t="s">
        <v>20</v>
      </c>
      <c r="ITN89" s="590"/>
      <c r="ITO89" s="590"/>
      <c r="ITP89" s="590"/>
      <c r="ITQ89" s="590"/>
      <c r="ITR89" s="590"/>
      <c r="ITS89" s="590"/>
      <c r="ITT89" s="590"/>
      <c r="ITU89" s="590" t="s">
        <v>20</v>
      </c>
      <c r="ITV89" s="590"/>
      <c r="ITW89" s="590"/>
      <c r="ITX89" s="590"/>
      <c r="ITY89" s="590"/>
      <c r="ITZ89" s="590"/>
      <c r="IUA89" s="590"/>
      <c r="IUB89" s="590"/>
      <c r="IUC89" s="590" t="s">
        <v>20</v>
      </c>
      <c r="IUD89" s="590"/>
      <c r="IUE89" s="590"/>
      <c r="IUF89" s="590"/>
      <c r="IUG89" s="590"/>
      <c r="IUH89" s="590"/>
      <c r="IUI89" s="590"/>
      <c r="IUJ89" s="590"/>
      <c r="IUK89" s="590" t="s">
        <v>20</v>
      </c>
      <c r="IUL89" s="590"/>
      <c r="IUM89" s="590"/>
      <c r="IUN89" s="590"/>
      <c r="IUO89" s="590"/>
      <c r="IUP89" s="590"/>
      <c r="IUQ89" s="590"/>
      <c r="IUR89" s="590"/>
      <c r="IUS89" s="590" t="s">
        <v>20</v>
      </c>
      <c r="IUT89" s="590"/>
      <c r="IUU89" s="590"/>
      <c r="IUV89" s="590"/>
      <c r="IUW89" s="590"/>
      <c r="IUX89" s="590"/>
      <c r="IUY89" s="590"/>
      <c r="IUZ89" s="590"/>
      <c r="IVA89" s="590" t="s">
        <v>20</v>
      </c>
      <c r="IVB89" s="590"/>
      <c r="IVC89" s="590"/>
      <c r="IVD89" s="590"/>
      <c r="IVE89" s="590"/>
      <c r="IVF89" s="590"/>
      <c r="IVG89" s="590"/>
      <c r="IVH89" s="590"/>
      <c r="IVI89" s="590" t="s">
        <v>20</v>
      </c>
      <c r="IVJ89" s="590"/>
      <c r="IVK89" s="590"/>
      <c r="IVL89" s="590"/>
      <c r="IVM89" s="590"/>
      <c r="IVN89" s="590"/>
      <c r="IVO89" s="590"/>
      <c r="IVP89" s="590"/>
      <c r="IVQ89" s="590" t="s">
        <v>20</v>
      </c>
      <c r="IVR89" s="590"/>
      <c r="IVS89" s="590"/>
      <c r="IVT89" s="590"/>
      <c r="IVU89" s="590"/>
      <c r="IVV89" s="590"/>
      <c r="IVW89" s="590"/>
      <c r="IVX89" s="590"/>
      <c r="IVY89" s="590" t="s">
        <v>20</v>
      </c>
      <c r="IVZ89" s="590"/>
      <c r="IWA89" s="590"/>
      <c r="IWB89" s="590"/>
      <c r="IWC89" s="590"/>
      <c r="IWD89" s="590"/>
      <c r="IWE89" s="590"/>
      <c r="IWF89" s="590"/>
      <c r="IWG89" s="590" t="s">
        <v>20</v>
      </c>
      <c r="IWH89" s="590"/>
      <c r="IWI89" s="590"/>
      <c r="IWJ89" s="590"/>
      <c r="IWK89" s="590"/>
      <c r="IWL89" s="590"/>
      <c r="IWM89" s="590"/>
      <c r="IWN89" s="590"/>
      <c r="IWO89" s="590" t="s">
        <v>20</v>
      </c>
      <c r="IWP89" s="590"/>
      <c r="IWQ89" s="590"/>
      <c r="IWR89" s="590"/>
      <c r="IWS89" s="590"/>
      <c r="IWT89" s="590"/>
      <c r="IWU89" s="590"/>
      <c r="IWV89" s="590"/>
      <c r="IWW89" s="590" t="s">
        <v>20</v>
      </c>
      <c r="IWX89" s="590"/>
      <c r="IWY89" s="590"/>
      <c r="IWZ89" s="590"/>
      <c r="IXA89" s="590"/>
      <c r="IXB89" s="590"/>
      <c r="IXC89" s="590"/>
      <c r="IXD89" s="590"/>
      <c r="IXE89" s="590" t="s">
        <v>20</v>
      </c>
      <c r="IXF89" s="590"/>
      <c r="IXG89" s="590"/>
      <c r="IXH89" s="590"/>
      <c r="IXI89" s="590"/>
      <c r="IXJ89" s="590"/>
      <c r="IXK89" s="590"/>
      <c r="IXL89" s="590"/>
      <c r="IXM89" s="590" t="s">
        <v>20</v>
      </c>
      <c r="IXN89" s="590"/>
      <c r="IXO89" s="590"/>
      <c r="IXP89" s="590"/>
      <c r="IXQ89" s="590"/>
      <c r="IXR89" s="590"/>
      <c r="IXS89" s="590"/>
      <c r="IXT89" s="590"/>
      <c r="IXU89" s="590" t="s">
        <v>20</v>
      </c>
      <c r="IXV89" s="590"/>
      <c r="IXW89" s="590"/>
      <c r="IXX89" s="590"/>
      <c r="IXY89" s="590"/>
      <c r="IXZ89" s="590"/>
      <c r="IYA89" s="590"/>
      <c r="IYB89" s="590"/>
      <c r="IYC89" s="590" t="s">
        <v>20</v>
      </c>
      <c r="IYD89" s="590"/>
      <c r="IYE89" s="590"/>
      <c r="IYF89" s="590"/>
      <c r="IYG89" s="590"/>
      <c r="IYH89" s="590"/>
      <c r="IYI89" s="590"/>
      <c r="IYJ89" s="590"/>
      <c r="IYK89" s="590" t="s">
        <v>20</v>
      </c>
      <c r="IYL89" s="590"/>
      <c r="IYM89" s="590"/>
      <c r="IYN89" s="590"/>
      <c r="IYO89" s="590"/>
      <c r="IYP89" s="590"/>
      <c r="IYQ89" s="590"/>
      <c r="IYR89" s="590"/>
      <c r="IYS89" s="590" t="s">
        <v>20</v>
      </c>
      <c r="IYT89" s="590"/>
      <c r="IYU89" s="590"/>
      <c r="IYV89" s="590"/>
      <c r="IYW89" s="590"/>
      <c r="IYX89" s="590"/>
      <c r="IYY89" s="590"/>
      <c r="IYZ89" s="590"/>
      <c r="IZA89" s="590" t="s">
        <v>20</v>
      </c>
      <c r="IZB89" s="590"/>
      <c r="IZC89" s="590"/>
      <c r="IZD89" s="590"/>
      <c r="IZE89" s="590"/>
      <c r="IZF89" s="590"/>
      <c r="IZG89" s="590"/>
      <c r="IZH89" s="590"/>
      <c r="IZI89" s="590" t="s">
        <v>20</v>
      </c>
      <c r="IZJ89" s="590"/>
      <c r="IZK89" s="590"/>
      <c r="IZL89" s="590"/>
      <c r="IZM89" s="590"/>
      <c r="IZN89" s="590"/>
      <c r="IZO89" s="590"/>
      <c r="IZP89" s="590"/>
      <c r="IZQ89" s="590" t="s">
        <v>20</v>
      </c>
      <c r="IZR89" s="590"/>
      <c r="IZS89" s="590"/>
      <c r="IZT89" s="590"/>
      <c r="IZU89" s="590"/>
      <c r="IZV89" s="590"/>
      <c r="IZW89" s="590"/>
      <c r="IZX89" s="590"/>
      <c r="IZY89" s="590" t="s">
        <v>20</v>
      </c>
      <c r="IZZ89" s="590"/>
      <c r="JAA89" s="590"/>
      <c r="JAB89" s="590"/>
      <c r="JAC89" s="590"/>
      <c r="JAD89" s="590"/>
      <c r="JAE89" s="590"/>
      <c r="JAF89" s="590"/>
      <c r="JAG89" s="590" t="s">
        <v>20</v>
      </c>
      <c r="JAH89" s="590"/>
      <c r="JAI89" s="590"/>
      <c r="JAJ89" s="590"/>
      <c r="JAK89" s="590"/>
      <c r="JAL89" s="590"/>
      <c r="JAM89" s="590"/>
      <c r="JAN89" s="590"/>
      <c r="JAO89" s="590" t="s">
        <v>20</v>
      </c>
      <c r="JAP89" s="590"/>
      <c r="JAQ89" s="590"/>
      <c r="JAR89" s="590"/>
      <c r="JAS89" s="590"/>
      <c r="JAT89" s="590"/>
      <c r="JAU89" s="590"/>
      <c r="JAV89" s="590"/>
      <c r="JAW89" s="590" t="s">
        <v>20</v>
      </c>
      <c r="JAX89" s="590"/>
      <c r="JAY89" s="590"/>
      <c r="JAZ89" s="590"/>
      <c r="JBA89" s="590"/>
      <c r="JBB89" s="590"/>
      <c r="JBC89" s="590"/>
      <c r="JBD89" s="590"/>
      <c r="JBE89" s="590" t="s">
        <v>20</v>
      </c>
      <c r="JBF89" s="590"/>
      <c r="JBG89" s="590"/>
      <c r="JBH89" s="590"/>
      <c r="JBI89" s="590"/>
      <c r="JBJ89" s="590"/>
      <c r="JBK89" s="590"/>
      <c r="JBL89" s="590"/>
      <c r="JBM89" s="590" t="s">
        <v>20</v>
      </c>
      <c r="JBN89" s="590"/>
      <c r="JBO89" s="590"/>
      <c r="JBP89" s="590"/>
      <c r="JBQ89" s="590"/>
      <c r="JBR89" s="590"/>
      <c r="JBS89" s="590"/>
      <c r="JBT89" s="590"/>
      <c r="JBU89" s="590" t="s">
        <v>20</v>
      </c>
      <c r="JBV89" s="590"/>
      <c r="JBW89" s="590"/>
      <c r="JBX89" s="590"/>
      <c r="JBY89" s="590"/>
      <c r="JBZ89" s="590"/>
      <c r="JCA89" s="590"/>
      <c r="JCB89" s="590"/>
      <c r="JCC89" s="590" t="s">
        <v>20</v>
      </c>
      <c r="JCD89" s="590"/>
      <c r="JCE89" s="590"/>
      <c r="JCF89" s="590"/>
      <c r="JCG89" s="590"/>
      <c r="JCH89" s="590"/>
      <c r="JCI89" s="590"/>
      <c r="JCJ89" s="590"/>
      <c r="JCK89" s="590" t="s">
        <v>20</v>
      </c>
      <c r="JCL89" s="590"/>
      <c r="JCM89" s="590"/>
      <c r="JCN89" s="590"/>
      <c r="JCO89" s="590"/>
      <c r="JCP89" s="590"/>
      <c r="JCQ89" s="590"/>
      <c r="JCR89" s="590"/>
      <c r="JCS89" s="590" t="s">
        <v>20</v>
      </c>
      <c r="JCT89" s="590"/>
      <c r="JCU89" s="590"/>
      <c r="JCV89" s="590"/>
      <c r="JCW89" s="590"/>
      <c r="JCX89" s="590"/>
      <c r="JCY89" s="590"/>
      <c r="JCZ89" s="590"/>
      <c r="JDA89" s="590" t="s">
        <v>20</v>
      </c>
      <c r="JDB89" s="590"/>
      <c r="JDC89" s="590"/>
      <c r="JDD89" s="590"/>
      <c r="JDE89" s="590"/>
      <c r="JDF89" s="590"/>
      <c r="JDG89" s="590"/>
      <c r="JDH89" s="590"/>
      <c r="JDI89" s="590" t="s">
        <v>20</v>
      </c>
      <c r="JDJ89" s="590"/>
      <c r="JDK89" s="590"/>
      <c r="JDL89" s="590"/>
      <c r="JDM89" s="590"/>
      <c r="JDN89" s="590"/>
      <c r="JDO89" s="590"/>
      <c r="JDP89" s="590"/>
      <c r="JDQ89" s="590" t="s">
        <v>20</v>
      </c>
      <c r="JDR89" s="590"/>
      <c r="JDS89" s="590"/>
      <c r="JDT89" s="590"/>
      <c r="JDU89" s="590"/>
      <c r="JDV89" s="590"/>
      <c r="JDW89" s="590"/>
      <c r="JDX89" s="590"/>
      <c r="JDY89" s="590" t="s">
        <v>20</v>
      </c>
      <c r="JDZ89" s="590"/>
      <c r="JEA89" s="590"/>
      <c r="JEB89" s="590"/>
      <c r="JEC89" s="590"/>
      <c r="JED89" s="590"/>
      <c r="JEE89" s="590"/>
      <c r="JEF89" s="590"/>
      <c r="JEG89" s="590" t="s">
        <v>20</v>
      </c>
      <c r="JEH89" s="590"/>
      <c r="JEI89" s="590"/>
      <c r="JEJ89" s="590"/>
      <c r="JEK89" s="590"/>
      <c r="JEL89" s="590"/>
      <c r="JEM89" s="590"/>
      <c r="JEN89" s="590"/>
      <c r="JEO89" s="590" t="s">
        <v>20</v>
      </c>
      <c r="JEP89" s="590"/>
      <c r="JEQ89" s="590"/>
      <c r="JER89" s="590"/>
      <c r="JES89" s="590"/>
      <c r="JET89" s="590"/>
      <c r="JEU89" s="590"/>
      <c r="JEV89" s="590"/>
      <c r="JEW89" s="590" t="s">
        <v>20</v>
      </c>
      <c r="JEX89" s="590"/>
      <c r="JEY89" s="590"/>
      <c r="JEZ89" s="590"/>
      <c r="JFA89" s="590"/>
      <c r="JFB89" s="590"/>
      <c r="JFC89" s="590"/>
      <c r="JFD89" s="590"/>
      <c r="JFE89" s="590" t="s">
        <v>20</v>
      </c>
      <c r="JFF89" s="590"/>
      <c r="JFG89" s="590"/>
      <c r="JFH89" s="590"/>
      <c r="JFI89" s="590"/>
      <c r="JFJ89" s="590"/>
      <c r="JFK89" s="590"/>
      <c r="JFL89" s="590"/>
      <c r="JFM89" s="590" t="s">
        <v>20</v>
      </c>
      <c r="JFN89" s="590"/>
      <c r="JFO89" s="590"/>
      <c r="JFP89" s="590"/>
      <c r="JFQ89" s="590"/>
      <c r="JFR89" s="590"/>
      <c r="JFS89" s="590"/>
      <c r="JFT89" s="590"/>
      <c r="JFU89" s="590" t="s">
        <v>20</v>
      </c>
      <c r="JFV89" s="590"/>
      <c r="JFW89" s="590"/>
      <c r="JFX89" s="590"/>
      <c r="JFY89" s="590"/>
      <c r="JFZ89" s="590"/>
      <c r="JGA89" s="590"/>
      <c r="JGB89" s="590"/>
      <c r="JGC89" s="590" t="s">
        <v>20</v>
      </c>
      <c r="JGD89" s="590"/>
      <c r="JGE89" s="590"/>
      <c r="JGF89" s="590"/>
      <c r="JGG89" s="590"/>
      <c r="JGH89" s="590"/>
      <c r="JGI89" s="590"/>
      <c r="JGJ89" s="590"/>
      <c r="JGK89" s="590" t="s">
        <v>20</v>
      </c>
      <c r="JGL89" s="590"/>
      <c r="JGM89" s="590"/>
      <c r="JGN89" s="590"/>
      <c r="JGO89" s="590"/>
      <c r="JGP89" s="590"/>
      <c r="JGQ89" s="590"/>
      <c r="JGR89" s="590"/>
      <c r="JGS89" s="590" t="s">
        <v>20</v>
      </c>
      <c r="JGT89" s="590"/>
      <c r="JGU89" s="590"/>
      <c r="JGV89" s="590"/>
      <c r="JGW89" s="590"/>
      <c r="JGX89" s="590"/>
      <c r="JGY89" s="590"/>
      <c r="JGZ89" s="590"/>
      <c r="JHA89" s="590" t="s">
        <v>20</v>
      </c>
      <c r="JHB89" s="590"/>
      <c r="JHC89" s="590"/>
      <c r="JHD89" s="590"/>
      <c r="JHE89" s="590"/>
      <c r="JHF89" s="590"/>
      <c r="JHG89" s="590"/>
      <c r="JHH89" s="590"/>
      <c r="JHI89" s="590" t="s">
        <v>20</v>
      </c>
      <c r="JHJ89" s="590"/>
      <c r="JHK89" s="590"/>
      <c r="JHL89" s="590"/>
      <c r="JHM89" s="590"/>
      <c r="JHN89" s="590"/>
      <c r="JHO89" s="590"/>
      <c r="JHP89" s="590"/>
      <c r="JHQ89" s="590" t="s">
        <v>20</v>
      </c>
      <c r="JHR89" s="590"/>
      <c r="JHS89" s="590"/>
      <c r="JHT89" s="590"/>
      <c r="JHU89" s="590"/>
      <c r="JHV89" s="590"/>
      <c r="JHW89" s="590"/>
      <c r="JHX89" s="590"/>
      <c r="JHY89" s="590" t="s">
        <v>20</v>
      </c>
      <c r="JHZ89" s="590"/>
      <c r="JIA89" s="590"/>
      <c r="JIB89" s="590"/>
      <c r="JIC89" s="590"/>
      <c r="JID89" s="590"/>
      <c r="JIE89" s="590"/>
      <c r="JIF89" s="590"/>
      <c r="JIG89" s="590" t="s">
        <v>20</v>
      </c>
      <c r="JIH89" s="590"/>
      <c r="JII89" s="590"/>
      <c r="JIJ89" s="590"/>
      <c r="JIK89" s="590"/>
      <c r="JIL89" s="590"/>
      <c r="JIM89" s="590"/>
      <c r="JIN89" s="590"/>
      <c r="JIO89" s="590" t="s">
        <v>20</v>
      </c>
      <c r="JIP89" s="590"/>
      <c r="JIQ89" s="590"/>
      <c r="JIR89" s="590"/>
      <c r="JIS89" s="590"/>
      <c r="JIT89" s="590"/>
      <c r="JIU89" s="590"/>
      <c r="JIV89" s="590"/>
      <c r="JIW89" s="590" t="s">
        <v>20</v>
      </c>
      <c r="JIX89" s="590"/>
      <c r="JIY89" s="590"/>
      <c r="JIZ89" s="590"/>
      <c r="JJA89" s="590"/>
      <c r="JJB89" s="590"/>
      <c r="JJC89" s="590"/>
      <c r="JJD89" s="590"/>
      <c r="JJE89" s="590" t="s">
        <v>20</v>
      </c>
      <c r="JJF89" s="590"/>
      <c r="JJG89" s="590"/>
      <c r="JJH89" s="590"/>
      <c r="JJI89" s="590"/>
      <c r="JJJ89" s="590"/>
      <c r="JJK89" s="590"/>
      <c r="JJL89" s="590"/>
      <c r="JJM89" s="590" t="s">
        <v>20</v>
      </c>
      <c r="JJN89" s="590"/>
      <c r="JJO89" s="590"/>
      <c r="JJP89" s="590"/>
      <c r="JJQ89" s="590"/>
      <c r="JJR89" s="590"/>
      <c r="JJS89" s="590"/>
      <c r="JJT89" s="590"/>
      <c r="JJU89" s="590" t="s">
        <v>20</v>
      </c>
      <c r="JJV89" s="590"/>
      <c r="JJW89" s="590"/>
      <c r="JJX89" s="590"/>
      <c r="JJY89" s="590"/>
      <c r="JJZ89" s="590"/>
      <c r="JKA89" s="590"/>
      <c r="JKB89" s="590"/>
      <c r="JKC89" s="590" t="s">
        <v>20</v>
      </c>
      <c r="JKD89" s="590"/>
      <c r="JKE89" s="590"/>
      <c r="JKF89" s="590"/>
      <c r="JKG89" s="590"/>
      <c r="JKH89" s="590"/>
      <c r="JKI89" s="590"/>
      <c r="JKJ89" s="590"/>
      <c r="JKK89" s="590" t="s">
        <v>20</v>
      </c>
      <c r="JKL89" s="590"/>
      <c r="JKM89" s="590"/>
      <c r="JKN89" s="590"/>
      <c r="JKO89" s="590"/>
      <c r="JKP89" s="590"/>
      <c r="JKQ89" s="590"/>
      <c r="JKR89" s="590"/>
      <c r="JKS89" s="590" t="s">
        <v>20</v>
      </c>
      <c r="JKT89" s="590"/>
      <c r="JKU89" s="590"/>
      <c r="JKV89" s="590"/>
      <c r="JKW89" s="590"/>
      <c r="JKX89" s="590"/>
      <c r="JKY89" s="590"/>
      <c r="JKZ89" s="590"/>
      <c r="JLA89" s="590" t="s">
        <v>20</v>
      </c>
      <c r="JLB89" s="590"/>
      <c r="JLC89" s="590"/>
      <c r="JLD89" s="590"/>
      <c r="JLE89" s="590"/>
      <c r="JLF89" s="590"/>
      <c r="JLG89" s="590"/>
      <c r="JLH89" s="590"/>
      <c r="JLI89" s="590" t="s">
        <v>20</v>
      </c>
      <c r="JLJ89" s="590"/>
      <c r="JLK89" s="590"/>
      <c r="JLL89" s="590"/>
      <c r="JLM89" s="590"/>
      <c r="JLN89" s="590"/>
      <c r="JLO89" s="590"/>
      <c r="JLP89" s="590"/>
      <c r="JLQ89" s="590" t="s">
        <v>20</v>
      </c>
      <c r="JLR89" s="590"/>
      <c r="JLS89" s="590"/>
      <c r="JLT89" s="590"/>
      <c r="JLU89" s="590"/>
      <c r="JLV89" s="590"/>
      <c r="JLW89" s="590"/>
      <c r="JLX89" s="590"/>
      <c r="JLY89" s="590" t="s">
        <v>20</v>
      </c>
      <c r="JLZ89" s="590"/>
      <c r="JMA89" s="590"/>
      <c r="JMB89" s="590"/>
      <c r="JMC89" s="590"/>
      <c r="JMD89" s="590"/>
      <c r="JME89" s="590"/>
      <c r="JMF89" s="590"/>
      <c r="JMG89" s="590" t="s">
        <v>20</v>
      </c>
      <c r="JMH89" s="590"/>
      <c r="JMI89" s="590"/>
      <c r="JMJ89" s="590"/>
      <c r="JMK89" s="590"/>
      <c r="JML89" s="590"/>
      <c r="JMM89" s="590"/>
      <c r="JMN89" s="590"/>
      <c r="JMO89" s="590" t="s">
        <v>20</v>
      </c>
      <c r="JMP89" s="590"/>
      <c r="JMQ89" s="590"/>
      <c r="JMR89" s="590"/>
      <c r="JMS89" s="590"/>
      <c r="JMT89" s="590"/>
      <c r="JMU89" s="590"/>
      <c r="JMV89" s="590"/>
      <c r="JMW89" s="590" t="s">
        <v>20</v>
      </c>
      <c r="JMX89" s="590"/>
      <c r="JMY89" s="590"/>
      <c r="JMZ89" s="590"/>
      <c r="JNA89" s="590"/>
      <c r="JNB89" s="590"/>
      <c r="JNC89" s="590"/>
      <c r="JND89" s="590"/>
      <c r="JNE89" s="590" t="s">
        <v>20</v>
      </c>
      <c r="JNF89" s="590"/>
      <c r="JNG89" s="590"/>
      <c r="JNH89" s="590"/>
      <c r="JNI89" s="590"/>
      <c r="JNJ89" s="590"/>
      <c r="JNK89" s="590"/>
      <c r="JNL89" s="590"/>
      <c r="JNM89" s="590" t="s">
        <v>20</v>
      </c>
      <c r="JNN89" s="590"/>
      <c r="JNO89" s="590"/>
      <c r="JNP89" s="590"/>
      <c r="JNQ89" s="590"/>
      <c r="JNR89" s="590"/>
      <c r="JNS89" s="590"/>
      <c r="JNT89" s="590"/>
      <c r="JNU89" s="590" t="s">
        <v>20</v>
      </c>
      <c r="JNV89" s="590"/>
      <c r="JNW89" s="590"/>
      <c r="JNX89" s="590"/>
      <c r="JNY89" s="590"/>
      <c r="JNZ89" s="590"/>
      <c r="JOA89" s="590"/>
      <c r="JOB89" s="590"/>
      <c r="JOC89" s="590" t="s">
        <v>20</v>
      </c>
      <c r="JOD89" s="590"/>
      <c r="JOE89" s="590"/>
      <c r="JOF89" s="590"/>
      <c r="JOG89" s="590"/>
      <c r="JOH89" s="590"/>
      <c r="JOI89" s="590"/>
      <c r="JOJ89" s="590"/>
      <c r="JOK89" s="590" t="s">
        <v>20</v>
      </c>
      <c r="JOL89" s="590"/>
      <c r="JOM89" s="590"/>
      <c r="JON89" s="590"/>
      <c r="JOO89" s="590"/>
      <c r="JOP89" s="590"/>
      <c r="JOQ89" s="590"/>
      <c r="JOR89" s="590"/>
      <c r="JOS89" s="590" t="s">
        <v>20</v>
      </c>
      <c r="JOT89" s="590"/>
      <c r="JOU89" s="590"/>
      <c r="JOV89" s="590"/>
      <c r="JOW89" s="590"/>
      <c r="JOX89" s="590"/>
      <c r="JOY89" s="590"/>
      <c r="JOZ89" s="590"/>
      <c r="JPA89" s="590" t="s">
        <v>20</v>
      </c>
      <c r="JPB89" s="590"/>
      <c r="JPC89" s="590"/>
      <c r="JPD89" s="590"/>
      <c r="JPE89" s="590"/>
      <c r="JPF89" s="590"/>
      <c r="JPG89" s="590"/>
      <c r="JPH89" s="590"/>
      <c r="JPI89" s="590" t="s">
        <v>20</v>
      </c>
      <c r="JPJ89" s="590"/>
      <c r="JPK89" s="590"/>
      <c r="JPL89" s="590"/>
      <c r="JPM89" s="590"/>
      <c r="JPN89" s="590"/>
      <c r="JPO89" s="590"/>
      <c r="JPP89" s="590"/>
      <c r="JPQ89" s="590" t="s">
        <v>20</v>
      </c>
      <c r="JPR89" s="590"/>
      <c r="JPS89" s="590"/>
      <c r="JPT89" s="590"/>
      <c r="JPU89" s="590"/>
      <c r="JPV89" s="590"/>
      <c r="JPW89" s="590"/>
      <c r="JPX89" s="590"/>
      <c r="JPY89" s="590" t="s">
        <v>20</v>
      </c>
      <c r="JPZ89" s="590"/>
      <c r="JQA89" s="590"/>
      <c r="JQB89" s="590"/>
      <c r="JQC89" s="590"/>
      <c r="JQD89" s="590"/>
      <c r="JQE89" s="590"/>
      <c r="JQF89" s="590"/>
      <c r="JQG89" s="590" t="s">
        <v>20</v>
      </c>
      <c r="JQH89" s="590"/>
      <c r="JQI89" s="590"/>
      <c r="JQJ89" s="590"/>
      <c r="JQK89" s="590"/>
      <c r="JQL89" s="590"/>
      <c r="JQM89" s="590"/>
      <c r="JQN89" s="590"/>
      <c r="JQO89" s="590" t="s">
        <v>20</v>
      </c>
      <c r="JQP89" s="590"/>
      <c r="JQQ89" s="590"/>
      <c r="JQR89" s="590"/>
      <c r="JQS89" s="590"/>
      <c r="JQT89" s="590"/>
      <c r="JQU89" s="590"/>
      <c r="JQV89" s="590"/>
      <c r="JQW89" s="590" t="s">
        <v>20</v>
      </c>
      <c r="JQX89" s="590"/>
      <c r="JQY89" s="590"/>
      <c r="JQZ89" s="590"/>
      <c r="JRA89" s="590"/>
      <c r="JRB89" s="590"/>
      <c r="JRC89" s="590"/>
      <c r="JRD89" s="590"/>
      <c r="JRE89" s="590" t="s">
        <v>20</v>
      </c>
      <c r="JRF89" s="590"/>
      <c r="JRG89" s="590"/>
      <c r="JRH89" s="590"/>
      <c r="JRI89" s="590"/>
      <c r="JRJ89" s="590"/>
      <c r="JRK89" s="590"/>
      <c r="JRL89" s="590"/>
      <c r="JRM89" s="590" t="s">
        <v>20</v>
      </c>
      <c r="JRN89" s="590"/>
      <c r="JRO89" s="590"/>
      <c r="JRP89" s="590"/>
      <c r="JRQ89" s="590"/>
      <c r="JRR89" s="590"/>
      <c r="JRS89" s="590"/>
      <c r="JRT89" s="590"/>
      <c r="JRU89" s="590" t="s">
        <v>20</v>
      </c>
      <c r="JRV89" s="590"/>
      <c r="JRW89" s="590"/>
      <c r="JRX89" s="590"/>
      <c r="JRY89" s="590"/>
      <c r="JRZ89" s="590"/>
      <c r="JSA89" s="590"/>
      <c r="JSB89" s="590"/>
      <c r="JSC89" s="590" t="s">
        <v>20</v>
      </c>
      <c r="JSD89" s="590"/>
      <c r="JSE89" s="590"/>
      <c r="JSF89" s="590"/>
      <c r="JSG89" s="590"/>
      <c r="JSH89" s="590"/>
      <c r="JSI89" s="590"/>
      <c r="JSJ89" s="590"/>
      <c r="JSK89" s="590" t="s">
        <v>20</v>
      </c>
      <c r="JSL89" s="590"/>
      <c r="JSM89" s="590"/>
      <c r="JSN89" s="590"/>
      <c r="JSO89" s="590"/>
      <c r="JSP89" s="590"/>
      <c r="JSQ89" s="590"/>
      <c r="JSR89" s="590"/>
      <c r="JSS89" s="590" t="s">
        <v>20</v>
      </c>
      <c r="JST89" s="590"/>
      <c r="JSU89" s="590"/>
      <c r="JSV89" s="590"/>
      <c r="JSW89" s="590"/>
      <c r="JSX89" s="590"/>
      <c r="JSY89" s="590"/>
      <c r="JSZ89" s="590"/>
      <c r="JTA89" s="590" t="s">
        <v>20</v>
      </c>
      <c r="JTB89" s="590"/>
      <c r="JTC89" s="590"/>
      <c r="JTD89" s="590"/>
      <c r="JTE89" s="590"/>
      <c r="JTF89" s="590"/>
      <c r="JTG89" s="590"/>
      <c r="JTH89" s="590"/>
      <c r="JTI89" s="590" t="s">
        <v>20</v>
      </c>
      <c r="JTJ89" s="590"/>
      <c r="JTK89" s="590"/>
      <c r="JTL89" s="590"/>
      <c r="JTM89" s="590"/>
      <c r="JTN89" s="590"/>
      <c r="JTO89" s="590"/>
      <c r="JTP89" s="590"/>
      <c r="JTQ89" s="590" t="s">
        <v>20</v>
      </c>
      <c r="JTR89" s="590"/>
      <c r="JTS89" s="590"/>
      <c r="JTT89" s="590"/>
      <c r="JTU89" s="590"/>
      <c r="JTV89" s="590"/>
      <c r="JTW89" s="590"/>
      <c r="JTX89" s="590"/>
      <c r="JTY89" s="590" t="s">
        <v>20</v>
      </c>
      <c r="JTZ89" s="590"/>
      <c r="JUA89" s="590"/>
      <c r="JUB89" s="590"/>
      <c r="JUC89" s="590"/>
      <c r="JUD89" s="590"/>
      <c r="JUE89" s="590"/>
      <c r="JUF89" s="590"/>
      <c r="JUG89" s="590" t="s">
        <v>20</v>
      </c>
      <c r="JUH89" s="590"/>
      <c r="JUI89" s="590"/>
      <c r="JUJ89" s="590"/>
      <c r="JUK89" s="590"/>
      <c r="JUL89" s="590"/>
      <c r="JUM89" s="590"/>
      <c r="JUN89" s="590"/>
      <c r="JUO89" s="590" t="s">
        <v>20</v>
      </c>
      <c r="JUP89" s="590"/>
      <c r="JUQ89" s="590"/>
      <c r="JUR89" s="590"/>
      <c r="JUS89" s="590"/>
      <c r="JUT89" s="590"/>
      <c r="JUU89" s="590"/>
      <c r="JUV89" s="590"/>
      <c r="JUW89" s="590" t="s">
        <v>20</v>
      </c>
      <c r="JUX89" s="590"/>
      <c r="JUY89" s="590"/>
      <c r="JUZ89" s="590"/>
      <c r="JVA89" s="590"/>
      <c r="JVB89" s="590"/>
      <c r="JVC89" s="590"/>
      <c r="JVD89" s="590"/>
      <c r="JVE89" s="590" t="s">
        <v>20</v>
      </c>
      <c r="JVF89" s="590"/>
      <c r="JVG89" s="590"/>
      <c r="JVH89" s="590"/>
      <c r="JVI89" s="590"/>
      <c r="JVJ89" s="590"/>
      <c r="JVK89" s="590"/>
      <c r="JVL89" s="590"/>
      <c r="JVM89" s="590" t="s">
        <v>20</v>
      </c>
      <c r="JVN89" s="590"/>
      <c r="JVO89" s="590"/>
      <c r="JVP89" s="590"/>
      <c r="JVQ89" s="590"/>
      <c r="JVR89" s="590"/>
      <c r="JVS89" s="590"/>
      <c r="JVT89" s="590"/>
      <c r="JVU89" s="590" t="s">
        <v>20</v>
      </c>
      <c r="JVV89" s="590"/>
      <c r="JVW89" s="590"/>
      <c r="JVX89" s="590"/>
      <c r="JVY89" s="590"/>
      <c r="JVZ89" s="590"/>
      <c r="JWA89" s="590"/>
      <c r="JWB89" s="590"/>
      <c r="JWC89" s="590" t="s">
        <v>20</v>
      </c>
      <c r="JWD89" s="590"/>
      <c r="JWE89" s="590"/>
      <c r="JWF89" s="590"/>
      <c r="JWG89" s="590"/>
      <c r="JWH89" s="590"/>
      <c r="JWI89" s="590"/>
      <c r="JWJ89" s="590"/>
      <c r="JWK89" s="590" t="s">
        <v>20</v>
      </c>
      <c r="JWL89" s="590"/>
      <c r="JWM89" s="590"/>
      <c r="JWN89" s="590"/>
      <c r="JWO89" s="590"/>
      <c r="JWP89" s="590"/>
      <c r="JWQ89" s="590"/>
      <c r="JWR89" s="590"/>
      <c r="JWS89" s="590" t="s">
        <v>20</v>
      </c>
      <c r="JWT89" s="590"/>
      <c r="JWU89" s="590"/>
      <c r="JWV89" s="590"/>
      <c r="JWW89" s="590"/>
      <c r="JWX89" s="590"/>
      <c r="JWY89" s="590"/>
      <c r="JWZ89" s="590"/>
      <c r="JXA89" s="590" t="s">
        <v>20</v>
      </c>
      <c r="JXB89" s="590"/>
      <c r="JXC89" s="590"/>
      <c r="JXD89" s="590"/>
      <c r="JXE89" s="590"/>
      <c r="JXF89" s="590"/>
      <c r="JXG89" s="590"/>
      <c r="JXH89" s="590"/>
      <c r="JXI89" s="590" t="s">
        <v>20</v>
      </c>
      <c r="JXJ89" s="590"/>
      <c r="JXK89" s="590"/>
      <c r="JXL89" s="590"/>
      <c r="JXM89" s="590"/>
      <c r="JXN89" s="590"/>
      <c r="JXO89" s="590"/>
      <c r="JXP89" s="590"/>
      <c r="JXQ89" s="590" t="s">
        <v>20</v>
      </c>
      <c r="JXR89" s="590"/>
      <c r="JXS89" s="590"/>
      <c r="JXT89" s="590"/>
      <c r="JXU89" s="590"/>
      <c r="JXV89" s="590"/>
      <c r="JXW89" s="590"/>
      <c r="JXX89" s="590"/>
      <c r="JXY89" s="590" t="s">
        <v>20</v>
      </c>
      <c r="JXZ89" s="590"/>
      <c r="JYA89" s="590"/>
      <c r="JYB89" s="590"/>
      <c r="JYC89" s="590"/>
      <c r="JYD89" s="590"/>
      <c r="JYE89" s="590"/>
      <c r="JYF89" s="590"/>
      <c r="JYG89" s="590" t="s">
        <v>20</v>
      </c>
      <c r="JYH89" s="590"/>
      <c r="JYI89" s="590"/>
      <c r="JYJ89" s="590"/>
      <c r="JYK89" s="590"/>
      <c r="JYL89" s="590"/>
      <c r="JYM89" s="590"/>
      <c r="JYN89" s="590"/>
      <c r="JYO89" s="590" t="s">
        <v>20</v>
      </c>
      <c r="JYP89" s="590"/>
      <c r="JYQ89" s="590"/>
      <c r="JYR89" s="590"/>
      <c r="JYS89" s="590"/>
      <c r="JYT89" s="590"/>
      <c r="JYU89" s="590"/>
      <c r="JYV89" s="590"/>
      <c r="JYW89" s="590" t="s">
        <v>20</v>
      </c>
      <c r="JYX89" s="590"/>
      <c r="JYY89" s="590"/>
      <c r="JYZ89" s="590"/>
      <c r="JZA89" s="590"/>
      <c r="JZB89" s="590"/>
      <c r="JZC89" s="590"/>
      <c r="JZD89" s="590"/>
      <c r="JZE89" s="590" t="s">
        <v>20</v>
      </c>
      <c r="JZF89" s="590"/>
      <c r="JZG89" s="590"/>
      <c r="JZH89" s="590"/>
      <c r="JZI89" s="590"/>
      <c r="JZJ89" s="590"/>
      <c r="JZK89" s="590"/>
      <c r="JZL89" s="590"/>
      <c r="JZM89" s="590" t="s">
        <v>20</v>
      </c>
      <c r="JZN89" s="590"/>
      <c r="JZO89" s="590"/>
      <c r="JZP89" s="590"/>
      <c r="JZQ89" s="590"/>
      <c r="JZR89" s="590"/>
      <c r="JZS89" s="590"/>
      <c r="JZT89" s="590"/>
      <c r="JZU89" s="590" t="s">
        <v>20</v>
      </c>
      <c r="JZV89" s="590"/>
      <c r="JZW89" s="590"/>
      <c r="JZX89" s="590"/>
      <c r="JZY89" s="590"/>
      <c r="JZZ89" s="590"/>
      <c r="KAA89" s="590"/>
      <c r="KAB89" s="590"/>
      <c r="KAC89" s="590" t="s">
        <v>20</v>
      </c>
      <c r="KAD89" s="590"/>
      <c r="KAE89" s="590"/>
      <c r="KAF89" s="590"/>
      <c r="KAG89" s="590"/>
      <c r="KAH89" s="590"/>
      <c r="KAI89" s="590"/>
      <c r="KAJ89" s="590"/>
      <c r="KAK89" s="590" t="s">
        <v>20</v>
      </c>
      <c r="KAL89" s="590"/>
      <c r="KAM89" s="590"/>
      <c r="KAN89" s="590"/>
      <c r="KAO89" s="590"/>
      <c r="KAP89" s="590"/>
      <c r="KAQ89" s="590"/>
      <c r="KAR89" s="590"/>
      <c r="KAS89" s="590" t="s">
        <v>20</v>
      </c>
      <c r="KAT89" s="590"/>
      <c r="KAU89" s="590"/>
      <c r="KAV89" s="590"/>
      <c r="KAW89" s="590"/>
      <c r="KAX89" s="590"/>
      <c r="KAY89" s="590"/>
      <c r="KAZ89" s="590"/>
      <c r="KBA89" s="590" t="s">
        <v>20</v>
      </c>
      <c r="KBB89" s="590"/>
      <c r="KBC89" s="590"/>
      <c r="KBD89" s="590"/>
      <c r="KBE89" s="590"/>
      <c r="KBF89" s="590"/>
      <c r="KBG89" s="590"/>
      <c r="KBH89" s="590"/>
      <c r="KBI89" s="590" t="s">
        <v>20</v>
      </c>
      <c r="KBJ89" s="590"/>
      <c r="KBK89" s="590"/>
      <c r="KBL89" s="590"/>
      <c r="KBM89" s="590"/>
      <c r="KBN89" s="590"/>
      <c r="KBO89" s="590"/>
      <c r="KBP89" s="590"/>
      <c r="KBQ89" s="590" t="s">
        <v>20</v>
      </c>
      <c r="KBR89" s="590"/>
      <c r="KBS89" s="590"/>
      <c r="KBT89" s="590"/>
      <c r="KBU89" s="590"/>
      <c r="KBV89" s="590"/>
      <c r="KBW89" s="590"/>
      <c r="KBX89" s="590"/>
      <c r="KBY89" s="590" t="s">
        <v>20</v>
      </c>
      <c r="KBZ89" s="590"/>
      <c r="KCA89" s="590"/>
      <c r="KCB89" s="590"/>
      <c r="KCC89" s="590"/>
      <c r="KCD89" s="590"/>
      <c r="KCE89" s="590"/>
      <c r="KCF89" s="590"/>
      <c r="KCG89" s="590" t="s">
        <v>20</v>
      </c>
      <c r="KCH89" s="590"/>
      <c r="KCI89" s="590"/>
      <c r="KCJ89" s="590"/>
      <c r="KCK89" s="590"/>
      <c r="KCL89" s="590"/>
      <c r="KCM89" s="590"/>
      <c r="KCN89" s="590"/>
      <c r="KCO89" s="590" t="s">
        <v>20</v>
      </c>
      <c r="KCP89" s="590"/>
      <c r="KCQ89" s="590"/>
      <c r="KCR89" s="590"/>
      <c r="KCS89" s="590"/>
      <c r="KCT89" s="590"/>
      <c r="KCU89" s="590"/>
      <c r="KCV89" s="590"/>
      <c r="KCW89" s="590" t="s">
        <v>20</v>
      </c>
      <c r="KCX89" s="590"/>
      <c r="KCY89" s="590"/>
      <c r="KCZ89" s="590"/>
      <c r="KDA89" s="590"/>
      <c r="KDB89" s="590"/>
      <c r="KDC89" s="590"/>
      <c r="KDD89" s="590"/>
      <c r="KDE89" s="590" t="s">
        <v>20</v>
      </c>
      <c r="KDF89" s="590"/>
      <c r="KDG89" s="590"/>
      <c r="KDH89" s="590"/>
      <c r="KDI89" s="590"/>
      <c r="KDJ89" s="590"/>
      <c r="KDK89" s="590"/>
      <c r="KDL89" s="590"/>
      <c r="KDM89" s="590" t="s">
        <v>20</v>
      </c>
      <c r="KDN89" s="590"/>
      <c r="KDO89" s="590"/>
      <c r="KDP89" s="590"/>
      <c r="KDQ89" s="590"/>
      <c r="KDR89" s="590"/>
      <c r="KDS89" s="590"/>
      <c r="KDT89" s="590"/>
      <c r="KDU89" s="590" t="s">
        <v>20</v>
      </c>
      <c r="KDV89" s="590"/>
      <c r="KDW89" s="590"/>
      <c r="KDX89" s="590"/>
      <c r="KDY89" s="590"/>
      <c r="KDZ89" s="590"/>
      <c r="KEA89" s="590"/>
      <c r="KEB89" s="590"/>
      <c r="KEC89" s="590" t="s">
        <v>20</v>
      </c>
      <c r="KED89" s="590"/>
      <c r="KEE89" s="590"/>
      <c r="KEF89" s="590"/>
      <c r="KEG89" s="590"/>
      <c r="KEH89" s="590"/>
      <c r="KEI89" s="590"/>
      <c r="KEJ89" s="590"/>
      <c r="KEK89" s="590" t="s">
        <v>20</v>
      </c>
      <c r="KEL89" s="590"/>
      <c r="KEM89" s="590"/>
      <c r="KEN89" s="590"/>
      <c r="KEO89" s="590"/>
      <c r="KEP89" s="590"/>
      <c r="KEQ89" s="590"/>
      <c r="KER89" s="590"/>
      <c r="KES89" s="590" t="s">
        <v>20</v>
      </c>
      <c r="KET89" s="590"/>
      <c r="KEU89" s="590"/>
      <c r="KEV89" s="590"/>
      <c r="KEW89" s="590"/>
      <c r="KEX89" s="590"/>
      <c r="KEY89" s="590"/>
      <c r="KEZ89" s="590"/>
      <c r="KFA89" s="590" t="s">
        <v>20</v>
      </c>
      <c r="KFB89" s="590"/>
      <c r="KFC89" s="590"/>
      <c r="KFD89" s="590"/>
      <c r="KFE89" s="590"/>
      <c r="KFF89" s="590"/>
      <c r="KFG89" s="590"/>
      <c r="KFH89" s="590"/>
      <c r="KFI89" s="590" t="s">
        <v>20</v>
      </c>
      <c r="KFJ89" s="590"/>
      <c r="KFK89" s="590"/>
      <c r="KFL89" s="590"/>
      <c r="KFM89" s="590"/>
      <c r="KFN89" s="590"/>
      <c r="KFO89" s="590"/>
      <c r="KFP89" s="590"/>
      <c r="KFQ89" s="590" t="s">
        <v>20</v>
      </c>
      <c r="KFR89" s="590"/>
      <c r="KFS89" s="590"/>
      <c r="KFT89" s="590"/>
      <c r="KFU89" s="590"/>
      <c r="KFV89" s="590"/>
      <c r="KFW89" s="590"/>
      <c r="KFX89" s="590"/>
      <c r="KFY89" s="590" t="s">
        <v>20</v>
      </c>
      <c r="KFZ89" s="590"/>
      <c r="KGA89" s="590"/>
      <c r="KGB89" s="590"/>
      <c r="KGC89" s="590"/>
      <c r="KGD89" s="590"/>
      <c r="KGE89" s="590"/>
      <c r="KGF89" s="590"/>
      <c r="KGG89" s="590" t="s">
        <v>20</v>
      </c>
      <c r="KGH89" s="590"/>
      <c r="KGI89" s="590"/>
      <c r="KGJ89" s="590"/>
      <c r="KGK89" s="590"/>
      <c r="KGL89" s="590"/>
      <c r="KGM89" s="590"/>
      <c r="KGN89" s="590"/>
      <c r="KGO89" s="590" t="s">
        <v>20</v>
      </c>
      <c r="KGP89" s="590"/>
      <c r="KGQ89" s="590"/>
      <c r="KGR89" s="590"/>
      <c r="KGS89" s="590"/>
      <c r="KGT89" s="590"/>
      <c r="KGU89" s="590"/>
      <c r="KGV89" s="590"/>
      <c r="KGW89" s="590" t="s">
        <v>20</v>
      </c>
      <c r="KGX89" s="590"/>
      <c r="KGY89" s="590"/>
      <c r="KGZ89" s="590"/>
      <c r="KHA89" s="590"/>
      <c r="KHB89" s="590"/>
      <c r="KHC89" s="590"/>
      <c r="KHD89" s="590"/>
      <c r="KHE89" s="590" t="s">
        <v>20</v>
      </c>
      <c r="KHF89" s="590"/>
      <c r="KHG89" s="590"/>
      <c r="KHH89" s="590"/>
      <c r="KHI89" s="590"/>
      <c r="KHJ89" s="590"/>
      <c r="KHK89" s="590"/>
      <c r="KHL89" s="590"/>
      <c r="KHM89" s="590" t="s">
        <v>20</v>
      </c>
      <c r="KHN89" s="590"/>
      <c r="KHO89" s="590"/>
      <c r="KHP89" s="590"/>
      <c r="KHQ89" s="590"/>
      <c r="KHR89" s="590"/>
      <c r="KHS89" s="590"/>
      <c r="KHT89" s="590"/>
      <c r="KHU89" s="590" t="s">
        <v>20</v>
      </c>
      <c r="KHV89" s="590"/>
      <c r="KHW89" s="590"/>
      <c r="KHX89" s="590"/>
      <c r="KHY89" s="590"/>
      <c r="KHZ89" s="590"/>
      <c r="KIA89" s="590"/>
      <c r="KIB89" s="590"/>
      <c r="KIC89" s="590" t="s">
        <v>20</v>
      </c>
      <c r="KID89" s="590"/>
      <c r="KIE89" s="590"/>
      <c r="KIF89" s="590"/>
      <c r="KIG89" s="590"/>
      <c r="KIH89" s="590"/>
      <c r="KII89" s="590"/>
      <c r="KIJ89" s="590"/>
      <c r="KIK89" s="590" t="s">
        <v>20</v>
      </c>
      <c r="KIL89" s="590"/>
      <c r="KIM89" s="590"/>
      <c r="KIN89" s="590"/>
      <c r="KIO89" s="590"/>
      <c r="KIP89" s="590"/>
      <c r="KIQ89" s="590"/>
      <c r="KIR89" s="590"/>
      <c r="KIS89" s="590" t="s">
        <v>20</v>
      </c>
      <c r="KIT89" s="590"/>
      <c r="KIU89" s="590"/>
      <c r="KIV89" s="590"/>
      <c r="KIW89" s="590"/>
      <c r="KIX89" s="590"/>
      <c r="KIY89" s="590"/>
      <c r="KIZ89" s="590"/>
      <c r="KJA89" s="590" t="s">
        <v>20</v>
      </c>
      <c r="KJB89" s="590"/>
      <c r="KJC89" s="590"/>
      <c r="KJD89" s="590"/>
      <c r="KJE89" s="590"/>
      <c r="KJF89" s="590"/>
      <c r="KJG89" s="590"/>
      <c r="KJH89" s="590"/>
      <c r="KJI89" s="590" t="s">
        <v>20</v>
      </c>
      <c r="KJJ89" s="590"/>
      <c r="KJK89" s="590"/>
      <c r="KJL89" s="590"/>
      <c r="KJM89" s="590"/>
      <c r="KJN89" s="590"/>
      <c r="KJO89" s="590"/>
      <c r="KJP89" s="590"/>
      <c r="KJQ89" s="590" t="s">
        <v>20</v>
      </c>
      <c r="KJR89" s="590"/>
      <c r="KJS89" s="590"/>
      <c r="KJT89" s="590"/>
      <c r="KJU89" s="590"/>
      <c r="KJV89" s="590"/>
      <c r="KJW89" s="590"/>
      <c r="KJX89" s="590"/>
      <c r="KJY89" s="590" t="s">
        <v>20</v>
      </c>
      <c r="KJZ89" s="590"/>
      <c r="KKA89" s="590"/>
      <c r="KKB89" s="590"/>
      <c r="KKC89" s="590"/>
      <c r="KKD89" s="590"/>
      <c r="KKE89" s="590"/>
      <c r="KKF89" s="590"/>
      <c r="KKG89" s="590" t="s">
        <v>20</v>
      </c>
      <c r="KKH89" s="590"/>
      <c r="KKI89" s="590"/>
      <c r="KKJ89" s="590"/>
      <c r="KKK89" s="590"/>
      <c r="KKL89" s="590"/>
      <c r="KKM89" s="590"/>
      <c r="KKN89" s="590"/>
      <c r="KKO89" s="590" t="s">
        <v>20</v>
      </c>
      <c r="KKP89" s="590"/>
      <c r="KKQ89" s="590"/>
      <c r="KKR89" s="590"/>
      <c r="KKS89" s="590"/>
      <c r="KKT89" s="590"/>
      <c r="KKU89" s="590"/>
      <c r="KKV89" s="590"/>
      <c r="KKW89" s="590" t="s">
        <v>20</v>
      </c>
      <c r="KKX89" s="590"/>
      <c r="KKY89" s="590"/>
      <c r="KKZ89" s="590"/>
      <c r="KLA89" s="590"/>
      <c r="KLB89" s="590"/>
      <c r="KLC89" s="590"/>
      <c r="KLD89" s="590"/>
      <c r="KLE89" s="590" t="s">
        <v>20</v>
      </c>
      <c r="KLF89" s="590"/>
      <c r="KLG89" s="590"/>
      <c r="KLH89" s="590"/>
      <c r="KLI89" s="590"/>
      <c r="KLJ89" s="590"/>
      <c r="KLK89" s="590"/>
      <c r="KLL89" s="590"/>
      <c r="KLM89" s="590" t="s">
        <v>20</v>
      </c>
      <c r="KLN89" s="590"/>
      <c r="KLO89" s="590"/>
      <c r="KLP89" s="590"/>
      <c r="KLQ89" s="590"/>
      <c r="KLR89" s="590"/>
      <c r="KLS89" s="590"/>
      <c r="KLT89" s="590"/>
      <c r="KLU89" s="590" t="s">
        <v>20</v>
      </c>
      <c r="KLV89" s="590"/>
      <c r="KLW89" s="590"/>
      <c r="KLX89" s="590"/>
      <c r="KLY89" s="590"/>
      <c r="KLZ89" s="590"/>
      <c r="KMA89" s="590"/>
      <c r="KMB89" s="590"/>
      <c r="KMC89" s="590" t="s">
        <v>20</v>
      </c>
      <c r="KMD89" s="590"/>
      <c r="KME89" s="590"/>
      <c r="KMF89" s="590"/>
      <c r="KMG89" s="590"/>
      <c r="KMH89" s="590"/>
      <c r="KMI89" s="590"/>
      <c r="KMJ89" s="590"/>
      <c r="KMK89" s="590" t="s">
        <v>20</v>
      </c>
      <c r="KML89" s="590"/>
      <c r="KMM89" s="590"/>
      <c r="KMN89" s="590"/>
      <c r="KMO89" s="590"/>
      <c r="KMP89" s="590"/>
      <c r="KMQ89" s="590"/>
      <c r="KMR89" s="590"/>
      <c r="KMS89" s="590" t="s">
        <v>20</v>
      </c>
      <c r="KMT89" s="590"/>
      <c r="KMU89" s="590"/>
      <c r="KMV89" s="590"/>
      <c r="KMW89" s="590"/>
      <c r="KMX89" s="590"/>
      <c r="KMY89" s="590"/>
      <c r="KMZ89" s="590"/>
      <c r="KNA89" s="590" t="s">
        <v>20</v>
      </c>
      <c r="KNB89" s="590"/>
      <c r="KNC89" s="590"/>
      <c r="KND89" s="590"/>
      <c r="KNE89" s="590"/>
      <c r="KNF89" s="590"/>
      <c r="KNG89" s="590"/>
      <c r="KNH89" s="590"/>
      <c r="KNI89" s="590" t="s">
        <v>20</v>
      </c>
      <c r="KNJ89" s="590"/>
      <c r="KNK89" s="590"/>
      <c r="KNL89" s="590"/>
      <c r="KNM89" s="590"/>
      <c r="KNN89" s="590"/>
      <c r="KNO89" s="590"/>
      <c r="KNP89" s="590"/>
      <c r="KNQ89" s="590" t="s">
        <v>20</v>
      </c>
      <c r="KNR89" s="590"/>
      <c r="KNS89" s="590"/>
      <c r="KNT89" s="590"/>
      <c r="KNU89" s="590"/>
      <c r="KNV89" s="590"/>
      <c r="KNW89" s="590"/>
      <c r="KNX89" s="590"/>
      <c r="KNY89" s="590" t="s">
        <v>20</v>
      </c>
      <c r="KNZ89" s="590"/>
      <c r="KOA89" s="590"/>
      <c r="KOB89" s="590"/>
      <c r="KOC89" s="590"/>
      <c r="KOD89" s="590"/>
      <c r="KOE89" s="590"/>
      <c r="KOF89" s="590"/>
      <c r="KOG89" s="590" t="s">
        <v>20</v>
      </c>
      <c r="KOH89" s="590"/>
      <c r="KOI89" s="590"/>
      <c r="KOJ89" s="590"/>
      <c r="KOK89" s="590"/>
      <c r="KOL89" s="590"/>
      <c r="KOM89" s="590"/>
      <c r="KON89" s="590"/>
      <c r="KOO89" s="590" t="s">
        <v>20</v>
      </c>
      <c r="KOP89" s="590"/>
      <c r="KOQ89" s="590"/>
      <c r="KOR89" s="590"/>
      <c r="KOS89" s="590"/>
      <c r="KOT89" s="590"/>
      <c r="KOU89" s="590"/>
      <c r="KOV89" s="590"/>
      <c r="KOW89" s="590" t="s">
        <v>20</v>
      </c>
      <c r="KOX89" s="590"/>
      <c r="KOY89" s="590"/>
      <c r="KOZ89" s="590"/>
      <c r="KPA89" s="590"/>
      <c r="KPB89" s="590"/>
      <c r="KPC89" s="590"/>
      <c r="KPD89" s="590"/>
      <c r="KPE89" s="590" t="s">
        <v>20</v>
      </c>
      <c r="KPF89" s="590"/>
      <c r="KPG89" s="590"/>
      <c r="KPH89" s="590"/>
      <c r="KPI89" s="590"/>
      <c r="KPJ89" s="590"/>
      <c r="KPK89" s="590"/>
      <c r="KPL89" s="590"/>
      <c r="KPM89" s="590" t="s">
        <v>20</v>
      </c>
      <c r="KPN89" s="590"/>
      <c r="KPO89" s="590"/>
      <c r="KPP89" s="590"/>
      <c r="KPQ89" s="590"/>
      <c r="KPR89" s="590"/>
      <c r="KPS89" s="590"/>
      <c r="KPT89" s="590"/>
      <c r="KPU89" s="590" t="s">
        <v>20</v>
      </c>
      <c r="KPV89" s="590"/>
      <c r="KPW89" s="590"/>
      <c r="KPX89" s="590"/>
      <c r="KPY89" s="590"/>
      <c r="KPZ89" s="590"/>
      <c r="KQA89" s="590"/>
      <c r="KQB89" s="590"/>
      <c r="KQC89" s="590" t="s">
        <v>20</v>
      </c>
      <c r="KQD89" s="590"/>
      <c r="KQE89" s="590"/>
      <c r="KQF89" s="590"/>
      <c r="KQG89" s="590"/>
      <c r="KQH89" s="590"/>
      <c r="KQI89" s="590"/>
      <c r="KQJ89" s="590"/>
      <c r="KQK89" s="590" t="s">
        <v>20</v>
      </c>
      <c r="KQL89" s="590"/>
      <c r="KQM89" s="590"/>
      <c r="KQN89" s="590"/>
      <c r="KQO89" s="590"/>
      <c r="KQP89" s="590"/>
      <c r="KQQ89" s="590"/>
      <c r="KQR89" s="590"/>
      <c r="KQS89" s="590" t="s">
        <v>20</v>
      </c>
      <c r="KQT89" s="590"/>
      <c r="KQU89" s="590"/>
      <c r="KQV89" s="590"/>
      <c r="KQW89" s="590"/>
      <c r="KQX89" s="590"/>
      <c r="KQY89" s="590"/>
      <c r="KQZ89" s="590"/>
      <c r="KRA89" s="590" t="s">
        <v>20</v>
      </c>
      <c r="KRB89" s="590"/>
      <c r="KRC89" s="590"/>
      <c r="KRD89" s="590"/>
      <c r="KRE89" s="590"/>
      <c r="KRF89" s="590"/>
      <c r="KRG89" s="590"/>
      <c r="KRH89" s="590"/>
      <c r="KRI89" s="590" t="s">
        <v>20</v>
      </c>
      <c r="KRJ89" s="590"/>
      <c r="KRK89" s="590"/>
      <c r="KRL89" s="590"/>
      <c r="KRM89" s="590"/>
      <c r="KRN89" s="590"/>
      <c r="KRO89" s="590"/>
      <c r="KRP89" s="590"/>
      <c r="KRQ89" s="590" t="s">
        <v>20</v>
      </c>
      <c r="KRR89" s="590"/>
      <c r="KRS89" s="590"/>
      <c r="KRT89" s="590"/>
      <c r="KRU89" s="590"/>
      <c r="KRV89" s="590"/>
      <c r="KRW89" s="590"/>
      <c r="KRX89" s="590"/>
      <c r="KRY89" s="590" t="s">
        <v>20</v>
      </c>
      <c r="KRZ89" s="590"/>
      <c r="KSA89" s="590"/>
      <c r="KSB89" s="590"/>
      <c r="KSC89" s="590"/>
      <c r="KSD89" s="590"/>
      <c r="KSE89" s="590"/>
      <c r="KSF89" s="590"/>
      <c r="KSG89" s="590" t="s">
        <v>20</v>
      </c>
      <c r="KSH89" s="590"/>
      <c r="KSI89" s="590"/>
      <c r="KSJ89" s="590"/>
      <c r="KSK89" s="590"/>
      <c r="KSL89" s="590"/>
      <c r="KSM89" s="590"/>
      <c r="KSN89" s="590"/>
      <c r="KSO89" s="590" t="s">
        <v>20</v>
      </c>
      <c r="KSP89" s="590"/>
      <c r="KSQ89" s="590"/>
      <c r="KSR89" s="590"/>
      <c r="KSS89" s="590"/>
      <c r="KST89" s="590"/>
      <c r="KSU89" s="590"/>
      <c r="KSV89" s="590"/>
      <c r="KSW89" s="590" t="s">
        <v>20</v>
      </c>
      <c r="KSX89" s="590"/>
      <c r="KSY89" s="590"/>
      <c r="KSZ89" s="590"/>
      <c r="KTA89" s="590"/>
      <c r="KTB89" s="590"/>
      <c r="KTC89" s="590"/>
      <c r="KTD89" s="590"/>
      <c r="KTE89" s="590" t="s">
        <v>20</v>
      </c>
      <c r="KTF89" s="590"/>
      <c r="KTG89" s="590"/>
      <c r="KTH89" s="590"/>
      <c r="KTI89" s="590"/>
      <c r="KTJ89" s="590"/>
      <c r="KTK89" s="590"/>
      <c r="KTL89" s="590"/>
      <c r="KTM89" s="590" t="s">
        <v>20</v>
      </c>
      <c r="KTN89" s="590"/>
      <c r="KTO89" s="590"/>
      <c r="KTP89" s="590"/>
      <c r="KTQ89" s="590"/>
      <c r="KTR89" s="590"/>
      <c r="KTS89" s="590"/>
      <c r="KTT89" s="590"/>
      <c r="KTU89" s="590" t="s">
        <v>20</v>
      </c>
      <c r="KTV89" s="590"/>
      <c r="KTW89" s="590"/>
      <c r="KTX89" s="590"/>
      <c r="KTY89" s="590"/>
      <c r="KTZ89" s="590"/>
      <c r="KUA89" s="590"/>
      <c r="KUB89" s="590"/>
      <c r="KUC89" s="590" t="s">
        <v>20</v>
      </c>
      <c r="KUD89" s="590"/>
      <c r="KUE89" s="590"/>
      <c r="KUF89" s="590"/>
      <c r="KUG89" s="590"/>
      <c r="KUH89" s="590"/>
      <c r="KUI89" s="590"/>
      <c r="KUJ89" s="590"/>
      <c r="KUK89" s="590" t="s">
        <v>20</v>
      </c>
      <c r="KUL89" s="590"/>
      <c r="KUM89" s="590"/>
      <c r="KUN89" s="590"/>
      <c r="KUO89" s="590"/>
      <c r="KUP89" s="590"/>
      <c r="KUQ89" s="590"/>
      <c r="KUR89" s="590"/>
      <c r="KUS89" s="590" t="s">
        <v>20</v>
      </c>
      <c r="KUT89" s="590"/>
      <c r="KUU89" s="590"/>
      <c r="KUV89" s="590"/>
      <c r="KUW89" s="590"/>
      <c r="KUX89" s="590"/>
      <c r="KUY89" s="590"/>
      <c r="KUZ89" s="590"/>
      <c r="KVA89" s="590" t="s">
        <v>20</v>
      </c>
      <c r="KVB89" s="590"/>
      <c r="KVC89" s="590"/>
      <c r="KVD89" s="590"/>
      <c r="KVE89" s="590"/>
      <c r="KVF89" s="590"/>
      <c r="KVG89" s="590"/>
      <c r="KVH89" s="590"/>
      <c r="KVI89" s="590" t="s">
        <v>20</v>
      </c>
      <c r="KVJ89" s="590"/>
      <c r="KVK89" s="590"/>
      <c r="KVL89" s="590"/>
      <c r="KVM89" s="590"/>
      <c r="KVN89" s="590"/>
      <c r="KVO89" s="590"/>
      <c r="KVP89" s="590"/>
      <c r="KVQ89" s="590" t="s">
        <v>20</v>
      </c>
      <c r="KVR89" s="590"/>
      <c r="KVS89" s="590"/>
      <c r="KVT89" s="590"/>
      <c r="KVU89" s="590"/>
      <c r="KVV89" s="590"/>
      <c r="KVW89" s="590"/>
      <c r="KVX89" s="590"/>
      <c r="KVY89" s="590" t="s">
        <v>20</v>
      </c>
      <c r="KVZ89" s="590"/>
      <c r="KWA89" s="590"/>
      <c r="KWB89" s="590"/>
      <c r="KWC89" s="590"/>
      <c r="KWD89" s="590"/>
      <c r="KWE89" s="590"/>
      <c r="KWF89" s="590"/>
      <c r="KWG89" s="590" t="s">
        <v>20</v>
      </c>
      <c r="KWH89" s="590"/>
      <c r="KWI89" s="590"/>
      <c r="KWJ89" s="590"/>
      <c r="KWK89" s="590"/>
      <c r="KWL89" s="590"/>
      <c r="KWM89" s="590"/>
      <c r="KWN89" s="590"/>
      <c r="KWO89" s="590" t="s">
        <v>20</v>
      </c>
      <c r="KWP89" s="590"/>
      <c r="KWQ89" s="590"/>
      <c r="KWR89" s="590"/>
      <c r="KWS89" s="590"/>
      <c r="KWT89" s="590"/>
      <c r="KWU89" s="590"/>
      <c r="KWV89" s="590"/>
      <c r="KWW89" s="590" t="s">
        <v>20</v>
      </c>
      <c r="KWX89" s="590"/>
      <c r="KWY89" s="590"/>
      <c r="KWZ89" s="590"/>
      <c r="KXA89" s="590"/>
      <c r="KXB89" s="590"/>
      <c r="KXC89" s="590"/>
      <c r="KXD89" s="590"/>
      <c r="KXE89" s="590" t="s">
        <v>20</v>
      </c>
      <c r="KXF89" s="590"/>
      <c r="KXG89" s="590"/>
      <c r="KXH89" s="590"/>
      <c r="KXI89" s="590"/>
      <c r="KXJ89" s="590"/>
      <c r="KXK89" s="590"/>
      <c r="KXL89" s="590"/>
      <c r="KXM89" s="590" t="s">
        <v>20</v>
      </c>
      <c r="KXN89" s="590"/>
      <c r="KXO89" s="590"/>
      <c r="KXP89" s="590"/>
      <c r="KXQ89" s="590"/>
      <c r="KXR89" s="590"/>
      <c r="KXS89" s="590"/>
      <c r="KXT89" s="590"/>
      <c r="KXU89" s="590" t="s">
        <v>20</v>
      </c>
      <c r="KXV89" s="590"/>
      <c r="KXW89" s="590"/>
      <c r="KXX89" s="590"/>
      <c r="KXY89" s="590"/>
      <c r="KXZ89" s="590"/>
      <c r="KYA89" s="590"/>
      <c r="KYB89" s="590"/>
      <c r="KYC89" s="590" t="s">
        <v>20</v>
      </c>
      <c r="KYD89" s="590"/>
      <c r="KYE89" s="590"/>
      <c r="KYF89" s="590"/>
      <c r="KYG89" s="590"/>
      <c r="KYH89" s="590"/>
      <c r="KYI89" s="590"/>
      <c r="KYJ89" s="590"/>
      <c r="KYK89" s="590" t="s">
        <v>20</v>
      </c>
      <c r="KYL89" s="590"/>
      <c r="KYM89" s="590"/>
      <c r="KYN89" s="590"/>
      <c r="KYO89" s="590"/>
      <c r="KYP89" s="590"/>
      <c r="KYQ89" s="590"/>
      <c r="KYR89" s="590"/>
      <c r="KYS89" s="590" t="s">
        <v>20</v>
      </c>
      <c r="KYT89" s="590"/>
      <c r="KYU89" s="590"/>
      <c r="KYV89" s="590"/>
      <c r="KYW89" s="590"/>
      <c r="KYX89" s="590"/>
      <c r="KYY89" s="590"/>
      <c r="KYZ89" s="590"/>
      <c r="KZA89" s="590" t="s">
        <v>20</v>
      </c>
      <c r="KZB89" s="590"/>
      <c r="KZC89" s="590"/>
      <c r="KZD89" s="590"/>
      <c r="KZE89" s="590"/>
      <c r="KZF89" s="590"/>
      <c r="KZG89" s="590"/>
      <c r="KZH89" s="590"/>
      <c r="KZI89" s="590" t="s">
        <v>20</v>
      </c>
      <c r="KZJ89" s="590"/>
      <c r="KZK89" s="590"/>
      <c r="KZL89" s="590"/>
      <c r="KZM89" s="590"/>
      <c r="KZN89" s="590"/>
      <c r="KZO89" s="590"/>
      <c r="KZP89" s="590"/>
      <c r="KZQ89" s="590" t="s">
        <v>20</v>
      </c>
      <c r="KZR89" s="590"/>
      <c r="KZS89" s="590"/>
      <c r="KZT89" s="590"/>
      <c r="KZU89" s="590"/>
      <c r="KZV89" s="590"/>
      <c r="KZW89" s="590"/>
      <c r="KZX89" s="590"/>
      <c r="KZY89" s="590" t="s">
        <v>20</v>
      </c>
      <c r="KZZ89" s="590"/>
      <c r="LAA89" s="590"/>
      <c r="LAB89" s="590"/>
      <c r="LAC89" s="590"/>
      <c r="LAD89" s="590"/>
      <c r="LAE89" s="590"/>
      <c r="LAF89" s="590"/>
      <c r="LAG89" s="590" t="s">
        <v>20</v>
      </c>
      <c r="LAH89" s="590"/>
      <c r="LAI89" s="590"/>
      <c r="LAJ89" s="590"/>
      <c r="LAK89" s="590"/>
      <c r="LAL89" s="590"/>
      <c r="LAM89" s="590"/>
      <c r="LAN89" s="590"/>
      <c r="LAO89" s="590" t="s">
        <v>20</v>
      </c>
      <c r="LAP89" s="590"/>
      <c r="LAQ89" s="590"/>
      <c r="LAR89" s="590"/>
      <c r="LAS89" s="590"/>
      <c r="LAT89" s="590"/>
      <c r="LAU89" s="590"/>
      <c r="LAV89" s="590"/>
      <c r="LAW89" s="590" t="s">
        <v>20</v>
      </c>
      <c r="LAX89" s="590"/>
      <c r="LAY89" s="590"/>
      <c r="LAZ89" s="590"/>
      <c r="LBA89" s="590"/>
      <c r="LBB89" s="590"/>
      <c r="LBC89" s="590"/>
      <c r="LBD89" s="590"/>
      <c r="LBE89" s="590" t="s">
        <v>20</v>
      </c>
      <c r="LBF89" s="590"/>
      <c r="LBG89" s="590"/>
      <c r="LBH89" s="590"/>
      <c r="LBI89" s="590"/>
      <c r="LBJ89" s="590"/>
      <c r="LBK89" s="590"/>
      <c r="LBL89" s="590"/>
      <c r="LBM89" s="590" t="s">
        <v>20</v>
      </c>
      <c r="LBN89" s="590"/>
      <c r="LBO89" s="590"/>
      <c r="LBP89" s="590"/>
      <c r="LBQ89" s="590"/>
      <c r="LBR89" s="590"/>
      <c r="LBS89" s="590"/>
      <c r="LBT89" s="590"/>
      <c r="LBU89" s="590" t="s">
        <v>20</v>
      </c>
      <c r="LBV89" s="590"/>
      <c r="LBW89" s="590"/>
      <c r="LBX89" s="590"/>
      <c r="LBY89" s="590"/>
      <c r="LBZ89" s="590"/>
      <c r="LCA89" s="590"/>
      <c r="LCB89" s="590"/>
      <c r="LCC89" s="590" t="s">
        <v>20</v>
      </c>
      <c r="LCD89" s="590"/>
      <c r="LCE89" s="590"/>
      <c r="LCF89" s="590"/>
      <c r="LCG89" s="590"/>
      <c r="LCH89" s="590"/>
      <c r="LCI89" s="590"/>
      <c r="LCJ89" s="590"/>
      <c r="LCK89" s="590" t="s">
        <v>20</v>
      </c>
      <c r="LCL89" s="590"/>
      <c r="LCM89" s="590"/>
      <c r="LCN89" s="590"/>
      <c r="LCO89" s="590"/>
      <c r="LCP89" s="590"/>
      <c r="LCQ89" s="590"/>
      <c r="LCR89" s="590"/>
      <c r="LCS89" s="590" t="s">
        <v>20</v>
      </c>
      <c r="LCT89" s="590"/>
      <c r="LCU89" s="590"/>
      <c r="LCV89" s="590"/>
      <c r="LCW89" s="590"/>
      <c r="LCX89" s="590"/>
      <c r="LCY89" s="590"/>
      <c r="LCZ89" s="590"/>
      <c r="LDA89" s="590" t="s">
        <v>20</v>
      </c>
      <c r="LDB89" s="590"/>
      <c r="LDC89" s="590"/>
      <c r="LDD89" s="590"/>
      <c r="LDE89" s="590"/>
      <c r="LDF89" s="590"/>
      <c r="LDG89" s="590"/>
      <c r="LDH89" s="590"/>
      <c r="LDI89" s="590" t="s">
        <v>20</v>
      </c>
      <c r="LDJ89" s="590"/>
      <c r="LDK89" s="590"/>
      <c r="LDL89" s="590"/>
      <c r="LDM89" s="590"/>
      <c r="LDN89" s="590"/>
      <c r="LDO89" s="590"/>
      <c r="LDP89" s="590"/>
      <c r="LDQ89" s="590" t="s">
        <v>20</v>
      </c>
      <c r="LDR89" s="590"/>
      <c r="LDS89" s="590"/>
      <c r="LDT89" s="590"/>
      <c r="LDU89" s="590"/>
      <c r="LDV89" s="590"/>
      <c r="LDW89" s="590"/>
      <c r="LDX89" s="590"/>
      <c r="LDY89" s="590" t="s">
        <v>20</v>
      </c>
      <c r="LDZ89" s="590"/>
      <c r="LEA89" s="590"/>
      <c r="LEB89" s="590"/>
      <c r="LEC89" s="590"/>
      <c r="LED89" s="590"/>
      <c r="LEE89" s="590"/>
      <c r="LEF89" s="590"/>
      <c r="LEG89" s="590" t="s">
        <v>20</v>
      </c>
      <c r="LEH89" s="590"/>
      <c r="LEI89" s="590"/>
      <c r="LEJ89" s="590"/>
      <c r="LEK89" s="590"/>
      <c r="LEL89" s="590"/>
      <c r="LEM89" s="590"/>
      <c r="LEN89" s="590"/>
      <c r="LEO89" s="590" t="s">
        <v>20</v>
      </c>
      <c r="LEP89" s="590"/>
      <c r="LEQ89" s="590"/>
      <c r="LER89" s="590"/>
      <c r="LES89" s="590"/>
      <c r="LET89" s="590"/>
      <c r="LEU89" s="590"/>
      <c r="LEV89" s="590"/>
      <c r="LEW89" s="590" t="s">
        <v>20</v>
      </c>
      <c r="LEX89" s="590"/>
      <c r="LEY89" s="590"/>
      <c r="LEZ89" s="590"/>
      <c r="LFA89" s="590"/>
      <c r="LFB89" s="590"/>
      <c r="LFC89" s="590"/>
      <c r="LFD89" s="590"/>
      <c r="LFE89" s="590" t="s">
        <v>20</v>
      </c>
      <c r="LFF89" s="590"/>
      <c r="LFG89" s="590"/>
      <c r="LFH89" s="590"/>
      <c r="LFI89" s="590"/>
      <c r="LFJ89" s="590"/>
      <c r="LFK89" s="590"/>
      <c r="LFL89" s="590"/>
      <c r="LFM89" s="590" t="s">
        <v>20</v>
      </c>
      <c r="LFN89" s="590"/>
      <c r="LFO89" s="590"/>
      <c r="LFP89" s="590"/>
      <c r="LFQ89" s="590"/>
      <c r="LFR89" s="590"/>
      <c r="LFS89" s="590"/>
      <c r="LFT89" s="590"/>
      <c r="LFU89" s="590" t="s">
        <v>20</v>
      </c>
      <c r="LFV89" s="590"/>
      <c r="LFW89" s="590"/>
      <c r="LFX89" s="590"/>
      <c r="LFY89" s="590"/>
      <c r="LFZ89" s="590"/>
      <c r="LGA89" s="590"/>
      <c r="LGB89" s="590"/>
      <c r="LGC89" s="590" t="s">
        <v>20</v>
      </c>
      <c r="LGD89" s="590"/>
      <c r="LGE89" s="590"/>
      <c r="LGF89" s="590"/>
      <c r="LGG89" s="590"/>
      <c r="LGH89" s="590"/>
      <c r="LGI89" s="590"/>
      <c r="LGJ89" s="590"/>
      <c r="LGK89" s="590" t="s">
        <v>20</v>
      </c>
      <c r="LGL89" s="590"/>
      <c r="LGM89" s="590"/>
      <c r="LGN89" s="590"/>
      <c r="LGO89" s="590"/>
      <c r="LGP89" s="590"/>
      <c r="LGQ89" s="590"/>
      <c r="LGR89" s="590"/>
      <c r="LGS89" s="590" t="s">
        <v>20</v>
      </c>
      <c r="LGT89" s="590"/>
      <c r="LGU89" s="590"/>
      <c r="LGV89" s="590"/>
      <c r="LGW89" s="590"/>
      <c r="LGX89" s="590"/>
      <c r="LGY89" s="590"/>
      <c r="LGZ89" s="590"/>
      <c r="LHA89" s="590" t="s">
        <v>20</v>
      </c>
      <c r="LHB89" s="590"/>
      <c r="LHC89" s="590"/>
      <c r="LHD89" s="590"/>
      <c r="LHE89" s="590"/>
      <c r="LHF89" s="590"/>
      <c r="LHG89" s="590"/>
      <c r="LHH89" s="590"/>
      <c r="LHI89" s="590" t="s">
        <v>20</v>
      </c>
      <c r="LHJ89" s="590"/>
      <c r="LHK89" s="590"/>
      <c r="LHL89" s="590"/>
      <c r="LHM89" s="590"/>
      <c r="LHN89" s="590"/>
      <c r="LHO89" s="590"/>
      <c r="LHP89" s="590"/>
      <c r="LHQ89" s="590" t="s">
        <v>20</v>
      </c>
      <c r="LHR89" s="590"/>
      <c r="LHS89" s="590"/>
      <c r="LHT89" s="590"/>
      <c r="LHU89" s="590"/>
      <c r="LHV89" s="590"/>
      <c r="LHW89" s="590"/>
      <c r="LHX89" s="590"/>
      <c r="LHY89" s="590" t="s">
        <v>20</v>
      </c>
      <c r="LHZ89" s="590"/>
      <c r="LIA89" s="590"/>
      <c r="LIB89" s="590"/>
      <c r="LIC89" s="590"/>
      <c r="LID89" s="590"/>
      <c r="LIE89" s="590"/>
      <c r="LIF89" s="590"/>
      <c r="LIG89" s="590" t="s">
        <v>20</v>
      </c>
      <c r="LIH89" s="590"/>
      <c r="LII89" s="590"/>
      <c r="LIJ89" s="590"/>
      <c r="LIK89" s="590"/>
      <c r="LIL89" s="590"/>
      <c r="LIM89" s="590"/>
      <c r="LIN89" s="590"/>
      <c r="LIO89" s="590" t="s">
        <v>20</v>
      </c>
      <c r="LIP89" s="590"/>
      <c r="LIQ89" s="590"/>
      <c r="LIR89" s="590"/>
      <c r="LIS89" s="590"/>
      <c r="LIT89" s="590"/>
      <c r="LIU89" s="590"/>
      <c r="LIV89" s="590"/>
      <c r="LIW89" s="590" t="s">
        <v>20</v>
      </c>
      <c r="LIX89" s="590"/>
      <c r="LIY89" s="590"/>
      <c r="LIZ89" s="590"/>
      <c r="LJA89" s="590"/>
      <c r="LJB89" s="590"/>
      <c r="LJC89" s="590"/>
      <c r="LJD89" s="590"/>
      <c r="LJE89" s="590" t="s">
        <v>20</v>
      </c>
      <c r="LJF89" s="590"/>
      <c r="LJG89" s="590"/>
      <c r="LJH89" s="590"/>
      <c r="LJI89" s="590"/>
      <c r="LJJ89" s="590"/>
      <c r="LJK89" s="590"/>
      <c r="LJL89" s="590"/>
      <c r="LJM89" s="590" t="s">
        <v>20</v>
      </c>
      <c r="LJN89" s="590"/>
      <c r="LJO89" s="590"/>
      <c r="LJP89" s="590"/>
      <c r="LJQ89" s="590"/>
      <c r="LJR89" s="590"/>
      <c r="LJS89" s="590"/>
      <c r="LJT89" s="590"/>
      <c r="LJU89" s="590" t="s">
        <v>20</v>
      </c>
      <c r="LJV89" s="590"/>
      <c r="LJW89" s="590"/>
      <c r="LJX89" s="590"/>
      <c r="LJY89" s="590"/>
      <c r="LJZ89" s="590"/>
      <c r="LKA89" s="590"/>
      <c r="LKB89" s="590"/>
      <c r="LKC89" s="590" t="s">
        <v>20</v>
      </c>
      <c r="LKD89" s="590"/>
      <c r="LKE89" s="590"/>
      <c r="LKF89" s="590"/>
      <c r="LKG89" s="590"/>
      <c r="LKH89" s="590"/>
      <c r="LKI89" s="590"/>
      <c r="LKJ89" s="590"/>
      <c r="LKK89" s="590" t="s">
        <v>20</v>
      </c>
      <c r="LKL89" s="590"/>
      <c r="LKM89" s="590"/>
      <c r="LKN89" s="590"/>
      <c r="LKO89" s="590"/>
      <c r="LKP89" s="590"/>
      <c r="LKQ89" s="590"/>
      <c r="LKR89" s="590"/>
      <c r="LKS89" s="590" t="s">
        <v>20</v>
      </c>
      <c r="LKT89" s="590"/>
      <c r="LKU89" s="590"/>
      <c r="LKV89" s="590"/>
      <c r="LKW89" s="590"/>
      <c r="LKX89" s="590"/>
      <c r="LKY89" s="590"/>
      <c r="LKZ89" s="590"/>
      <c r="LLA89" s="590" t="s">
        <v>20</v>
      </c>
      <c r="LLB89" s="590"/>
      <c r="LLC89" s="590"/>
      <c r="LLD89" s="590"/>
      <c r="LLE89" s="590"/>
      <c r="LLF89" s="590"/>
      <c r="LLG89" s="590"/>
      <c r="LLH89" s="590"/>
      <c r="LLI89" s="590" t="s">
        <v>20</v>
      </c>
      <c r="LLJ89" s="590"/>
      <c r="LLK89" s="590"/>
      <c r="LLL89" s="590"/>
      <c r="LLM89" s="590"/>
      <c r="LLN89" s="590"/>
      <c r="LLO89" s="590"/>
      <c r="LLP89" s="590"/>
      <c r="LLQ89" s="590" t="s">
        <v>20</v>
      </c>
      <c r="LLR89" s="590"/>
      <c r="LLS89" s="590"/>
      <c r="LLT89" s="590"/>
      <c r="LLU89" s="590"/>
      <c r="LLV89" s="590"/>
      <c r="LLW89" s="590"/>
      <c r="LLX89" s="590"/>
      <c r="LLY89" s="590" t="s">
        <v>20</v>
      </c>
      <c r="LLZ89" s="590"/>
      <c r="LMA89" s="590"/>
      <c r="LMB89" s="590"/>
      <c r="LMC89" s="590"/>
      <c r="LMD89" s="590"/>
      <c r="LME89" s="590"/>
      <c r="LMF89" s="590"/>
      <c r="LMG89" s="590" t="s">
        <v>20</v>
      </c>
      <c r="LMH89" s="590"/>
      <c r="LMI89" s="590"/>
      <c r="LMJ89" s="590"/>
      <c r="LMK89" s="590"/>
      <c r="LML89" s="590"/>
      <c r="LMM89" s="590"/>
      <c r="LMN89" s="590"/>
      <c r="LMO89" s="590" t="s">
        <v>20</v>
      </c>
      <c r="LMP89" s="590"/>
      <c r="LMQ89" s="590"/>
      <c r="LMR89" s="590"/>
      <c r="LMS89" s="590"/>
      <c r="LMT89" s="590"/>
      <c r="LMU89" s="590"/>
      <c r="LMV89" s="590"/>
      <c r="LMW89" s="590" t="s">
        <v>20</v>
      </c>
      <c r="LMX89" s="590"/>
      <c r="LMY89" s="590"/>
      <c r="LMZ89" s="590"/>
      <c r="LNA89" s="590"/>
      <c r="LNB89" s="590"/>
      <c r="LNC89" s="590"/>
      <c r="LND89" s="590"/>
      <c r="LNE89" s="590" t="s">
        <v>20</v>
      </c>
      <c r="LNF89" s="590"/>
      <c r="LNG89" s="590"/>
      <c r="LNH89" s="590"/>
      <c r="LNI89" s="590"/>
      <c r="LNJ89" s="590"/>
      <c r="LNK89" s="590"/>
      <c r="LNL89" s="590"/>
      <c r="LNM89" s="590" t="s">
        <v>20</v>
      </c>
      <c r="LNN89" s="590"/>
      <c r="LNO89" s="590"/>
      <c r="LNP89" s="590"/>
      <c r="LNQ89" s="590"/>
      <c r="LNR89" s="590"/>
      <c r="LNS89" s="590"/>
      <c r="LNT89" s="590"/>
      <c r="LNU89" s="590" t="s">
        <v>20</v>
      </c>
      <c r="LNV89" s="590"/>
      <c r="LNW89" s="590"/>
      <c r="LNX89" s="590"/>
      <c r="LNY89" s="590"/>
      <c r="LNZ89" s="590"/>
      <c r="LOA89" s="590"/>
      <c r="LOB89" s="590"/>
      <c r="LOC89" s="590" t="s">
        <v>20</v>
      </c>
      <c r="LOD89" s="590"/>
      <c r="LOE89" s="590"/>
      <c r="LOF89" s="590"/>
      <c r="LOG89" s="590"/>
      <c r="LOH89" s="590"/>
      <c r="LOI89" s="590"/>
      <c r="LOJ89" s="590"/>
      <c r="LOK89" s="590" t="s">
        <v>20</v>
      </c>
      <c r="LOL89" s="590"/>
      <c r="LOM89" s="590"/>
      <c r="LON89" s="590"/>
      <c r="LOO89" s="590"/>
      <c r="LOP89" s="590"/>
      <c r="LOQ89" s="590"/>
      <c r="LOR89" s="590"/>
      <c r="LOS89" s="590" t="s">
        <v>20</v>
      </c>
      <c r="LOT89" s="590"/>
      <c r="LOU89" s="590"/>
      <c r="LOV89" s="590"/>
      <c r="LOW89" s="590"/>
      <c r="LOX89" s="590"/>
      <c r="LOY89" s="590"/>
      <c r="LOZ89" s="590"/>
      <c r="LPA89" s="590" t="s">
        <v>20</v>
      </c>
      <c r="LPB89" s="590"/>
      <c r="LPC89" s="590"/>
      <c r="LPD89" s="590"/>
      <c r="LPE89" s="590"/>
      <c r="LPF89" s="590"/>
      <c r="LPG89" s="590"/>
      <c r="LPH89" s="590"/>
      <c r="LPI89" s="590" t="s">
        <v>20</v>
      </c>
      <c r="LPJ89" s="590"/>
      <c r="LPK89" s="590"/>
      <c r="LPL89" s="590"/>
      <c r="LPM89" s="590"/>
      <c r="LPN89" s="590"/>
      <c r="LPO89" s="590"/>
      <c r="LPP89" s="590"/>
      <c r="LPQ89" s="590" t="s">
        <v>20</v>
      </c>
      <c r="LPR89" s="590"/>
      <c r="LPS89" s="590"/>
      <c r="LPT89" s="590"/>
      <c r="LPU89" s="590"/>
      <c r="LPV89" s="590"/>
      <c r="LPW89" s="590"/>
      <c r="LPX89" s="590"/>
      <c r="LPY89" s="590" t="s">
        <v>20</v>
      </c>
      <c r="LPZ89" s="590"/>
      <c r="LQA89" s="590"/>
      <c r="LQB89" s="590"/>
      <c r="LQC89" s="590"/>
      <c r="LQD89" s="590"/>
      <c r="LQE89" s="590"/>
      <c r="LQF89" s="590"/>
      <c r="LQG89" s="590" t="s">
        <v>20</v>
      </c>
      <c r="LQH89" s="590"/>
      <c r="LQI89" s="590"/>
      <c r="LQJ89" s="590"/>
      <c r="LQK89" s="590"/>
      <c r="LQL89" s="590"/>
      <c r="LQM89" s="590"/>
      <c r="LQN89" s="590"/>
      <c r="LQO89" s="590" t="s">
        <v>20</v>
      </c>
      <c r="LQP89" s="590"/>
      <c r="LQQ89" s="590"/>
      <c r="LQR89" s="590"/>
      <c r="LQS89" s="590"/>
      <c r="LQT89" s="590"/>
      <c r="LQU89" s="590"/>
      <c r="LQV89" s="590"/>
      <c r="LQW89" s="590" t="s">
        <v>20</v>
      </c>
      <c r="LQX89" s="590"/>
      <c r="LQY89" s="590"/>
      <c r="LQZ89" s="590"/>
      <c r="LRA89" s="590"/>
      <c r="LRB89" s="590"/>
      <c r="LRC89" s="590"/>
      <c r="LRD89" s="590"/>
      <c r="LRE89" s="590" t="s">
        <v>20</v>
      </c>
      <c r="LRF89" s="590"/>
      <c r="LRG89" s="590"/>
      <c r="LRH89" s="590"/>
      <c r="LRI89" s="590"/>
      <c r="LRJ89" s="590"/>
      <c r="LRK89" s="590"/>
      <c r="LRL89" s="590"/>
      <c r="LRM89" s="590" t="s">
        <v>20</v>
      </c>
      <c r="LRN89" s="590"/>
      <c r="LRO89" s="590"/>
      <c r="LRP89" s="590"/>
      <c r="LRQ89" s="590"/>
      <c r="LRR89" s="590"/>
      <c r="LRS89" s="590"/>
      <c r="LRT89" s="590"/>
      <c r="LRU89" s="590" t="s">
        <v>20</v>
      </c>
      <c r="LRV89" s="590"/>
      <c r="LRW89" s="590"/>
      <c r="LRX89" s="590"/>
      <c r="LRY89" s="590"/>
      <c r="LRZ89" s="590"/>
      <c r="LSA89" s="590"/>
      <c r="LSB89" s="590"/>
      <c r="LSC89" s="590" t="s">
        <v>20</v>
      </c>
      <c r="LSD89" s="590"/>
      <c r="LSE89" s="590"/>
      <c r="LSF89" s="590"/>
      <c r="LSG89" s="590"/>
      <c r="LSH89" s="590"/>
      <c r="LSI89" s="590"/>
      <c r="LSJ89" s="590"/>
      <c r="LSK89" s="590" t="s">
        <v>20</v>
      </c>
      <c r="LSL89" s="590"/>
      <c r="LSM89" s="590"/>
      <c r="LSN89" s="590"/>
      <c r="LSO89" s="590"/>
      <c r="LSP89" s="590"/>
      <c r="LSQ89" s="590"/>
      <c r="LSR89" s="590"/>
      <c r="LSS89" s="590" t="s">
        <v>20</v>
      </c>
      <c r="LST89" s="590"/>
      <c r="LSU89" s="590"/>
      <c r="LSV89" s="590"/>
      <c r="LSW89" s="590"/>
      <c r="LSX89" s="590"/>
      <c r="LSY89" s="590"/>
      <c r="LSZ89" s="590"/>
      <c r="LTA89" s="590" t="s">
        <v>20</v>
      </c>
      <c r="LTB89" s="590"/>
      <c r="LTC89" s="590"/>
      <c r="LTD89" s="590"/>
      <c r="LTE89" s="590"/>
      <c r="LTF89" s="590"/>
      <c r="LTG89" s="590"/>
      <c r="LTH89" s="590"/>
      <c r="LTI89" s="590" t="s">
        <v>20</v>
      </c>
      <c r="LTJ89" s="590"/>
      <c r="LTK89" s="590"/>
      <c r="LTL89" s="590"/>
      <c r="LTM89" s="590"/>
      <c r="LTN89" s="590"/>
      <c r="LTO89" s="590"/>
      <c r="LTP89" s="590"/>
      <c r="LTQ89" s="590" t="s">
        <v>20</v>
      </c>
      <c r="LTR89" s="590"/>
      <c r="LTS89" s="590"/>
      <c r="LTT89" s="590"/>
      <c r="LTU89" s="590"/>
      <c r="LTV89" s="590"/>
      <c r="LTW89" s="590"/>
      <c r="LTX89" s="590"/>
      <c r="LTY89" s="590" t="s">
        <v>20</v>
      </c>
      <c r="LTZ89" s="590"/>
      <c r="LUA89" s="590"/>
      <c r="LUB89" s="590"/>
      <c r="LUC89" s="590"/>
      <c r="LUD89" s="590"/>
      <c r="LUE89" s="590"/>
      <c r="LUF89" s="590"/>
      <c r="LUG89" s="590" t="s">
        <v>20</v>
      </c>
      <c r="LUH89" s="590"/>
      <c r="LUI89" s="590"/>
      <c r="LUJ89" s="590"/>
      <c r="LUK89" s="590"/>
      <c r="LUL89" s="590"/>
      <c r="LUM89" s="590"/>
      <c r="LUN89" s="590"/>
      <c r="LUO89" s="590" t="s">
        <v>20</v>
      </c>
      <c r="LUP89" s="590"/>
      <c r="LUQ89" s="590"/>
      <c r="LUR89" s="590"/>
      <c r="LUS89" s="590"/>
      <c r="LUT89" s="590"/>
      <c r="LUU89" s="590"/>
      <c r="LUV89" s="590"/>
      <c r="LUW89" s="590" t="s">
        <v>20</v>
      </c>
      <c r="LUX89" s="590"/>
      <c r="LUY89" s="590"/>
      <c r="LUZ89" s="590"/>
      <c r="LVA89" s="590"/>
      <c r="LVB89" s="590"/>
      <c r="LVC89" s="590"/>
      <c r="LVD89" s="590"/>
      <c r="LVE89" s="590" t="s">
        <v>20</v>
      </c>
      <c r="LVF89" s="590"/>
      <c r="LVG89" s="590"/>
      <c r="LVH89" s="590"/>
      <c r="LVI89" s="590"/>
      <c r="LVJ89" s="590"/>
      <c r="LVK89" s="590"/>
      <c r="LVL89" s="590"/>
      <c r="LVM89" s="590" t="s">
        <v>20</v>
      </c>
      <c r="LVN89" s="590"/>
      <c r="LVO89" s="590"/>
      <c r="LVP89" s="590"/>
      <c r="LVQ89" s="590"/>
      <c r="LVR89" s="590"/>
      <c r="LVS89" s="590"/>
      <c r="LVT89" s="590"/>
      <c r="LVU89" s="590" t="s">
        <v>20</v>
      </c>
      <c r="LVV89" s="590"/>
      <c r="LVW89" s="590"/>
      <c r="LVX89" s="590"/>
      <c r="LVY89" s="590"/>
      <c r="LVZ89" s="590"/>
      <c r="LWA89" s="590"/>
      <c r="LWB89" s="590"/>
      <c r="LWC89" s="590" t="s">
        <v>20</v>
      </c>
      <c r="LWD89" s="590"/>
      <c r="LWE89" s="590"/>
      <c r="LWF89" s="590"/>
      <c r="LWG89" s="590"/>
      <c r="LWH89" s="590"/>
      <c r="LWI89" s="590"/>
      <c r="LWJ89" s="590"/>
      <c r="LWK89" s="590" t="s">
        <v>20</v>
      </c>
      <c r="LWL89" s="590"/>
      <c r="LWM89" s="590"/>
      <c r="LWN89" s="590"/>
      <c r="LWO89" s="590"/>
      <c r="LWP89" s="590"/>
      <c r="LWQ89" s="590"/>
      <c r="LWR89" s="590"/>
      <c r="LWS89" s="590" t="s">
        <v>20</v>
      </c>
      <c r="LWT89" s="590"/>
      <c r="LWU89" s="590"/>
      <c r="LWV89" s="590"/>
      <c r="LWW89" s="590"/>
      <c r="LWX89" s="590"/>
      <c r="LWY89" s="590"/>
      <c r="LWZ89" s="590"/>
      <c r="LXA89" s="590" t="s">
        <v>20</v>
      </c>
      <c r="LXB89" s="590"/>
      <c r="LXC89" s="590"/>
      <c r="LXD89" s="590"/>
      <c r="LXE89" s="590"/>
      <c r="LXF89" s="590"/>
      <c r="LXG89" s="590"/>
      <c r="LXH89" s="590"/>
      <c r="LXI89" s="590" t="s">
        <v>20</v>
      </c>
      <c r="LXJ89" s="590"/>
      <c r="LXK89" s="590"/>
      <c r="LXL89" s="590"/>
      <c r="LXM89" s="590"/>
      <c r="LXN89" s="590"/>
      <c r="LXO89" s="590"/>
      <c r="LXP89" s="590"/>
      <c r="LXQ89" s="590" t="s">
        <v>20</v>
      </c>
      <c r="LXR89" s="590"/>
      <c r="LXS89" s="590"/>
      <c r="LXT89" s="590"/>
      <c r="LXU89" s="590"/>
      <c r="LXV89" s="590"/>
      <c r="LXW89" s="590"/>
      <c r="LXX89" s="590"/>
      <c r="LXY89" s="590" t="s">
        <v>20</v>
      </c>
      <c r="LXZ89" s="590"/>
      <c r="LYA89" s="590"/>
      <c r="LYB89" s="590"/>
      <c r="LYC89" s="590"/>
      <c r="LYD89" s="590"/>
      <c r="LYE89" s="590"/>
      <c r="LYF89" s="590"/>
      <c r="LYG89" s="590" t="s">
        <v>20</v>
      </c>
      <c r="LYH89" s="590"/>
      <c r="LYI89" s="590"/>
      <c r="LYJ89" s="590"/>
      <c r="LYK89" s="590"/>
      <c r="LYL89" s="590"/>
      <c r="LYM89" s="590"/>
      <c r="LYN89" s="590"/>
      <c r="LYO89" s="590" t="s">
        <v>20</v>
      </c>
      <c r="LYP89" s="590"/>
      <c r="LYQ89" s="590"/>
      <c r="LYR89" s="590"/>
      <c r="LYS89" s="590"/>
      <c r="LYT89" s="590"/>
      <c r="LYU89" s="590"/>
      <c r="LYV89" s="590"/>
      <c r="LYW89" s="590" t="s">
        <v>20</v>
      </c>
      <c r="LYX89" s="590"/>
      <c r="LYY89" s="590"/>
      <c r="LYZ89" s="590"/>
      <c r="LZA89" s="590"/>
      <c r="LZB89" s="590"/>
      <c r="LZC89" s="590"/>
      <c r="LZD89" s="590"/>
      <c r="LZE89" s="590" t="s">
        <v>20</v>
      </c>
      <c r="LZF89" s="590"/>
      <c r="LZG89" s="590"/>
      <c r="LZH89" s="590"/>
      <c r="LZI89" s="590"/>
      <c r="LZJ89" s="590"/>
      <c r="LZK89" s="590"/>
      <c r="LZL89" s="590"/>
      <c r="LZM89" s="590" t="s">
        <v>20</v>
      </c>
      <c r="LZN89" s="590"/>
      <c r="LZO89" s="590"/>
      <c r="LZP89" s="590"/>
      <c r="LZQ89" s="590"/>
      <c r="LZR89" s="590"/>
      <c r="LZS89" s="590"/>
      <c r="LZT89" s="590"/>
      <c r="LZU89" s="590" t="s">
        <v>20</v>
      </c>
      <c r="LZV89" s="590"/>
      <c r="LZW89" s="590"/>
      <c r="LZX89" s="590"/>
      <c r="LZY89" s="590"/>
      <c r="LZZ89" s="590"/>
      <c r="MAA89" s="590"/>
      <c r="MAB89" s="590"/>
      <c r="MAC89" s="590" t="s">
        <v>20</v>
      </c>
      <c r="MAD89" s="590"/>
      <c r="MAE89" s="590"/>
      <c r="MAF89" s="590"/>
      <c r="MAG89" s="590"/>
      <c r="MAH89" s="590"/>
      <c r="MAI89" s="590"/>
      <c r="MAJ89" s="590"/>
      <c r="MAK89" s="590" t="s">
        <v>20</v>
      </c>
      <c r="MAL89" s="590"/>
      <c r="MAM89" s="590"/>
      <c r="MAN89" s="590"/>
      <c r="MAO89" s="590"/>
      <c r="MAP89" s="590"/>
      <c r="MAQ89" s="590"/>
      <c r="MAR89" s="590"/>
      <c r="MAS89" s="590" t="s">
        <v>20</v>
      </c>
      <c r="MAT89" s="590"/>
      <c r="MAU89" s="590"/>
      <c r="MAV89" s="590"/>
      <c r="MAW89" s="590"/>
      <c r="MAX89" s="590"/>
      <c r="MAY89" s="590"/>
      <c r="MAZ89" s="590"/>
      <c r="MBA89" s="590" t="s">
        <v>20</v>
      </c>
      <c r="MBB89" s="590"/>
      <c r="MBC89" s="590"/>
      <c r="MBD89" s="590"/>
      <c r="MBE89" s="590"/>
      <c r="MBF89" s="590"/>
      <c r="MBG89" s="590"/>
      <c r="MBH89" s="590"/>
      <c r="MBI89" s="590" t="s">
        <v>20</v>
      </c>
      <c r="MBJ89" s="590"/>
      <c r="MBK89" s="590"/>
      <c r="MBL89" s="590"/>
      <c r="MBM89" s="590"/>
      <c r="MBN89" s="590"/>
      <c r="MBO89" s="590"/>
      <c r="MBP89" s="590"/>
      <c r="MBQ89" s="590" t="s">
        <v>20</v>
      </c>
      <c r="MBR89" s="590"/>
      <c r="MBS89" s="590"/>
      <c r="MBT89" s="590"/>
      <c r="MBU89" s="590"/>
      <c r="MBV89" s="590"/>
      <c r="MBW89" s="590"/>
      <c r="MBX89" s="590"/>
      <c r="MBY89" s="590" t="s">
        <v>20</v>
      </c>
      <c r="MBZ89" s="590"/>
      <c r="MCA89" s="590"/>
      <c r="MCB89" s="590"/>
      <c r="MCC89" s="590"/>
      <c r="MCD89" s="590"/>
      <c r="MCE89" s="590"/>
      <c r="MCF89" s="590"/>
      <c r="MCG89" s="590" t="s">
        <v>20</v>
      </c>
      <c r="MCH89" s="590"/>
      <c r="MCI89" s="590"/>
      <c r="MCJ89" s="590"/>
      <c r="MCK89" s="590"/>
      <c r="MCL89" s="590"/>
      <c r="MCM89" s="590"/>
      <c r="MCN89" s="590"/>
      <c r="MCO89" s="590" t="s">
        <v>20</v>
      </c>
      <c r="MCP89" s="590"/>
      <c r="MCQ89" s="590"/>
      <c r="MCR89" s="590"/>
      <c r="MCS89" s="590"/>
      <c r="MCT89" s="590"/>
      <c r="MCU89" s="590"/>
      <c r="MCV89" s="590"/>
      <c r="MCW89" s="590" t="s">
        <v>20</v>
      </c>
      <c r="MCX89" s="590"/>
      <c r="MCY89" s="590"/>
      <c r="MCZ89" s="590"/>
      <c r="MDA89" s="590"/>
      <c r="MDB89" s="590"/>
      <c r="MDC89" s="590"/>
      <c r="MDD89" s="590"/>
      <c r="MDE89" s="590" t="s">
        <v>20</v>
      </c>
      <c r="MDF89" s="590"/>
      <c r="MDG89" s="590"/>
      <c r="MDH89" s="590"/>
      <c r="MDI89" s="590"/>
      <c r="MDJ89" s="590"/>
      <c r="MDK89" s="590"/>
      <c r="MDL89" s="590"/>
      <c r="MDM89" s="590" t="s">
        <v>20</v>
      </c>
      <c r="MDN89" s="590"/>
      <c r="MDO89" s="590"/>
      <c r="MDP89" s="590"/>
      <c r="MDQ89" s="590"/>
      <c r="MDR89" s="590"/>
      <c r="MDS89" s="590"/>
      <c r="MDT89" s="590"/>
      <c r="MDU89" s="590" t="s">
        <v>20</v>
      </c>
      <c r="MDV89" s="590"/>
      <c r="MDW89" s="590"/>
      <c r="MDX89" s="590"/>
      <c r="MDY89" s="590"/>
      <c r="MDZ89" s="590"/>
      <c r="MEA89" s="590"/>
      <c r="MEB89" s="590"/>
      <c r="MEC89" s="590" t="s">
        <v>20</v>
      </c>
      <c r="MED89" s="590"/>
      <c r="MEE89" s="590"/>
      <c r="MEF89" s="590"/>
      <c r="MEG89" s="590"/>
      <c r="MEH89" s="590"/>
      <c r="MEI89" s="590"/>
      <c r="MEJ89" s="590"/>
      <c r="MEK89" s="590" t="s">
        <v>20</v>
      </c>
      <c r="MEL89" s="590"/>
      <c r="MEM89" s="590"/>
      <c r="MEN89" s="590"/>
      <c r="MEO89" s="590"/>
      <c r="MEP89" s="590"/>
      <c r="MEQ89" s="590"/>
      <c r="MER89" s="590"/>
      <c r="MES89" s="590" t="s">
        <v>20</v>
      </c>
      <c r="MET89" s="590"/>
      <c r="MEU89" s="590"/>
      <c r="MEV89" s="590"/>
      <c r="MEW89" s="590"/>
      <c r="MEX89" s="590"/>
      <c r="MEY89" s="590"/>
      <c r="MEZ89" s="590"/>
      <c r="MFA89" s="590" t="s">
        <v>20</v>
      </c>
      <c r="MFB89" s="590"/>
      <c r="MFC89" s="590"/>
      <c r="MFD89" s="590"/>
      <c r="MFE89" s="590"/>
      <c r="MFF89" s="590"/>
      <c r="MFG89" s="590"/>
      <c r="MFH89" s="590"/>
      <c r="MFI89" s="590" t="s">
        <v>20</v>
      </c>
      <c r="MFJ89" s="590"/>
      <c r="MFK89" s="590"/>
      <c r="MFL89" s="590"/>
      <c r="MFM89" s="590"/>
      <c r="MFN89" s="590"/>
      <c r="MFO89" s="590"/>
      <c r="MFP89" s="590"/>
      <c r="MFQ89" s="590" t="s">
        <v>20</v>
      </c>
      <c r="MFR89" s="590"/>
      <c r="MFS89" s="590"/>
      <c r="MFT89" s="590"/>
      <c r="MFU89" s="590"/>
      <c r="MFV89" s="590"/>
      <c r="MFW89" s="590"/>
      <c r="MFX89" s="590"/>
      <c r="MFY89" s="590" t="s">
        <v>20</v>
      </c>
      <c r="MFZ89" s="590"/>
      <c r="MGA89" s="590"/>
      <c r="MGB89" s="590"/>
      <c r="MGC89" s="590"/>
      <c r="MGD89" s="590"/>
      <c r="MGE89" s="590"/>
      <c r="MGF89" s="590"/>
      <c r="MGG89" s="590" t="s">
        <v>20</v>
      </c>
      <c r="MGH89" s="590"/>
      <c r="MGI89" s="590"/>
      <c r="MGJ89" s="590"/>
      <c r="MGK89" s="590"/>
      <c r="MGL89" s="590"/>
      <c r="MGM89" s="590"/>
      <c r="MGN89" s="590"/>
      <c r="MGO89" s="590" t="s">
        <v>20</v>
      </c>
      <c r="MGP89" s="590"/>
      <c r="MGQ89" s="590"/>
      <c r="MGR89" s="590"/>
      <c r="MGS89" s="590"/>
      <c r="MGT89" s="590"/>
      <c r="MGU89" s="590"/>
      <c r="MGV89" s="590"/>
      <c r="MGW89" s="590" t="s">
        <v>20</v>
      </c>
      <c r="MGX89" s="590"/>
      <c r="MGY89" s="590"/>
      <c r="MGZ89" s="590"/>
      <c r="MHA89" s="590"/>
      <c r="MHB89" s="590"/>
      <c r="MHC89" s="590"/>
      <c r="MHD89" s="590"/>
      <c r="MHE89" s="590" t="s">
        <v>20</v>
      </c>
      <c r="MHF89" s="590"/>
      <c r="MHG89" s="590"/>
      <c r="MHH89" s="590"/>
      <c r="MHI89" s="590"/>
      <c r="MHJ89" s="590"/>
      <c r="MHK89" s="590"/>
      <c r="MHL89" s="590"/>
      <c r="MHM89" s="590" t="s">
        <v>20</v>
      </c>
      <c r="MHN89" s="590"/>
      <c r="MHO89" s="590"/>
      <c r="MHP89" s="590"/>
      <c r="MHQ89" s="590"/>
      <c r="MHR89" s="590"/>
      <c r="MHS89" s="590"/>
      <c r="MHT89" s="590"/>
      <c r="MHU89" s="590" t="s">
        <v>20</v>
      </c>
      <c r="MHV89" s="590"/>
      <c r="MHW89" s="590"/>
      <c r="MHX89" s="590"/>
      <c r="MHY89" s="590"/>
      <c r="MHZ89" s="590"/>
      <c r="MIA89" s="590"/>
      <c r="MIB89" s="590"/>
      <c r="MIC89" s="590" t="s">
        <v>20</v>
      </c>
      <c r="MID89" s="590"/>
      <c r="MIE89" s="590"/>
      <c r="MIF89" s="590"/>
      <c r="MIG89" s="590"/>
      <c r="MIH89" s="590"/>
      <c r="MII89" s="590"/>
      <c r="MIJ89" s="590"/>
      <c r="MIK89" s="590" t="s">
        <v>20</v>
      </c>
      <c r="MIL89" s="590"/>
      <c r="MIM89" s="590"/>
      <c r="MIN89" s="590"/>
      <c r="MIO89" s="590"/>
      <c r="MIP89" s="590"/>
      <c r="MIQ89" s="590"/>
      <c r="MIR89" s="590"/>
      <c r="MIS89" s="590" t="s">
        <v>20</v>
      </c>
      <c r="MIT89" s="590"/>
      <c r="MIU89" s="590"/>
      <c r="MIV89" s="590"/>
      <c r="MIW89" s="590"/>
      <c r="MIX89" s="590"/>
      <c r="MIY89" s="590"/>
      <c r="MIZ89" s="590"/>
      <c r="MJA89" s="590" t="s">
        <v>20</v>
      </c>
      <c r="MJB89" s="590"/>
      <c r="MJC89" s="590"/>
      <c r="MJD89" s="590"/>
      <c r="MJE89" s="590"/>
      <c r="MJF89" s="590"/>
      <c r="MJG89" s="590"/>
      <c r="MJH89" s="590"/>
      <c r="MJI89" s="590" t="s">
        <v>20</v>
      </c>
      <c r="MJJ89" s="590"/>
      <c r="MJK89" s="590"/>
      <c r="MJL89" s="590"/>
      <c r="MJM89" s="590"/>
      <c r="MJN89" s="590"/>
      <c r="MJO89" s="590"/>
      <c r="MJP89" s="590"/>
      <c r="MJQ89" s="590" t="s">
        <v>20</v>
      </c>
      <c r="MJR89" s="590"/>
      <c r="MJS89" s="590"/>
      <c r="MJT89" s="590"/>
      <c r="MJU89" s="590"/>
      <c r="MJV89" s="590"/>
      <c r="MJW89" s="590"/>
      <c r="MJX89" s="590"/>
      <c r="MJY89" s="590" t="s">
        <v>20</v>
      </c>
      <c r="MJZ89" s="590"/>
      <c r="MKA89" s="590"/>
      <c r="MKB89" s="590"/>
      <c r="MKC89" s="590"/>
      <c r="MKD89" s="590"/>
      <c r="MKE89" s="590"/>
      <c r="MKF89" s="590"/>
      <c r="MKG89" s="590" t="s">
        <v>20</v>
      </c>
      <c r="MKH89" s="590"/>
      <c r="MKI89" s="590"/>
      <c r="MKJ89" s="590"/>
      <c r="MKK89" s="590"/>
      <c r="MKL89" s="590"/>
      <c r="MKM89" s="590"/>
      <c r="MKN89" s="590"/>
      <c r="MKO89" s="590" t="s">
        <v>20</v>
      </c>
      <c r="MKP89" s="590"/>
      <c r="MKQ89" s="590"/>
      <c r="MKR89" s="590"/>
      <c r="MKS89" s="590"/>
      <c r="MKT89" s="590"/>
      <c r="MKU89" s="590"/>
      <c r="MKV89" s="590"/>
      <c r="MKW89" s="590" t="s">
        <v>20</v>
      </c>
      <c r="MKX89" s="590"/>
      <c r="MKY89" s="590"/>
      <c r="MKZ89" s="590"/>
      <c r="MLA89" s="590"/>
      <c r="MLB89" s="590"/>
      <c r="MLC89" s="590"/>
      <c r="MLD89" s="590"/>
      <c r="MLE89" s="590" t="s">
        <v>20</v>
      </c>
      <c r="MLF89" s="590"/>
      <c r="MLG89" s="590"/>
      <c r="MLH89" s="590"/>
      <c r="MLI89" s="590"/>
      <c r="MLJ89" s="590"/>
      <c r="MLK89" s="590"/>
      <c r="MLL89" s="590"/>
      <c r="MLM89" s="590" t="s">
        <v>20</v>
      </c>
      <c r="MLN89" s="590"/>
      <c r="MLO89" s="590"/>
      <c r="MLP89" s="590"/>
      <c r="MLQ89" s="590"/>
      <c r="MLR89" s="590"/>
      <c r="MLS89" s="590"/>
      <c r="MLT89" s="590"/>
      <c r="MLU89" s="590" t="s">
        <v>20</v>
      </c>
      <c r="MLV89" s="590"/>
      <c r="MLW89" s="590"/>
      <c r="MLX89" s="590"/>
      <c r="MLY89" s="590"/>
      <c r="MLZ89" s="590"/>
      <c r="MMA89" s="590"/>
      <c r="MMB89" s="590"/>
      <c r="MMC89" s="590" t="s">
        <v>20</v>
      </c>
      <c r="MMD89" s="590"/>
      <c r="MME89" s="590"/>
      <c r="MMF89" s="590"/>
      <c r="MMG89" s="590"/>
      <c r="MMH89" s="590"/>
      <c r="MMI89" s="590"/>
      <c r="MMJ89" s="590"/>
      <c r="MMK89" s="590" t="s">
        <v>20</v>
      </c>
      <c r="MML89" s="590"/>
      <c r="MMM89" s="590"/>
      <c r="MMN89" s="590"/>
      <c r="MMO89" s="590"/>
      <c r="MMP89" s="590"/>
      <c r="MMQ89" s="590"/>
      <c r="MMR89" s="590"/>
      <c r="MMS89" s="590" t="s">
        <v>20</v>
      </c>
      <c r="MMT89" s="590"/>
      <c r="MMU89" s="590"/>
      <c r="MMV89" s="590"/>
      <c r="MMW89" s="590"/>
      <c r="MMX89" s="590"/>
      <c r="MMY89" s="590"/>
      <c r="MMZ89" s="590"/>
      <c r="MNA89" s="590" t="s">
        <v>20</v>
      </c>
      <c r="MNB89" s="590"/>
      <c r="MNC89" s="590"/>
      <c r="MND89" s="590"/>
      <c r="MNE89" s="590"/>
      <c r="MNF89" s="590"/>
      <c r="MNG89" s="590"/>
      <c r="MNH89" s="590"/>
      <c r="MNI89" s="590" t="s">
        <v>20</v>
      </c>
      <c r="MNJ89" s="590"/>
      <c r="MNK89" s="590"/>
      <c r="MNL89" s="590"/>
      <c r="MNM89" s="590"/>
      <c r="MNN89" s="590"/>
      <c r="MNO89" s="590"/>
      <c r="MNP89" s="590"/>
      <c r="MNQ89" s="590" t="s">
        <v>20</v>
      </c>
      <c r="MNR89" s="590"/>
      <c r="MNS89" s="590"/>
      <c r="MNT89" s="590"/>
      <c r="MNU89" s="590"/>
      <c r="MNV89" s="590"/>
      <c r="MNW89" s="590"/>
      <c r="MNX89" s="590"/>
      <c r="MNY89" s="590" t="s">
        <v>20</v>
      </c>
      <c r="MNZ89" s="590"/>
      <c r="MOA89" s="590"/>
      <c r="MOB89" s="590"/>
      <c r="MOC89" s="590"/>
      <c r="MOD89" s="590"/>
      <c r="MOE89" s="590"/>
      <c r="MOF89" s="590"/>
      <c r="MOG89" s="590" t="s">
        <v>20</v>
      </c>
      <c r="MOH89" s="590"/>
      <c r="MOI89" s="590"/>
      <c r="MOJ89" s="590"/>
      <c r="MOK89" s="590"/>
      <c r="MOL89" s="590"/>
      <c r="MOM89" s="590"/>
      <c r="MON89" s="590"/>
      <c r="MOO89" s="590" t="s">
        <v>20</v>
      </c>
      <c r="MOP89" s="590"/>
      <c r="MOQ89" s="590"/>
      <c r="MOR89" s="590"/>
      <c r="MOS89" s="590"/>
      <c r="MOT89" s="590"/>
      <c r="MOU89" s="590"/>
      <c r="MOV89" s="590"/>
      <c r="MOW89" s="590" t="s">
        <v>20</v>
      </c>
      <c r="MOX89" s="590"/>
      <c r="MOY89" s="590"/>
      <c r="MOZ89" s="590"/>
      <c r="MPA89" s="590"/>
      <c r="MPB89" s="590"/>
      <c r="MPC89" s="590"/>
      <c r="MPD89" s="590"/>
      <c r="MPE89" s="590" t="s">
        <v>20</v>
      </c>
      <c r="MPF89" s="590"/>
      <c r="MPG89" s="590"/>
      <c r="MPH89" s="590"/>
      <c r="MPI89" s="590"/>
      <c r="MPJ89" s="590"/>
      <c r="MPK89" s="590"/>
      <c r="MPL89" s="590"/>
      <c r="MPM89" s="590" t="s">
        <v>20</v>
      </c>
      <c r="MPN89" s="590"/>
      <c r="MPO89" s="590"/>
      <c r="MPP89" s="590"/>
      <c r="MPQ89" s="590"/>
      <c r="MPR89" s="590"/>
      <c r="MPS89" s="590"/>
      <c r="MPT89" s="590"/>
      <c r="MPU89" s="590" t="s">
        <v>20</v>
      </c>
      <c r="MPV89" s="590"/>
      <c r="MPW89" s="590"/>
      <c r="MPX89" s="590"/>
      <c r="MPY89" s="590"/>
      <c r="MPZ89" s="590"/>
      <c r="MQA89" s="590"/>
      <c r="MQB89" s="590"/>
      <c r="MQC89" s="590" t="s">
        <v>20</v>
      </c>
      <c r="MQD89" s="590"/>
      <c r="MQE89" s="590"/>
      <c r="MQF89" s="590"/>
      <c r="MQG89" s="590"/>
      <c r="MQH89" s="590"/>
      <c r="MQI89" s="590"/>
      <c r="MQJ89" s="590"/>
      <c r="MQK89" s="590" t="s">
        <v>20</v>
      </c>
      <c r="MQL89" s="590"/>
      <c r="MQM89" s="590"/>
      <c r="MQN89" s="590"/>
      <c r="MQO89" s="590"/>
      <c r="MQP89" s="590"/>
      <c r="MQQ89" s="590"/>
      <c r="MQR89" s="590"/>
      <c r="MQS89" s="590" t="s">
        <v>20</v>
      </c>
      <c r="MQT89" s="590"/>
      <c r="MQU89" s="590"/>
      <c r="MQV89" s="590"/>
      <c r="MQW89" s="590"/>
      <c r="MQX89" s="590"/>
      <c r="MQY89" s="590"/>
      <c r="MQZ89" s="590"/>
      <c r="MRA89" s="590" t="s">
        <v>20</v>
      </c>
      <c r="MRB89" s="590"/>
      <c r="MRC89" s="590"/>
      <c r="MRD89" s="590"/>
      <c r="MRE89" s="590"/>
      <c r="MRF89" s="590"/>
      <c r="MRG89" s="590"/>
      <c r="MRH89" s="590"/>
      <c r="MRI89" s="590" t="s">
        <v>20</v>
      </c>
      <c r="MRJ89" s="590"/>
      <c r="MRK89" s="590"/>
      <c r="MRL89" s="590"/>
      <c r="MRM89" s="590"/>
      <c r="MRN89" s="590"/>
      <c r="MRO89" s="590"/>
      <c r="MRP89" s="590"/>
      <c r="MRQ89" s="590" t="s">
        <v>20</v>
      </c>
      <c r="MRR89" s="590"/>
      <c r="MRS89" s="590"/>
      <c r="MRT89" s="590"/>
      <c r="MRU89" s="590"/>
      <c r="MRV89" s="590"/>
      <c r="MRW89" s="590"/>
      <c r="MRX89" s="590"/>
      <c r="MRY89" s="590" t="s">
        <v>20</v>
      </c>
      <c r="MRZ89" s="590"/>
      <c r="MSA89" s="590"/>
      <c r="MSB89" s="590"/>
      <c r="MSC89" s="590"/>
      <c r="MSD89" s="590"/>
      <c r="MSE89" s="590"/>
      <c r="MSF89" s="590"/>
      <c r="MSG89" s="590" t="s">
        <v>20</v>
      </c>
      <c r="MSH89" s="590"/>
      <c r="MSI89" s="590"/>
      <c r="MSJ89" s="590"/>
      <c r="MSK89" s="590"/>
      <c r="MSL89" s="590"/>
      <c r="MSM89" s="590"/>
      <c r="MSN89" s="590"/>
      <c r="MSO89" s="590" t="s">
        <v>20</v>
      </c>
      <c r="MSP89" s="590"/>
      <c r="MSQ89" s="590"/>
      <c r="MSR89" s="590"/>
      <c r="MSS89" s="590"/>
      <c r="MST89" s="590"/>
      <c r="MSU89" s="590"/>
      <c r="MSV89" s="590"/>
      <c r="MSW89" s="590" t="s">
        <v>20</v>
      </c>
      <c r="MSX89" s="590"/>
      <c r="MSY89" s="590"/>
      <c r="MSZ89" s="590"/>
      <c r="MTA89" s="590"/>
      <c r="MTB89" s="590"/>
      <c r="MTC89" s="590"/>
      <c r="MTD89" s="590"/>
      <c r="MTE89" s="590" t="s">
        <v>20</v>
      </c>
      <c r="MTF89" s="590"/>
      <c r="MTG89" s="590"/>
      <c r="MTH89" s="590"/>
      <c r="MTI89" s="590"/>
      <c r="MTJ89" s="590"/>
      <c r="MTK89" s="590"/>
      <c r="MTL89" s="590"/>
      <c r="MTM89" s="590" t="s">
        <v>20</v>
      </c>
      <c r="MTN89" s="590"/>
      <c r="MTO89" s="590"/>
      <c r="MTP89" s="590"/>
      <c r="MTQ89" s="590"/>
      <c r="MTR89" s="590"/>
      <c r="MTS89" s="590"/>
      <c r="MTT89" s="590"/>
      <c r="MTU89" s="590" t="s">
        <v>20</v>
      </c>
      <c r="MTV89" s="590"/>
      <c r="MTW89" s="590"/>
      <c r="MTX89" s="590"/>
      <c r="MTY89" s="590"/>
      <c r="MTZ89" s="590"/>
      <c r="MUA89" s="590"/>
      <c r="MUB89" s="590"/>
      <c r="MUC89" s="590" t="s">
        <v>20</v>
      </c>
      <c r="MUD89" s="590"/>
      <c r="MUE89" s="590"/>
      <c r="MUF89" s="590"/>
      <c r="MUG89" s="590"/>
      <c r="MUH89" s="590"/>
      <c r="MUI89" s="590"/>
      <c r="MUJ89" s="590"/>
      <c r="MUK89" s="590" t="s">
        <v>20</v>
      </c>
      <c r="MUL89" s="590"/>
      <c r="MUM89" s="590"/>
      <c r="MUN89" s="590"/>
      <c r="MUO89" s="590"/>
      <c r="MUP89" s="590"/>
      <c r="MUQ89" s="590"/>
      <c r="MUR89" s="590"/>
      <c r="MUS89" s="590" t="s">
        <v>20</v>
      </c>
      <c r="MUT89" s="590"/>
      <c r="MUU89" s="590"/>
      <c r="MUV89" s="590"/>
      <c r="MUW89" s="590"/>
      <c r="MUX89" s="590"/>
      <c r="MUY89" s="590"/>
      <c r="MUZ89" s="590"/>
      <c r="MVA89" s="590" t="s">
        <v>20</v>
      </c>
      <c r="MVB89" s="590"/>
      <c r="MVC89" s="590"/>
      <c r="MVD89" s="590"/>
      <c r="MVE89" s="590"/>
      <c r="MVF89" s="590"/>
      <c r="MVG89" s="590"/>
      <c r="MVH89" s="590"/>
      <c r="MVI89" s="590" t="s">
        <v>20</v>
      </c>
      <c r="MVJ89" s="590"/>
      <c r="MVK89" s="590"/>
      <c r="MVL89" s="590"/>
      <c r="MVM89" s="590"/>
      <c r="MVN89" s="590"/>
      <c r="MVO89" s="590"/>
      <c r="MVP89" s="590"/>
      <c r="MVQ89" s="590" t="s">
        <v>20</v>
      </c>
      <c r="MVR89" s="590"/>
      <c r="MVS89" s="590"/>
      <c r="MVT89" s="590"/>
      <c r="MVU89" s="590"/>
      <c r="MVV89" s="590"/>
      <c r="MVW89" s="590"/>
      <c r="MVX89" s="590"/>
      <c r="MVY89" s="590" t="s">
        <v>20</v>
      </c>
      <c r="MVZ89" s="590"/>
      <c r="MWA89" s="590"/>
      <c r="MWB89" s="590"/>
      <c r="MWC89" s="590"/>
      <c r="MWD89" s="590"/>
      <c r="MWE89" s="590"/>
      <c r="MWF89" s="590"/>
      <c r="MWG89" s="590" t="s">
        <v>20</v>
      </c>
      <c r="MWH89" s="590"/>
      <c r="MWI89" s="590"/>
      <c r="MWJ89" s="590"/>
      <c r="MWK89" s="590"/>
      <c r="MWL89" s="590"/>
      <c r="MWM89" s="590"/>
      <c r="MWN89" s="590"/>
      <c r="MWO89" s="590" t="s">
        <v>20</v>
      </c>
      <c r="MWP89" s="590"/>
      <c r="MWQ89" s="590"/>
      <c r="MWR89" s="590"/>
      <c r="MWS89" s="590"/>
      <c r="MWT89" s="590"/>
      <c r="MWU89" s="590"/>
      <c r="MWV89" s="590"/>
      <c r="MWW89" s="590" t="s">
        <v>20</v>
      </c>
      <c r="MWX89" s="590"/>
      <c r="MWY89" s="590"/>
      <c r="MWZ89" s="590"/>
      <c r="MXA89" s="590"/>
      <c r="MXB89" s="590"/>
      <c r="MXC89" s="590"/>
      <c r="MXD89" s="590"/>
      <c r="MXE89" s="590" t="s">
        <v>20</v>
      </c>
      <c r="MXF89" s="590"/>
      <c r="MXG89" s="590"/>
      <c r="MXH89" s="590"/>
      <c r="MXI89" s="590"/>
      <c r="MXJ89" s="590"/>
      <c r="MXK89" s="590"/>
      <c r="MXL89" s="590"/>
      <c r="MXM89" s="590" t="s">
        <v>20</v>
      </c>
      <c r="MXN89" s="590"/>
      <c r="MXO89" s="590"/>
      <c r="MXP89" s="590"/>
      <c r="MXQ89" s="590"/>
      <c r="MXR89" s="590"/>
      <c r="MXS89" s="590"/>
      <c r="MXT89" s="590"/>
      <c r="MXU89" s="590" t="s">
        <v>20</v>
      </c>
      <c r="MXV89" s="590"/>
      <c r="MXW89" s="590"/>
      <c r="MXX89" s="590"/>
      <c r="MXY89" s="590"/>
      <c r="MXZ89" s="590"/>
      <c r="MYA89" s="590"/>
      <c r="MYB89" s="590"/>
      <c r="MYC89" s="590" t="s">
        <v>20</v>
      </c>
      <c r="MYD89" s="590"/>
      <c r="MYE89" s="590"/>
      <c r="MYF89" s="590"/>
      <c r="MYG89" s="590"/>
      <c r="MYH89" s="590"/>
      <c r="MYI89" s="590"/>
      <c r="MYJ89" s="590"/>
      <c r="MYK89" s="590" t="s">
        <v>20</v>
      </c>
      <c r="MYL89" s="590"/>
      <c r="MYM89" s="590"/>
      <c r="MYN89" s="590"/>
      <c r="MYO89" s="590"/>
      <c r="MYP89" s="590"/>
      <c r="MYQ89" s="590"/>
      <c r="MYR89" s="590"/>
      <c r="MYS89" s="590" t="s">
        <v>20</v>
      </c>
      <c r="MYT89" s="590"/>
      <c r="MYU89" s="590"/>
      <c r="MYV89" s="590"/>
      <c r="MYW89" s="590"/>
      <c r="MYX89" s="590"/>
      <c r="MYY89" s="590"/>
      <c r="MYZ89" s="590"/>
      <c r="MZA89" s="590" t="s">
        <v>20</v>
      </c>
      <c r="MZB89" s="590"/>
      <c r="MZC89" s="590"/>
      <c r="MZD89" s="590"/>
      <c r="MZE89" s="590"/>
      <c r="MZF89" s="590"/>
      <c r="MZG89" s="590"/>
      <c r="MZH89" s="590"/>
      <c r="MZI89" s="590" t="s">
        <v>20</v>
      </c>
      <c r="MZJ89" s="590"/>
      <c r="MZK89" s="590"/>
      <c r="MZL89" s="590"/>
      <c r="MZM89" s="590"/>
      <c r="MZN89" s="590"/>
      <c r="MZO89" s="590"/>
      <c r="MZP89" s="590"/>
      <c r="MZQ89" s="590" t="s">
        <v>20</v>
      </c>
      <c r="MZR89" s="590"/>
      <c r="MZS89" s="590"/>
      <c r="MZT89" s="590"/>
      <c r="MZU89" s="590"/>
      <c r="MZV89" s="590"/>
      <c r="MZW89" s="590"/>
      <c r="MZX89" s="590"/>
      <c r="MZY89" s="590" t="s">
        <v>20</v>
      </c>
      <c r="MZZ89" s="590"/>
      <c r="NAA89" s="590"/>
      <c r="NAB89" s="590"/>
      <c r="NAC89" s="590"/>
      <c r="NAD89" s="590"/>
      <c r="NAE89" s="590"/>
      <c r="NAF89" s="590"/>
      <c r="NAG89" s="590" t="s">
        <v>20</v>
      </c>
      <c r="NAH89" s="590"/>
      <c r="NAI89" s="590"/>
      <c r="NAJ89" s="590"/>
      <c r="NAK89" s="590"/>
      <c r="NAL89" s="590"/>
      <c r="NAM89" s="590"/>
      <c r="NAN89" s="590"/>
      <c r="NAO89" s="590" t="s">
        <v>20</v>
      </c>
      <c r="NAP89" s="590"/>
      <c r="NAQ89" s="590"/>
      <c r="NAR89" s="590"/>
      <c r="NAS89" s="590"/>
      <c r="NAT89" s="590"/>
      <c r="NAU89" s="590"/>
      <c r="NAV89" s="590"/>
      <c r="NAW89" s="590" t="s">
        <v>20</v>
      </c>
      <c r="NAX89" s="590"/>
      <c r="NAY89" s="590"/>
      <c r="NAZ89" s="590"/>
      <c r="NBA89" s="590"/>
      <c r="NBB89" s="590"/>
      <c r="NBC89" s="590"/>
      <c r="NBD89" s="590"/>
      <c r="NBE89" s="590" t="s">
        <v>20</v>
      </c>
      <c r="NBF89" s="590"/>
      <c r="NBG89" s="590"/>
      <c r="NBH89" s="590"/>
      <c r="NBI89" s="590"/>
      <c r="NBJ89" s="590"/>
      <c r="NBK89" s="590"/>
      <c r="NBL89" s="590"/>
      <c r="NBM89" s="590" t="s">
        <v>20</v>
      </c>
      <c r="NBN89" s="590"/>
      <c r="NBO89" s="590"/>
      <c r="NBP89" s="590"/>
      <c r="NBQ89" s="590"/>
      <c r="NBR89" s="590"/>
      <c r="NBS89" s="590"/>
      <c r="NBT89" s="590"/>
      <c r="NBU89" s="590" t="s">
        <v>20</v>
      </c>
      <c r="NBV89" s="590"/>
      <c r="NBW89" s="590"/>
      <c r="NBX89" s="590"/>
      <c r="NBY89" s="590"/>
      <c r="NBZ89" s="590"/>
      <c r="NCA89" s="590"/>
      <c r="NCB89" s="590"/>
      <c r="NCC89" s="590" t="s">
        <v>20</v>
      </c>
      <c r="NCD89" s="590"/>
      <c r="NCE89" s="590"/>
      <c r="NCF89" s="590"/>
      <c r="NCG89" s="590"/>
      <c r="NCH89" s="590"/>
      <c r="NCI89" s="590"/>
      <c r="NCJ89" s="590"/>
      <c r="NCK89" s="590" t="s">
        <v>20</v>
      </c>
      <c r="NCL89" s="590"/>
      <c r="NCM89" s="590"/>
      <c r="NCN89" s="590"/>
      <c r="NCO89" s="590"/>
      <c r="NCP89" s="590"/>
      <c r="NCQ89" s="590"/>
      <c r="NCR89" s="590"/>
      <c r="NCS89" s="590" t="s">
        <v>20</v>
      </c>
      <c r="NCT89" s="590"/>
      <c r="NCU89" s="590"/>
      <c r="NCV89" s="590"/>
      <c r="NCW89" s="590"/>
      <c r="NCX89" s="590"/>
      <c r="NCY89" s="590"/>
      <c r="NCZ89" s="590"/>
      <c r="NDA89" s="590" t="s">
        <v>20</v>
      </c>
      <c r="NDB89" s="590"/>
      <c r="NDC89" s="590"/>
      <c r="NDD89" s="590"/>
      <c r="NDE89" s="590"/>
      <c r="NDF89" s="590"/>
      <c r="NDG89" s="590"/>
      <c r="NDH89" s="590"/>
      <c r="NDI89" s="590" t="s">
        <v>20</v>
      </c>
      <c r="NDJ89" s="590"/>
      <c r="NDK89" s="590"/>
      <c r="NDL89" s="590"/>
      <c r="NDM89" s="590"/>
      <c r="NDN89" s="590"/>
      <c r="NDO89" s="590"/>
      <c r="NDP89" s="590"/>
      <c r="NDQ89" s="590" t="s">
        <v>20</v>
      </c>
      <c r="NDR89" s="590"/>
      <c r="NDS89" s="590"/>
      <c r="NDT89" s="590"/>
      <c r="NDU89" s="590"/>
      <c r="NDV89" s="590"/>
      <c r="NDW89" s="590"/>
      <c r="NDX89" s="590"/>
      <c r="NDY89" s="590" t="s">
        <v>20</v>
      </c>
      <c r="NDZ89" s="590"/>
      <c r="NEA89" s="590"/>
      <c r="NEB89" s="590"/>
      <c r="NEC89" s="590"/>
      <c r="NED89" s="590"/>
      <c r="NEE89" s="590"/>
      <c r="NEF89" s="590"/>
      <c r="NEG89" s="590" t="s">
        <v>20</v>
      </c>
      <c r="NEH89" s="590"/>
      <c r="NEI89" s="590"/>
      <c r="NEJ89" s="590"/>
      <c r="NEK89" s="590"/>
      <c r="NEL89" s="590"/>
      <c r="NEM89" s="590"/>
      <c r="NEN89" s="590"/>
      <c r="NEO89" s="590" t="s">
        <v>20</v>
      </c>
      <c r="NEP89" s="590"/>
      <c r="NEQ89" s="590"/>
      <c r="NER89" s="590"/>
      <c r="NES89" s="590"/>
      <c r="NET89" s="590"/>
      <c r="NEU89" s="590"/>
      <c r="NEV89" s="590"/>
      <c r="NEW89" s="590" t="s">
        <v>20</v>
      </c>
      <c r="NEX89" s="590"/>
      <c r="NEY89" s="590"/>
      <c r="NEZ89" s="590"/>
      <c r="NFA89" s="590"/>
      <c r="NFB89" s="590"/>
      <c r="NFC89" s="590"/>
      <c r="NFD89" s="590"/>
      <c r="NFE89" s="590" t="s">
        <v>20</v>
      </c>
      <c r="NFF89" s="590"/>
      <c r="NFG89" s="590"/>
      <c r="NFH89" s="590"/>
      <c r="NFI89" s="590"/>
      <c r="NFJ89" s="590"/>
      <c r="NFK89" s="590"/>
      <c r="NFL89" s="590"/>
      <c r="NFM89" s="590" t="s">
        <v>20</v>
      </c>
      <c r="NFN89" s="590"/>
      <c r="NFO89" s="590"/>
      <c r="NFP89" s="590"/>
      <c r="NFQ89" s="590"/>
      <c r="NFR89" s="590"/>
      <c r="NFS89" s="590"/>
      <c r="NFT89" s="590"/>
      <c r="NFU89" s="590" t="s">
        <v>20</v>
      </c>
      <c r="NFV89" s="590"/>
      <c r="NFW89" s="590"/>
      <c r="NFX89" s="590"/>
      <c r="NFY89" s="590"/>
      <c r="NFZ89" s="590"/>
      <c r="NGA89" s="590"/>
      <c r="NGB89" s="590"/>
      <c r="NGC89" s="590" t="s">
        <v>20</v>
      </c>
      <c r="NGD89" s="590"/>
      <c r="NGE89" s="590"/>
      <c r="NGF89" s="590"/>
      <c r="NGG89" s="590"/>
      <c r="NGH89" s="590"/>
      <c r="NGI89" s="590"/>
      <c r="NGJ89" s="590"/>
      <c r="NGK89" s="590" t="s">
        <v>20</v>
      </c>
      <c r="NGL89" s="590"/>
      <c r="NGM89" s="590"/>
      <c r="NGN89" s="590"/>
      <c r="NGO89" s="590"/>
      <c r="NGP89" s="590"/>
      <c r="NGQ89" s="590"/>
      <c r="NGR89" s="590"/>
      <c r="NGS89" s="590" t="s">
        <v>20</v>
      </c>
      <c r="NGT89" s="590"/>
      <c r="NGU89" s="590"/>
      <c r="NGV89" s="590"/>
      <c r="NGW89" s="590"/>
      <c r="NGX89" s="590"/>
      <c r="NGY89" s="590"/>
      <c r="NGZ89" s="590"/>
      <c r="NHA89" s="590" t="s">
        <v>20</v>
      </c>
      <c r="NHB89" s="590"/>
      <c r="NHC89" s="590"/>
      <c r="NHD89" s="590"/>
      <c r="NHE89" s="590"/>
      <c r="NHF89" s="590"/>
      <c r="NHG89" s="590"/>
      <c r="NHH89" s="590"/>
      <c r="NHI89" s="590" t="s">
        <v>20</v>
      </c>
      <c r="NHJ89" s="590"/>
      <c r="NHK89" s="590"/>
      <c r="NHL89" s="590"/>
      <c r="NHM89" s="590"/>
      <c r="NHN89" s="590"/>
      <c r="NHO89" s="590"/>
      <c r="NHP89" s="590"/>
      <c r="NHQ89" s="590" t="s">
        <v>20</v>
      </c>
      <c r="NHR89" s="590"/>
      <c r="NHS89" s="590"/>
      <c r="NHT89" s="590"/>
      <c r="NHU89" s="590"/>
      <c r="NHV89" s="590"/>
      <c r="NHW89" s="590"/>
      <c r="NHX89" s="590"/>
      <c r="NHY89" s="590" t="s">
        <v>20</v>
      </c>
      <c r="NHZ89" s="590"/>
      <c r="NIA89" s="590"/>
      <c r="NIB89" s="590"/>
      <c r="NIC89" s="590"/>
      <c r="NID89" s="590"/>
      <c r="NIE89" s="590"/>
      <c r="NIF89" s="590"/>
      <c r="NIG89" s="590" t="s">
        <v>20</v>
      </c>
      <c r="NIH89" s="590"/>
      <c r="NII89" s="590"/>
      <c r="NIJ89" s="590"/>
      <c r="NIK89" s="590"/>
      <c r="NIL89" s="590"/>
      <c r="NIM89" s="590"/>
      <c r="NIN89" s="590"/>
      <c r="NIO89" s="590" t="s">
        <v>20</v>
      </c>
      <c r="NIP89" s="590"/>
      <c r="NIQ89" s="590"/>
      <c r="NIR89" s="590"/>
      <c r="NIS89" s="590"/>
      <c r="NIT89" s="590"/>
      <c r="NIU89" s="590"/>
      <c r="NIV89" s="590"/>
      <c r="NIW89" s="590" t="s">
        <v>20</v>
      </c>
      <c r="NIX89" s="590"/>
      <c r="NIY89" s="590"/>
      <c r="NIZ89" s="590"/>
      <c r="NJA89" s="590"/>
      <c r="NJB89" s="590"/>
      <c r="NJC89" s="590"/>
      <c r="NJD89" s="590"/>
      <c r="NJE89" s="590" t="s">
        <v>20</v>
      </c>
      <c r="NJF89" s="590"/>
      <c r="NJG89" s="590"/>
      <c r="NJH89" s="590"/>
      <c r="NJI89" s="590"/>
      <c r="NJJ89" s="590"/>
      <c r="NJK89" s="590"/>
      <c r="NJL89" s="590"/>
      <c r="NJM89" s="590" t="s">
        <v>20</v>
      </c>
      <c r="NJN89" s="590"/>
      <c r="NJO89" s="590"/>
      <c r="NJP89" s="590"/>
      <c r="NJQ89" s="590"/>
      <c r="NJR89" s="590"/>
      <c r="NJS89" s="590"/>
      <c r="NJT89" s="590"/>
      <c r="NJU89" s="590" t="s">
        <v>20</v>
      </c>
      <c r="NJV89" s="590"/>
      <c r="NJW89" s="590"/>
      <c r="NJX89" s="590"/>
      <c r="NJY89" s="590"/>
      <c r="NJZ89" s="590"/>
      <c r="NKA89" s="590"/>
      <c r="NKB89" s="590"/>
      <c r="NKC89" s="590" t="s">
        <v>20</v>
      </c>
      <c r="NKD89" s="590"/>
      <c r="NKE89" s="590"/>
      <c r="NKF89" s="590"/>
      <c r="NKG89" s="590"/>
      <c r="NKH89" s="590"/>
      <c r="NKI89" s="590"/>
      <c r="NKJ89" s="590"/>
      <c r="NKK89" s="590" t="s">
        <v>20</v>
      </c>
      <c r="NKL89" s="590"/>
      <c r="NKM89" s="590"/>
      <c r="NKN89" s="590"/>
      <c r="NKO89" s="590"/>
      <c r="NKP89" s="590"/>
      <c r="NKQ89" s="590"/>
      <c r="NKR89" s="590"/>
      <c r="NKS89" s="590" t="s">
        <v>20</v>
      </c>
      <c r="NKT89" s="590"/>
      <c r="NKU89" s="590"/>
      <c r="NKV89" s="590"/>
      <c r="NKW89" s="590"/>
      <c r="NKX89" s="590"/>
      <c r="NKY89" s="590"/>
      <c r="NKZ89" s="590"/>
      <c r="NLA89" s="590" t="s">
        <v>20</v>
      </c>
      <c r="NLB89" s="590"/>
      <c r="NLC89" s="590"/>
      <c r="NLD89" s="590"/>
      <c r="NLE89" s="590"/>
      <c r="NLF89" s="590"/>
      <c r="NLG89" s="590"/>
      <c r="NLH89" s="590"/>
      <c r="NLI89" s="590" t="s">
        <v>20</v>
      </c>
      <c r="NLJ89" s="590"/>
      <c r="NLK89" s="590"/>
      <c r="NLL89" s="590"/>
      <c r="NLM89" s="590"/>
      <c r="NLN89" s="590"/>
      <c r="NLO89" s="590"/>
      <c r="NLP89" s="590"/>
      <c r="NLQ89" s="590" t="s">
        <v>20</v>
      </c>
      <c r="NLR89" s="590"/>
      <c r="NLS89" s="590"/>
      <c r="NLT89" s="590"/>
      <c r="NLU89" s="590"/>
      <c r="NLV89" s="590"/>
      <c r="NLW89" s="590"/>
      <c r="NLX89" s="590"/>
      <c r="NLY89" s="590" t="s">
        <v>20</v>
      </c>
      <c r="NLZ89" s="590"/>
      <c r="NMA89" s="590"/>
      <c r="NMB89" s="590"/>
      <c r="NMC89" s="590"/>
      <c r="NMD89" s="590"/>
      <c r="NME89" s="590"/>
      <c r="NMF89" s="590"/>
      <c r="NMG89" s="590" t="s">
        <v>20</v>
      </c>
      <c r="NMH89" s="590"/>
      <c r="NMI89" s="590"/>
      <c r="NMJ89" s="590"/>
      <c r="NMK89" s="590"/>
      <c r="NML89" s="590"/>
      <c r="NMM89" s="590"/>
      <c r="NMN89" s="590"/>
      <c r="NMO89" s="590" t="s">
        <v>20</v>
      </c>
      <c r="NMP89" s="590"/>
      <c r="NMQ89" s="590"/>
      <c r="NMR89" s="590"/>
      <c r="NMS89" s="590"/>
      <c r="NMT89" s="590"/>
      <c r="NMU89" s="590"/>
      <c r="NMV89" s="590"/>
      <c r="NMW89" s="590" t="s">
        <v>20</v>
      </c>
      <c r="NMX89" s="590"/>
      <c r="NMY89" s="590"/>
      <c r="NMZ89" s="590"/>
      <c r="NNA89" s="590"/>
      <c r="NNB89" s="590"/>
      <c r="NNC89" s="590"/>
      <c r="NND89" s="590"/>
      <c r="NNE89" s="590" t="s">
        <v>20</v>
      </c>
      <c r="NNF89" s="590"/>
      <c r="NNG89" s="590"/>
      <c r="NNH89" s="590"/>
      <c r="NNI89" s="590"/>
      <c r="NNJ89" s="590"/>
      <c r="NNK89" s="590"/>
      <c r="NNL89" s="590"/>
      <c r="NNM89" s="590" t="s">
        <v>20</v>
      </c>
      <c r="NNN89" s="590"/>
      <c r="NNO89" s="590"/>
      <c r="NNP89" s="590"/>
      <c r="NNQ89" s="590"/>
      <c r="NNR89" s="590"/>
      <c r="NNS89" s="590"/>
      <c r="NNT89" s="590"/>
      <c r="NNU89" s="590" t="s">
        <v>20</v>
      </c>
      <c r="NNV89" s="590"/>
      <c r="NNW89" s="590"/>
      <c r="NNX89" s="590"/>
      <c r="NNY89" s="590"/>
      <c r="NNZ89" s="590"/>
      <c r="NOA89" s="590"/>
      <c r="NOB89" s="590"/>
      <c r="NOC89" s="590" t="s">
        <v>20</v>
      </c>
      <c r="NOD89" s="590"/>
      <c r="NOE89" s="590"/>
      <c r="NOF89" s="590"/>
      <c r="NOG89" s="590"/>
      <c r="NOH89" s="590"/>
      <c r="NOI89" s="590"/>
      <c r="NOJ89" s="590"/>
      <c r="NOK89" s="590" t="s">
        <v>20</v>
      </c>
      <c r="NOL89" s="590"/>
      <c r="NOM89" s="590"/>
      <c r="NON89" s="590"/>
      <c r="NOO89" s="590"/>
      <c r="NOP89" s="590"/>
      <c r="NOQ89" s="590"/>
      <c r="NOR89" s="590"/>
      <c r="NOS89" s="590" t="s">
        <v>20</v>
      </c>
      <c r="NOT89" s="590"/>
      <c r="NOU89" s="590"/>
      <c r="NOV89" s="590"/>
      <c r="NOW89" s="590"/>
      <c r="NOX89" s="590"/>
      <c r="NOY89" s="590"/>
      <c r="NOZ89" s="590"/>
      <c r="NPA89" s="590" t="s">
        <v>20</v>
      </c>
      <c r="NPB89" s="590"/>
      <c r="NPC89" s="590"/>
      <c r="NPD89" s="590"/>
      <c r="NPE89" s="590"/>
      <c r="NPF89" s="590"/>
      <c r="NPG89" s="590"/>
      <c r="NPH89" s="590"/>
      <c r="NPI89" s="590" t="s">
        <v>20</v>
      </c>
      <c r="NPJ89" s="590"/>
      <c r="NPK89" s="590"/>
      <c r="NPL89" s="590"/>
      <c r="NPM89" s="590"/>
      <c r="NPN89" s="590"/>
      <c r="NPO89" s="590"/>
      <c r="NPP89" s="590"/>
      <c r="NPQ89" s="590" t="s">
        <v>20</v>
      </c>
      <c r="NPR89" s="590"/>
      <c r="NPS89" s="590"/>
      <c r="NPT89" s="590"/>
      <c r="NPU89" s="590"/>
      <c r="NPV89" s="590"/>
      <c r="NPW89" s="590"/>
      <c r="NPX89" s="590"/>
      <c r="NPY89" s="590" t="s">
        <v>20</v>
      </c>
      <c r="NPZ89" s="590"/>
      <c r="NQA89" s="590"/>
      <c r="NQB89" s="590"/>
      <c r="NQC89" s="590"/>
      <c r="NQD89" s="590"/>
      <c r="NQE89" s="590"/>
      <c r="NQF89" s="590"/>
      <c r="NQG89" s="590" t="s">
        <v>20</v>
      </c>
      <c r="NQH89" s="590"/>
      <c r="NQI89" s="590"/>
      <c r="NQJ89" s="590"/>
      <c r="NQK89" s="590"/>
      <c r="NQL89" s="590"/>
      <c r="NQM89" s="590"/>
      <c r="NQN89" s="590"/>
      <c r="NQO89" s="590" t="s">
        <v>20</v>
      </c>
      <c r="NQP89" s="590"/>
      <c r="NQQ89" s="590"/>
      <c r="NQR89" s="590"/>
      <c r="NQS89" s="590"/>
      <c r="NQT89" s="590"/>
      <c r="NQU89" s="590"/>
      <c r="NQV89" s="590"/>
      <c r="NQW89" s="590" t="s">
        <v>20</v>
      </c>
      <c r="NQX89" s="590"/>
      <c r="NQY89" s="590"/>
      <c r="NQZ89" s="590"/>
      <c r="NRA89" s="590"/>
      <c r="NRB89" s="590"/>
      <c r="NRC89" s="590"/>
      <c r="NRD89" s="590"/>
      <c r="NRE89" s="590" t="s">
        <v>20</v>
      </c>
      <c r="NRF89" s="590"/>
      <c r="NRG89" s="590"/>
      <c r="NRH89" s="590"/>
      <c r="NRI89" s="590"/>
      <c r="NRJ89" s="590"/>
      <c r="NRK89" s="590"/>
      <c r="NRL89" s="590"/>
      <c r="NRM89" s="590" t="s">
        <v>20</v>
      </c>
      <c r="NRN89" s="590"/>
      <c r="NRO89" s="590"/>
      <c r="NRP89" s="590"/>
      <c r="NRQ89" s="590"/>
      <c r="NRR89" s="590"/>
      <c r="NRS89" s="590"/>
      <c r="NRT89" s="590"/>
      <c r="NRU89" s="590" t="s">
        <v>20</v>
      </c>
      <c r="NRV89" s="590"/>
      <c r="NRW89" s="590"/>
      <c r="NRX89" s="590"/>
      <c r="NRY89" s="590"/>
      <c r="NRZ89" s="590"/>
      <c r="NSA89" s="590"/>
      <c r="NSB89" s="590"/>
      <c r="NSC89" s="590" t="s">
        <v>20</v>
      </c>
      <c r="NSD89" s="590"/>
      <c r="NSE89" s="590"/>
      <c r="NSF89" s="590"/>
      <c r="NSG89" s="590"/>
      <c r="NSH89" s="590"/>
      <c r="NSI89" s="590"/>
      <c r="NSJ89" s="590"/>
      <c r="NSK89" s="590" t="s">
        <v>20</v>
      </c>
      <c r="NSL89" s="590"/>
      <c r="NSM89" s="590"/>
      <c r="NSN89" s="590"/>
      <c r="NSO89" s="590"/>
      <c r="NSP89" s="590"/>
      <c r="NSQ89" s="590"/>
      <c r="NSR89" s="590"/>
      <c r="NSS89" s="590" t="s">
        <v>20</v>
      </c>
      <c r="NST89" s="590"/>
      <c r="NSU89" s="590"/>
      <c r="NSV89" s="590"/>
      <c r="NSW89" s="590"/>
      <c r="NSX89" s="590"/>
      <c r="NSY89" s="590"/>
      <c r="NSZ89" s="590"/>
      <c r="NTA89" s="590" t="s">
        <v>20</v>
      </c>
      <c r="NTB89" s="590"/>
      <c r="NTC89" s="590"/>
      <c r="NTD89" s="590"/>
      <c r="NTE89" s="590"/>
      <c r="NTF89" s="590"/>
      <c r="NTG89" s="590"/>
      <c r="NTH89" s="590"/>
      <c r="NTI89" s="590" t="s">
        <v>20</v>
      </c>
      <c r="NTJ89" s="590"/>
      <c r="NTK89" s="590"/>
      <c r="NTL89" s="590"/>
      <c r="NTM89" s="590"/>
      <c r="NTN89" s="590"/>
      <c r="NTO89" s="590"/>
      <c r="NTP89" s="590"/>
      <c r="NTQ89" s="590" t="s">
        <v>20</v>
      </c>
      <c r="NTR89" s="590"/>
      <c r="NTS89" s="590"/>
      <c r="NTT89" s="590"/>
      <c r="NTU89" s="590"/>
      <c r="NTV89" s="590"/>
      <c r="NTW89" s="590"/>
      <c r="NTX89" s="590"/>
      <c r="NTY89" s="590" t="s">
        <v>20</v>
      </c>
      <c r="NTZ89" s="590"/>
      <c r="NUA89" s="590"/>
      <c r="NUB89" s="590"/>
      <c r="NUC89" s="590"/>
      <c r="NUD89" s="590"/>
      <c r="NUE89" s="590"/>
      <c r="NUF89" s="590"/>
      <c r="NUG89" s="590" t="s">
        <v>20</v>
      </c>
      <c r="NUH89" s="590"/>
      <c r="NUI89" s="590"/>
      <c r="NUJ89" s="590"/>
      <c r="NUK89" s="590"/>
      <c r="NUL89" s="590"/>
      <c r="NUM89" s="590"/>
      <c r="NUN89" s="590"/>
      <c r="NUO89" s="590" t="s">
        <v>20</v>
      </c>
      <c r="NUP89" s="590"/>
      <c r="NUQ89" s="590"/>
      <c r="NUR89" s="590"/>
      <c r="NUS89" s="590"/>
      <c r="NUT89" s="590"/>
      <c r="NUU89" s="590"/>
      <c r="NUV89" s="590"/>
      <c r="NUW89" s="590" t="s">
        <v>20</v>
      </c>
      <c r="NUX89" s="590"/>
      <c r="NUY89" s="590"/>
      <c r="NUZ89" s="590"/>
      <c r="NVA89" s="590"/>
      <c r="NVB89" s="590"/>
      <c r="NVC89" s="590"/>
      <c r="NVD89" s="590"/>
      <c r="NVE89" s="590" t="s">
        <v>20</v>
      </c>
      <c r="NVF89" s="590"/>
      <c r="NVG89" s="590"/>
      <c r="NVH89" s="590"/>
      <c r="NVI89" s="590"/>
      <c r="NVJ89" s="590"/>
      <c r="NVK89" s="590"/>
      <c r="NVL89" s="590"/>
      <c r="NVM89" s="590" t="s">
        <v>20</v>
      </c>
      <c r="NVN89" s="590"/>
      <c r="NVO89" s="590"/>
      <c r="NVP89" s="590"/>
      <c r="NVQ89" s="590"/>
      <c r="NVR89" s="590"/>
      <c r="NVS89" s="590"/>
      <c r="NVT89" s="590"/>
      <c r="NVU89" s="590" t="s">
        <v>20</v>
      </c>
      <c r="NVV89" s="590"/>
      <c r="NVW89" s="590"/>
      <c r="NVX89" s="590"/>
      <c r="NVY89" s="590"/>
      <c r="NVZ89" s="590"/>
      <c r="NWA89" s="590"/>
      <c r="NWB89" s="590"/>
      <c r="NWC89" s="590" t="s">
        <v>20</v>
      </c>
      <c r="NWD89" s="590"/>
      <c r="NWE89" s="590"/>
      <c r="NWF89" s="590"/>
      <c r="NWG89" s="590"/>
      <c r="NWH89" s="590"/>
      <c r="NWI89" s="590"/>
      <c r="NWJ89" s="590"/>
      <c r="NWK89" s="590" t="s">
        <v>20</v>
      </c>
      <c r="NWL89" s="590"/>
      <c r="NWM89" s="590"/>
      <c r="NWN89" s="590"/>
      <c r="NWO89" s="590"/>
      <c r="NWP89" s="590"/>
      <c r="NWQ89" s="590"/>
      <c r="NWR89" s="590"/>
      <c r="NWS89" s="590" t="s">
        <v>20</v>
      </c>
      <c r="NWT89" s="590"/>
      <c r="NWU89" s="590"/>
      <c r="NWV89" s="590"/>
      <c r="NWW89" s="590"/>
      <c r="NWX89" s="590"/>
      <c r="NWY89" s="590"/>
      <c r="NWZ89" s="590"/>
      <c r="NXA89" s="590" t="s">
        <v>20</v>
      </c>
      <c r="NXB89" s="590"/>
      <c r="NXC89" s="590"/>
      <c r="NXD89" s="590"/>
      <c r="NXE89" s="590"/>
      <c r="NXF89" s="590"/>
      <c r="NXG89" s="590"/>
      <c r="NXH89" s="590"/>
      <c r="NXI89" s="590" t="s">
        <v>20</v>
      </c>
      <c r="NXJ89" s="590"/>
      <c r="NXK89" s="590"/>
      <c r="NXL89" s="590"/>
      <c r="NXM89" s="590"/>
      <c r="NXN89" s="590"/>
      <c r="NXO89" s="590"/>
      <c r="NXP89" s="590"/>
      <c r="NXQ89" s="590" t="s">
        <v>20</v>
      </c>
      <c r="NXR89" s="590"/>
      <c r="NXS89" s="590"/>
      <c r="NXT89" s="590"/>
      <c r="NXU89" s="590"/>
      <c r="NXV89" s="590"/>
      <c r="NXW89" s="590"/>
      <c r="NXX89" s="590"/>
      <c r="NXY89" s="590" t="s">
        <v>20</v>
      </c>
      <c r="NXZ89" s="590"/>
      <c r="NYA89" s="590"/>
      <c r="NYB89" s="590"/>
      <c r="NYC89" s="590"/>
      <c r="NYD89" s="590"/>
      <c r="NYE89" s="590"/>
      <c r="NYF89" s="590"/>
      <c r="NYG89" s="590" t="s">
        <v>20</v>
      </c>
      <c r="NYH89" s="590"/>
      <c r="NYI89" s="590"/>
      <c r="NYJ89" s="590"/>
      <c r="NYK89" s="590"/>
      <c r="NYL89" s="590"/>
      <c r="NYM89" s="590"/>
      <c r="NYN89" s="590"/>
      <c r="NYO89" s="590" t="s">
        <v>20</v>
      </c>
      <c r="NYP89" s="590"/>
      <c r="NYQ89" s="590"/>
      <c r="NYR89" s="590"/>
      <c r="NYS89" s="590"/>
      <c r="NYT89" s="590"/>
      <c r="NYU89" s="590"/>
      <c r="NYV89" s="590"/>
      <c r="NYW89" s="590" t="s">
        <v>20</v>
      </c>
      <c r="NYX89" s="590"/>
      <c r="NYY89" s="590"/>
      <c r="NYZ89" s="590"/>
      <c r="NZA89" s="590"/>
      <c r="NZB89" s="590"/>
      <c r="NZC89" s="590"/>
      <c r="NZD89" s="590"/>
      <c r="NZE89" s="590" t="s">
        <v>20</v>
      </c>
      <c r="NZF89" s="590"/>
      <c r="NZG89" s="590"/>
      <c r="NZH89" s="590"/>
      <c r="NZI89" s="590"/>
      <c r="NZJ89" s="590"/>
      <c r="NZK89" s="590"/>
      <c r="NZL89" s="590"/>
      <c r="NZM89" s="590" t="s">
        <v>20</v>
      </c>
      <c r="NZN89" s="590"/>
      <c r="NZO89" s="590"/>
      <c r="NZP89" s="590"/>
      <c r="NZQ89" s="590"/>
      <c r="NZR89" s="590"/>
      <c r="NZS89" s="590"/>
      <c r="NZT89" s="590"/>
      <c r="NZU89" s="590" t="s">
        <v>20</v>
      </c>
      <c r="NZV89" s="590"/>
      <c r="NZW89" s="590"/>
      <c r="NZX89" s="590"/>
      <c r="NZY89" s="590"/>
      <c r="NZZ89" s="590"/>
      <c r="OAA89" s="590"/>
      <c r="OAB89" s="590"/>
      <c r="OAC89" s="590" t="s">
        <v>20</v>
      </c>
      <c r="OAD89" s="590"/>
      <c r="OAE89" s="590"/>
      <c r="OAF89" s="590"/>
      <c r="OAG89" s="590"/>
      <c r="OAH89" s="590"/>
      <c r="OAI89" s="590"/>
      <c r="OAJ89" s="590"/>
      <c r="OAK89" s="590" t="s">
        <v>20</v>
      </c>
      <c r="OAL89" s="590"/>
      <c r="OAM89" s="590"/>
      <c r="OAN89" s="590"/>
      <c r="OAO89" s="590"/>
      <c r="OAP89" s="590"/>
      <c r="OAQ89" s="590"/>
      <c r="OAR89" s="590"/>
      <c r="OAS89" s="590" t="s">
        <v>20</v>
      </c>
      <c r="OAT89" s="590"/>
      <c r="OAU89" s="590"/>
      <c r="OAV89" s="590"/>
      <c r="OAW89" s="590"/>
      <c r="OAX89" s="590"/>
      <c r="OAY89" s="590"/>
      <c r="OAZ89" s="590"/>
      <c r="OBA89" s="590" t="s">
        <v>20</v>
      </c>
      <c r="OBB89" s="590"/>
      <c r="OBC89" s="590"/>
      <c r="OBD89" s="590"/>
      <c r="OBE89" s="590"/>
      <c r="OBF89" s="590"/>
      <c r="OBG89" s="590"/>
      <c r="OBH89" s="590"/>
      <c r="OBI89" s="590" t="s">
        <v>20</v>
      </c>
      <c r="OBJ89" s="590"/>
      <c r="OBK89" s="590"/>
      <c r="OBL89" s="590"/>
      <c r="OBM89" s="590"/>
      <c r="OBN89" s="590"/>
      <c r="OBO89" s="590"/>
      <c r="OBP89" s="590"/>
      <c r="OBQ89" s="590" t="s">
        <v>20</v>
      </c>
      <c r="OBR89" s="590"/>
      <c r="OBS89" s="590"/>
      <c r="OBT89" s="590"/>
      <c r="OBU89" s="590"/>
      <c r="OBV89" s="590"/>
      <c r="OBW89" s="590"/>
      <c r="OBX89" s="590"/>
      <c r="OBY89" s="590" t="s">
        <v>20</v>
      </c>
      <c r="OBZ89" s="590"/>
      <c r="OCA89" s="590"/>
      <c r="OCB89" s="590"/>
      <c r="OCC89" s="590"/>
      <c r="OCD89" s="590"/>
      <c r="OCE89" s="590"/>
      <c r="OCF89" s="590"/>
      <c r="OCG89" s="590" t="s">
        <v>20</v>
      </c>
      <c r="OCH89" s="590"/>
      <c r="OCI89" s="590"/>
      <c r="OCJ89" s="590"/>
      <c r="OCK89" s="590"/>
      <c r="OCL89" s="590"/>
      <c r="OCM89" s="590"/>
      <c r="OCN89" s="590"/>
      <c r="OCO89" s="590" t="s">
        <v>20</v>
      </c>
      <c r="OCP89" s="590"/>
      <c r="OCQ89" s="590"/>
      <c r="OCR89" s="590"/>
      <c r="OCS89" s="590"/>
      <c r="OCT89" s="590"/>
      <c r="OCU89" s="590"/>
      <c r="OCV89" s="590"/>
      <c r="OCW89" s="590" t="s">
        <v>20</v>
      </c>
      <c r="OCX89" s="590"/>
      <c r="OCY89" s="590"/>
      <c r="OCZ89" s="590"/>
      <c r="ODA89" s="590"/>
      <c r="ODB89" s="590"/>
      <c r="ODC89" s="590"/>
      <c r="ODD89" s="590"/>
      <c r="ODE89" s="590" t="s">
        <v>20</v>
      </c>
      <c r="ODF89" s="590"/>
      <c r="ODG89" s="590"/>
      <c r="ODH89" s="590"/>
      <c r="ODI89" s="590"/>
      <c r="ODJ89" s="590"/>
      <c r="ODK89" s="590"/>
      <c r="ODL89" s="590"/>
      <c r="ODM89" s="590" t="s">
        <v>20</v>
      </c>
      <c r="ODN89" s="590"/>
      <c r="ODO89" s="590"/>
      <c r="ODP89" s="590"/>
      <c r="ODQ89" s="590"/>
      <c r="ODR89" s="590"/>
      <c r="ODS89" s="590"/>
      <c r="ODT89" s="590"/>
      <c r="ODU89" s="590" t="s">
        <v>20</v>
      </c>
      <c r="ODV89" s="590"/>
      <c r="ODW89" s="590"/>
      <c r="ODX89" s="590"/>
      <c r="ODY89" s="590"/>
      <c r="ODZ89" s="590"/>
      <c r="OEA89" s="590"/>
      <c r="OEB89" s="590"/>
      <c r="OEC89" s="590" t="s">
        <v>20</v>
      </c>
      <c r="OED89" s="590"/>
      <c r="OEE89" s="590"/>
      <c r="OEF89" s="590"/>
      <c r="OEG89" s="590"/>
      <c r="OEH89" s="590"/>
      <c r="OEI89" s="590"/>
      <c r="OEJ89" s="590"/>
      <c r="OEK89" s="590" t="s">
        <v>20</v>
      </c>
      <c r="OEL89" s="590"/>
      <c r="OEM89" s="590"/>
      <c r="OEN89" s="590"/>
      <c r="OEO89" s="590"/>
      <c r="OEP89" s="590"/>
      <c r="OEQ89" s="590"/>
      <c r="OER89" s="590"/>
      <c r="OES89" s="590" t="s">
        <v>20</v>
      </c>
      <c r="OET89" s="590"/>
      <c r="OEU89" s="590"/>
      <c r="OEV89" s="590"/>
      <c r="OEW89" s="590"/>
      <c r="OEX89" s="590"/>
      <c r="OEY89" s="590"/>
      <c r="OEZ89" s="590"/>
      <c r="OFA89" s="590" t="s">
        <v>20</v>
      </c>
      <c r="OFB89" s="590"/>
      <c r="OFC89" s="590"/>
      <c r="OFD89" s="590"/>
      <c r="OFE89" s="590"/>
      <c r="OFF89" s="590"/>
      <c r="OFG89" s="590"/>
      <c r="OFH89" s="590"/>
      <c r="OFI89" s="590" t="s">
        <v>20</v>
      </c>
      <c r="OFJ89" s="590"/>
      <c r="OFK89" s="590"/>
      <c r="OFL89" s="590"/>
      <c r="OFM89" s="590"/>
      <c r="OFN89" s="590"/>
      <c r="OFO89" s="590"/>
      <c r="OFP89" s="590"/>
      <c r="OFQ89" s="590" t="s">
        <v>20</v>
      </c>
      <c r="OFR89" s="590"/>
      <c r="OFS89" s="590"/>
      <c r="OFT89" s="590"/>
      <c r="OFU89" s="590"/>
      <c r="OFV89" s="590"/>
      <c r="OFW89" s="590"/>
      <c r="OFX89" s="590"/>
      <c r="OFY89" s="590" t="s">
        <v>20</v>
      </c>
      <c r="OFZ89" s="590"/>
      <c r="OGA89" s="590"/>
      <c r="OGB89" s="590"/>
      <c r="OGC89" s="590"/>
      <c r="OGD89" s="590"/>
      <c r="OGE89" s="590"/>
      <c r="OGF89" s="590"/>
      <c r="OGG89" s="590" t="s">
        <v>20</v>
      </c>
      <c r="OGH89" s="590"/>
      <c r="OGI89" s="590"/>
      <c r="OGJ89" s="590"/>
      <c r="OGK89" s="590"/>
      <c r="OGL89" s="590"/>
      <c r="OGM89" s="590"/>
      <c r="OGN89" s="590"/>
      <c r="OGO89" s="590" t="s">
        <v>20</v>
      </c>
      <c r="OGP89" s="590"/>
      <c r="OGQ89" s="590"/>
      <c r="OGR89" s="590"/>
      <c r="OGS89" s="590"/>
      <c r="OGT89" s="590"/>
      <c r="OGU89" s="590"/>
      <c r="OGV89" s="590"/>
      <c r="OGW89" s="590" t="s">
        <v>20</v>
      </c>
      <c r="OGX89" s="590"/>
      <c r="OGY89" s="590"/>
      <c r="OGZ89" s="590"/>
      <c r="OHA89" s="590"/>
      <c r="OHB89" s="590"/>
      <c r="OHC89" s="590"/>
      <c r="OHD89" s="590"/>
      <c r="OHE89" s="590" t="s">
        <v>20</v>
      </c>
      <c r="OHF89" s="590"/>
      <c r="OHG89" s="590"/>
      <c r="OHH89" s="590"/>
      <c r="OHI89" s="590"/>
      <c r="OHJ89" s="590"/>
      <c r="OHK89" s="590"/>
      <c r="OHL89" s="590"/>
      <c r="OHM89" s="590" t="s">
        <v>20</v>
      </c>
      <c r="OHN89" s="590"/>
      <c r="OHO89" s="590"/>
      <c r="OHP89" s="590"/>
      <c r="OHQ89" s="590"/>
      <c r="OHR89" s="590"/>
      <c r="OHS89" s="590"/>
      <c r="OHT89" s="590"/>
      <c r="OHU89" s="590" t="s">
        <v>20</v>
      </c>
      <c r="OHV89" s="590"/>
      <c r="OHW89" s="590"/>
      <c r="OHX89" s="590"/>
      <c r="OHY89" s="590"/>
      <c r="OHZ89" s="590"/>
      <c r="OIA89" s="590"/>
      <c r="OIB89" s="590"/>
      <c r="OIC89" s="590" t="s">
        <v>20</v>
      </c>
      <c r="OID89" s="590"/>
      <c r="OIE89" s="590"/>
      <c r="OIF89" s="590"/>
      <c r="OIG89" s="590"/>
      <c r="OIH89" s="590"/>
      <c r="OII89" s="590"/>
      <c r="OIJ89" s="590"/>
      <c r="OIK89" s="590" t="s">
        <v>20</v>
      </c>
      <c r="OIL89" s="590"/>
      <c r="OIM89" s="590"/>
      <c r="OIN89" s="590"/>
      <c r="OIO89" s="590"/>
      <c r="OIP89" s="590"/>
      <c r="OIQ89" s="590"/>
      <c r="OIR89" s="590"/>
      <c r="OIS89" s="590" t="s">
        <v>20</v>
      </c>
      <c r="OIT89" s="590"/>
      <c r="OIU89" s="590"/>
      <c r="OIV89" s="590"/>
      <c r="OIW89" s="590"/>
      <c r="OIX89" s="590"/>
      <c r="OIY89" s="590"/>
      <c r="OIZ89" s="590"/>
      <c r="OJA89" s="590" t="s">
        <v>20</v>
      </c>
      <c r="OJB89" s="590"/>
      <c r="OJC89" s="590"/>
      <c r="OJD89" s="590"/>
      <c r="OJE89" s="590"/>
      <c r="OJF89" s="590"/>
      <c r="OJG89" s="590"/>
      <c r="OJH89" s="590"/>
      <c r="OJI89" s="590" t="s">
        <v>20</v>
      </c>
      <c r="OJJ89" s="590"/>
      <c r="OJK89" s="590"/>
      <c r="OJL89" s="590"/>
      <c r="OJM89" s="590"/>
      <c r="OJN89" s="590"/>
      <c r="OJO89" s="590"/>
      <c r="OJP89" s="590"/>
      <c r="OJQ89" s="590" t="s">
        <v>20</v>
      </c>
      <c r="OJR89" s="590"/>
      <c r="OJS89" s="590"/>
      <c r="OJT89" s="590"/>
      <c r="OJU89" s="590"/>
      <c r="OJV89" s="590"/>
      <c r="OJW89" s="590"/>
      <c r="OJX89" s="590"/>
      <c r="OJY89" s="590" t="s">
        <v>20</v>
      </c>
      <c r="OJZ89" s="590"/>
      <c r="OKA89" s="590"/>
      <c r="OKB89" s="590"/>
      <c r="OKC89" s="590"/>
      <c r="OKD89" s="590"/>
      <c r="OKE89" s="590"/>
      <c r="OKF89" s="590"/>
      <c r="OKG89" s="590" t="s">
        <v>20</v>
      </c>
      <c r="OKH89" s="590"/>
      <c r="OKI89" s="590"/>
      <c r="OKJ89" s="590"/>
      <c r="OKK89" s="590"/>
      <c r="OKL89" s="590"/>
      <c r="OKM89" s="590"/>
      <c r="OKN89" s="590"/>
      <c r="OKO89" s="590" t="s">
        <v>20</v>
      </c>
      <c r="OKP89" s="590"/>
      <c r="OKQ89" s="590"/>
      <c r="OKR89" s="590"/>
      <c r="OKS89" s="590"/>
      <c r="OKT89" s="590"/>
      <c r="OKU89" s="590"/>
      <c r="OKV89" s="590"/>
      <c r="OKW89" s="590" t="s">
        <v>20</v>
      </c>
      <c r="OKX89" s="590"/>
      <c r="OKY89" s="590"/>
      <c r="OKZ89" s="590"/>
      <c r="OLA89" s="590"/>
      <c r="OLB89" s="590"/>
      <c r="OLC89" s="590"/>
      <c r="OLD89" s="590"/>
      <c r="OLE89" s="590" t="s">
        <v>20</v>
      </c>
      <c r="OLF89" s="590"/>
      <c r="OLG89" s="590"/>
      <c r="OLH89" s="590"/>
      <c r="OLI89" s="590"/>
      <c r="OLJ89" s="590"/>
      <c r="OLK89" s="590"/>
      <c r="OLL89" s="590"/>
      <c r="OLM89" s="590" t="s">
        <v>20</v>
      </c>
      <c r="OLN89" s="590"/>
      <c r="OLO89" s="590"/>
      <c r="OLP89" s="590"/>
      <c r="OLQ89" s="590"/>
      <c r="OLR89" s="590"/>
      <c r="OLS89" s="590"/>
      <c r="OLT89" s="590"/>
      <c r="OLU89" s="590" t="s">
        <v>20</v>
      </c>
      <c r="OLV89" s="590"/>
      <c r="OLW89" s="590"/>
      <c r="OLX89" s="590"/>
      <c r="OLY89" s="590"/>
      <c r="OLZ89" s="590"/>
      <c r="OMA89" s="590"/>
      <c r="OMB89" s="590"/>
      <c r="OMC89" s="590" t="s">
        <v>20</v>
      </c>
      <c r="OMD89" s="590"/>
      <c r="OME89" s="590"/>
      <c r="OMF89" s="590"/>
      <c r="OMG89" s="590"/>
      <c r="OMH89" s="590"/>
      <c r="OMI89" s="590"/>
      <c r="OMJ89" s="590"/>
      <c r="OMK89" s="590" t="s">
        <v>20</v>
      </c>
      <c r="OML89" s="590"/>
      <c r="OMM89" s="590"/>
      <c r="OMN89" s="590"/>
      <c r="OMO89" s="590"/>
      <c r="OMP89" s="590"/>
      <c r="OMQ89" s="590"/>
      <c r="OMR89" s="590"/>
      <c r="OMS89" s="590" t="s">
        <v>20</v>
      </c>
      <c r="OMT89" s="590"/>
      <c r="OMU89" s="590"/>
      <c r="OMV89" s="590"/>
      <c r="OMW89" s="590"/>
      <c r="OMX89" s="590"/>
      <c r="OMY89" s="590"/>
      <c r="OMZ89" s="590"/>
      <c r="ONA89" s="590" t="s">
        <v>20</v>
      </c>
      <c r="ONB89" s="590"/>
      <c r="ONC89" s="590"/>
      <c r="OND89" s="590"/>
      <c r="ONE89" s="590"/>
      <c r="ONF89" s="590"/>
      <c r="ONG89" s="590"/>
      <c r="ONH89" s="590"/>
      <c r="ONI89" s="590" t="s">
        <v>20</v>
      </c>
      <c r="ONJ89" s="590"/>
      <c r="ONK89" s="590"/>
      <c r="ONL89" s="590"/>
      <c r="ONM89" s="590"/>
      <c r="ONN89" s="590"/>
      <c r="ONO89" s="590"/>
      <c r="ONP89" s="590"/>
      <c r="ONQ89" s="590" t="s">
        <v>20</v>
      </c>
      <c r="ONR89" s="590"/>
      <c r="ONS89" s="590"/>
      <c r="ONT89" s="590"/>
      <c r="ONU89" s="590"/>
      <c r="ONV89" s="590"/>
      <c r="ONW89" s="590"/>
      <c r="ONX89" s="590"/>
      <c r="ONY89" s="590" t="s">
        <v>20</v>
      </c>
      <c r="ONZ89" s="590"/>
      <c r="OOA89" s="590"/>
      <c r="OOB89" s="590"/>
      <c r="OOC89" s="590"/>
      <c r="OOD89" s="590"/>
      <c r="OOE89" s="590"/>
      <c r="OOF89" s="590"/>
      <c r="OOG89" s="590" t="s">
        <v>20</v>
      </c>
      <c r="OOH89" s="590"/>
      <c r="OOI89" s="590"/>
      <c r="OOJ89" s="590"/>
      <c r="OOK89" s="590"/>
      <c r="OOL89" s="590"/>
      <c r="OOM89" s="590"/>
      <c r="OON89" s="590"/>
      <c r="OOO89" s="590" t="s">
        <v>20</v>
      </c>
      <c r="OOP89" s="590"/>
      <c r="OOQ89" s="590"/>
      <c r="OOR89" s="590"/>
      <c r="OOS89" s="590"/>
      <c r="OOT89" s="590"/>
      <c r="OOU89" s="590"/>
      <c r="OOV89" s="590"/>
      <c r="OOW89" s="590" t="s">
        <v>20</v>
      </c>
      <c r="OOX89" s="590"/>
      <c r="OOY89" s="590"/>
      <c r="OOZ89" s="590"/>
      <c r="OPA89" s="590"/>
      <c r="OPB89" s="590"/>
      <c r="OPC89" s="590"/>
      <c r="OPD89" s="590"/>
      <c r="OPE89" s="590" t="s">
        <v>20</v>
      </c>
      <c r="OPF89" s="590"/>
      <c r="OPG89" s="590"/>
      <c r="OPH89" s="590"/>
      <c r="OPI89" s="590"/>
      <c r="OPJ89" s="590"/>
      <c r="OPK89" s="590"/>
      <c r="OPL89" s="590"/>
      <c r="OPM89" s="590" t="s">
        <v>20</v>
      </c>
      <c r="OPN89" s="590"/>
      <c r="OPO89" s="590"/>
      <c r="OPP89" s="590"/>
      <c r="OPQ89" s="590"/>
      <c r="OPR89" s="590"/>
      <c r="OPS89" s="590"/>
      <c r="OPT89" s="590"/>
      <c r="OPU89" s="590" t="s">
        <v>20</v>
      </c>
      <c r="OPV89" s="590"/>
      <c r="OPW89" s="590"/>
      <c r="OPX89" s="590"/>
      <c r="OPY89" s="590"/>
      <c r="OPZ89" s="590"/>
      <c r="OQA89" s="590"/>
      <c r="OQB89" s="590"/>
      <c r="OQC89" s="590" t="s">
        <v>20</v>
      </c>
      <c r="OQD89" s="590"/>
      <c r="OQE89" s="590"/>
      <c r="OQF89" s="590"/>
      <c r="OQG89" s="590"/>
      <c r="OQH89" s="590"/>
      <c r="OQI89" s="590"/>
      <c r="OQJ89" s="590"/>
      <c r="OQK89" s="590" t="s">
        <v>20</v>
      </c>
      <c r="OQL89" s="590"/>
      <c r="OQM89" s="590"/>
      <c r="OQN89" s="590"/>
      <c r="OQO89" s="590"/>
      <c r="OQP89" s="590"/>
      <c r="OQQ89" s="590"/>
      <c r="OQR89" s="590"/>
      <c r="OQS89" s="590" t="s">
        <v>20</v>
      </c>
      <c r="OQT89" s="590"/>
      <c r="OQU89" s="590"/>
      <c r="OQV89" s="590"/>
      <c r="OQW89" s="590"/>
      <c r="OQX89" s="590"/>
      <c r="OQY89" s="590"/>
      <c r="OQZ89" s="590"/>
      <c r="ORA89" s="590" t="s">
        <v>20</v>
      </c>
      <c r="ORB89" s="590"/>
      <c r="ORC89" s="590"/>
      <c r="ORD89" s="590"/>
      <c r="ORE89" s="590"/>
      <c r="ORF89" s="590"/>
      <c r="ORG89" s="590"/>
      <c r="ORH89" s="590"/>
      <c r="ORI89" s="590" t="s">
        <v>20</v>
      </c>
      <c r="ORJ89" s="590"/>
      <c r="ORK89" s="590"/>
      <c r="ORL89" s="590"/>
      <c r="ORM89" s="590"/>
      <c r="ORN89" s="590"/>
      <c r="ORO89" s="590"/>
      <c r="ORP89" s="590"/>
      <c r="ORQ89" s="590" t="s">
        <v>20</v>
      </c>
      <c r="ORR89" s="590"/>
      <c r="ORS89" s="590"/>
      <c r="ORT89" s="590"/>
      <c r="ORU89" s="590"/>
      <c r="ORV89" s="590"/>
      <c r="ORW89" s="590"/>
      <c r="ORX89" s="590"/>
      <c r="ORY89" s="590" t="s">
        <v>20</v>
      </c>
      <c r="ORZ89" s="590"/>
      <c r="OSA89" s="590"/>
      <c r="OSB89" s="590"/>
      <c r="OSC89" s="590"/>
      <c r="OSD89" s="590"/>
      <c r="OSE89" s="590"/>
      <c r="OSF89" s="590"/>
      <c r="OSG89" s="590" t="s">
        <v>20</v>
      </c>
      <c r="OSH89" s="590"/>
      <c r="OSI89" s="590"/>
      <c r="OSJ89" s="590"/>
      <c r="OSK89" s="590"/>
      <c r="OSL89" s="590"/>
      <c r="OSM89" s="590"/>
      <c r="OSN89" s="590"/>
      <c r="OSO89" s="590" t="s">
        <v>20</v>
      </c>
      <c r="OSP89" s="590"/>
      <c r="OSQ89" s="590"/>
      <c r="OSR89" s="590"/>
      <c r="OSS89" s="590"/>
      <c r="OST89" s="590"/>
      <c r="OSU89" s="590"/>
      <c r="OSV89" s="590"/>
      <c r="OSW89" s="590" t="s">
        <v>20</v>
      </c>
      <c r="OSX89" s="590"/>
      <c r="OSY89" s="590"/>
      <c r="OSZ89" s="590"/>
      <c r="OTA89" s="590"/>
      <c r="OTB89" s="590"/>
      <c r="OTC89" s="590"/>
      <c r="OTD89" s="590"/>
      <c r="OTE89" s="590" t="s">
        <v>20</v>
      </c>
      <c r="OTF89" s="590"/>
      <c r="OTG89" s="590"/>
      <c r="OTH89" s="590"/>
      <c r="OTI89" s="590"/>
      <c r="OTJ89" s="590"/>
      <c r="OTK89" s="590"/>
      <c r="OTL89" s="590"/>
      <c r="OTM89" s="590" t="s">
        <v>20</v>
      </c>
      <c r="OTN89" s="590"/>
      <c r="OTO89" s="590"/>
      <c r="OTP89" s="590"/>
      <c r="OTQ89" s="590"/>
      <c r="OTR89" s="590"/>
      <c r="OTS89" s="590"/>
      <c r="OTT89" s="590"/>
      <c r="OTU89" s="590" t="s">
        <v>20</v>
      </c>
      <c r="OTV89" s="590"/>
      <c r="OTW89" s="590"/>
      <c r="OTX89" s="590"/>
      <c r="OTY89" s="590"/>
      <c r="OTZ89" s="590"/>
      <c r="OUA89" s="590"/>
      <c r="OUB89" s="590"/>
      <c r="OUC89" s="590" t="s">
        <v>20</v>
      </c>
      <c r="OUD89" s="590"/>
      <c r="OUE89" s="590"/>
      <c r="OUF89" s="590"/>
      <c r="OUG89" s="590"/>
      <c r="OUH89" s="590"/>
      <c r="OUI89" s="590"/>
      <c r="OUJ89" s="590"/>
      <c r="OUK89" s="590" t="s">
        <v>20</v>
      </c>
      <c r="OUL89" s="590"/>
      <c r="OUM89" s="590"/>
      <c r="OUN89" s="590"/>
      <c r="OUO89" s="590"/>
      <c r="OUP89" s="590"/>
      <c r="OUQ89" s="590"/>
      <c r="OUR89" s="590"/>
      <c r="OUS89" s="590" t="s">
        <v>20</v>
      </c>
      <c r="OUT89" s="590"/>
      <c r="OUU89" s="590"/>
      <c r="OUV89" s="590"/>
      <c r="OUW89" s="590"/>
      <c r="OUX89" s="590"/>
      <c r="OUY89" s="590"/>
      <c r="OUZ89" s="590"/>
      <c r="OVA89" s="590" t="s">
        <v>20</v>
      </c>
      <c r="OVB89" s="590"/>
      <c r="OVC89" s="590"/>
      <c r="OVD89" s="590"/>
      <c r="OVE89" s="590"/>
      <c r="OVF89" s="590"/>
      <c r="OVG89" s="590"/>
      <c r="OVH89" s="590"/>
      <c r="OVI89" s="590" t="s">
        <v>20</v>
      </c>
      <c r="OVJ89" s="590"/>
      <c r="OVK89" s="590"/>
      <c r="OVL89" s="590"/>
      <c r="OVM89" s="590"/>
      <c r="OVN89" s="590"/>
      <c r="OVO89" s="590"/>
      <c r="OVP89" s="590"/>
      <c r="OVQ89" s="590" t="s">
        <v>20</v>
      </c>
      <c r="OVR89" s="590"/>
      <c r="OVS89" s="590"/>
      <c r="OVT89" s="590"/>
      <c r="OVU89" s="590"/>
      <c r="OVV89" s="590"/>
      <c r="OVW89" s="590"/>
      <c r="OVX89" s="590"/>
      <c r="OVY89" s="590" t="s">
        <v>20</v>
      </c>
      <c r="OVZ89" s="590"/>
      <c r="OWA89" s="590"/>
      <c r="OWB89" s="590"/>
      <c r="OWC89" s="590"/>
      <c r="OWD89" s="590"/>
      <c r="OWE89" s="590"/>
      <c r="OWF89" s="590"/>
      <c r="OWG89" s="590" t="s">
        <v>20</v>
      </c>
      <c r="OWH89" s="590"/>
      <c r="OWI89" s="590"/>
      <c r="OWJ89" s="590"/>
      <c r="OWK89" s="590"/>
      <c r="OWL89" s="590"/>
      <c r="OWM89" s="590"/>
      <c r="OWN89" s="590"/>
      <c r="OWO89" s="590" t="s">
        <v>20</v>
      </c>
      <c r="OWP89" s="590"/>
      <c r="OWQ89" s="590"/>
      <c r="OWR89" s="590"/>
      <c r="OWS89" s="590"/>
      <c r="OWT89" s="590"/>
      <c r="OWU89" s="590"/>
      <c r="OWV89" s="590"/>
      <c r="OWW89" s="590" t="s">
        <v>20</v>
      </c>
      <c r="OWX89" s="590"/>
      <c r="OWY89" s="590"/>
      <c r="OWZ89" s="590"/>
      <c r="OXA89" s="590"/>
      <c r="OXB89" s="590"/>
      <c r="OXC89" s="590"/>
      <c r="OXD89" s="590"/>
      <c r="OXE89" s="590" t="s">
        <v>20</v>
      </c>
      <c r="OXF89" s="590"/>
      <c r="OXG89" s="590"/>
      <c r="OXH89" s="590"/>
      <c r="OXI89" s="590"/>
      <c r="OXJ89" s="590"/>
      <c r="OXK89" s="590"/>
      <c r="OXL89" s="590"/>
      <c r="OXM89" s="590" t="s">
        <v>20</v>
      </c>
      <c r="OXN89" s="590"/>
      <c r="OXO89" s="590"/>
      <c r="OXP89" s="590"/>
      <c r="OXQ89" s="590"/>
      <c r="OXR89" s="590"/>
      <c r="OXS89" s="590"/>
      <c r="OXT89" s="590"/>
      <c r="OXU89" s="590" t="s">
        <v>20</v>
      </c>
      <c r="OXV89" s="590"/>
      <c r="OXW89" s="590"/>
      <c r="OXX89" s="590"/>
      <c r="OXY89" s="590"/>
      <c r="OXZ89" s="590"/>
      <c r="OYA89" s="590"/>
      <c r="OYB89" s="590"/>
      <c r="OYC89" s="590" t="s">
        <v>20</v>
      </c>
      <c r="OYD89" s="590"/>
      <c r="OYE89" s="590"/>
      <c r="OYF89" s="590"/>
      <c r="OYG89" s="590"/>
      <c r="OYH89" s="590"/>
      <c r="OYI89" s="590"/>
      <c r="OYJ89" s="590"/>
      <c r="OYK89" s="590" t="s">
        <v>20</v>
      </c>
      <c r="OYL89" s="590"/>
      <c r="OYM89" s="590"/>
      <c r="OYN89" s="590"/>
      <c r="OYO89" s="590"/>
      <c r="OYP89" s="590"/>
      <c r="OYQ89" s="590"/>
      <c r="OYR89" s="590"/>
      <c r="OYS89" s="590" t="s">
        <v>20</v>
      </c>
      <c r="OYT89" s="590"/>
      <c r="OYU89" s="590"/>
      <c r="OYV89" s="590"/>
      <c r="OYW89" s="590"/>
      <c r="OYX89" s="590"/>
      <c r="OYY89" s="590"/>
      <c r="OYZ89" s="590"/>
      <c r="OZA89" s="590" t="s">
        <v>20</v>
      </c>
      <c r="OZB89" s="590"/>
      <c r="OZC89" s="590"/>
      <c r="OZD89" s="590"/>
      <c r="OZE89" s="590"/>
      <c r="OZF89" s="590"/>
      <c r="OZG89" s="590"/>
      <c r="OZH89" s="590"/>
      <c r="OZI89" s="590" t="s">
        <v>20</v>
      </c>
      <c r="OZJ89" s="590"/>
      <c r="OZK89" s="590"/>
      <c r="OZL89" s="590"/>
      <c r="OZM89" s="590"/>
      <c r="OZN89" s="590"/>
      <c r="OZO89" s="590"/>
      <c r="OZP89" s="590"/>
      <c r="OZQ89" s="590" t="s">
        <v>20</v>
      </c>
      <c r="OZR89" s="590"/>
      <c r="OZS89" s="590"/>
      <c r="OZT89" s="590"/>
      <c r="OZU89" s="590"/>
      <c r="OZV89" s="590"/>
      <c r="OZW89" s="590"/>
      <c r="OZX89" s="590"/>
      <c r="OZY89" s="590" t="s">
        <v>20</v>
      </c>
      <c r="OZZ89" s="590"/>
      <c r="PAA89" s="590"/>
      <c r="PAB89" s="590"/>
      <c r="PAC89" s="590"/>
      <c r="PAD89" s="590"/>
      <c r="PAE89" s="590"/>
      <c r="PAF89" s="590"/>
      <c r="PAG89" s="590" t="s">
        <v>20</v>
      </c>
      <c r="PAH89" s="590"/>
      <c r="PAI89" s="590"/>
      <c r="PAJ89" s="590"/>
      <c r="PAK89" s="590"/>
      <c r="PAL89" s="590"/>
      <c r="PAM89" s="590"/>
      <c r="PAN89" s="590"/>
      <c r="PAO89" s="590" t="s">
        <v>20</v>
      </c>
      <c r="PAP89" s="590"/>
      <c r="PAQ89" s="590"/>
      <c r="PAR89" s="590"/>
      <c r="PAS89" s="590"/>
      <c r="PAT89" s="590"/>
      <c r="PAU89" s="590"/>
      <c r="PAV89" s="590"/>
      <c r="PAW89" s="590" t="s">
        <v>20</v>
      </c>
      <c r="PAX89" s="590"/>
      <c r="PAY89" s="590"/>
      <c r="PAZ89" s="590"/>
      <c r="PBA89" s="590"/>
      <c r="PBB89" s="590"/>
      <c r="PBC89" s="590"/>
      <c r="PBD89" s="590"/>
      <c r="PBE89" s="590" t="s">
        <v>20</v>
      </c>
      <c r="PBF89" s="590"/>
      <c r="PBG89" s="590"/>
      <c r="PBH89" s="590"/>
      <c r="PBI89" s="590"/>
      <c r="PBJ89" s="590"/>
      <c r="PBK89" s="590"/>
      <c r="PBL89" s="590"/>
      <c r="PBM89" s="590" t="s">
        <v>20</v>
      </c>
      <c r="PBN89" s="590"/>
      <c r="PBO89" s="590"/>
      <c r="PBP89" s="590"/>
      <c r="PBQ89" s="590"/>
      <c r="PBR89" s="590"/>
      <c r="PBS89" s="590"/>
      <c r="PBT89" s="590"/>
      <c r="PBU89" s="590" t="s">
        <v>20</v>
      </c>
      <c r="PBV89" s="590"/>
      <c r="PBW89" s="590"/>
      <c r="PBX89" s="590"/>
      <c r="PBY89" s="590"/>
      <c r="PBZ89" s="590"/>
      <c r="PCA89" s="590"/>
      <c r="PCB89" s="590"/>
      <c r="PCC89" s="590" t="s">
        <v>20</v>
      </c>
      <c r="PCD89" s="590"/>
      <c r="PCE89" s="590"/>
      <c r="PCF89" s="590"/>
      <c r="PCG89" s="590"/>
      <c r="PCH89" s="590"/>
      <c r="PCI89" s="590"/>
      <c r="PCJ89" s="590"/>
      <c r="PCK89" s="590" t="s">
        <v>20</v>
      </c>
      <c r="PCL89" s="590"/>
      <c r="PCM89" s="590"/>
      <c r="PCN89" s="590"/>
      <c r="PCO89" s="590"/>
      <c r="PCP89" s="590"/>
      <c r="PCQ89" s="590"/>
      <c r="PCR89" s="590"/>
      <c r="PCS89" s="590" t="s">
        <v>20</v>
      </c>
      <c r="PCT89" s="590"/>
      <c r="PCU89" s="590"/>
      <c r="PCV89" s="590"/>
      <c r="PCW89" s="590"/>
      <c r="PCX89" s="590"/>
      <c r="PCY89" s="590"/>
      <c r="PCZ89" s="590"/>
      <c r="PDA89" s="590" t="s">
        <v>20</v>
      </c>
      <c r="PDB89" s="590"/>
      <c r="PDC89" s="590"/>
      <c r="PDD89" s="590"/>
      <c r="PDE89" s="590"/>
      <c r="PDF89" s="590"/>
      <c r="PDG89" s="590"/>
      <c r="PDH89" s="590"/>
      <c r="PDI89" s="590" t="s">
        <v>20</v>
      </c>
      <c r="PDJ89" s="590"/>
      <c r="PDK89" s="590"/>
      <c r="PDL89" s="590"/>
      <c r="PDM89" s="590"/>
      <c r="PDN89" s="590"/>
      <c r="PDO89" s="590"/>
      <c r="PDP89" s="590"/>
      <c r="PDQ89" s="590" t="s">
        <v>20</v>
      </c>
      <c r="PDR89" s="590"/>
      <c r="PDS89" s="590"/>
      <c r="PDT89" s="590"/>
      <c r="PDU89" s="590"/>
      <c r="PDV89" s="590"/>
      <c r="PDW89" s="590"/>
      <c r="PDX89" s="590"/>
      <c r="PDY89" s="590" t="s">
        <v>20</v>
      </c>
      <c r="PDZ89" s="590"/>
      <c r="PEA89" s="590"/>
      <c r="PEB89" s="590"/>
      <c r="PEC89" s="590"/>
      <c r="PED89" s="590"/>
      <c r="PEE89" s="590"/>
      <c r="PEF89" s="590"/>
      <c r="PEG89" s="590" t="s">
        <v>20</v>
      </c>
      <c r="PEH89" s="590"/>
      <c r="PEI89" s="590"/>
      <c r="PEJ89" s="590"/>
      <c r="PEK89" s="590"/>
      <c r="PEL89" s="590"/>
      <c r="PEM89" s="590"/>
      <c r="PEN89" s="590"/>
      <c r="PEO89" s="590" t="s">
        <v>20</v>
      </c>
      <c r="PEP89" s="590"/>
      <c r="PEQ89" s="590"/>
      <c r="PER89" s="590"/>
      <c r="PES89" s="590"/>
      <c r="PET89" s="590"/>
      <c r="PEU89" s="590"/>
      <c r="PEV89" s="590"/>
      <c r="PEW89" s="590" t="s">
        <v>20</v>
      </c>
      <c r="PEX89" s="590"/>
      <c r="PEY89" s="590"/>
      <c r="PEZ89" s="590"/>
      <c r="PFA89" s="590"/>
      <c r="PFB89" s="590"/>
      <c r="PFC89" s="590"/>
      <c r="PFD89" s="590"/>
      <c r="PFE89" s="590" t="s">
        <v>20</v>
      </c>
      <c r="PFF89" s="590"/>
      <c r="PFG89" s="590"/>
      <c r="PFH89" s="590"/>
      <c r="PFI89" s="590"/>
      <c r="PFJ89" s="590"/>
      <c r="PFK89" s="590"/>
      <c r="PFL89" s="590"/>
      <c r="PFM89" s="590" t="s">
        <v>20</v>
      </c>
      <c r="PFN89" s="590"/>
      <c r="PFO89" s="590"/>
      <c r="PFP89" s="590"/>
      <c r="PFQ89" s="590"/>
      <c r="PFR89" s="590"/>
      <c r="PFS89" s="590"/>
      <c r="PFT89" s="590"/>
      <c r="PFU89" s="590" t="s">
        <v>20</v>
      </c>
      <c r="PFV89" s="590"/>
      <c r="PFW89" s="590"/>
      <c r="PFX89" s="590"/>
      <c r="PFY89" s="590"/>
      <c r="PFZ89" s="590"/>
      <c r="PGA89" s="590"/>
      <c r="PGB89" s="590"/>
      <c r="PGC89" s="590" t="s">
        <v>20</v>
      </c>
      <c r="PGD89" s="590"/>
      <c r="PGE89" s="590"/>
      <c r="PGF89" s="590"/>
      <c r="PGG89" s="590"/>
      <c r="PGH89" s="590"/>
      <c r="PGI89" s="590"/>
      <c r="PGJ89" s="590"/>
      <c r="PGK89" s="590" t="s">
        <v>20</v>
      </c>
      <c r="PGL89" s="590"/>
      <c r="PGM89" s="590"/>
      <c r="PGN89" s="590"/>
      <c r="PGO89" s="590"/>
      <c r="PGP89" s="590"/>
      <c r="PGQ89" s="590"/>
      <c r="PGR89" s="590"/>
      <c r="PGS89" s="590" t="s">
        <v>20</v>
      </c>
      <c r="PGT89" s="590"/>
      <c r="PGU89" s="590"/>
      <c r="PGV89" s="590"/>
      <c r="PGW89" s="590"/>
      <c r="PGX89" s="590"/>
      <c r="PGY89" s="590"/>
      <c r="PGZ89" s="590"/>
      <c r="PHA89" s="590" t="s">
        <v>20</v>
      </c>
      <c r="PHB89" s="590"/>
      <c r="PHC89" s="590"/>
      <c r="PHD89" s="590"/>
      <c r="PHE89" s="590"/>
      <c r="PHF89" s="590"/>
      <c r="PHG89" s="590"/>
      <c r="PHH89" s="590"/>
      <c r="PHI89" s="590" t="s">
        <v>20</v>
      </c>
      <c r="PHJ89" s="590"/>
      <c r="PHK89" s="590"/>
      <c r="PHL89" s="590"/>
      <c r="PHM89" s="590"/>
      <c r="PHN89" s="590"/>
      <c r="PHO89" s="590"/>
      <c r="PHP89" s="590"/>
      <c r="PHQ89" s="590" t="s">
        <v>20</v>
      </c>
      <c r="PHR89" s="590"/>
      <c r="PHS89" s="590"/>
      <c r="PHT89" s="590"/>
      <c r="PHU89" s="590"/>
      <c r="PHV89" s="590"/>
      <c r="PHW89" s="590"/>
      <c r="PHX89" s="590"/>
      <c r="PHY89" s="590" t="s">
        <v>20</v>
      </c>
      <c r="PHZ89" s="590"/>
      <c r="PIA89" s="590"/>
      <c r="PIB89" s="590"/>
      <c r="PIC89" s="590"/>
      <c r="PID89" s="590"/>
      <c r="PIE89" s="590"/>
      <c r="PIF89" s="590"/>
      <c r="PIG89" s="590" t="s">
        <v>20</v>
      </c>
      <c r="PIH89" s="590"/>
      <c r="PII89" s="590"/>
      <c r="PIJ89" s="590"/>
      <c r="PIK89" s="590"/>
      <c r="PIL89" s="590"/>
      <c r="PIM89" s="590"/>
      <c r="PIN89" s="590"/>
      <c r="PIO89" s="590" t="s">
        <v>20</v>
      </c>
      <c r="PIP89" s="590"/>
      <c r="PIQ89" s="590"/>
      <c r="PIR89" s="590"/>
      <c r="PIS89" s="590"/>
      <c r="PIT89" s="590"/>
      <c r="PIU89" s="590"/>
      <c r="PIV89" s="590"/>
      <c r="PIW89" s="590" t="s">
        <v>20</v>
      </c>
      <c r="PIX89" s="590"/>
      <c r="PIY89" s="590"/>
      <c r="PIZ89" s="590"/>
      <c r="PJA89" s="590"/>
      <c r="PJB89" s="590"/>
      <c r="PJC89" s="590"/>
      <c r="PJD89" s="590"/>
      <c r="PJE89" s="590" t="s">
        <v>20</v>
      </c>
      <c r="PJF89" s="590"/>
      <c r="PJG89" s="590"/>
      <c r="PJH89" s="590"/>
      <c r="PJI89" s="590"/>
      <c r="PJJ89" s="590"/>
      <c r="PJK89" s="590"/>
      <c r="PJL89" s="590"/>
      <c r="PJM89" s="590" t="s">
        <v>20</v>
      </c>
      <c r="PJN89" s="590"/>
      <c r="PJO89" s="590"/>
      <c r="PJP89" s="590"/>
      <c r="PJQ89" s="590"/>
      <c r="PJR89" s="590"/>
      <c r="PJS89" s="590"/>
      <c r="PJT89" s="590"/>
      <c r="PJU89" s="590" t="s">
        <v>20</v>
      </c>
      <c r="PJV89" s="590"/>
      <c r="PJW89" s="590"/>
      <c r="PJX89" s="590"/>
      <c r="PJY89" s="590"/>
      <c r="PJZ89" s="590"/>
      <c r="PKA89" s="590"/>
      <c r="PKB89" s="590"/>
      <c r="PKC89" s="590" t="s">
        <v>20</v>
      </c>
      <c r="PKD89" s="590"/>
      <c r="PKE89" s="590"/>
      <c r="PKF89" s="590"/>
      <c r="PKG89" s="590"/>
      <c r="PKH89" s="590"/>
      <c r="PKI89" s="590"/>
      <c r="PKJ89" s="590"/>
      <c r="PKK89" s="590" t="s">
        <v>20</v>
      </c>
      <c r="PKL89" s="590"/>
      <c r="PKM89" s="590"/>
      <c r="PKN89" s="590"/>
      <c r="PKO89" s="590"/>
      <c r="PKP89" s="590"/>
      <c r="PKQ89" s="590"/>
      <c r="PKR89" s="590"/>
      <c r="PKS89" s="590" t="s">
        <v>20</v>
      </c>
      <c r="PKT89" s="590"/>
      <c r="PKU89" s="590"/>
      <c r="PKV89" s="590"/>
      <c r="PKW89" s="590"/>
      <c r="PKX89" s="590"/>
      <c r="PKY89" s="590"/>
      <c r="PKZ89" s="590"/>
      <c r="PLA89" s="590" t="s">
        <v>20</v>
      </c>
      <c r="PLB89" s="590"/>
      <c r="PLC89" s="590"/>
      <c r="PLD89" s="590"/>
      <c r="PLE89" s="590"/>
      <c r="PLF89" s="590"/>
      <c r="PLG89" s="590"/>
      <c r="PLH89" s="590"/>
      <c r="PLI89" s="590" t="s">
        <v>20</v>
      </c>
      <c r="PLJ89" s="590"/>
      <c r="PLK89" s="590"/>
      <c r="PLL89" s="590"/>
      <c r="PLM89" s="590"/>
      <c r="PLN89" s="590"/>
      <c r="PLO89" s="590"/>
      <c r="PLP89" s="590"/>
      <c r="PLQ89" s="590" t="s">
        <v>20</v>
      </c>
      <c r="PLR89" s="590"/>
      <c r="PLS89" s="590"/>
      <c r="PLT89" s="590"/>
      <c r="PLU89" s="590"/>
      <c r="PLV89" s="590"/>
      <c r="PLW89" s="590"/>
      <c r="PLX89" s="590"/>
      <c r="PLY89" s="590" t="s">
        <v>20</v>
      </c>
      <c r="PLZ89" s="590"/>
      <c r="PMA89" s="590"/>
      <c r="PMB89" s="590"/>
      <c r="PMC89" s="590"/>
      <c r="PMD89" s="590"/>
      <c r="PME89" s="590"/>
      <c r="PMF89" s="590"/>
      <c r="PMG89" s="590" t="s">
        <v>20</v>
      </c>
      <c r="PMH89" s="590"/>
      <c r="PMI89" s="590"/>
      <c r="PMJ89" s="590"/>
      <c r="PMK89" s="590"/>
      <c r="PML89" s="590"/>
      <c r="PMM89" s="590"/>
      <c r="PMN89" s="590"/>
      <c r="PMO89" s="590" t="s">
        <v>20</v>
      </c>
      <c r="PMP89" s="590"/>
      <c r="PMQ89" s="590"/>
      <c r="PMR89" s="590"/>
      <c r="PMS89" s="590"/>
      <c r="PMT89" s="590"/>
      <c r="PMU89" s="590"/>
      <c r="PMV89" s="590"/>
      <c r="PMW89" s="590" t="s">
        <v>20</v>
      </c>
      <c r="PMX89" s="590"/>
      <c r="PMY89" s="590"/>
      <c r="PMZ89" s="590"/>
      <c r="PNA89" s="590"/>
      <c r="PNB89" s="590"/>
      <c r="PNC89" s="590"/>
      <c r="PND89" s="590"/>
      <c r="PNE89" s="590" t="s">
        <v>20</v>
      </c>
      <c r="PNF89" s="590"/>
      <c r="PNG89" s="590"/>
      <c r="PNH89" s="590"/>
      <c r="PNI89" s="590"/>
      <c r="PNJ89" s="590"/>
      <c r="PNK89" s="590"/>
      <c r="PNL89" s="590"/>
      <c r="PNM89" s="590" t="s">
        <v>20</v>
      </c>
      <c r="PNN89" s="590"/>
      <c r="PNO89" s="590"/>
      <c r="PNP89" s="590"/>
      <c r="PNQ89" s="590"/>
      <c r="PNR89" s="590"/>
      <c r="PNS89" s="590"/>
      <c r="PNT89" s="590"/>
      <c r="PNU89" s="590" t="s">
        <v>20</v>
      </c>
      <c r="PNV89" s="590"/>
      <c r="PNW89" s="590"/>
      <c r="PNX89" s="590"/>
      <c r="PNY89" s="590"/>
      <c r="PNZ89" s="590"/>
      <c r="POA89" s="590"/>
      <c r="POB89" s="590"/>
      <c r="POC89" s="590" t="s">
        <v>20</v>
      </c>
      <c r="POD89" s="590"/>
      <c r="POE89" s="590"/>
      <c r="POF89" s="590"/>
      <c r="POG89" s="590"/>
      <c r="POH89" s="590"/>
      <c r="POI89" s="590"/>
      <c r="POJ89" s="590"/>
      <c r="POK89" s="590" t="s">
        <v>20</v>
      </c>
      <c r="POL89" s="590"/>
      <c r="POM89" s="590"/>
      <c r="PON89" s="590"/>
      <c r="POO89" s="590"/>
      <c r="POP89" s="590"/>
      <c r="POQ89" s="590"/>
      <c r="POR89" s="590"/>
      <c r="POS89" s="590" t="s">
        <v>20</v>
      </c>
      <c r="POT89" s="590"/>
      <c r="POU89" s="590"/>
      <c r="POV89" s="590"/>
      <c r="POW89" s="590"/>
      <c r="POX89" s="590"/>
      <c r="POY89" s="590"/>
      <c r="POZ89" s="590"/>
      <c r="PPA89" s="590" t="s">
        <v>20</v>
      </c>
      <c r="PPB89" s="590"/>
      <c r="PPC89" s="590"/>
      <c r="PPD89" s="590"/>
      <c r="PPE89" s="590"/>
      <c r="PPF89" s="590"/>
      <c r="PPG89" s="590"/>
      <c r="PPH89" s="590"/>
      <c r="PPI89" s="590" t="s">
        <v>20</v>
      </c>
      <c r="PPJ89" s="590"/>
      <c r="PPK89" s="590"/>
      <c r="PPL89" s="590"/>
      <c r="PPM89" s="590"/>
      <c r="PPN89" s="590"/>
      <c r="PPO89" s="590"/>
      <c r="PPP89" s="590"/>
      <c r="PPQ89" s="590" t="s">
        <v>20</v>
      </c>
      <c r="PPR89" s="590"/>
      <c r="PPS89" s="590"/>
      <c r="PPT89" s="590"/>
      <c r="PPU89" s="590"/>
      <c r="PPV89" s="590"/>
      <c r="PPW89" s="590"/>
      <c r="PPX89" s="590"/>
      <c r="PPY89" s="590" t="s">
        <v>20</v>
      </c>
      <c r="PPZ89" s="590"/>
      <c r="PQA89" s="590"/>
      <c r="PQB89" s="590"/>
      <c r="PQC89" s="590"/>
      <c r="PQD89" s="590"/>
      <c r="PQE89" s="590"/>
      <c r="PQF89" s="590"/>
      <c r="PQG89" s="590" t="s">
        <v>20</v>
      </c>
      <c r="PQH89" s="590"/>
      <c r="PQI89" s="590"/>
      <c r="PQJ89" s="590"/>
      <c r="PQK89" s="590"/>
      <c r="PQL89" s="590"/>
      <c r="PQM89" s="590"/>
      <c r="PQN89" s="590"/>
      <c r="PQO89" s="590" t="s">
        <v>20</v>
      </c>
      <c r="PQP89" s="590"/>
      <c r="PQQ89" s="590"/>
      <c r="PQR89" s="590"/>
      <c r="PQS89" s="590"/>
      <c r="PQT89" s="590"/>
      <c r="PQU89" s="590"/>
      <c r="PQV89" s="590"/>
      <c r="PQW89" s="590" t="s">
        <v>20</v>
      </c>
      <c r="PQX89" s="590"/>
      <c r="PQY89" s="590"/>
      <c r="PQZ89" s="590"/>
      <c r="PRA89" s="590"/>
      <c r="PRB89" s="590"/>
      <c r="PRC89" s="590"/>
      <c r="PRD89" s="590"/>
      <c r="PRE89" s="590" t="s">
        <v>20</v>
      </c>
      <c r="PRF89" s="590"/>
      <c r="PRG89" s="590"/>
      <c r="PRH89" s="590"/>
      <c r="PRI89" s="590"/>
      <c r="PRJ89" s="590"/>
      <c r="PRK89" s="590"/>
      <c r="PRL89" s="590"/>
      <c r="PRM89" s="590" t="s">
        <v>20</v>
      </c>
      <c r="PRN89" s="590"/>
      <c r="PRO89" s="590"/>
      <c r="PRP89" s="590"/>
      <c r="PRQ89" s="590"/>
      <c r="PRR89" s="590"/>
      <c r="PRS89" s="590"/>
      <c r="PRT89" s="590"/>
      <c r="PRU89" s="590" t="s">
        <v>20</v>
      </c>
      <c r="PRV89" s="590"/>
      <c r="PRW89" s="590"/>
      <c r="PRX89" s="590"/>
      <c r="PRY89" s="590"/>
      <c r="PRZ89" s="590"/>
      <c r="PSA89" s="590"/>
      <c r="PSB89" s="590"/>
      <c r="PSC89" s="590" t="s">
        <v>20</v>
      </c>
      <c r="PSD89" s="590"/>
      <c r="PSE89" s="590"/>
      <c r="PSF89" s="590"/>
      <c r="PSG89" s="590"/>
      <c r="PSH89" s="590"/>
      <c r="PSI89" s="590"/>
      <c r="PSJ89" s="590"/>
      <c r="PSK89" s="590" t="s">
        <v>20</v>
      </c>
      <c r="PSL89" s="590"/>
      <c r="PSM89" s="590"/>
      <c r="PSN89" s="590"/>
      <c r="PSO89" s="590"/>
      <c r="PSP89" s="590"/>
      <c r="PSQ89" s="590"/>
      <c r="PSR89" s="590"/>
      <c r="PSS89" s="590" t="s">
        <v>20</v>
      </c>
      <c r="PST89" s="590"/>
      <c r="PSU89" s="590"/>
      <c r="PSV89" s="590"/>
      <c r="PSW89" s="590"/>
      <c r="PSX89" s="590"/>
      <c r="PSY89" s="590"/>
      <c r="PSZ89" s="590"/>
      <c r="PTA89" s="590" t="s">
        <v>20</v>
      </c>
      <c r="PTB89" s="590"/>
      <c r="PTC89" s="590"/>
      <c r="PTD89" s="590"/>
      <c r="PTE89" s="590"/>
      <c r="PTF89" s="590"/>
      <c r="PTG89" s="590"/>
      <c r="PTH89" s="590"/>
      <c r="PTI89" s="590" t="s">
        <v>20</v>
      </c>
      <c r="PTJ89" s="590"/>
      <c r="PTK89" s="590"/>
      <c r="PTL89" s="590"/>
      <c r="PTM89" s="590"/>
      <c r="PTN89" s="590"/>
      <c r="PTO89" s="590"/>
      <c r="PTP89" s="590"/>
      <c r="PTQ89" s="590" t="s">
        <v>20</v>
      </c>
      <c r="PTR89" s="590"/>
      <c r="PTS89" s="590"/>
      <c r="PTT89" s="590"/>
      <c r="PTU89" s="590"/>
      <c r="PTV89" s="590"/>
      <c r="PTW89" s="590"/>
      <c r="PTX89" s="590"/>
      <c r="PTY89" s="590" t="s">
        <v>20</v>
      </c>
      <c r="PTZ89" s="590"/>
      <c r="PUA89" s="590"/>
      <c r="PUB89" s="590"/>
      <c r="PUC89" s="590"/>
      <c r="PUD89" s="590"/>
      <c r="PUE89" s="590"/>
      <c r="PUF89" s="590"/>
      <c r="PUG89" s="590" t="s">
        <v>20</v>
      </c>
      <c r="PUH89" s="590"/>
      <c r="PUI89" s="590"/>
      <c r="PUJ89" s="590"/>
      <c r="PUK89" s="590"/>
      <c r="PUL89" s="590"/>
      <c r="PUM89" s="590"/>
      <c r="PUN89" s="590"/>
      <c r="PUO89" s="590" t="s">
        <v>20</v>
      </c>
      <c r="PUP89" s="590"/>
      <c r="PUQ89" s="590"/>
      <c r="PUR89" s="590"/>
      <c r="PUS89" s="590"/>
      <c r="PUT89" s="590"/>
      <c r="PUU89" s="590"/>
      <c r="PUV89" s="590"/>
      <c r="PUW89" s="590" t="s">
        <v>20</v>
      </c>
      <c r="PUX89" s="590"/>
      <c r="PUY89" s="590"/>
      <c r="PUZ89" s="590"/>
      <c r="PVA89" s="590"/>
      <c r="PVB89" s="590"/>
      <c r="PVC89" s="590"/>
      <c r="PVD89" s="590"/>
      <c r="PVE89" s="590" t="s">
        <v>20</v>
      </c>
      <c r="PVF89" s="590"/>
      <c r="PVG89" s="590"/>
      <c r="PVH89" s="590"/>
      <c r="PVI89" s="590"/>
      <c r="PVJ89" s="590"/>
      <c r="PVK89" s="590"/>
      <c r="PVL89" s="590"/>
      <c r="PVM89" s="590" t="s">
        <v>20</v>
      </c>
      <c r="PVN89" s="590"/>
      <c r="PVO89" s="590"/>
      <c r="PVP89" s="590"/>
      <c r="PVQ89" s="590"/>
      <c r="PVR89" s="590"/>
      <c r="PVS89" s="590"/>
      <c r="PVT89" s="590"/>
      <c r="PVU89" s="590" t="s">
        <v>20</v>
      </c>
      <c r="PVV89" s="590"/>
      <c r="PVW89" s="590"/>
      <c r="PVX89" s="590"/>
      <c r="PVY89" s="590"/>
      <c r="PVZ89" s="590"/>
      <c r="PWA89" s="590"/>
      <c r="PWB89" s="590"/>
      <c r="PWC89" s="590" t="s">
        <v>20</v>
      </c>
      <c r="PWD89" s="590"/>
      <c r="PWE89" s="590"/>
      <c r="PWF89" s="590"/>
      <c r="PWG89" s="590"/>
      <c r="PWH89" s="590"/>
      <c r="PWI89" s="590"/>
      <c r="PWJ89" s="590"/>
      <c r="PWK89" s="590" t="s">
        <v>20</v>
      </c>
      <c r="PWL89" s="590"/>
      <c r="PWM89" s="590"/>
      <c r="PWN89" s="590"/>
      <c r="PWO89" s="590"/>
      <c r="PWP89" s="590"/>
      <c r="PWQ89" s="590"/>
      <c r="PWR89" s="590"/>
      <c r="PWS89" s="590" t="s">
        <v>20</v>
      </c>
      <c r="PWT89" s="590"/>
      <c r="PWU89" s="590"/>
      <c r="PWV89" s="590"/>
      <c r="PWW89" s="590"/>
      <c r="PWX89" s="590"/>
      <c r="PWY89" s="590"/>
      <c r="PWZ89" s="590"/>
      <c r="PXA89" s="590" t="s">
        <v>20</v>
      </c>
      <c r="PXB89" s="590"/>
      <c r="PXC89" s="590"/>
      <c r="PXD89" s="590"/>
      <c r="PXE89" s="590"/>
      <c r="PXF89" s="590"/>
      <c r="PXG89" s="590"/>
      <c r="PXH89" s="590"/>
      <c r="PXI89" s="590" t="s">
        <v>20</v>
      </c>
      <c r="PXJ89" s="590"/>
      <c r="PXK89" s="590"/>
      <c r="PXL89" s="590"/>
      <c r="PXM89" s="590"/>
      <c r="PXN89" s="590"/>
      <c r="PXO89" s="590"/>
      <c r="PXP89" s="590"/>
      <c r="PXQ89" s="590" t="s">
        <v>20</v>
      </c>
      <c r="PXR89" s="590"/>
      <c r="PXS89" s="590"/>
      <c r="PXT89" s="590"/>
      <c r="PXU89" s="590"/>
      <c r="PXV89" s="590"/>
      <c r="PXW89" s="590"/>
      <c r="PXX89" s="590"/>
      <c r="PXY89" s="590" t="s">
        <v>20</v>
      </c>
      <c r="PXZ89" s="590"/>
      <c r="PYA89" s="590"/>
      <c r="PYB89" s="590"/>
      <c r="PYC89" s="590"/>
      <c r="PYD89" s="590"/>
      <c r="PYE89" s="590"/>
      <c r="PYF89" s="590"/>
      <c r="PYG89" s="590" t="s">
        <v>20</v>
      </c>
      <c r="PYH89" s="590"/>
      <c r="PYI89" s="590"/>
      <c r="PYJ89" s="590"/>
      <c r="PYK89" s="590"/>
      <c r="PYL89" s="590"/>
      <c r="PYM89" s="590"/>
      <c r="PYN89" s="590"/>
      <c r="PYO89" s="590" t="s">
        <v>20</v>
      </c>
      <c r="PYP89" s="590"/>
      <c r="PYQ89" s="590"/>
      <c r="PYR89" s="590"/>
      <c r="PYS89" s="590"/>
      <c r="PYT89" s="590"/>
      <c r="PYU89" s="590"/>
      <c r="PYV89" s="590"/>
      <c r="PYW89" s="590" t="s">
        <v>20</v>
      </c>
      <c r="PYX89" s="590"/>
      <c r="PYY89" s="590"/>
      <c r="PYZ89" s="590"/>
      <c r="PZA89" s="590"/>
      <c r="PZB89" s="590"/>
      <c r="PZC89" s="590"/>
      <c r="PZD89" s="590"/>
      <c r="PZE89" s="590" t="s">
        <v>20</v>
      </c>
      <c r="PZF89" s="590"/>
      <c r="PZG89" s="590"/>
      <c r="PZH89" s="590"/>
      <c r="PZI89" s="590"/>
      <c r="PZJ89" s="590"/>
      <c r="PZK89" s="590"/>
      <c r="PZL89" s="590"/>
      <c r="PZM89" s="590" t="s">
        <v>20</v>
      </c>
      <c r="PZN89" s="590"/>
      <c r="PZO89" s="590"/>
      <c r="PZP89" s="590"/>
      <c r="PZQ89" s="590"/>
      <c r="PZR89" s="590"/>
      <c r="PZS89" s="590"/>
      <c r="PZT89" s="590"/>
      <c r="PZU89" s="590" t="s">
        <v>20</v>
      </c>
      <c r="PZV89" s="590"/>
      <c r="PZW89" s="590"/>
      <c r="PZX89" s="590"/>
      <c r="PZY89" s="590"/>
      <c r="PZZ89" s="590"/>
      <c r="QAA89" s="590"/>
      <c r="QAB89" s="590"/>
      <c r="QAC89" s="590" t="s">
        <v>20</v>
      </c>
      <c r="QAD89" s="590"/>
      <c r="QAE89" s="590"/>
      <c r="QAF89" s="590"/>
      <c r="QAG89" s="590"/>
      <c r="QAH89" s="590"/>
      <c r="QAI89" s="590"/>
      <c r="QAJ89" s="590"/>
      <c r="QAK89" s="590" t="s">
        <v>20</v>
      </c>
      <c r="QAL89" s="590"/>
      <c r="QAM89" s="590"/>
      <c r="QAN89" s="590"/>
      <c r="QAO89" s="590"/>
      <c r="QAP89" s="590"/>
      <c r="QAQ89" s="590"/>
      <c r="QAR89" s="590"/>
      <c r="QAS89" s="590" t="s">
        <v>20</v>
      </c>
      <c r="QAT89" s="590"/>
      <c r="QAU89" s="590"/>
      <c r="QAV89" s="590"/>
      <c r="QAW89" s="590"/>
      <c r="QAX89" s="590"/>
      <c r="QAY89" s="590"/>
      <c r="QAZ89" s="590"/>
      <c r="QBA89" s="590" t="s">
        <v>20</v>
      </c>
      <c r="QBB89" s="590"/>
      <c r="QBC89" s="590"/>
      <c r="QBD89" s="590"/>
      <c r="QBE89" s="590"/>
      <c r="QBF89" s="590"/>
      <c r="QBG89" s="590"/>
      <c r="QBH89" s="590"/>
      <c r="QBI89" s="590" t="s">
        <v>20</v>
      </c>
      <c r="QBJ89" s="590"/>
      <c r="QBK89" s="590"/>
      <c r="QBL89" s="590"/>
      <c r="QBM89" s="590"/>
      <c r="QBN89" s="590"/>
      <c r="QBO89" s="590"/>
      <c r="QBP89" s="590"/>
      <c r="QBQ89" s="590" t="s">
        <v>20</v>
      </c>
      <c r="QBR89" s="590"/>
      <c r="QBS89" s="590"/>
      <c r="QBT89" s="590"/>
      <c r="QBU89" s="590"/>
      <c r="QBV89" s="590"/>
      <c r="QBW89" s="590"/>
      <c r="QBX89" s="590"/>
      <c r="QBY89" s="590" t="s">
        <v>20</v>
      </c>
      <c r="QBZ89" s="590"/>
      <c r="QCA89" s="590"/>
      <c r="QCB89" s="590"/>
      <c r="QCC89" s="590"/>
      <c r="QCD89" s="590"/>
      <c r="QCE89" s="590"/>
      <c r="QCF89" s="590"/>
      <c r="QCG89" s="590" t="s">
        <v>20</v>
      </c>
      <c r="QCH89" s="590"/>
      <c r="QCI89" s="590"/>
      <c r="QCJ89" s="590"/>
      <c r="QCK89" s="590"/>
      <c r="QCL89" s="590"/>
      <c r="QCM89" s="590"/>
      <c r="QCN89" s="590"/>
      <c r="QCO89" s="590" t="s">
        <v>20</v>
      </c>
      <c r="QCP89" s="590"/>
      <c r="QCQ89" s="590"/>
      <c r="QCR89" s="590"/>
      <c r="QCS89" s="590"/>
      <c r="QCT89" s="590"/>
      <c r="QCU89" s="590"/>
      <c r="QCV89" s="590"/>
      <c r="QCW89" s="590" t="s">
        <v>20</v>
      </c>
      <c r="QCX89" s="590"/>
      <c r="QCY89" s="590"/>
      <c r="QCZ89" s="590"/>
      <c r="QDA89" s="590"/>
      <c r="QDB89" s="590"/>
      <c r="QDC89" s="590"/>
      <c r="QDD89" s="590"/>
      <c r="QDE89" s="590" t="s">
        <v>20</v>
      </c>
      <c r="QDF89" s="590"/>
      <c r="QDG89" s="590"/>
      <c r="QDH89" s="590"/>
      <c r="QDI89" s="590"/>
      <c r="QDJ89" s="590"/>
      <c r="QDK89" s="590"/>
      <c r="QDL89" s="590"/>
      <c r="QDM89" s="590" t="s">
        <v>20</v>
      </c>
      <c r="QDN89" s="590"/>
      <c r="QDO89" s="590"/>
      <c r="QDP89" s="590"/>
      <c r="QDQ89" s="590"/>
      <c r="QDR89" s="590"/>
      <c r="QDS89" s="590"/>
      <c r="QDT89" s="590"/>
      <c r="QDU89" s="590" t="s">
        <v>20</v>
      </c>
      <c r="QDV89" s="590"/>
      <c r="QDW89" s="590"/>
      <c r="QDX89" s="590"/>
      <c r="QDY89" s="590"/>
      <c r="QDZ89" s="590"/>
      <c r="QEA89" s="590"/>
      <c r="QEB89" s="590"/>
      <c r="QEC89" s="590" t="s">
        <v>20</v>
      </c>
      <c r="QED89" s="590"/>
      <c r="QEE89" s="590"/>
      <c r="QEF89" s="590"/>
      <c r="QEG89" s="590"/>
      <c r="QEH89" s="590"/>
      <c r="QEI89" s="590"/>
      <c r="QEJ89" s="590"/>
      <c r="QEK89" s="590" t="s">
        <v>20</v>
      </c>
      <c r="QEL89" s="590"/>
      <c r="QEM89" s="590"/>
      <c r="QEN89" s="590"/>
      <c r="QEO89" s="590"/>
      <c r="QEP89" s="590"/>
      <c r="QEQ89" s="590"/>
      <c r="QER89" s="590"/>
      <c r="QES89" s="590" t="s">
        <v>20</v>
      </c>
      <c r="QET89" s="590"/>
      <c r="QEU89" s="590"/>
      <c r="QEV89" s="590"/>
      <c r="QEW89" s="590"/>
      <c r="QEX89" s="590"/>
      <c r="QEY89" s="590"/>
      <c r="QEZ89" s="590"/>
      <c r="QFA89" s="590" t="s">
        <v>20</v>
      </c>
      <c r="QFB89" s="590"/>
      <c r="QFC89" s="590"/>
      <c r="QFD89" s="590"/>
      <c r="QFE89" s="590"/>
      <c r="QFF89" s="590"/>
      <c r="QFG89" s="590"/>
      <c r="QFH89" s="590"/>
      <c r="QFI89" s="590" t="s">
        <v>20</v>
      </c>
      <c r="QFJ89" s="590"/>
      <c r="QFK89" s="590"/>
      <c r="QFL89" s="590"/>
      <c r="QFM89" s="590"/>
      <c r="QFN89" s="590"/>
      <c r="QFO89" s="590"/>
      <c r="QFP89" s="590"/>
      <c r="QFQ89" s="590" t="s">
        <v>20</v>
      </c>
      <c r="QFR89" s="590"/>
      <c r="QFS89" s="590"/>
      <c r="QFT89" s="590"/>
      <c r="QFU89" s="590"/>
      <c r="QFV89" s="590"/>
      <c r="QFW89" s="590"/>
      <c r="QFX89" s="590"/>
      <c r="QFY89" s="590" t="s">
        <v>20</v>
      </c>
      <c r="QFZ89" s="590"/>
      <c r="QGA89" s="590"/>
      <c r="QGB89" s="590"/>
      <c r="QGC89" s="590"/>
      <c r="QGD89" s="590"/>
      <c r="QGE89" s="590"/>
      <c r="QGF89" s="590"/>
      <c r="QGG89" s="590" t="s">
        <v>20</v>
      </c>
      <c r="QGH89" s="590"/>
      <c r="QGI89" s="590"/>
      <c r="QGJ89" s="590"/>
      <c r="QGK89" s="590"/>
      <c r="QGL89" s="590"/>
      <c r="QGM89" s="590"/>
      <c r="QGN89" s="590"/>
      <c r="QGO89" s="590" t="s">
        <v>20</v>
      </c>
      <c r="QGP89" s="590"/>
      <c r="QGQ89" s="590"/>
      <c r="QGR89" s="590"/>
      <c r="QGS89" s="590"/>
      <c r="QGT89" s="590"/>
      <c r="QGU89" s="590"/>
      <c r="QGV89" s="590"/>
      <c r="QGW89" s="590" t="s">
        <v>20</v>
      </c>
      <c r="QGX89" s="590"/>
      <c r="QGY89" s="590"/>
      <c r="QGZ89" s="590"/>
      <c r="QHA89" s="590"/>
      <c r="QHB89" s="590"/>
      <c r="QHC89" s="590"/>
      <c r="QHD89" s="590"/>
      <c r="QHE89" s="590" t="s">
        <v>20</v>
      </c>
      <c r="QHF89" s="590"/>
      <c r="QHG89" s="590"/>
      <c r="QHH89" s="590"/>
      <c r="QHI89" s="590"/>
      <c r="QHJ89" s="590"/>
      <c r="QHK89" s="590"/>
      <c r="QHL89" s="590"/>
      <c r="QHM89" s="590" t="s">
        <v>20</v>
      </c>
      <c r="QHN89" s="590"/>
      <c r="QHO89" s="590"/>
      <c r="QHP89" s="590"/>
      <c r="QHQ89" s="590"/>
      <c r="QHR89" s="590"/>
      <c r="QHS89" s="590"/>
      <c r="QHT89" s="590"/>
      <c r="QHU89" s="590" t="s">
        <v>20</v>
      </c>
      <c r="QHV89" s="590"/>
      <c r="QHW89" s="590"/>
      <c r="QHX89" s="590"/>
      <c r="QHY89" s="590"/>
      <c r="QHZ89" s="590"/>
      <c r="QIA89" s="590"/>
      <c r="QIB89" s="590"/>
      <c r="QIC89" s="590" t="s">
        <v>20</v>
      </c>
      <c r="QID89" s="590"/>
      <c r="QIE89" s="590"/>
      <c r="QIF89" s="590"/>
      <c r="QIG89" s="590"/>
      <c r="QIH89" s="590"/>
      <c r="QII89" s="590"/>
      <c r="QIJ89" s="590"/>
      <c r="QIK89" s="590" t="s">
        <v>20</v>
      </c>
      <c r="QIL89" s="590"/>
      <c r="QIM89" s="590"/>
      <c r="QIN89" s="590"/>
      <c r="QIO89" s="590"/>
      <c r="QIP89" s="590"/>
      <c r="QIQ89" s="590"/>
      <c r="QIR89" s="590"/>
      <c r="QIS89" s="590" t="s">
        <v>20</v>
      </c>
      <c r="QIT89" s="590"/>
      <c r="QIU89" s="590"/>
      <c r="QIV89" s="590"/>
      <c r="QIW89" s="590"/>
      <c r="QIX89" s="590"/>
      <c r="QIY89" s="590"/>
      <c r="QIZ89" s="590"/>
      <c r="QJA89" s="590" t="s">
        <v>20</v>
      </c>
      <c r="QJB89" s="590"/>
      <c r="QJC89" s="590"/>
      <c r="QJD89" s="590"/>
      <c r="QJE89" s="590"/>
      <c r="QJF89" s="590"/>
      <c r="QJG89" s="590"/>
      <c r="QJH89" s="590"/>
      <c r="QJI89" s="590" t="s">
        <v>20</v>
      </c>
      <c r="QJJ89" s="590"/>
      <c r="QJK89" s="590"/>
      <c r="QJL89" s="590"/>
      <c r="QJM89" s="590"/>
      <c r="QJN89" s="590"/>
      <c r="QJO89" s="590"/>
      <c r="QJP89" s="590"/>
      <c r="QJQ89" s="590" t="s">
        <v>20</v>
      </c>
      <c r="QJR89" s="590"/>
      <c r="QJS89" s="590"/>
      <c r="QJT89" s="590"/>
      <c r="QJU89" s="590"/>
      <c r="QJV89" s="590"/>
      <c r="QJW89" s="590"/>
      <c r="QJX89" s="590"/>
      <c r="QJY89" s="590" t="s">
        <v>20</v>
      </c>
      <c r="QJZ89" s="590"/>
      <c r="QKA89" s="590"/>
      <c r="QKB89" s="590"/>
      <c r="QKC89" s="590"/>
      <c r="QKD89" s="590"/>
      <c r="QKE89" s="590"/>
      <c r="QKF89" s="590"/>
      <c r="QKG89" s="590" t="s">
        <v>20</v>
      </c>
      <c r="QKH89" s="590"/>
      <c r="QKI89" s="590"/>
      <c r="QKJ89" s="590"/>
      <c r="QKK89" s="590"/>
      <c r="QKL89" s="590"/>
      <c r="QKM89" s="590"/>
      <c r="QKN89" s="590"/>
      <c r="QKO89" s="590" t="s">
        <v>20</v>
      </c>
      <c r="QKP89" s="590"/>
      <c r="QKQ89" s="590"/>
      <c r="QKR89" s="590"/>
      <c r="QKS89" s="590"/>
      <c r="QKT89" s="590"/>
      <c r="QKU89" s="590"/>
      <c r="QKV89" s="590"/>
      <c r="QKW89" s="590" t="s">
        <v>20</v>
      </c>
      <c r="QKX89" s="590"/>
      <c r="QKY89" s="590"/>
      <c r="QKZ89" s="590"/>
      <c r="QLA89" s="590"/>
      <c r="QLB89" s="590"/>
      <c r="QLC89" s="590"/>
      <c r="QLD89" s="590"/>
      <c r="QLE89" s="590" t="s">
        <v>20</v>
      </c>
      <c r="QLF89" s="590"/>
      <c r="QLG89" s="590"/>
      <c r="QLH89" s="590"/>
      <c r="QLI89" s="590"/>
      <c r="QLJ89" s="590"/>
      <c r="QLK89" s="590"/>
      <c r="QLL89" s="590"/>
      <c r="QLM89" s="590" t="s">
        <v>20</v>
      </c>
      <c r="QLN89" s="590"/>
      <c r="QLO89" s="590"/>
      <c r="QLP89" s="590"/>
      <c r="QLQ89" s="590"/>
      <c r="QLR89" s="590"/>
      <c r="QLS89" s="590"/>
      <c r="QLT89" s="590"/>
      <c r="QLU89" s="590" t="s">
        <v>20</v>
      </c>
      <c r="QLV89" s="590"/>
      <c r="QLW89" s="590"/>
      <c r="QLX89" s="590"/>
      <c r="QLY89" s="590"/>
      <c r="QLZ89" s="590"/>
      <c r="QMA89" s="590"/>
      <c r="QMB89" s="590"/>
      <c r="QMC89" s="590" t="s">
        <v>20</v>
      </c>
      <c r="QMD89" s="590"/>
      <c r="QME89" s="590"/>
      <c r="QMF89" s="590"/>
      <c r="QMG89" s="590"/>
      <c r="QMH89" s="590"/>
      <c r="QMI89" s="590"/>
      <c r="QMJ89" s="590"/>
      <c r="QMK89" s="590" t="s">
        <v>20</v>
      </c>
      <c r="QML89" s="590"/>
      <c r="QMM89" s="590"/>
      <c r="QMN89" s="590"/>
      <c r="QMO89" s="590"/>
      <c r="QMP89" s="590"/>
      <c r="QMQ89" s="590"/>
      <c r="QMR89" s="590"/>
      <c r="QMS89" s="590" t="s">
        <v>20</v>
      </c>
      <c r="QMT89" s="590"/>
      <c r="QMU89" s="590"/>
      <c r="QMV89" s="590"/>
      <c r="QMW89" s="590"/>
      <c r="QMX89" s="590"/>
      <c r="QMY89" s="590"/>
      <c r="QMZ89" s="590"/>
      <c r="QNA89" s="590" t="s">
        <v>20</v>
      </c>
      <c r="QNB89" s="590"/>
      <c r="QNC89" s="590"/>
      <c r="QND89" s="590"/>
      <c r="QNE89" s="590"/>
      <c r="QNF89" s="590"/>
      <c r="QNG89" s="590"/>
      <c r="QNH89" s="590"/>
      <c r="QNI89" s="590" t="s">
        <v>20</v>
      </c>
      <c r="QNJ89" s="590"/>
      <c r="QNK89" s="590"/>
      <c r="QNL89" s="590"/>
      <c r="QNM89" s="590"/>
      <c r="QNN89" s="590"/>
      <c r="QNO89" s="590"/>
      <c r="QNP89" s="590"/>
      <c r="QNQ89" s="590" t="s">
        <v>20</v>
      </c>
      <c r="QNR89" s="590"/>
      <c r="QNS89" s="590"/>
      <c r="QNT89" s="590"/>
      <c r="QNU89" s="590"/>
      <c r="QNV89" s="590"/>
      <c r="QNW89" s="590"/>
      <c r="QNX89" s="590"/>
      <c r="QNY89" s="590" t="s">
        <v>20</v>
      </c>
      <c r="QNZ89" s="590"/>
      <c r="QOA89" s="590"/>
      <c r="QOB89" s="590"/>
      <c r="QOC89" s="590"/>
      <c r="QOD89" s="590"/>
      <c r="QOE89" s="590"/>
      <c r="QOF89" s="590"/>
      <c r="QOG89" s="590" t="s">
        <v>20</v>
      </c>
      <c r="QOH89" s="590"/>
      <c r="QOI89" s="590"/>
      <c r="QOJ89" s="590"/>
      <c r="QOK89" s="590"/>
      <c r="QOL89" s="590"/>
      <c r="QOM89" s="590"/>
      <c r="QON89" s="590"/>
      <c r="QOO89" s="590" t="s">
        <v>20</v>
      </c>
      <c r="QOP89" s="590"/>
      <c r="QOQ89" s="590"/>
      <c r="QOR89" s="590"/>
      <c r="QOS89" s="590"/>
      <c r="QOT89" s="590"/>
      <c r="QOU89" s="590"/>
      <c r="QOV89" s="590"/>
      <c r="QOW89" s="590" t="s">
        <v>20</v>
      </c>
      <c r="QOX89" s="590"/>
      <c r="QOY89" s="590"/>
      <c r="QOZ89" s="590"/>
      <c r="QPA89" s="590"/>
      <c r="QPB89" s="590"/>
      <c r="QPC89" s="590"/>
      <c r="QPD89" s="590"/>
      <c r="QPE89" s="590" t="s">
        <v>20</v>
      </c>
      <c r="QPF89" s="590"/>
      <c r="QPG89" s="590"/>
      <c r="QPH89" s="590"/>
      <c r="QPI89" s="590"/>
      <c r="QPJ89" s="590"/>
      <c r="QPK89" s="590"/>
      <c r="QPL89" s="590"/>
      <c r="QPM89" s="590" t="s">
        <v>20</v>
      </c>
      <c r="QPN89" s="590"/>
      <c r="QPO89" s="590"/>
      <c r="QPP89" s="590"/>
      <c r="QPQ89" s="590"/>
      <c r="QPR89" s="590"/>
      <c r="QPS89" s="590"/>
      <c r="QPT89" s="590"/>
      <c r="QPU89" s="590" t="s">
        <v>20</v>
      </c>
      <c r="QPV89" s="590"/>
      <c r="QPW89" s="590"/>
      <c r="QPX89" s="590"/>
      <c r="QPY89" s="590"/>
      <c r="QPZ89" s="590"/>
      <c r="QQA89" s="590"/>
      <c r="QQB89" s="590"/>
      <c r="QQC89" s="590" t="s">
        <v>20</v>
      </c>
      <c r="QQD89" s="590"/>
      <c r="QQE89" s="590"/>
      <c r="QQF89" s="590"/>
      <c r="QQG89" s="590"/>
      <c r="QQH89" s="590"/>
      <c r="QQI89" s="590"/>
      <c r="QQJ89" s="590"/>
      <c r="QQK89" s="590" t="s">
        <v>20</v>
      </c>
      <c r="QQL89" s="590"/>
      <c r="QQM89" s="590"/>
      <c r="QQN89" s="590"/>
      <c r="QQO89" s="590"/>
      <c r="QQP89" s="590"/>
      <c r="QQQ89" s="590"/>
      <c r="QQR89" s="590"/>
      <c r="QQS89" s="590" t="s">
        <v>20</v>
      </c>
      <c r="QQT89" s="590"/>
      <c r="QQU89" s="590"/>
      <c r="QQV89" s="590"/>
      <c r="QQW89" s="590"/>
      <c r="QQX89" s="590"/>
      <c r="QQY89" s="590"/>
      <c r="QQZ89" s="590"/>
      <c r="QRA89" s="590" t="s">
        <v>20</v>
      </c>
      <c r="QRB89" s="590"/>
      <c r="QRC89" s="590"/>
      <c r="QRD89" s="590"/>
      <c r="QRE89" s="590"/>
      <c r="QRF89" s="590"/>
      <c r="QRG89" s="590"/>
      <c r="QRH89" s="590"/>
      <c r="QRI89" s="590" t="s">
        <v>20</v>
      </c>
      <c r="QRJ89" s="590"/>
      <c r="QRK89" s="590"/>
      <c r="QRL89" s="590"/>
      <c r="QRM89" s="590"/>
      <c r="QRN89" s="590"/>
      <c r="QRO89" s="590"/>
      <c r="QRP89" s="590"/>
      <c r="QRQ89" s="590" t="s">
        <v>20</v>
      </c>
      <c r="QRR89" s="590"/>
      <c r="QRS89" s="590"/>
      <c r="QRT89" s="590"/>
      <c r="QRU89" s="590"/>
      <c r="QRV89" s="590"/>
      <c r="QRW89" s="590"/>
      <c r="QRX89" s="590"/>
      <c r="QRY89" s="590" t="s">
        <v>20</v>
      </c>
      <c r="QRZ89" s="590"/>
      <c r="QSA89" s="590"/>
      <c r="QSB89" s="590"/>
      <c r="QSC89" s="590"/>
      <c r="QSD89" s="590"/>
      <c r="QSE89" s="590"/>
      <c r="QSF89" s="590"/>
      <c r="QSG89" s="590" t="s">
        <v>20</v>
      </c>
      <c r="QSH89" s="590"/>
      <c r="QSI89" s="590"/>
      <c r="QSJ89" s="590"/>
      <c r="QSK89" s="590"/>
      <c r="QSL89" s="590"/>
      <c r="QSM89" s="590"/>
      <c r="QSN89" s="590"/>
      <c r="QSO89" s="590" t="s">
        <v>20</v>
      </c>
      <c r="QSP89" s="590"/>
      <c r="QSQ89" s="590"/>
      <c r="QSR89" s="590"/>
      <c r="QSS89" s="590"/>
      <c r="QST89" s="590"/>
      <c r="QSU89" s="590"/>
      <c r="QSV89" s="590"/>
      <c r="QSW89" s="590" t="s">
        <v>20</v>
      </c>
      <c r="QSX89" s="590"/>
      <c r="QSY89" s="590"/>
      <c r="QSZ89" s="590"/>
      <c r="QTA89" s="590"/>
      <c r="QTB89" s="590"/>
      <c r="QTC89" s="590"/>
      <c r="QTD89" s="590"/>
      <c r="QTE89" s="590" t="s">
        <v>20</v>
      </c>
      <c r="QTF89" s="590"/>
      <c r="QTG89" s="590"/>
      <c r="QTH89" s="590"/>
      <c r="QTI89" s="590"/>
      <c r="QTJ89" s="590"/>
      <c r="QTK89" s="590"/>
      <c r="QTL89" s="590"/>
      <c r="QTM89" s="590" t="s">
        <v>20</v>
      </c>
      <c r="QTN89" s="590"/>
      <c r="QTO89" s="590"/>
      <c r="QTP89" s="590"/>
      <c r="QTQ89" s="590"/>
      <c r="QTR89" s="590"/>
      <c r="QTS89" s="590"/>
      <c r="QTT89" s="590"/>
      <c r="QTU89" s="590" t="s">
        <v>20</v>
      </c>
      <c r="QTV89" s="590"/>
      <c r="QTW89" s="590"/>
      <c r="QTX89" s="590"/>
      <c r="QTY89" s="590"/>
      <c r="QTZ89" s="590"/>
      <c r="QUA89" s="590"/>
      <c r="QUB89" s="590"/>
      <c r="QUC89" s="590" t="s">
        <v>20</v>
      </c>
      <c r="QUD89" s="590"/>
      <c r="QUE89" s="590"/>
      <c r="QUF89" s="590"/>
      <c r="QUG89" s="590"/>
      <c r="QUH89" s="590"/>
      <c r="QUI89" s="590"/>
      <c r="QUJ89" s="590"/>
      <c r="QUK89" s="590" t="s">
        <v>20</v>
      </c>
      <c r="QUL89" s="590"/>
      <c r="QUM89" s="590"/>
      <c r="QUN89" s="590"/>
      <c r="QUO89" s="590"/>
      <c r="QUP89" s="590"/>
      <c r="QUQ89" s="590"/>
      <c r="QUR89" s="590"/>
      <c r="QUS89" s="590" t="s">
        <v>20</v>
      </c>
      <c r="QUT89" s="590"/>
      <c r="QUU89" s="590"/>
      <c r="QUV89" s="590"/>
      <c r="QUW89" s="590"/>
      <c r="QUX89" s="590"/>
      <c r="QUY89" s="590"/>
      <c r="QUZ89" s="590"/>
      <c r="QVA89" s="590" t="s">
        <v>20</v>
      </c>
      <c r="QVB89" s="590"/>
      <c r="QVC89" s="590"/>
      <c r="QVD89" s="590"/>
      <c r="QVE89" s="590"/>
      <c r="QVF89" s="590"/>
      <c r="QVG89" s="590"/>
      <c r="QVH89" s="590"/>
      <c r="QVI89" s="590" t="s">
        <v>20</v>
      </c>
      <c r="QVJ89" s="590"/>
      <c r="QVK89" s="590"/>
      <c r="QVL89" s="590"/>
      <c r="QVM89" s="590"/>
      <c r="QVN89" s="590"/>
      <c r="QVO89" s="590"/>
      <c r="QVP89" s="590"/>
      <c r="QVQ89" s="590" t="s">
        <v>20</v>
      </c>
      <c r="QVR89" s="590"/>
      <c r="QVS89" s="590"/>
      <c r="QVT89" s="590"/>
      <c r="QVU89" s="590"/>
      <c r="QVV89" s="590"/>
      <c r="QVW89" s="590"/>
      <c r="QVX89" s="590"/>
      <c r="QVY89" s="590" t="s">
        <v>20</v>
      </c>
      <c r="QVZ89" s="590"/>
      <c r="QWA89" s="590"/>
      <c r="QWB89" s="590"/>
      <c r="QWC89" s="590"/>
      <c r="QWD89" s="590"/>
      <c r="QWE89" s="590"/>
      <c r="QWF89" s="590"/>
      <c r="QWG89" s="590" t="s">
        <v>20</v>
      </c>
      <c r="QWH89" s="590"/>
      <c r="QWI89" s="590"/>
      <c r="QWJ89" s="590"/>
      <c r="QWK89" s="590"/>
      <c r="QWL89" s="590"/>
      <c r="QWM89" s="590"/>
      <c r="QWN89" s="590"/>
      <c r="QWO89" s="590" t="s">
        <v>20</v>
      </c>
      <c r="QWP89" s="590"/>
      <c r="QWQ89" s="590"/>
      <c r="QWR89" s="590"/>
      <c r="QWS89" s="590"/>
      <c r="QWT89" s="590"/>
      <c r="QWU89" s="590"/>
      <c r="QWV89" s="590"/>
      <c r="QWW89" s="590" t="s">
        <v>20</v>
      </c>
      <c r="QWX89" s="590"/>
      <c r="QWY89" s="590"/>
      <c r="QWZ89" s="590"/>
      <c r="QXA89" s="590"/>
      <c r="QXB89" s="590"/>
      <c r="QXC89" s="590"/>
      <c r="QXD89" s="590"/>
      <c r="QXE89" s="590" t="s">
        <v>20</v>
      </c>
      <c r="QXF89" s="590"/>
      <c r="QXG89" s="590"/>
      <c r="QXH89" s="590"/>
      <c r="QXI89" s="590"/>
      <c r="QXJ89" s="590"/>
      <c r="QXK89" s="590"/>
      <c r="QXL89" s="590"/>
      <c r="QXM89" s="590" t="s">
        <v>20</v>
      </c>
      <c r="QXN89" s="590"/>
      <c r="QXO89" s="590"/>
      <c r="QXP89" s="590"/>
      <c r="QXQ89" s="590"/>
      <c r="QXR89" s="590"/>
      <c r="QXS89" s="590"/>
      <c r="QXT89" s="590"/>
      <c r="QXU89" s="590" t="s">
        <v>20</v>
      </c>
      <c r="QXV89" s="590"/>
      <c r="QXW89" s="590"/>
      <c r="QXX89" s="590"/>
      <c r="QXY89" s="590"/>
      <c r="QXZ89" s="590"/>
      <c r="QYA89" s="590"/>
      <c r="QYB89" s="590"/>
      <c r="QYC89" s="590" t="s">
        <v>20</v>
      </c>
      <c r="QYD89" s="590"/>
      <c r="QYE89" s="590"/>
      <c r="QYF89" s="590"/>
      <c r="QYG89" s="590"/>
      <c r="QYH89" s="590"/>
      <c r="QYI89" s="590"/>
      <c r="QYJ89" s="590"/>
      <c r="QYK89" s="590" t="s">
        <v>20</v>
      </c>
      <c r="QYL89" s="590"/>
      <c r="QYM89" s="590"/>
      <c r="QYN89" s="590"/>
      <c r="QYO89" s="590"/>
      <c r="QYP89" s="590"/>
      <c r="QYQ89" s="590"/>
      <c r="QYR89" s="590"/>
      <c r="QYS89" s="590" t="s">
        <v>20</v>
      </c>
      <c r="QYT89" s="590"/>
      <c r="QYU89" s="590"/>
      <c r="QYV89" s="590"/>
      <c r="QYW89" s="590"/>
      <c r="QYX89" s="590"/>
      <c r="QYY89" s="590"/>
      <c r="QYZ89" s="590"/>
      <c r="QZA89" s="590" t="s">
        <v>20</v>
      </c>
      <c r="QZB89" s="590"/>
      <c r="QZC89" s="590"/>
      <c r="QZD89" s="590"/>
      <c r="QZE89" s="590"/>
      <c r="QZF89" s="590"/>
      <c r="QZG89" s="590"/>
      <c r="QZH89" s="590"/>
      <c r="QZI89" s="590" t="s">
        <v>20</v>
      </c>
      <c r="QZJ89" s="590"/>
      <c r="QZK89" s="590"/>
      <c r="QZL89" s="590"/>
      <c r="QZM89" s="590"/>
      <c r="QZN89" s="590"/>
      <c r="QZO89" s="590"/>
      <c r="QZP89" s="590"/>
      <c r="QZQ89" s="590" t="s">
        <v>20</v>
      </c>
      <c r="QZR89" s="590"/>
      <c r="QZS89" s="590"/>
      <c r="QZT89" s="590"/>
      <c r="QZU89" s="590"/>
      <c r="QZV89" s="590"/>
      <c r="QZW89" s="590"/>
      <c r="QZX89" s="590"/>
      <c r="QZY89" s="590" t="s">
        <v>20</v>
      </c>
      <c r="QZZ89" s="590"/>
      <c r="RAA89" s="590"/>
      <c r="RAB89" s="590"/>
      <c r="RAC89" s="590"/>
      <c r="RAD89" s="590"/>
      <c r="RAE89" s="590"/>
      <c r="RAF89" s="590"/>
      <c r="RAG89" s="590" t="s">
        <v>20</v>
      </c>
      <c r="RAH89" s="590"/>
      <c r="RAI89" s="590"/>
      <c r="RAJ89" s="590"/>
      <c r="RAK89" s="590"/>
      <c r="RAL89" s="590"/>
      <c r="RAM89" s="590"/>
      <c r="RAN89" s="590"/>
      <c r="RAO89" s="590" t="s">
        <v>20</v>
      </c>
      <c r="RAP89" s="590"/>
      <c r="RAQ89" s="590"/>
      <c r="RAR89" s="590"/>
      <c r="RAS89" s="590"/>
      <c r="RAT89" s="590"/>
      <c r="RAU89" s="590"/>
      <c r="RAV89" s="590"/>
      <c r="RAW89" s="590" t="s">
        <v>20</v>
      </c>
      <c r="RAX89" s="590"/>
      <c r="RAY89" s="590"/>
      <c r="RAZ89" s="590"/>
      <c r="RBA89" s="590"/>
      <c r="RBB89" s="590"/>
      <c r="RBC89" s="590"/>
      <c r="RBD89" s="590"/>
      <c r="RBE89" s="590" t="s">
        <v>20</v>
      </c>
      <c r="RBF89" s="590"/>
      <c r="RBG89" s="590"/>
      <c r="RBH89" s="590"/>
      <c r="RBI89" s="590"/>
      <c r="RBJ89" s="590"/>
      <c r="RBK89" s="590"/>
      <c r="RBL89" s="590"/>
      <c r="RBM89" s="590" t="s">
        <v>20</v>
      </c>
      <c r="RBN89" s="590"/>
      <c r="RBO89" s="590"/>
      <c r="RBP89" s="590"/>
      <c r="RBQ89" s="590"/>
      <c r="RBR89" s="590"/>
      <c r="RBS89" s="590"/>
      <c r="RBT89" s="590"/>
      <c r="RBU89" s="590" t="s">
        <v>20</v>
      </c>
      <c r="RBV89" s="590"/>
      <c r="RBW89" s="590"/>
      <c r="RBX89" s="590"/>
      <c r="RBY89" s="590"/>
      <c r="RBZ89" s="590"/>
      <c r="RCA89" s="590"/>
      <c r="RCB89" s="590"/>
      <c r="RCC89" s="590" t="s">
        <v>20</v>
      </c>
      <c r="RCD89" s="590"/>
      <c r="RCE89" s="590"/>
      <c r="RCF89" s="590"/>
      <c r="RCG89" s="590"/>
      <c r="RCH89" s="590"/>
      <c r="RCI89" s="590"/>
      <c r="RCJ89" s="590"/>
      <c r="RCK89" s="590" t="s">
        <v>20</v>
      </c>
      <c r="RCL89" s="590"/>
      <c r="RCM89" s="590"/>
      <c r="RCN89" s="590"/>
      <c r="RCO89" s="590"/>
      <c r="RCP89" s="590"/>
      <c r="RCQ89" s="590"/>
      <c r="RCR89" s="590"/>
      <c r="RCS89" s="590" t="s">
        <v>20</v>
      </c>
      <c r="RCT89" s="590"/>
      <c r="RCU89" s="590"/>
      <c r="RCV89" s="590"/>
      <c r="RCW89" s="590"/>
      <c r="RCX89" s="590"/>
      <c r="RCY89" s="590"/>
      <c r="RCZ89" s="590"/>
      <c r="RDA89" s="590" t="s">
        <v>20</v>
      </c>
      <c r="RDB89" s="590"/>
      <c r="RDC89" s="590"/>
      <c r="RDD89" s="590"/>
      <c r="RDE89" s="590"/>
      <c r="RDF89" s="590"/>
      <c r="RDG89" s="590"/>
      <c r="RDH89" s="590"/>
      <c r="RDI89" s="590" t="s">
        <v>20</v>
      </c>
      <c r="RDJ89" s="590"/>
      <c r="RDK89" s="590"/>
      <c r="RDL89" s="590"/>
      <c r="RDM89" s="590"/>
      <c r="RDN89" s="590"/>
      <c r="RDO89" s="590"/>
      <c r="RDP89" s="590"/>
      <c r="RDQ89" s="590" t="s">
        <v>20</v>
      </c>
      <c r="RDR89" s="590"/>
      <c r="RDS89" s="590"/>
      <c r="RDT89" s="590"/>
      <c r="RDU89" s="590"/>
      <c r="RDV89" s="590"/>
      <c r="RDW89" s="590"/>
      <c r="RDX89" s="590"/>
      <c r="RDY89" s="590" t="s">
        <v>20</v>
      </c>
      <c r="RDZ89" s="590"/>
      <c r="REA89" s="590"/>
      <c r="REB89" s="590"/>
      <c r="REC89" s="590"/>
      <c r="RED89" s="590"/>
      <c r="REE89" s="590"/>
      <c r="REF89" s="590"/>
      <c r="REG89" s="590" t="s">
        <v>20</v>
      </c>
      <c r="REH89" s="590"/>
      <c r="REI89" s="590"/>
      <c r="REJ89" s="590"/>
      <c r="REK89" s="590"/>
      <c r="REL89" s="590"/>
      <c r="REM89" s="590"/>
      <c r="REN89" s="590"/>
      <c r="REO89" s="590" t="s">
        <v>20</v>
      </c>
      <c r="REP89" s="590"/>
      <c r="REQ89" s="590"/>
      <c r="RER89" s="590"/>
      <c r="RES89" s="590"/>
      <c r="RET89" s="590"/>
      <c r="REU89" s="590"/>
      <c r="REV89" s="590"/>
      <c r="REW89" s="590" t="s">
        <v>20</v>
      </c>
      <c r="REX89" s="590"/>
      <c r="REY89" s="590"/>
      <c r="REZ89" s="590"/>
      <c r="RFA89" s="590"/>
      <c r="RFB89" s="590"/>
      <c r="RFC89" s="590"/>
      <c r="RFD89" s="590"/>
      <c r="RFE89" s="590" t="s">
        <v>20</v>
      </c>
      <c r="RFF89" s="590"/>
      <c r="RFG89" s="590"/>
      <c r="RFH89" s="590"/>
      <c r="RFI89" s="590"/>
      <c r="RFJ89" s="590"/>
      <c r="RFK89" s="590"/>
      <c r="RFL89" s="590"/>
      <c r="RFM89" s="590" t="s">
        <v>20</v>
      </c>
      <c r="RFN89" s="590"/>
      <c r="RFO89" s="590"/>
      <c r="RFP89" s="590"/>
      <c r="RFQ89" s="590"/>
      <c r="RFR89" s="590"/>
      <c r="RFS89" s="590"/>
      <c r="RFT89" s="590"/>
      <c r="RFU89" s="590" t="s">
        <v>20</v>
      </c>
      <c r="RFV89" s="590"/>
      <c r="RFW89" s="590"/>
      <c r="RFX89" s="590"/>
      <c r="RFY89" s="590"/>
      <c r="RFZ89" s="590"/>
      <c r="RGA89" s="590"/>
      <c r="RGB89" s="590"/>
      <c r="RGC89" s="590" t="s">
        <v>20</v>
      </c>
      <c r="RGD89" s="590"/>
      <c r="RGE89" s="590"/>
      <c r="RGF89" s="590"/>
      <c r="RGG89" s="590"/>
      <c r="RGH89" s="590"/>
      <c r="RGI89" s="590"/>
      <c r="RGJ89" s="590"/>
      <c r="RGK89" s="590" t="s">
        <v>20</v>
      </c>
      <c r="RGL89" s="590"/>
      <c r="RGM89" s="590"/>
      <c r="RGN89" s="590"/>
      <c r="RGO89" s="590"/>
      <c r="RGP89" s="590"/>
      <c r="RGQ89" s="590"/>
      <c r="RGR89" s="590"/>
      <c r="RGS89" s="590" t="s">
        <v>20</v>
      </c>
      <c r="RGT89" s="590"/>
      <c r="RGU89" s="590"/>
      <c r="RGV89" s="590"/>
      <c r="RGW89" s="590"/>
      <c r="RGX89" s="590"/>
      <c r="RGY89" s="590"/>
      <c r="RGZ89" s="590"/>
      <c r="RHA89" s="590" t="s">
        <v>20</v>
      </c>
      <c r="RHB89" s="590"/>
      <c r="RHC89" s="590"/>
      <c r="RHD89" s="590"/>
      <c r="RHE89" s="590"/>
      <c r="RHF89" s="590"/>
      <c r="RHG89" s="590"/>
      <c r="RHH89" s="590"/>
      <c r="RHI89" s="590" t="s">
        <v>20</v>
      </c>
      <c r="RHJ89" s="590"/>
      <c r="RHK89" s="590"/>
      <c r="RHL89" s="590"/>
      <c r="RHM89" s="590"/>
      <c r="RHN89" s="590"/>
      <c r="RHO89" s="590"/>
      <c r="RHP89" s="590"/>
      <c r="RHQ89" s="590" t="s">
        <v>20</v>
      </c>
      <c r="RHR89" s="590"/>
      <c r="RHS89" s="590"/>
      <c r="RHT89" s="590"/>
      <c r="RHU89" s="590"/>
      <c r="RHV89" s="590"/>
      <c r="RHW89" s="590"/>
      <c r="RHX89" s="590"/>
      <c r="RHY89" s="590" t="s">
        <v>20</v>
      </c>
      <c r="RHZ89" s="590"/>
      <c r="RIA89" s="590"/>
      <c r="RIB89" s="590"/>
      <c r="RIC89" s="590"/>
      <c r="RID89" s="590"/>
      <c r="RIE89" s="590"/>
      <c r="RIF89" s="590"/>
      <c r="RIG89" s="590" t="s">
        <v>20</v>
      </c>
      <c r="RIH89" s="590"/>
      <c r="RII89" s="590"/>
      <c r="RIJ89" s="590"/>
      <c r="RIK89" s="590"/>
      <c r="RIL89" s="590"/>
      <c r="RIM89" s="590"/>
      <c r="RIN89" s="590"/>
      <c r="RIO89" s="590" t="s">
        <v>20</v>
      </c>
      <c r="RIP89" s="590"/>
      <c r="RIQ89" s="590"/>
      <c r="RIR89" s="590"/>
      <c r="RIS89" s="590"/>
      <c r="RIT89" s="590"/>
      <c r="RIU89" s="590"/>
      <c r="RIV89" s="590"/>
      <c r="RIW89" s="590" t="s">
        <v>20</v>
      </c>
      <c r="RIX89" s="590"/>
      <c r="RIY89" s="590"/>
      <c r="RIZ89" s="590"/>
      <c r="RJA89" s="590"/>
      <c r="RJB89" s="590"/>
      <c r="RJC89" s="590"/>
      <c r="RJD89" s="590"/>
      <c r="RJE89" s="590" t="s">
        <v>20</v>
      </c>
      <c r="RJF89" s="590"/>
      <c r="RJG89" s="590"/>
      <c r="RJH89" s="590"/>
      <c r="RJI89" s="590"/>
      <c r="RJJ89" s="590"/>
      <c r="RJK89" s="590"/>
      <c r="RJL89" s="590"/>
      <c r="RJM89" s="590" t="s">
        <v>20</v>
      </c>
      <c r="RJN89" s="590"/>
      <c r="RJO89" s="590"/>
      <c r="RJP89" s="590"/>
      <c r="RJQ89" s="590"/>
      <c r="RJR89" s="590"/>
      <c r="RJS89" s="590"/>
      <c r="RJT89" s="590"/>
      <c r="RJU89" s="590" t="s">
        <v>20</v>
      </c>
      <c r="RJV89" s="590"/>
      <c r="RJW89" s="590"/>
      <c r="RJX89" s="590"/>
      <c r="RJY89" s="590"/>
      <c r="RJZ89" s="590"/>
      <c r="RKA89" s="590"/>
      <c r="RKB89" s="590"/>
      <c r="RKC89" s="590" t="s">
        <v>20</v>
      </c>
      <c r="RKD89" s="590"/>
      <c r="RKE89" s="590"/>
      <c r="RKF89" s="590"/>
      <c r="RKG89" s="590"/>
      <c r="RKH89" s="590"/>
      <c r="RKI89" s="590"/>
      <c r="RKJ89" s="590"/>
      <c r="RKK89" s="590" t="s">
        <v>20</v>
      </c>
      <c r="RKL89" s="590"/>
      <c r="RKM89" s="590"/>
      <c r="RKN89" s="590"/>
      <c r="RKO89" s="590"/>
      <c r="RKP89" s="590"/>
      <c r="RKQ89" s="590"/>
      <c r="RKR89" s="590"/>
      <c r="RKS89" s="590" t="s">
        <v>20</v>
      </c>
      <c r="RKT89" s="590"/>
      <c r="RKU89" s="590"/>
      <c r="RKV89" s="590"/>
      <c r="RKW89" s="590"/>
      <c r="RKX89" s="590"/>
      <c r="RKY89" s="590"/>
      <c r="RKZ89" s="590"/>
      <c r="RLA89" s="590" t="s">
        <v>20</v>
      </c>
      <c r="RLB89" s="590"/>
      <c r="RLC89" s="590"/>
      <c r="RLD89" s="590"/>
      <c r="RLE89" s="590"/>
      <c r="RLF89" s="590"/>
      <c r="RLG89" s="590"/>
      <c r="RLH89" s="590"/>
      <c r="RLI89" s="590" t="s">
        <v>20</v>
      </c>
      <c r="RLJ89" s="590"/>
      <c r="RLK89" s="590"/>
      <c r="RLL89" s="590"/>
      <c r="RLM89" s="590"/>
      <c r="RLN89" s="590"/>
      <c r="RLO89" s="590"/>
      <c r="RLP89" s="590"/>
      <c r="RLQ89" s="590" t="s">
        <v>20</v>
      </c>
      <c r="RLR89" s="590"/>
      <c r="RLS89" s="590"/>
      <c r="RLT89" s="590"/>
      <c r="RLU89" s="590"/>
      <c r="RLV89" s="590"/>
      <c r="RLW89" s="590"/>
      <c r="RLX89" s="590"/>
      <c r="RLY89" s="590" t="s">
        <v>20</v>
      </c>
      <c r="RLZ89" s="590"/>
      <c r="RMA89" s="590"/>
      <c r="RMB89" s="590"/>
      <c r="RMC89" s="590"/>
      <c r="RMD89" s="590"/>
      <c r="RME89" s="590"/>
      <c r="RMF89" s="590"/>
      <c r="RMG89" s="590" t="s">
        <v>20</v>
      </c>
      <c r="RMH89" s="590"/>
      <c r="RMI89" s="590"/>
      <c r="RMJ89" s="590"/>
      <c r="RMK89" s="590"/>
      <c r="RML89" s="590"/>
      <c r="RMM89" s="590"/>
      <c r="RMN89" s="590"/>
      <c r="RMO89" s="590" t="s">
        <v>20</v>
      </c>
      <c r="RMP89" s="590"/>
      <c r="RMQ89" s="590"/>
      <c r="RMR89" s="590"/>
      <c r="RMS89" s="590"/>
      <c r="RMT89" s="590"/>
      <c r="RMU89" s="590"/>
      <c r="RMV89" s="590"/>
      <c r="RMW89" s="590" t="s">
        <v>20</v>
      </c>
      <c r="RMX89" s="590"/>
      <c r="RMY89" s="590"/>
      <c r="RMZ89" s="590"/>
      <c r="RNA89" s="590"/>
      <c r="RNB89" s="590"/>
      <c r="RNC89" s="590"/>
      <c r="RND89" s="590"/>
      <c r="RNE89" s="590" t="s">
        <v>20</v>
      </c>
      <c r="RNF89" s="590"/>
      <c r="RNG89" s="590"/>
      <c r="RNH89" s="590"/>
      <c r="RNI89" s="590"/>
      <c r="RNJ89" s="590"/>
      <c r="RNK89" s="590"/>
      <c r="RNL89" s="590"/>
      <c r="RNM89" s="590" t="s">
        <v>20</v>
      </c>
      <c r="RNN89" s="590"/>
      <c r="RNO89" s="590"/>
      <c r="RNP89" s="590"/>
      <c r="RNQ89" s="590"/>
      <c r="RNR89" s="590"/>
      <c r="RNS89" s="590"/>
      <c r="RNT89" s="590"/>
      <c r="RNU89" s="590" t="s">
        <v>20</v>
      </c>
      <c r="RNV89" s="590"/>
      <c r="RNW89" s="590"/>
      <c r="RNX89" s="590"/>
      <c r="RNY89" s="590"/>
      <c r="RNZ89" s="590"/>
      <c r="ROA89" s="590"/>
      <c r="ROB89" s="590"/>
      <c r="ROC89" s="590" t="s">
        <v>20</v>
      </c>
      <c r="ROD89" s="590"/>
      <c r="ROE89" s="590"/>
      <c r="ROF89" s="590"/>
      <c r="ROG89" s="590"/>
      <c r="ROH89" s="590"/>
      <c r="ROI89" s="590"/>
      <c r="ROJ89" s="590"/>
      <c r="ROK89" s="590" t="s">
        <v>20</v>
      </c>
      <c r="ROL89" s="590"/>
      <c r="ROM89" s="590"/>
      <c r="RON89" s="590"/>
      <c r="ROO89" s="590"/>
      <c r="ROP89" s="590"/>
      <c r="ROQ89" s="590"/>
      <c r="ROR89" s="590"/>
      <c r="ROS89" s="590" t="s">
        <v>20</v>
      </c>
      <c r="ROT89" s="590"/>
      <c r="ROU89" s="590"/>
      <c r="ROV89" s="590"/>
      <c r="ROW89" s="590"/>
      <c r="ROX89" s="590"/>
      <c r="ROY89" s="590"/>
      <c r="ROZ89" s="590"/>
      <c r="RPA89" s="590" t="s">
        <v>20</v>
      </c>
      <c r="RPB89" s="590"/>
      <c r="RPC89" s="590"/>
      <c r="RPD89" s="590"/>
      <c r="RPE89" s="590"/>
      <c r="RPF89" s="590"/>
      <c r="RPG89" s="590"/>
      <c r="RPH89" s="590"/>
      <c r="RPI89" s="590" t="s">
        <v>20</v>
      </c>
      <c r="RPJ89" s="590"/>
      <c r="RPK89" s="590"/>
      <c r="RPL89" s="590"/>
      <c r="RPM89" s="590"/>
      <c r="RPN89" s="590"/>
      <c r="RPO89" s="590"/>
      <c r="RPP89" s="590"/>
      <c r="RPQ89" s="590" t="s">
        <v>20</v>
      </c>
      <c r="RPR89" s="590"/>
      <c r="RPS89" s="590"/>
      <c r="RPT89" s="590"/>
      <c r="RPU89" s="590"/>
      <c r="RPV89" s="590"/>
      <c r="RPW89" s="590"/>
      <c r="RPX89" s="590"/>
      <c r="RPY89" s="590" t="s">
        <v>20</v>
      </c>
      <c r="RPZ89" s="590"/>
      <c r="RQA89" s="590"/>
      <c r="RQB89" s="590"/>
      <c r="RQC89" s="590"/>
      <c r="RQD89" s="590"/>
      <c r="RQE89" s="590"/>
      <c r="RQF89" s="590"/>
      <c r="RQG89" s="590" t="s">
        <v>20</v>
      </c>
      <c r="RQH89" s="590"/>
      <c r="RQI89" s="590"/>
      <c r="RQJ89" s="590"/>
      <c r="RQK89" s="590"/>
      <c r="RQL89" s="590"/>
      <c r="RQM89" s="590"/>
      <c r="RQN89" s="590"/>
      <c r="RQO89" s="590" t="s">
        <v>20</v>
      </c>
      <c r="RQP89" s="590"/>
      <c r="RQQ89" s="590"/>
      <c r="RQR89" s="590"/>
      <c r="RQS89" s="590"/>
      <c r="RQT89" s="590"/>
      <c r="RQU89" s="590"/>
      <c r="RQV89" s="590"/>
      <c r="RQW89" s="590" t="s">
        <v>20</v>
      </c>
      <c r="RQX89" s="590"/>
      <c r="RQY89" s="590"/>
      <c r="RQZ89" s="590"/>
      <c r="RRA89" s="590"/>
      <c r="RRB89" s="590"/>
      <c r="RRC89" s="590"/>
      <c r="RRD89" s="590"/>
      <c r="RRE89" s="590" t="s">
        <v>20</v>
      </c>
      <c r="RRF89" s="590"/>
      <c r="RRG89" s="590"/>
      <c r="RRH89" s="590"/>
      <c r="RRI89" s="590"/>
      <c r="RRJ89" s="590"/>
      <c r="RRK89" s="590"/>
      <c r="RRL89" s="590"/>
      <c r="RRM89" s="590" t="s">
        <v>20</v>
      </c>
      <c r="RRN89" s="590"/>
      <c r="RRO89" s="590"/>
      <c r="RRP89" s="590"/>
      <c r="RRQ89" s="590"/>
      <c r="RRR89" s="590"/>
      <c r="RRS89" s="590"/>
      <c r="RRT89" s="590"/>
      <c r="RRU89" s="590" t="s">
        <v>20</v>
      </c>
      <c r="RRV89" s="590"/>
      <c r="RRW89" s="590"/>
      <c r="RRX89" s="590"/>
      <c r="RRY89" s="590"/>
      <c r="RRZ89" s="590"/>
      <c r="RSA89" s="590"/>
      <c r="RSB89" s="590"/>
      <c r="RSC89" s="590" t="s">
        <v>20</v>
      </c>
      <c r="RSD89" s="590"/>
      <c r="RSE89" s="590"/>
      <c r="RSF89" s="590"/>
      <c r="RSG89" s="590"/>
      <c r="RSH89" s="590"/>
      <c r="RSI89" s="590"/>
      <c r="RSJ89" s="590"/>
      <c r="RSK89" s="590" t="s">
        <v>20</v>
      </c>
      <c r="RSL89" s="590"/>
      <c r="RSM89" s="590"/>
      <c r="RSN89" s="590"/>
      <c r="RSO89" s="590"/>
      <c r="RSP89" s="590"/>
      <c r="RSQ89" s="590"/>
      <c r="RSR89" s="590"/>
      <c r="RSS89" s="590" t="s">
        <v>20</v>
      </c>
      <c r="RST89" s="590"/>
      <c r="RSU89" s="590"/>
      <c r="RSV89" s="590"/>
      <c r="RSW89" s="590"/>
      <c r="RSX89" s="590"/>
      <c r="RSY89" s="590"/>
      <c r="RSZ89" s="590"/>
      <c r="RTA89" s="590" t="s">
        <v>20</v>
      </c>
      <c r="RTB89" s="590"/>
      <c r="RTC89" s="590"/>
      <c r="RTD89" s="590"/>
      <c r="RTE89" s="590"/>
      <c r="RTF89" s="590"/>
      <c r="RTG89" s="590"/>
      <c r="RTH89" s="590"/>
      <c r="RTI89" s="590" t="s">
        <v>20</v>
      </c>
      <c r="RTJ89" s="590"/>
      <c r="RTK89" s="590"/>
      <c r="RTL89" s="590"/>
      <c r="RTM89" s="590"/>
      <c r="RTN89" s="590"/>
      <c r="RTO89" s="590"/>
      <c r="RTP89" s="590"/>
      <c r="RTQ89" s="590" t="s">
        <v>20</v>
      </c>
      <c r="RTR89" s="590"/>
      <c r="RTS89" s="590"/>
      <c r="RTT89" s="590"/>
      <c r="RTU89" s="590"/>
      <c r="RTV89" s="590"/>
      <c r="RTW89" s="590"/>
      <c r="RTX89" s="590"/>
      <c r="RTY89" s="590" t="s">
        <v>20</v>
      </c>
      <c r="RTZ89" s="590"/>
      <c r="RUA89" s="590"/>
      <c r="RUB89" s="590"/>
      <c r="RUC89" s="590"/>
      <c r="RUD89" s="590"/>
      <c r="RUE89" s="590"/>
      <c r="RUF89" s="590"/>
      <c r="RUG89" s="590" t="s">
        <v>20</v>
      </c>
      <c r="RUH89" s="590"/>
      <c r="RUI89" s="590"/>
      <c r="RUJ89" s="590"/>
      <c r="RUK89" s="590"/>
      <c r="RUL89" s="590"/>
      <c r="RUM89" s="590"/>
      <c r="RUN89" s="590"/>
      <c r="RUO89" s="590" t="s">
        <v>20</v>
      </c>
      <c r="RUP89" s="590"/>
      <c r="RUQ89" s="590"/>
      <c r="RUR89" s="590"/>
      <c r="RUS89" s="590"/>
      <c r="RUT89" s="590"/>
      <c r="RUU89" s="590"/>
      <c r="RUV89" s="590"/>
      <c r="RUW89" s="590" t="s">
        <v>20</v>
      </c>
      <c r="RUX89" s="590"/>
      <c r="RUY89" s="590"/>
      <c r="RUZ89" s="590"/>
      <c r="RVA89" s="590"/>
      <c r="RVB89" s="590"/>
      <c r="RVC89" s="590"/>
      <c r="RVD89" s="590"/>
      <c r="RVE89" s="590" t="s">
        <v>20</v>
      </c>
      <c r="RVF89" s="590"/>
      <c r="RVG89" s="590"/>
      <c r="RVH89" s="590"/>
      <c r="RVI89" s="590"/>
      <c r="RVJ89" s="590"/>
      <c r="RVK89" s="590"/>
      <c r="RVL89" s="590"/>
      <c r="RVM89" s="590" t="s">
        <v>20</v>
      </c>
      <c r="RVN89" s="590"/>
      <c r="RVO89" s="590"/>
      <c r="RVP89" s="590"/>
      <c r="RVQ89" s="590"/>
      <c r="RVR89" s="590"/>
      <c r="RVS89" s="590"/>
      <c r="RVT89" s="590"/>
      <c r="RVU89" s="590" t="s">
        <v>20</v>
      </c>
      <c r="RVV89" s="590"/>
      <c r="RVW89" s="590"/>
      <c r="RVX89" s="590"/>
      <c r="RVY89" s="590"/>
      <c r="RVZ89" s="590"/>
      <c r="RWA89" s="590"/>
      <c r="RWB89" s="590"/>
      <c r="RWC89" s="590" t="s">
        <v>20</v>
      </c>
      <c r="RWD89" s="590"/>
      <c r="RWE89" s="590"/>
      <c r="RWF89" s="590"/>
      <c r="RWG89" s="590"/>
      <c r="RWH89" s="590"/>
      <c r="RWI89" s="590"/>
      <c r="RWJ89" s="590"/>
      <c r="RWK89" s="590" t="s">
        <v>20</v>
      </c>
      <c r="RWL89" s="590"/>
      <c r="RWM89" s="590"/>
      <c r="RWN89" s="590"/>
      <c r="RWO89" s="590"/>
      <c r="RWP89" s="590"/>
      <c r="RWQ89" s="590"/>
      <c r="RWR89" s="590"/>
      <c r="RWS89" s="590" t="s">
        <v>20</v>
      </c>
      <c r="RWT89" s="590"/>
      <c r="RWU89" s="590"/>
      <c r="RWV89" s="590"/>
      <c r="RWW89" s="590"/>
      <c r="RWX89" s="590"/>
      <c r="RWY89" s="590"/>
      <c r="RWZ89" s="590"/>
      <c r="RXA89" s="590" t="s">
        <v>20</v>
      </c>
      <c r="RXB89" s="590"/>
      <c r="RXC89" s="590"/>
      <c r="RXD89" s="590"/>
      <c r="RXE89" s="590"/>
      <c r="RXF89" s="590"/>
      <c r="RXG89" s="590"/>
      <c r="RXH89" s="590"/>
      <c r="RXI89" s="590" t="s">
        <v>20</v>
      </c>
      <c r="RXJ89" s="590"/>
      <c r="RXK89" s="590"/>
      <c r="RXL89" s="590"/>
      <c r="RXM89" s="590"/>
      <c r="RXN89" s="590"/>
      <c r="RXO89" s="590"/>
      <c r="RXP89" s="590"/>
      <c r="RXQ89" s="590" t="s">
        <v>20</v>
      </c>
      <c r="RXR89" s="590"/>
      <c r="RXS89" s="590"/>
      <c r="RXT89" s="590"/>
      <c r="RXU89" s="590"/>
      <c r="RXV89" s="590"/>
      <c r="RXW89" s="590"/>
      <c r="RXX89" s="590"/>
      <c r="RXY89" s="590" t="s">
        <v>20</v>
      </c>
      <c r="RXZ89" s="590"/>
      <c r="RYA89" s="590"/>
      <c r="RYB89" s="590"/>
      <c r="RYC89" s="590"/>
      <c r="RYD89" s="590"/>
      <c r="RYE89" s="590"/>
      <c r="RYF89" s="590"/>
      <c r="RYG89" s="590" t="s">
        <v>20</v>
      </c>
      <c r="RYH89" s="590"/>
      <c r="RYI89" s="590"/>
      <c r="RYJ89" s="590"/>
      <c r="RYK89" s="590"/>
      <c r="RYL89" s="590"/>
      <c r="RYM89" s="590"/>
      <c r="RYN89" s="590"/>
      <c r="RYO89" s="590" t="s">
        <v>20</v>
      </c>
      <c r="RYP89" s="590"/>
      <c r="RYQ89" s="590"/>
      <c r="RYR89" s="590"/>
      <c r="RYS89" s="590"/>
      <c r="RYT89" s="590"/>
      <c r="RYU89" s="590"/>
      <c r="RYV89" s="590"/>
      <c r="RYW89" s="590" t="s">
        <v>20</v>
      </c>
      <c r="RYX89" s="590"/>
      <c r="RYY89" s="590"/>
      <c r="RYZ89" s="590"/>
      <c r="RZA89" s="590"/>
      <c r="RZB89" s="590"/>
      <c r="RZC89" s="590"/>
      <c r="RZD89" s="590"/>
      <c r="RZE89" s="590" t="s">
        <v>20</v>
      </c>
      <c r="RZF89" s="590"/>
      <c r="RZG89" s="590"/>
      <c r="RZH89" s="590"/>
      <c r="RZI89" s="590"/>
      <c r="RZJ89" s="590"/>
      <c r="RZK89" s="590"/>
      <c r="RZL89" s="590"/>
      <c r="RZM89" s="590" t="s">
        <v>20</v>
      </c>
      <c r="RZN89" s="590"/>
      <c r="RZO89" s="590"/>
      <c r="RZP89" s="590"/>
      <c r="RZQ89" s="590"/>
      <c r="RZR89" s="590"/>
      <c r="RZS89" s="590"/>
      <c r="RZT89" s="590"/>
      <c r="RZU89" s="590" t="s">
        <v>20</v>
      </c>
      <c r="RZV89" s="590"/>
      <c r="RZW89" s="590"/>
      <c r="RZX89" s="590"/>
      <c r="RZY89" s="590"/>
      <c r="RZZ89" s="590"/>
      <c r="SAA89" s="590"/>
      <c r="SAB89" s="590"/>
      <c r="SAC89" s="590" t="s">
        <v>20</v>
      </c>
      <c r="SAD89" s="590"/>
      <c r="SAE89" s="590"/>
      <c r="SAF89" s="590"/>
      <c r="SAG89" s="590"/>
      <c r="SAH89" s="590"/>
      <c r="SAI89" s="590"/>
      <c r="SAJ89" s="590"/>
      <c r="SAK89" s="590" t="s">
        <v>20</v>
      </c>
      <c r="SAL89" s="590"/>
      <c r="SAM89" s="590"/>
      <c r="SAN89" s="590"/>
      <c r="SAO89" s="590"/>
      <c r="SAP89" s="590"/>
      <c r="SAQ89" s="590"/>
      <c r="SAR89" s="590"/>
      <c r="SAS89" s="590" t="s">
        <v>20</v>
      </c>
      <c r="SAT89" s="590"/>
      <c r="SAU89" s="590"/>
      <c r="SAV89" s="590"/>
      <c r="SAW89" s="590"/>
      <c r="SAX89" s="590"/>
      <c r="SAY89" s="590"/>
      <c r="SAZ89" s="590"/>
      <c r="SBA89" s="590" t="s">
        <v>20</v>
      </c>
      <c r="SBB89" s="590"/>
      <c r="SBC89" s="590"/>
      <c r="SBD89" s="590"/>
      <c r="SBE89" s="590"/>
      <c r="SBF89" s="590"/>
      <c r="SBG89" s="590"/>
      <c r="SBH89" s="590"/>
      <c r="SBI89" s="590" t="s">
        <v>20</v>
      </c>
      <c r="SBJ89" s="590"/>
      <c r="SBK89" s="590"/>
      <c r="SBL89" s="590"/>
      <c r="SBM89" s="590"/>
      <c r="SBN89" s="590"/>
      <c r="SBO89" s="590"/>
      <c r="SBP89" s="590"/>
      <c r="SBQ89" s="590" t="s">
        <v>20</v>
      </c>
      <c r="SBR89" s="590"/>
      <c r="SBS89" s="590"/>
      <c r="SBT89" s="590"/>
      <c r="SBU89" s="590"/>
      <c r="SBV89" s="590"/>
      <c r="SBW89" s="590"/>
      <c r="SBX89" s="590"/>
      <c r="SBY89" s="590" t="s">
        <v>20</v>
      </c>
      <c r="SBZ89" s="590"/>
      <c r="SCA89" s="590"/>
      <c r="SCB89" s="590"/>
      <c r="SCC89" s="590"/>
      <c r="SCD89" s="590"/>
      <c r="SCE89" s="590"/>
      <c r="SCF89" s="590"/>
      <c r="SCG89" s="590" t="s">
        <v>20</v>
      </c>
      <c r="SCH89" s="590"/>
      <c r="SCI89" s="590"/>
      <c r="SCJ89" s="590"/>
      <c r="SCK89" s="590"/>
      <c r="SCL89" s="590"/>
      <c r="SCM89" s="590"/>
      <c r="SCN89" s="590"/>
      <c r="SCO89" s="590" t="s">
        <v>20</v>
      </c>
      <c r="SCP89" s="590"/>
      <c r="SCQ89" s="590"/>
      <c r="SCR89" s="590"/>
      <c r="SCS89" s="590"/>
      <c r="SCT89" s="590"/>
      <c r="SCU89" s="590"/>
      <c r="SCV89" s="590"/>
      <c r="SCW89" s="590" t="s">
        <v>20</v>
      </c>
      <c r="SCX89" s="590"/>
      <c r="SCY89" s="590"/>
      <c r="SCZ89" s="590"/>
      <c r="SDA89" s="590"/>
      <c r="SDB89" s="590"/>
      <c r="SDC89" s="590"/>
      <c r="SDD89" s="590"/>
      <c r="SDE89" s="590" t="s">
        <v>20</v>
      </c>
      <c r="SDF89" s="590"/>
      <c r="SDG89" s="590"/>
      <c r="SDH89" s="590"/>
      <c r="SDI89" s="590"/>
      <c r="SDJ89" s="590"/>
      <c r="SDK89" s="590"/>
      <c r="SDL89" s="590"/>
      <c r="SDM89" s="590" t="s">
        <v>20</v>
      </c>
      <c r="SDN89" s="590"/>
      <c r="SDO89" s="590"/>
      <c r="SDP89" s="590"/>
      <c r="SDQ89" s="590"/>
      <c r="SDR89" s="590"/>
      <c r="SDS89" s="590"/>
      <c r="SDT89" s="590"/>
      <c r="SDU89" s="590" t="s">
        <v>20</v>
      </c>
      <c r="SDV89" s="590"/>
      <c r="SDW89" s="590"/>
      <c r="SDX89" s="590"/>
      <c r="SDY89" s="590"/>
      <c r="SDZ89" s="590"/>
      <c r="SEA89" s="590"/>
      <c r="SEB89" s="590"/>
      <c r="SEC89" s="590" t="s">
        <v>20</v>
      </c>
      <c r="SED89" s="590"/>
      <c r="SEE89" s="590"/>
      <c r="SEF89" s="590"/>
      <c r="SEG89" s="590"/>
      <c r="SEH89" s="590"/>
      <c r="SEI89" s="590"/>
      <c r="SEJ89" s="590"/>
      <c r="SEK89" s="590" t="s">
        <v>20</v>
      </c>
      <c r="SEL89" s="590"/>
      <c r="SEM89" s="590"/>
      <c r="SEN89" s="590"/>
      <c r="SEO89" s="590"/>
      <c r="SEP89" s="590"/>
      <c r="SEQ89" s="590"/>
      <c r="SER89" s="590"/>
      <c r="SES89" s="590" t="s">
        <v>20</v>
      </c>
      <c r="SET89" s="590"/>
      <c r="SEU89" s="590"/>
      <c r="SEV89" s="590"/>
      <c r="SEW89" s="590"/>
      <c r="SEX89" s="590"/>
      <c r="SEY89" s="590"/>
      <c r="SEZ89" s="590"/>
      <c r="SFA89" s="590" t="s">
        <v>20</v>
      </c>
      <c r="SFB89" s="590"/>
      <c r="SFC89" s="590"/>
      <c r="SFD89" s="590"/>
      <c r="SFE89" s="590"/>
      <c r="SFF89" s="590"/>
      <c r="SFG89" s="590"/>
      <c r="SFH89" s="590"/>
      <c r="SFI89" s="590" t="s">
        <v>20</v>
      </c>
      <c r="SFJ89" s="590"/>
      <c r="SFK89" s="590"/>
      <c r="SFL89" s="590"/>
      <c r="SFM89" s="590"/>
      <c r="SFN89" s="590"/>
      <c r="SFO89" s="590"/>
      <c r="SFP89" s="590"/>
      <c r="SFQ89" s="590" t="s">
        <v>20</v>
      </c>
      <c r="SFR89" s="590"/>
      <c r="SFS89" s="590"/>
      <c r="SFT89" s="590"/>
      <c r="SFU89" s="590"/>
      <c r="SFV89" s="590"/>
      <c r="SFW89" s="590"/>
      <c r="SFX89" s="590"/>
      <c r="SFY89" s="590" t="s">
        <v>20</v>
      </c>
      <c r="SFZ89" s="590"/>
      <c r="SGA89" s="590"/>
      <c r="SGB89" s="590"/>
      <c r="SGC89" s="590"/>
      <c r="SGD89" s="590"/>
      <c r="SGE89" s="590"/>
      <c r="SGF89" s="590"/>
      <c r="SGG89" s="590" t="s">
        <v>20</v>
      </c>
      <c r="SGH89" s="590"/>
      <c r="SGI89" s="590"/>
      <c r="SGJ89" s="590"/>
      <c r="SGK89" s="590"/>
      <c r="SGL89" s="590"/>
      <c r="SGM89" s="590"/>
      <c r="SGN89" s="590"/>
      <c r="SGO89" s="590" t="s">
        <v>20</v>
      </c>
      <c r="SGP89" s="590"/>
      <c r="SGQ89" s="590"/>
      <c r="SGR89" s="590"/>
      <c r="SGS89" s="590"/>
      <c r="SGT89" s="590"/>
      <c r="SGU89" s="590"/>
      <c r="SGV89" s="590"/>
      <c r="SGW89" s="590" t="s">
        <v>20</v>
      </c>
      <c r="SGX89" s="590"/>
      <c r="SGY89" s="590"/>
      <c r="SGZ89" s="590"/>
      <c r="SHA89" s="590"/>
      <c r="SHB89" s="590"/>
      <c r="SHC89" s="590"/>
      <c r="SHD89" s="590"/>
      <c r="SHE89" s="590" t="s">
        <v>20</v>
      </c>
      <c r="SHF89" s="590"/>
      <c r="SHG89" s="590"/>
      <c r="SHH89" s="590"/>
      <c r="SHI89" s="590"/>
      <c r="SHJ89" s="590"/>
      <c r="SHK89" s="590"/>
      <c r="SHL89" s="590"/>
      <c r="SHM89" s="590" t="s">
        <v>20</v>
      </c>
      <c r="SHN89" s="590"/>
      <c r="SHO89" s="590"/>
      <c r="SHP89" s="590"/>
      <c r="SHQ89" s="590"/>
      <c r="SHR89" s="590"/>
      <c r="SHS89" s="590"/>
      <c r="SHT89" s="590"/>
      <c r="SHU89" s="590" t="s">
        <v>20</v>
      </c>
      <c r="SHV89" s="590"/>
      <c r="SHW89" s="590"/>
      <c r="SHX89" s="590"/>
      <c r="SHY89" s="590"/>
      <c r="SHZ89" s="590"/>
      <c r="SIA89" s="590"/>
      <c r="SIB89" s="590"/>
      <c r="SIC89" s="590" t="s">
        <v>20</v>
      </c>
      <c r="SID89" s="590"/>
      <c r="SIE89" s="590"/>
      <c r="SIF89" s="590"/>
      <c r="SIG89" s="590"/>
      <c r="SIH89" s="590"/>
      <c r="SII89" s="590"/>
      <c r="SIJ89" s="590"/>
      <c r="SIK89" s="590" t="s">
        <v>20</v>
      </c>
      <c r="SIL89" s="590"/>
      <c r="SIM89" s="590"/>
      <c r="SIN89" s="590"/>
      <c r="SIO89" s="590"/>
      <c r="SIP89" s="590"/>
      <c r="SIQ89" s="590"/>
      <c r="SIR89" s="590"/>
      <c r="SIS89" s="590" t="s">
        <v>20</v>
      </c>
      <c r="SIT89" s="590"/>
      <c r="SIU89" s="590"/>
      <c r="SIV89" s="590"/>
      <c r="SIW89" s="590"/>
      <c r="SIX89" s="590"/>
      <c r="SIY89" s="590"/>
      <c r="SIZ89" s="590"/>
      <c r="SJA89" s="590" t="s">
        <v>20</v>
      </c>
      <c r="SJB89" s="590"/>
      <c r="SJC89" s="590"/>
      <c r="SJD89" s="590"/>
      <c r="SJE89" s="590"/>
      <c r="SJF89" s="590"/>
      <c r="SJG89" s="590"/>
      <c r="SJH89" s="590"/>
      <c r="SJI89" s="590" t="s">
        <v>20</v>
      </c>
      <c r="SJJ89" s="590"/>
      <c r="SJK89" s="590"/>
      <c r="SJL89" s="590"/>
      <c r="SJM89" s="590"/>
      <c r="SJN89" s="590"/>
      <c r="SJO89" s="590"/>
      <c r="SJP89" s="590"/>
      <c r="SJQ89" s="590" t="s">
        <v>20</v>
      </c>
      <c r="SJR89" s="590"/>
      <c r="SJS89" s="590"/>
      <c r="SJT89" s="590"/>
      <c r="SJU89" s="590"/>
      <c r="SJV89" s="590"/>
      <c r="SJW89" s="590"/>
      <c r="SJX89" s="590"/>
      <c r="SJY89" s="590" t="s">
        <v>20</v>
      </c>
      <c r="SJZ89" s="590"/>
      <c r="SKA89" s="590"/>
      <c r="SKB89" s="590"/>
      <c r="SKC89" s="590"/>
      <c r="SKD89" s="590"/>
      <c r="SKE89" s="590"/>
      <c r="SKF89" s="590"/>
      <c r="SKG89" s="590" t="s">
        <v>20</v>
      </c>
      <c r="SKH89" s="590"/>
      <c r="SKI89" s="590"/>
      <c r="SKJ89" s="590"/>
      <c r="SKK89" s="590"/>
      <c r="SKL89" s="590"/>
      <c r="SKM89" s="590"/>
      <c r="SKN89" s="590"/>
      <c r="SKO89" s="590" t="s">
        <v>20</v>
      </c>
      <c r="SKP89" s="590"/>
      <c r="SKQ89" s="590"/>
      <c r="SKR89" s="590"/>
      <c r="SKS89" s="590"/>
      <c r="SKT89" s="590"/>
      <c r="SKU89" s="590"/>
      <c r="SKV89" s="590"/>
      <c r="SKW89" s="590" t="s">
        <v>20</v>
      </c>
      <c r="SKX89" s="590"/>
      <c r="SKY89" s="590"/>
      <c r="SKZ89" s="590"/>
      <c r="SLA89" s="590"/>
      <c r="SLB89" s="590"/>
      <c r="SLC89" s="590"/>
      <c r="SLD89" s="590"/>
      <c r="SLE89" s="590" t="s">
        <v>20</v>
      </c>
      <c r="SLF89" s="590"/>
      <c r="SLG89" s="590"/>
      <c r="SLH89" s="590"/>
      <c r="SLI89" s="590"/>
      <c r="SLJ89" s="590"/>
      <c r="SLK89" s="590"/>
      <c r="SLL89" s="590"/>
      <c r="SLM89" s="590" t="s">
        <v>20</v>
      </c>
      <c r="SLN89" s="590"/>
      <c r="SLO89" s="590"/>
      <c r="SLP89" s="590"/>
      <c r="SLQ89" s="590"/>
      <c r="SLR89" s="590"/>
      <c r="SLS89" s="590"/>
      <c r="SLT89" s="590"/>
      <c r="SLU89" s="590" t="s">
        <v>20</v>
      </c>
      <c r="SLV89" s="590"/>
      <c r="SLW89" s="590"/>
      <c r="SLX89" s="590"/>
      <c r="SLY89" s="590"/>
      <c r="SLZ89" s="590"/>
      <c r="SMA89" s="590"/>
      <c r="SMB89" s="590"/>
      <c r="SMC89" s="590" t="s">
        <v>20</v>
      </c>
      <c r="SMD89" s="590"/>
      <c r="SME89" s="590"/>
      <c r="SMF89" s="590"/>
      <c r="SMG89" s="590"/>
      <c r="SMH89" s="590"/>
      <c r="SMI89" s="590"/>
      <c r="SMJ89" s="590"/>
      <c r="SMK89" s="590" t="s">
        <v>20</v>
      </c>
      <c r="SML89" s="590"/>
      <c r="SMM89" s="590"/>
      <c r="SMN89" s="590"/>
      <c r="SMO89" s="590"/>
      <c r="SMP89" s="590"/>
      <c r="SMQ89" s="590"/>
      <c r="SMR89" s="590"/>
      <c r="SMS89" s="590" t="s">
        <v>20</v>
      </c>
      <c r="SMT89" s="590"/>
      <c r="SMU89" s="590"/>
      <c r="SMV89" s="590"/>
      <c r="SMW89" s="590"/>
      <c r="SMX89" s="590"/>
      <c r="SMY89" s="590"/>
      <c r="SMZ89" s="590"/>
      <c r="SNA89" s="590" t="s">
        <v>20</v>
      </c>
      <c r="SNB89" s="590"/>
      <c r="SNC89" s="590"/>
      <c r="SND89" s="590"/>
      <c r="SNE89" s="590"/>
      <c r="SNF89" s="590"/>
      <c r="SNG89" s="590"/>
      <c r="SNH89" s="590"/>
      <c r="SNI89" s="590" t="s">
        <v>20</v>
      </c>
      <c r="SNJ89" s="590"/>
      <c r="SNK89" s="590"/>
      <c r="SNL89" s="590"/>
      <c r="SNM89" s="590"/>
      <c r="SNN89" s="590"/>
      <c r="SNO89" s="590"/>
      <c r="SNP89" s="590"/>
      <c r="SNQ89" s="590" t="s">
        <v>20</v>
      </c>
      <c r="SNR89" s="590"/>
      <c r="SNS89" s="590"/>
      <c r="SNT89" s="590"/>
      <c r="SNU89" s="590"/>
      <c r="SNV89" s="590"/>
      <c r="SNW89" s="590"/>
      <c r="SNX89" s="590"/>
      <c r="SNY89" s="590" t="s">
        <v>20</v>
      </c>
      <c r="SNZ89" s="590"/>
      <c r="SOA89" s="590"/>
      <c r="SOB89" s="590"/>
      <c r="SOC89" s="590"/>
      <c r="SOD89" s="590"/>
      <c r="SOE89" s="590"/>
      <c r="SOF89" s="590"/>
      <c r="SOG89" s="590" t="s">
        <v>20</v>
      </c>
      <c r="SOH89" s="590"/>
      <c r="SOI89" s="590"/>
      <c r="SOJ89" s="590"/>
      <c r="SOK89" s="590"/>
      <c r="SOL89" s="590"/>
      <c r="SOM89" s="590"/>
      <c r="SON89" s="590"/>
      <c r="SOO89" s="590" t="s">
        <v>20</v>
      </c>
      <c r="SOP89" s="590"/>
      <c r="SOQ89" s="590"/>
      <c r="SOR89" s="590"/>
      <c r="SOS89" s="590"/>
      <c r="SOT89" s="590"/>
      <c r="SOU89" s="590"/>
      <c r="SOV89" s="590"/>
      <c r="SOW89" s="590" t="s">
        <v>20</v>
      </c>
      <c r="SOX89" s="590"/>
      <c r="SOY89" s="590"/>
      <c r="SOZ89" s="590"/>
      <c r="SPA89" s="590"/>
      <c r="SPB89" s="590"/>
      <c r="SPC89" s="590"/>
      <c r="SPD89" s="590"/>
      <c r="SPE89" s="590" t="s">
        <v>20</v>
      </c>
      <c r="SPF89" s="590"/>
      <c r="SPG89" s="590"/>
      <c r="SPH89" s="590"/>
      <c r="SPI89" s="590"/>
      <c r="SPJ89" s="590"/>
      <c r="SPK89" s="590"/>
      <c r="SPL89" s="590"/>
      <c r="SPM89" s="590" t="s">
        <v>20</v>
      </c>
      <c r="SPN89" s="590"/>
      <c r="SPO89" s="590"/>
      <c r="SPP89" s="590"/>
      <c r="SPQ89" s="590"/>
      <c r="SPR89" s="590"/>
      <c r="SPS89" s="590"/>
      <c r="SPT89" s="590"/>
      <c r="SPU89" s="590" t="s">
        <v>20</v>
      </c>
      <c r="SPV89" s="590"/>
      <c r="SPW89" s="590"/>
      <c r="SPX89" s="590"/>
      <c r="SPY89" s="590"/>
      <c r="SPZ89" s="590"/>
      <c r="SQA89" s="590"/>
      <c r="SQB89" s="590"/>
      <c r="SQC89" s="590" t="s">
        <v>20</v>
      </c>
      <c r="SQD89" s="590"/>
      <c r="SQE89" s="590"/>
      <c r="SQF89" s="590"/>
      <c r="SQG89" s="590"/>
      <c r="SQH89" s="590"/>
      <c r="SQI89" s="590"/>
      <c r="SQJ89" s="590"/>
      <c r="SQK89" s="590" t="s">
        <v>20</v>
      </c>
      <c r="SQL89" s="590"/>
      <c r="SQM89" s="590"/>
      <c r="SQN89" s="590"/>
      <c r="SQO89" s="590"/>
      <c r="SQP89" s="590"/>
      <c r="SQQ89" s="590"/>
      <c r="SQR89" s="590"/>
      <c r="SQS89" s="590" t="s">
        <v>20</v>
      </c>
      <c r="SQT89" s="590"/>
      <c r="SQU89" s="590"/>
      <c r="SQV89" s="590"/>
      <c r="SQW89" s="590"/>
      <c r="SQX89" s="590"/>
      <c r="SQY89" s="590"/>
      <c r="SQZ89" s="590"/>
      <c r="SRA89" s="590" t="s">
        <v>20</v>
      </c>
      <c r="SRB89" s="590"/>
      <c r="SRC89" s="590"/>
      <c r="SRD89" s="590"/>
      <c r="SRE89" s="590"/>
      <c r="SRF89" s="590"/>
      <c r="SRG89" s="590"/>
      <c r="SRH89" s="590"/>
      <c r="SRI89" s="590" t="s">
        <v>20</v>
      </c>
      <c r="SRJ89" s="590"/>
      <c r="SRK89" s="590"/>
      <c r="SRL89" s="590"/>
      <c r="SRM89" s="590"/>
      <c r="SRN89" s="590"/>
      <c r="SRO89" s="590"/>
      <c r="SRP89" s="590"/>
      <c r="SRQ89" s="590" t="s">
        <v>20</v>
      </c>
      <c r="SRR89" s="590"/>
      <c r="SRS89" s="590"/>
      <c r="SRT89" s="590"/>
      <c r="SRU89" s="590"/>
      <c r="SRV89" s="590"/>
      <c r="SRW89" s="590"/>
      <c r="SRX89" s="590"/>
      <c r="SRY89" s="590" t="s">
        <v>20</v>
      </c>
      <c r="SRZ89" s="590"/>
      <c r="SSA89" s="590"/>
      <c r="SSB89" s="590"/>
      <c r="SSC89" s="590"/>
      <c r="SSD89" s="590"/>
      <c r="SSE89" s="590"/>
      <c r="SSF89" s="590"/>
      <c r="SSG89" s="590" t="s">
        <v>20</v>
      </c>
      <c r="SSH89" s="590"/>
      <c r="SSI89" s="590"/>
      <c r="SSJ89" s="590"/>
      <c r="SSK89" s="590"/>
      <c r="SSL89" s="590"/>
      <c r="SSM89" s="590"/>
      <c r="SSN89" s="590"/>
      <c r="SSO89" s="590" t="s">
        <v>20</v>
      </c>
      <c r="SSP89" s="590"/>
      <c r="SSQ89" s="590"/>
      <c r="SSR89" s="590"/>
      <c r="SSS89" s="590"/>
      <c r="SST89" s="590"/>
      <c r="SSU89" s="590"/>
      <c r="SSV89" s="590"/>
      <c r="SSW89" s="590" t="s">
        <v>20</v>
      </c>
      <c r="SSX89" s="590"/>
      <c r="SSY89" s="590"/>
      <c r="SSZ89" s="590"/>
      <c r="STA89" s="590"/>
      <c r="STB89" s="590"/>
      <c r="STC89" s="590"/>
      <c r="STD89" s="590"/>
      <c r="STE89" s="590" t="s">
        <v>20</v>
      </c>
      <c r="STF89" s="590"/>
      <c r="STG89" s="590"/>
      <c r="STH89" s="590"/>
      <c r="STI89" s="590"/>
      <c r="STJ89" s="590"/>
      <c r="STK89" s="590"/>
      <c r="STL89" s="590"/>
      <c r="STM89" s="590" t="s">
        <v>20</v>
      </c>
      <c r="STN89" s="590"/>
      <c r="STO89" s="590"/>
      <c r="STP89" s="590"/>
      <c r="STQ89" s="590"/>
      <c r="STR89" s="590"/>
      <c r="STS89" s="590"/>
      <c r="STT89" s="590"/>
      <c r="STU89" s="590" t="s">
        <v>20</v>
      </c>
      <c r="STV89" s="590"/>
      <c r="STW89" s="590"/>
      <c r="STX89" s="590"/>
      <c r="STY89" s="590"/>
      <c r="STZ89" s="590"/>
      <c r="SUA89" s="590"/>
      <c r="SUB89" s="590"/>
      <c r="SUC89" s="590" t="s">
        <v>20</v>
      </c>
      <c r="SUD89" s="590"/>
      <c r="SUE89" s="590"/>
      <c r="SUF89" s="590"/>
      <c r="SUG89" s="590"/>
      <c r="SUH89" s="590"/>
      <c r="SUI89" s="590"/>
      <c r="SUJ89" s="590"/>
      <c r="SUK89" s="590" t="s">
        <v>20</v>
      </c>
      <c r="SUL89" s="590"/>
      <c r="SUM89" s="590"/>
      <c r="SUN89" s="590"/>
      <c r="SUO89" s="590"/>
      <c r="SUP89" s="590"/>
      <c r="SUQ89" s="590"/>
      <c r="SUR89" s="590"/>
      <c r="SUS89" s="590" t="s">
        <v>20</v>
      </c>
      <c r="SUT89" s="590"/>
      <c r="SUU89" s="590"/>
      <c r="SUV89" s="590"/>
      <c r="SUW89" s="590"/>
      <c r="SUX89" s="590"/>
      <c r="SUY89" s="590"/>
      <c r="SUZ89" s="590"/>
      <c r="SVA89" s="590" t="s">
        <v>20</v>
      </c>
      <c r="SVB89" s="590"/>
      <c r="SVC89" s="590"/>
      <c r="SVD89" s="590"/>
      <c r="SVE89" s="590"/>
      <c r="SVF89" s="590"/>
      <c r="SVG89" s="590"/>
      <c r="SVH89" s="590"/>
      <c r="SVI89" s="590" t="s">
        <v>20</v>
      </c>
      <c r="SVJ89" s="590"/>
      <c r="SVK89" s="590"/>
      <c r="SVL89" s="590"/>
      <c r="SVM89" s="590"/>
      <c r="SVN89" s="590"/>
      <c r="SVO89" s="590"/>
      <c r="SVP89" s="590"/>
      <c r="SVQ89" s="590" t="s">
        <v>20</v>
      </c>
      <c r="SVR89" s="590"/>
      <c r="SVS89" s="590"/>
      <c r="SVT89" s="590"/>
      <c r="SVU89" s="590"/>
      <c r="SVV89" s="590"/>
      <c r="SVW89" s="590"/>
      <c r="SVX89" s="590"/>
      <c r="SVY89" s="590" t="s">
        <v>20</v>
      </c>
      <c r="SVZ89" s="590"/>
      <c r="SWA89" s="590"/>
      <c r="SWB89" s="590"/>
      <c r="SWC89" s="590"/>
      <c r="SWD89" s="590"/>
      <c r="SWE89" s="590"/>
      <c r="SWF89" s="590"/>
      <c r="SWG89" s="590" t="s">
        <v>20</v>
      </c>
      <c r="SWH89" s="590"/>
      <c r="SWI89" s="590"/>
      <c r="SWJ89" s="590"/>
      <c r="SWK89" s="590"/>
      <c r="SWL89" s="590"/>
      <c r="SWM89" s="590"/>
      <c r="SWN89" s="590"/>
      <c r="SWO89" s="590" t="s">
        <v>20</v>
      </c>
      <c r="SWP89" s="590"/>
      <c r="SWQ89" s="590"/>
      <c r="SWR89" s="590"/>
      <c r="SWS89" s="590"/>
      <c r="SWT89" s="590"/>
      <c r="SWU89" s="590"/>
      <c r="SWV89" s="590"/>
      <c r="SWW89" s="590" t="s">
        <v>20</v>
      </c>
      <c r="SWX89" s="590"/>
      <c r="SWY89" s="590"/>
      <c r="SWZ89" s="590"/>
      <c r="SXA89" s="590"/>
      <c r="SXB89" s="590"/>
      <c r="SXC89" s="590"/>
      <c r="SXD89" s="590"/>
      <c r="SXE89" s="590" t="s">
        <v>20</v>
      </c>
      <c r="SXF89" s="590"/>
      <c r="SXG89" s="590"/>
      <c r="SXH89" s="590"/>
      <c r="SXI89" s="590"/>
      <c r="SXJ89" s="590"/>
      <c r="SXK89" s="590"/>
      <c r="SXL89" s="590"/>
      <c r="SXM89" s="590" t="s">
        <v>20</v>
      </c>
      <c r="SXN89" s="590"/>
      <c r="SXO89" s="590"/>
      <c r="SXP89" s="590"/>
      <c r="SXQ89" s="590"/>
      <c r="SXR89" s="590"/>
      <c r="SXS89" s="590"/>
      <c r="SXT89" s="590"/>
      <c r="SXU89" s="590" t="s">
        <v>20</v>
      </c>
      <c r="SXV89" s="590"/>
      <c r="SXW89" s="590"/>
      <c r="SXX89" s="590"/>
      <c r="SXY89" s="590"/>
      <c r="SXZ89" s="590"/>
      <c r="SYA89" s="590"/>
      <c r="SYB89" s="590"/>
      <c r="SYC89" s="590" t="s">
        <v>20</v>
      </c>
      <c r="SYD89" s="590"/>
      <c r="SYE89" s="590"/>
      <c r="SYF89" s="590"/>
      <c r="SYG89" s="590"/>
      <c r="SYH89" s="590"/>
      <c r="SYI89" s="590"/>
      <c r="SYJ89" s="590"/>
      <c r="SYK89" s="590" t="s">
        <v>20</v>
      </c>
      <c r="SYL89" s="590"/>
      <c r="SYM89" s="590"/>
      <c r="SYN89" s="590"/>
      <c r="SYO89" s="590"/>
      <c r="SYP89" s="590"/>
      <c r="SYQ89" s="590"/>
      <c r="SYR89" s="590"/>
      <c r="SYS89" s="590" t="s">
        <v>20</v>
      </c>
      <c r="SYT89" s="590"/>
      <c r="SYU89" s="590"/>
      <c r="SYV89" s="590"/>
      <c r="SYW89" s="590"/>
      <c r="SYX89" s="590"/>
      <c r="SYY89" s="590"/>
      <c r="SYZ89" s="590"/>
      <c r="SZA89" s="590" t="s">
        <v>20</v>
      </c>
      <c r="SZB89" s="590"/>
      <c r="SZC89" s="590"/>
      <c r="SZD89" s="590"/>
      <c r="SZE89" s="590"/>
      <c r="SZF89" s="590"/>
      <c r="SZG89" s="590"/>
      <c r="SZH89" s="590"/>
      <c r="SZI89" s="590" t="s">
        <v>20</v>
      </c>
      <c r="SZJ89" s="590"/>
      <c r="SZK89" s="590"/>
      <c r="SZL89" s="590"/>
      <c r="SZM89" s="590"/>
      <c r="SZN89" s="590"/>
      <c r="SZO89" s="590"/>
      <c r="SZP89" s="590"/>
      <c r="SZQ89" s="590" t="s">
        <v>20</v>
      </c>
      <c r="SZR89" s="590"/>
      <c r="SZS89" s="590"/>
      <c r="SZT89" s="590"/>
      <c r="SZU89" s="590"/>
      <c r="SZV89" s="590"/>
      <c r="SZW89" s="590"/>
      <c r="SZX89" s="590"/>
      <c r="SZY89" s="590" t="s">
        <v>20</v>
      </c>
      <c r="SZZ89" s="590"/>
      <c r="TAA89" s="590"/>
      <c r="TAB89" s="590"/>
      <c r="TAC89" s="590"/>
      <c r="TAD89" s="590"/>
      <c r="TAE89" s="590"/>
      <c r="TAF89" s="590"/>
      <c r="TAG89" s="590" t="s">
        <v>20</v>
      </c>
      <c r="TAH89" s="590"/>
      <c r="TAI89" s="590"/>
      <c r="TAJ89" s="590"/>
      <c r="TAK89" s="590"/>
      <c r="TAL89" s="590"/>
      <c r="TAM89" s="590"/>
      <c r="TAN89" s="590"/>
      <c r="TAO89" s="590" t="s">
        <v>20</v>
      </c>
      <c r="TAP89" s="590"/>
      <c r="TAQ89" s="590"/>
      <c r="TAR89" s="590"/>
      <c r="TAS89" s="590"/>
      <c r="TAT89" s="590"/>
      <c r="TAU89" s="590"/>
      <c r="TAV89" s="590"/>
      <c r="TAW89" s="590" t="s">
        <v>20</v>
      </c>
      <c r="TAX89" s="590"/>
      <c r="TAY89" s="590"/>
      <c r="TAZ89" s="590"/>
      <c r="TBA89" s="590"/>
      <c r="TBB89" s="590"/>
      <c r="TBC89" s="590"/>
      <c r="TBD89" s="590"/>
      <c r="TBE89" s="590" t="s">
        <v>20</v>
      </c>
      <c r="TBF89" s="590"/>
      <c r="TBG89" s="590"/>
      <c r="TBH89" s="590"/>
      <c r="TBI89" s="590"/>
      <c r="TBJ89" s="590"/>
      <c r="TBK89" s="590"/>
      <c r="TBL89" s="590"/>
      <c r="TBM89" s="590" t="s">
        <v>20</v>
      </c>
      <c r="TBN89" s="590"/>
      <c r="TBO89" s="590"/>
      <c r="TBP89" s="590"/>
      <c r="TBQ89" s="590"/>
      <c r="TBR89" s="590"/>
      <c r="TBS89" s="590"/>
      <c r="TBT89" s="590"/>
      <c r="TBU89" s="590" t="s">
        <v>20</v>
      </c>
      <c r="TBV89" s="590"/>
      <c r="TBW89" s="590"/>
      <c r="TBX89" s="590"/>
      <c r="TBY89" s="590"/>
      <c r="TBZ89" s="590"/>
      <c r="TCA89" s="590"/>
      <c r="TCB89" s="590"/>
      <c r="TCC89" s="590" t="s">
        <v>20</v>
      </c>
      <c r="TCD89" s="590"/>
      <c r="TCE89" s="590"/>
      <c r="TCF89" s="590"/>
      <c r="TCG89" s="590"/>
      <c r="TCH89" s="590"/>
      <c r="TCI89" s="590"/>
      <c r="TCJ89" s="590"/>
      <c r="TCK89" s="590" t="s">
        <v>20</v>
      </c>
      <c r="TCL89" s="590"/>
      <c r="TCM89" s="590"/>
      <c r="TCN89" s="590"/>
      <c r="TCO89" s="590"/>
      <c r="TCP89" s="590"/>
      <c r="TCQ89" s="590"/>
      <c r="TCR89" s="590"/>
      <c r="TCS89" s="590" t="s">
        <v>20</v>
      </c>
      <c r="TCT89" s="590"/>
      <c r="TCU89" s="590"/>
      <c r="TCV89" s="590"/>
      <c r="TCW89" s="590"/>
      <c r="TCX89" s="590"/>
      <c r="TCY89" s="590"/>
      <c r="TCZ89" s="590"/>
      <c r="TDA89" s="590" t="s">
        <v>20</v>
      </c>
      <c r="TDB89" s="590"/>
      <c r="TDC89" s="590"/>
      <c r="TDD89" s="590"/>
      <c r="TDE89" s="590"/>
      <c r="TDF89" s="590"/>
      <c r="TDG89" s="590"/>
      <c r="TDH89" s="590"/>
      <c r="TDI89" s="590" t="s">
        <v>20</v>
      </c>
      <c r="TDJ89" s="590"/>
      <c r="TDK89" s="590"/>
      <c r="TDL89" s="590"/>
      <c r="TDM89" s="590"/>
      <c r="TDN89" s="590"/>
      <c r="TDO89" s="590"/>
      <c r="TDP89" s="590"/>
      <c r="TDQ89" s="590" t="s">
        <v>20</v>
      </c>
      <c r="TDR89" s="590"/>
      <c r="TDS89" s="590"/>
      <c r="TDT89" s="590"/>
      <c r="TDU89" s="590"/>
      <c r="TDV89" s="590"/>
      <c r="TDW89" s="590"/>
      <c r="TDX89" s="590"/>
      <c r="TDY89" s="590" t="s">
        <v>20</v>
      </c>
      <c r="TDZ89" s="590"/>
      <c r="TEA89" s="590"/>
      <c r="TEB89" s="590"/>
      <c r="TEC89" s="590"/>
      <c r="TED89" s="590"/>
      <c r="TEE89" s="590"/>
      <c r="TEF89" s="590"/>
      <c r="TEG89" s="590" t="s">
        <v>20</v>
      </c>
      <c r="TEH89" s="590"/>
      <c r="TEI89" s="590"/>
      <c r="TEJ89" s="590"/>
      <c r="TEK89" s="590"/>
      <c r="TEL89" s="590"/>
      <c r="TEM89" s="590"/>
      <c r="TEN89" s="590"/>
      <c r="TEO89" s="590" t="s">
        <v>20</v>
      </c>
      <c r="TEP89" s="590"/>
      <c r="TEQ89" s="590"/>
      <c r="TER89" s="590"/>
      <c r="TES89" s="590"/>
      <c r="TET89" s="590"/>
      <c r="TEU89" s="590"/>
      <c r="TEV89" s="590"/>
      <c r="TEW89" s="590" t="s">
        <v>20</v>
      </c>
      <c r="TEX89" s="590"/>
      <c r="TEY89" s="590"/>
      <c r="TEZ89" s="590"/>
      <c r="TFA89" s="590"/>
      <c r="TFB89" s="590"/>
      <c r="TFC89" s="590"/>
      <c r="TFD89" s="590"/>
      <c r="TFE89" s="590" t="s">
        <v>20</v>
      </c>
      <c r="TFF89" s="590"/>
      <c r="TFG89" s="590"/>
      <c r="TFH89" s="590"/>
      <c r="TFI89" s="590"/>
      <c r="TFJ89" s="590"/>
      <c r="TFK89" s="590"/>
      <c r="TFL89" s="590"/>
      <c r="TFM89" s="590" t="s">
        <v>20</v>
      </c>
      <c r="TFN89" s="590"/>
      <c r="TFO89" s="590"/>
      <c r="TFP89" s="590"/>
      <c r="TFQ89" s="590"/>
      <c r="TFR89" s="590"/>
      <c r="TFS89" s="590"/>
      <c r="TFT89" s="590"/>
      <c r="TFU89" s="590" t="s">
        <v>20</v>
      </c>
      <c r="TFV89" s="590"/>
      <c r="TFW89" s="590"/>
      <c r="TFX89" s="590"/>
      <c r="TFY89" s="590"/>
      <c r="TFZ89" s="590"/>
      <c r="TGA89" s="590"/>
      <c r="TGB89" s="590"/>
      <c r="TGC89" s="590" t="s">
        <v>20</v>
      </c>
      <c r="TGD89" s="590"/>
      <c r="TGE89" s="590"/>
      <c r="TGF89" s="590"/>
      <c r="TGG89" s="590"/>
      <c r="TGH89" s="590"/>
      <c r="TGI89" s="590"/>
      <c r="TGJ89" s="590"/>
      <c r="TGK89" s="590" t="s">
        <v>20</v>
      </c>
      <c r="TGL89" s="590"/>
      <c r="TGM89" s="590"/>
      <c r="TGN89" s="590"/>
      <c r="TGO89" s="590"/>
      <c r="TGP89" s="590"/>
      <c r="TGQ89" s="590"/>
      <c r="TGR89" s="590"/>
      <c r="TGS89" s="590" t="s">
        <v>20</v>
      </c>
      <c r="TGT89" s="590"/>
      <c r="TGU89" s="590"/>
      <c r="TGV89" s="590"/>
      <c r="TGW89" s="590"/>
      <c r="TGX89" s="590"/>
      <c r="TGY89" s="590"/>
      <c r="TGZ89" s="590"/>
      <c r="THA89" s="590" t="s">
        <v>20</v>
      </c>
      <c r="THB89" s="590"/>
      <c r="THC89" s="590"/>
      <c r="THD89" s="590"/>
      <c r="THE89" s="590"/>
      <c r="THF89" s="590"/>
      <c r="THG89" s="590"/>
      <c r="THH89" s="590"/>
      <c r="THI89" s="590" t="s">
        <v>20</v>
      </c>
      <c r="THJ89" s="590"/>
      <c r="THK89" s="590"/>
      <c r="THL89" s="590"/>
      <c r="THM89" s="590"/>
      <c r="THN89" s="590"/>
      <c r="THO89" s="590"/>
      <c r="THP89" s="590"/>
      <c r="THQ89" s="590" t="s">
        <v>20</v>
      </c>
      <c r="THR89" s="590"/>
      <c r="THS89" s="590"/>
      <c r="THT89" s="590"/>
      <c r="THU89" s="590"/>
      <c r="THV89" s="590"/>
      <c r="THW89" s="590"/>
      <c r="THX89" s="590"/>
      <c r="THY89" s="590" t="s">
        <v>20</v>
      </c>
      <c r="THZ89" s="590"/>
      <c r="TIA89" s="590"/>
      <c r="TIB89" s="590"/>
      <c r="TIC89" s="590"/>
      <c r="TID89" s="590"/>
      <c r="TIE89" s="590"/>
      <c r="TIF89" s="590"/>
      <c r="TIG89" s="590" t="s">
        <v>20</v>
      </c>
      <c r="TIH89" s="590"/>
      <c r="TII89" s="590"/>
      <c r="TIJ89" s="590"/>
      <c r="TIK89" s="590"/>
      <c r="TIL89" s="590"/>
      <c r="TIM89" s="590"/>
      <c r="TIN89" s="590"/>
      <c r="TIO89" s="590" t="s">
        <v>20</v>
      </c>
      <c r="TIP89" s="590"/>
      <c r="TIQ89" s="590"/>
      <c r="TIR89" s="590"/>
      <c r="TIS89" s="590"/>
      <c r="TIT89" s="590"/>
      <c r="TIU89" s="590"/>
      <c r="TIV89" s="590"/>
      <c r="TIW89" s="590" t="s">
        <v>20</v>
      </c>
      <c r="TIX89" s="590"/>
      <c r="TIY89" s="590"/>
      <c r="TIZ89" s="590"/>
      <c r="TJA89" s="590"/>
      <c r="TJB89" s="590"/>
      <c r="TJC89" s="590"/>
      <c r="TJD89" s="590"/>
      <c r="TJE89" s="590" t="s">
        <v>20</v>
      </c>
      <c r="TJF89" s="590"/>
      <c r="TJG89" s="590"/>
      <c r="TJH89" s="590"/>
      <c r="TJI89" s="590"/>
      <c r="TJJ89" s="590"/>
      <c r="TJK89" s="590"/>
      <c r="TJL89" s="590"/>
      <c r="TJM89" s="590" t="s">
        <v>20</v>
      </c>
      <c r="TJN89" s="590"/>
      <c r="TJO89" s="590"/>
      <c r="TJP89" s="590"/>
      <c r="TJQ89" s="590"/>
      <c r="TJR89" s="590"/>
      <c r="TJS89" s="590"/>
      <c r="TJT89" s="590"/>
      <c r="TJU89" s="590" t="s">
        <v>20</v>
      </c>
      <c r="TJV89" s="590"/>
      <c r="TJW89" s="590"/>
      <c r="TJX89" s="590"/>
      <c r="TJY89" s="590"/>
      <c r="TJZ89" s="590"/>
      <c r="TKA89" s="590"/>
      <c r="TKB89" s="590"/>
      <c r="TKC89" s="590" t="s">
        <v>20</v>
      </c>
      <c r="TKD89" s="590"/>
      <c r="TKE89" s="590"/>
      <c r="TKF89" s="590"/>
      <c r="TKG89" s="590"/>
      <c r="TKH89" s="590"/>
      <c r="TKI89" s="590"/>
      <c r="TKJ89" s="590"/>
      <c r="TKK89" s="590" t="s">
        <v>20</v>
      </c>
      <c r="TKL89" s="590"/>
      <c r="TKM89" s="590"/>
      <c r="TKN89" s="590"/>
      <c r="TKO89" s="590"/>
      <c r="TKP89" s="590"/>
      <c r="TKQ89" s="590"/>
      <c r="TKR89" s="590"/>
      <c r="TKS89" s="590" t="s">
        <v>20</v>
      </c>
      <c r="TKT89" s="590"/>
      <c r="TKU89" s="590"/>
      <c r="TKV89" s="590"/>
      <c r="TKW89" s="590"/>
      <c r="TKX89" s="590"/>
      <c r="TKY89" s="590"/>
      <c r="TKZ89" s="590"/>
      <c r="TLA89" s="590" t="s">
        <v>20</v>
      </c>
      <c r="TLB89" s="590"/>
      <c r="TLC89" s="590"/>
      <c r="TLD89" s="590"/>
      <c r="TLE89" s="590"/>
      <c r="TLF89" s="590"/>
      <c r="TLG89" s="590"/>
      <c r="TLH89" s="590"/>
      <c r="TLI89" s="590" t="s">
        <v>20</v>
      </c>
      <c r="TLJ89" s="590"/>
      <c r="TLK89" s="590"/>
      <c r="TLL89" s="590"/>
      <c r="TLM89" s="590"/>
      <c r="TLN89" s="590"/>
      <c r="TLO89" s="590"/>
      <c r="TLP89" s="590"/>
      <c r="TLQ89" s="590" t="s">
        <v>20</v>
      </c>
      <c r="TLR89" s="590"/>
      <c r="TLS89" s="590"/>
      <c r="TLT89" s="590"/>
      <c r="TLU89" s="590"/>
      <c r="TLV89" s="590"/>
      <c r="TLW89" s="590"/>
      <c r="TLX89" s="590"/>
      <c r="TLY89" s="590" t="s">
        <v>20</v>
      </c>
      <c r="TLZ89" s="590"/>
      <c r="TMA89" s="590"/>
      <c r="TMB89" s="590"/>
      <c r="TMC89" s="590"/>
      <c r="TMD89" s="590"/>
      <c r="TME89" s="590"/>
      <c r="TMF89" s="590"/>
      <c r="TMG89" s="590" t="s">
        <v>20</v>
      </c>
      <c r="TMH89" s="590"/>
      <c r="TMI89" s="590"/>
      <c r="TMJ89" s="590"/>
      <c r="TMK89" s="590"/>
      <c r="TML89" s="590"/>
      <c r="TMM89" s="590"/>
      <c r="TMN89" s="590"/>
      <c r="TMO89" s="590" t="s">
        <v>20</v>
      </c>
      <c r="TMP89" s="590"/>
      <c r="TMQ89" s="590"/>
      <c r="TMR89" s="590"/>
      <c r="TMS89" s="590"/>
      <c r="TMT89" s="590"/>
      <c r="TMU89" s="590"/>
      <c r="TMV89" s="590"/>
      <c r="TMW89" s="590" t="s">
        <v>20</v>
      </c>
      <c r="TMX89" s="590"/>
      <c r="TMY89" s="590"/>
      <c r="TMZ89" s="590"/>
      <c r="TNA89" s="590"/>
      <c r="TNB89" s="590"/>
      <c r="TNC89" s="590"/>
      <c r="TND89" s="590"/>
      <c r="TNE89" s="590" t="s">
        <v>20</v>
      </c>
      <c r="TNF89" s="590"/>
      <c r="TNG89" s="590"/>
      <c r="TNH89" s="590"/>
      <c r="TNI89" s="590"/>
      <c r="TNJ89" s="590"/>
      <c r="TNK89" s="590"/>
      <c r="TNL89" s="590"/>
      <c r="TNM89" s="590" t="s">
        <v>20</v>
      </c>
      <c r="TNN89" s="590"/>
      <c r="TNO89" s="590"/>
      <c r="TNP89" s="590"/>
      <c r="TNQ89" s="590"/>
      <c r="TNR89" s="590"/>
      <c r="TNS89" s="590"/>
      <c r="TNT89" s="590"/>
      <c r="TNU89" s="590" t="s">
        <v>20</v>
      </c>
      <c r="TNV89" s="590"/>
      <c r="TNW89" s="590"/>
      <c r="TNX89" s="590"/>
      <c r="TNY89" s="590"/>
      <c r="TNZ89" s="590"/>
      <c r="TOA89" s="590"/>
      <c r="TOB89" s="590"/>
      <c r="TOC89" s="590" t="s">
        <v>20</v>
      </c>
      <c r="TOD89" s="590"/>
      <c r="TOE89" s="590"/>
      <c r="TOF89" s="590"/>
      <c r="TOG89" s="590"/>
      <c r="TOH89" s="590"/>
      <c r="TOI89" s="590"/>
      <c r="TOJ89" s="590"/>
      <c r="TOK89" s="590" t="s">
        <v>20</v>
      </c>
      <c r="TOL89" s="590"/>
      <c r="TOM89" s="590"/>
      <c r="TON89" s="590"/>
      <c r="TOO89" s="590"/>
      <c r="TOP89" s="590"/>
      <c r="TOQ89" s="590"/>
      <c r="TOR89" s="590"/>
      <c r="TOS89" s="590" t="s">
        <v>20</v>
      </c>
      <c r="TOT89" s="590"/>
      <c r="TOU89" s="590"/>
      <c r="TOV89" s="590"/>
      <c r="TOW89" s="590"/>
      <c r="TOX89" s="590"/>
      <c r="TOY89" s="590"/>
      <c r="TOZ89" s="590"/>
      <c r="TPA89" s="590" t="s">
        <v>20</v>
      </c>
      <c r="TPB89" s="590"/>
      <c r="TPC89" s="590"/>
      <c r="TPD89" s="590"/>
      <c r="TPE89" s="590"/>
      <c r="TPF89" s="590"/>
      <c r="TPG89" s="590"/>
      <c r="TPH89" s="590"/>
      <c r="TPI89" s="590" t="s">
        <v>20</v>
      </c>
      <c r="TPJ89" s="590"/>
      <c r="TPK89" s="590"/>
      <c r="TPL89" s="590"/>
      <c r="TPM89" s="590"/>
      <c r="TPN89" s="590"/>
      <c r="TPO89" s="590"/>
      <c r="TPP89" s="590"/>
      <c r="TPQ89" s="590" t="s">
        <v>20</v>
      </c>
      <c r="TPR89" s="590"/>
      <c r="TPS89" s="590"/>
      <c r="TPT89" s="590"/>
      <c r="TPU89" s="590"/>
      <c r="TPV89" s="590"/>
      <c r="TPW89" s="590"/>
      <c r="TPX89" s="590"/>
      <c r="TPY89" s="590" t="s">
        <v>20</v>
      </c>
      <c r="TPZ89" s="590"/>
      <c r="TQA89" s="590"/>
      <c r="TQB89" s="590"/>
      <c r="TQC89" s="590"/>
      <c r="TQD89" s="590"/>
      <c r="TQE89" s="590"/>
      <c r="TQF89" s="590"/>
      <c r="TQG89" s="590" t="s">
        <v>20</v>
      </c>
      <c r="TQH89" s="590"/>
      <c r="TQI89" s="590"/>
      <c r="TQJ89" s="590"/>
      <c r="TQK89" s="590"/>
      <c r="TQL89" s="590"/>
      <c r="TQM89" s="590"/>
      <c r="TQN89" s="590"/>
      <c r="TQO89" s="590" t="s">
        <v>20</v>
      </c>
      <c r="TQP89" s="590"/>
      <c r="TQQ89" s="590"/>
      <c r="TQR89" s="590"/>
      <c r="TQS89" s="590"/>
      <c r="TQT89" s="590"/>
      <c r="TQU89" s="590"/>
      <c r="TQV89" s="590"/>
      <c r="TQW89" s="590" t="s">
        <v>20</v>
      </c>
      <c r="TQX89" s="590"/>
      <c r="TQY89" s="590"/>
      <c r="TQZ89" s="590"/>
      <c r="TRA89" s="590"/>
      <c r="TRB89" s="590"/>
      <c r="TRC89" s="590"/>
      <c r="TRD89" s="590"/>
      <c r="TRE89" s="590" t="s">
        <v>20</v>
      </c>
      <c r="TRF89" s="590"/>
      <c r="TRG89" s="590"/>
      <c r="TRH89" s="590"/>
      <c r="TRI89" s="590"/>
      <c r="TRJ89" s="590"/>
      <c r="TRK89" s="590"/>
      <c r="TRL89" s="590"/>
      <c r="TRM89" s="590" t="s">
        <v>20</v>
      </c>
      <c r="TRN89" s="590"/>
      <c r="TRO89" s="590"/>
      <c r="TRP89" s="590"/>
      <c r="TRQ89" s="590"/>
      <c r="TRR89" s="590"/>
      <c r="TRS89" s="590"/>
      <c r="TRT89" s="590"/>
      <c r="TRU89" s="590" t="s">
        <v>20</v>
      </c>
      <c r="TRV89" s="590"/>
      <c r="TRW89" s="590"/>
      <c r="TRX89" s="590"/>
      <c r="TRY89" s="590"/>
      <c r="TRZ89" s="590"/>
      <c r="TSA89" s="590"/>
      <c r="TSB89" s="590"/>
      <c r="TSC89" s="590" t="s">
        <v>20</v>
      </c>
      <c r="TSD89" s="590"/>
      <c r="TSE89" s="590"/>
      <c r="TSF89" s="590"/>
      <c r="TSG89" s="590"/>
      <c r="TSH89" s="590"/>
      <c r="TSI89" s="590"/>
      <c r="TSJ89" s="590"/>
      <c r="TSK89" s="590" t="s">
        <v>20</v>
      </c>
      <c r="TSL89" s="590"/>
      <c r="TSM89" s="590"/>
      <c r="TSN89" s="590"/>
      <c r="TSO89" s="590"/>
      <c r="TSP89" s="590"/>
      <c r="TSQ89" s="590"/>
      <c r="TSR89" s="590"/>
      <c r="TSS89" s="590" t="s">
        <v>20</v>
      </c>
      <c r="TST89" s="590"/>
      <c r="TSU89" s="590"/>
      <c r="TSV89" s="590"/>
      <c r="TSW89" s="590"/>
      <c r="TSX89" s="590"/>
      <c r="TSY89" s="590"/>
      <c r="TSZ89" s="590"/>
      <c r="TTA89" s="590" t="s">
        <v>20</v>
      </c>
      <c r="TTB89" s="590"/>
      <c r="TTC89" s="590"/>
      <c r="TTD89" s="590"/>
      <c r="TTE89" s="590"/>
      <c r="TTF89" s="590"/>
      <c r="TTG89" s="590"/>
      <c r="TTH89" s="590"/>
      <c r="TTI89" s="590" t="s">
        <v>20</v>
      </c>
      <c r="TTJ89" s="590"/>
      <c r="TTK89" s="590"/>
      <c r="TTL89" s="590"/>
      <c r="TTM89" s="590"/>
      <c r="TTN89" s="590"/>
      <c r="TTO89" s="590"/>
      <c r="TTP89" s="590"/>
      <c r="TTQ89" s="590" t="s">
        <v>20</v>
      </c>
      <c r="TTR89" s="590"/>
      <c r="TTS89" s="590"/>
      <c r="TTT89" s="590"/>
      <c r="TTU89" s="590"/>
      <c r="TTV89" s="590"/>
      <c r="TTW89" s="590"/>
      <c r="TTX89" s="590"/>
      <c r="TTY89" s="590" t="s">
        <v>20</v>
      </c>
      <c r="TTZ89" s="590"/>
      <c r="TUA89" s="590"/>
      <c r="TUB89" s="590"/>
      <c r="TUC89" s="590"/>
      <c r="TUD89" s="590"/>
      <c r="TUE89" s="590"/>
      <c r="TUF89" s="590"/>
      <c r="TUG89" s="590" t="s">
        <v>20</v>
      </c>
      <c r="TUH89" s="590"/>
      <c r="TUI89" s="590"/>
      <c r="TUJ89" s="590"/>
      <c r="TUK89" s="590"/>
      <c r="TUL89" s="590"/>
      <c r="TUM89" s="590"/>
      <c r="TUN89" s="590"/>
      <c r="TUO89" s="590" t="s">
        <v>20</v>
      </c>
      <c r="TUP89" s="590"/>
      <c r="TUQ89" s="590"/>
      <c r="TUR89" s="590"/>
      <c r="TUS89" s="590"/>
      <c r="TUT89" s="590"/>
      <c r="TUU89" s="590"/>
      <c r="TUV89" s="590"/>
      <c r="TUW89" s="590" t="s">
        <v>20</v>
      </c>
      <c r="TUX89" s="590"/>
      <c r="TUY89" s="590"/>
      <c r="TUZ89" s="590"/>
      <c r="TVA89" s="590"/>
      <c r="TVB89" s="590"/>
      <c r="TVC89" s="590"/>
      <c r="TVD89" s="590"/>
      <c r="TVE89" s="590" t="s">
        <v>20</v>
      </c>
      <c r="TVF89" s="590"/>
      <c r="TVG89" s="590"/>
      <c r="TVH89" s="590"/>
      <c r="TVI89" s="590"/>
      <c r="TVJ89" s="590"/>
      <c r="TVK89" s="590"/>
      <c r="TVL89" s="590"/>
      <c r="TVM89" s="590" t="s">
        <v>20</v>
      </c>
      <c r="TVN89" s="590"/>
      <c r="TVO89" s="590"/>
      <c r="TVP89" s="590"/>
      <c r="TVQ89" s="590"/>
      <c r="TVR89" s="590"/>
      <c r="TVS89" s="590"/>
      <c r="TVT89" s="590"/>
      <c r="TVU89" s="590" t="s">
        <v>20</v>
      </c>
      <c r="TVV89" s="590"/>
      <c r="TVW89" s="590"/>
      <c r="TVX89" s="590"/>
      <c r="TVY89" s="590"/>
      <c r="TVZ89" s="590"/>
      <c r="TWA89" s="590"/>
      <c r="TWB89" s="590"/>
      <c r="TWC89" s="590" t="s">
        <v>20</v>
      </c>
      <c r="TWD89" s="590"/>
      <c r="TWE89" s="590"/>
      <c r="TWF89" s="590"/>
      <c r="TWG89" s="590"/>
      <c r="TWH89" s="590"/>
      <c r="TWI89" s="590"/>
      <c r="TWJ89" s="590"/>
      <c r="TWK89" s="590" t="s">
        <v>20</v>
      </c>
      <c r="TWL89" s="590"/>
      <c r="TWM89" s="590"/>
      <c r="TWN89" s="590"/>
      <c r="TWO89" s="590"/>
      <c r="TWP89" s="590"/>
      <c r="TWQ89" s="590"/>
      <c r="TWR89" s="590"/>
      <c r="TWS89" s="590" t="s">
        <v>20</v>
      </c>
      <c r="TWT89" s="590"/>
      <c r="TWU89" s="590"/>
      <c r="TWV89" s="590"/>
      <c r="TWW89" s="590"/>
      <c r="TWX89" s="590"/>
      <c r="TWY89" s="590"/>
      <c r="TWZ89" s="590"/>
      <c r="TXA89" s="590" t="s">
        <v>20</v>
      </c>
      <c r="TXB89" s="590"/>
      <c r="TXC89" s="590"/>
      <c r="TXD89" s="590"/>
      <c r="TXE89" s="590"/>
      <c r="TXF89" s="590"/>
      <c r="TXG89" s="590"/>
      <c r="TXH89" s="590"/>
      <c r="TXI89" s="590" t="s">
        <v>20</v>
      </c>
      <c r="TXJ89" s="590"/>
      <c r="TXK89" s="590"/>
      <c r="TXL89" s="590"/>
      <c r="TXM89" s="590"/>
      <c r="TXN89" s="590"/>
      <c r="TXO89" s="590"/>
      <c r="TXP89" s="590"/>
      <c r="TXQ89" s="590" t="s">
        <v>20</v>
      </c>
      <c r="TXR89" s="590"/>
      <c r="TXS89" s="590"/>
      <c r="TXT89" s="590"/>
      <c r="TXU89" s="590"/>
      <c r="TXV89" s="590"/>
      <c r="TXW89" s="590"/>
      <c r="TXX89" s="590"/>
      <c r="TXY89" s="590" t="s">
        <v>20</v>
      </c>
      <c r="TXZ89" s="590"/>
      <c r="TYA89" s="590"/>
      <c r="TYB89" s="590"/>
      <c r="TYC89" s="590"/>
      <c r="TYD89" s="590"/>
      <c r="TYE89" s="590"/>
      <c r="TYF89" s="590"/>
      <c r="TYG89" s="590" t="s">
        <v>20</v>
      </c>
      <c r="TYH89" s="590"/>
      <c r="TYI89" s="590"/>
      <c r="TYJ89" s="590"/>
      <c r="TYK89" s="590"/>
      <c r="TYL89" s="590"/>
      <c r="TYM89" s="590"/>
      <c r="TYN89" s="590"/>
      <c r="TYO89" s="590" t="s">
        <v>20</v>
      </c>
      <c r="TYP89" s="590"/>
      <c r="TYQ89" s="590"/>
      <c r="TYR89" s="590"/>
      <c r="TYS89" s="590"/>
      <c r="TYT89" s="590"/>
      <c r="TYU89" s="590"/>
      <c r="TYV89" s="590"/>
      <c r="TYW89" s="590" t="s">
        <v>20</v>
      </c>
      <c r="TYX89" s="590"/>
      <c r="TYY89" s="590"/>
      <c r="TYZ89" s="590"/>
      <c r="TZA89" s="590"/>
      <c r="TZB89" s="590"/>
      <c r="TZC89" s="590"/>
      <c r="TZD89" s="590"/>
      <c r="TZE89" s="590" t="s">
        <v>20</v>
      </c>
      <c r="TZF89" s="590"/>
      <c r="TZG89" s="590"/>
      <c r="TZH89" s="590"/>
      <c r="TZI89" s="590"/>
      <c r="TZJ89" s="590"/>
      <c r="TZK89" s="590"/>
      <c r="TZL89" s="590"/>
      <c r="TZM89" s="590" t="s">
        <v>20</v>
      </c>
      <c r="TZN89" s="590"/>
      <c r="TZO89" s="590"/>
      <c r="TZP89" s="590"/>
      <c r="TZQ89" s="590"/>
      <c r="TZR89" s="590"/>
      <c r="TZS89" s="590"/>
      <c r="TZT89" s="590"/>
      <c r="TZU89" s="590" t="s">
        <v>20</v>
      </c>
      <c r="TZV89" s="590"/>
      <c r="TZW89" s="590"/>
      <c r="TZX89" s="590"/>
      <c r="TZY89" s="590"/>
      <c r="TZZ89" s="590"/>
      <c r="UAA89" s="590"/>
      <c r="UAB89" s="590"/>
      <c r="UAC89" s="590" t="s">
        <v>20</v>
      </c>
      <c r="UAD89" s="590"/>
      <c r="UAE89" s="590"/>
      <c r="UAF89" s="590"/>
      <c r="UAG89" s="590"/>
      <c r="UAH89" s="590"/>
      <c r="UAI89" s="590"/>
      <c r="UAJ89" s="590"/>
      <c r="UAK89" s="590" t="s">
        <v>20</v>
      </c>
      <c r="UAL89" s="590"/>
      <c r="UAM89" s="590"/>
      <c r="UAN89" s="590"/>
      <c r="UAO89" s="590"/>
      <c r="UAP89" s="590"/>
      <c r="UAQ89" s="590"/>
      <c r="UAR89" s="590"/>
      <c r="UAS89" s="590" t="s">
        <v>20</v>
      </c>
      <c r="UAT89" s="590"/>
      <c r="UAU89" s="590"/>
      <c r="UAV89" s="590"/>
      <c r="UAW89" s="590"/>
      <c r="UAX89" s="590"/>
      <c r="UAY89" s="590"/>
      <c r="UAZ89" s="590"/>
      <c r="UBA89" s="590" t="s">
        <v>20</v>
      </c>
      <c r="UBB89" s="590"/>
      <c r="UBC89" s="590"/>
      <c r="UBD89" s="590"/>
      <c r="UBE89" s="590"/>
      <c r="UBF89" s="590"/>
      <c r="UBG89" s="590"/>
      <c r="UBH89" s="590"/>
      <c r="UBI89" s="590" t="s">
        <v>20</v>
      </c>
      <c r="UBJ89" s="590"/>
      <c r="UBK89" s="590"/>
      <c r="UBL89" s="590"/>
      <c r="UBM89" s="590"/>
      <c r="UBN89" s="590"/>
      <c r="UBO89" s="590"/>
      <c r="UBP89" s="590"/>
      <c r="UBQ89" s="590" t="s">
        <v>20</v>
      </c>
      <c r="UBR89" s="590"/>
      <c r="UBS89" s="590"/>
      <c r="UBT89" s="590"/>
      <c r="UBU89" s="590"/>
      <c r="UBV89" s="590"/>
      <c r="UBW89" s="590"/>
      <c r="UBX89" s="590"/>
      <c r="UBY89" s="590" t="s">
        <v>20</v>
      </c>
      <c r="UBZ89" s="590"/>
      <c r="UCA89" s="590"/>
      <c r="UCB89" s="590"/>
      <c r="UCC89" s="590"/>
      <c r="UCD89" s="590"/>
      <c r="UCE89" s="590"/>
      <c r="UCF89" s="590"/>
      <c r="UCG89" s="590" t="s">
        <v>20</v>
      </c>
      <c r="UCH89" s="590"/>
      <c r="UCI89" s="590"/>
      <c r="UCJ89" s="590"/>
      <c r="UCK89" s="590"/>
      <c r="UCL89" s="590"/>
      <c r="UCM89" s="590"/>
      <c r="UCN89" s="590"/>
      <c r="UCO89" s="590" t="s">
        <v>20</v>
      </c>
      <c r="UCP89" s="590"/>
      <c r="UCQ89" s="590"/>
      <c r="UCR89" s="590"/>
      <c r="UCS89" s="590"/>
      <c r="UCT89" s="590"/>
      <c r="UCU89" s="590"/>
      <c r="UCV89" s="590"/>
      <c r="UCW89" s="590" t="s">
        <v>20</v>
      </c>
      <c r="UCX89" s="590"/>
      <c r="UCY89" s="590"/>
      <c r="UCZ89" s="590"/>
      <c r="UDA89" s="590"/>
      <c r="UDB89" s="590"/>
      <c r="UDC89" s="590"/>
      <c r="UDD89" s="590"/>
      <c r="UDE89" s="590" t="s">
        <v>20</v>
      </c>
      <c r="UDF89" s="590"/>
      <c r="UDG89" s="590"/>
      <c r="UDH89" s="590"/>
      <c r="UDI89" s="590"/>
      <c r="UDJ89" s="590"/>
      <c r="UDK89" s="590"/>
      <c r="UDL89" s="590"/>
      <c r="UDM89" s="590" t="s">
        <v>20</v>
      </c>
      <c r="UDN89" s="590"/>
      <c r="UDO89" s="590"/>
      <c r="UDP89" s="590"/>
      <c r="UDQ89" s="590"/>
      <c r="UDR89" s="590"/>
      <c r="UDS89" s="590"/>
      <c r="UDT89" s="590"/>
      <c r="UDU89" s="590" t="s">
        <v>20</v>
      </c>
      <c r="UDV89" s="590"/>
      <c r="UDW89" s="590"/>
      <c r="UDX89" s="590"/>
      <c r="UDY89" s="590"/>
      <c r="UDZ89" s="590"/>
      <c r="UEA89" s="590"/>
      <c r="UEB89" s="590"/>
      <c r="UEC89" s="590" t="s">
        <v>20</v>
      </c>
      <c r="UED89" s="590"/>
      <c r="UEE89" s="590"/>
      <c r="UEF89" s="590"/>
      <c r="UEG89" s="590"/>
      <c r="UEH89" s="590"/>
      <c r="UEI89" s="590"/>
      <c r="UEJ89" s="590"/>
      <c r="UEK89" s="590" t="s">
        <v>20</v>
      </c>
      <c r="UEL89" s="590"/>
      <c r="UEM89" s="590"/>
      <c r="UEN89" s="590"/>
      <c r="UEO89" s="590"/>
      <c r="UEP89" s="590"/>
      <c r="UEQ89" s="590"/>
      <c r="UER89" s="590"/>
      <c r="UES89" s="590" t="s">
        <v>20</v>
      </c>
      <c r="UET89" s="590"/>
      <c r="UEU89" s="590"/>
      <c r="UEV89" s="590"/>
      <c r="UEW89" s="590"/>
      <c r="UEX89" s="590"/>
      <c r="UEY89" s="590"/>
      <c r="UEZ89" s="590"/>
      <c r="UFA89" s="590" t="s">
        <v>20</v>
      </c>
      <c r="UFB89" s="590"/>
      <c r="UFC89" s="590"/>
      <c r="UFD89" s="590"/>
      <c r="UFE89" s="590"/>
      <c r="UFF89" s="590"/>
      <c r="UFG89" s="590"/>
      <c r="UFH89" s="590"/>
      <c r="UFI89" s="590" t="s">
        <v>20</v>
      </c>
      <c r="UFJ89" s="590"/>
      <c r="UFK89" s="590"/>
      <c r="UFL89" s="590"/>
      <c r="UFM89" s="590"/>
      <c r="UFN89" s="590"/>
      <c r="UFO89" s="590"/>
      <c r="UFP89" s="590"/>
      <c r="UFQ89" s="590" t="s">
        <v>20</v>
      </c>
      <c r="UFR89" s="590"/>
      <c r="UFS89" s="590"/>
      <c r="UFT89" s="590"/>
      <c r="UFU89" s="590"/>
      <c r="UFV89" s="590"/>
      <c r="UFW89" s="590"/>
      <c r="UFX89" s="590"/>
      <c r="UFY89" s="590" t="s">
        <v>20</v>
      </c>
      <c r="UFZ89" s="590"/>
      <c r="UGA89" s="590"/>
      <c r="UGB89" s="590"/>
      <c r="UGC89" s="590"/>
      <c r="UGD89" s="590"/>
      <c r="UGE89" s="590"/>
      <c r="UGF89" s="590"/>
      <c r="UGG89" s="590" t="s">
        <v>20</v>
      </c>
      <c r="UGH89" s="590"/>
      <c r="UGI89" s="590"/>
      <c r="UGJ89" s="590"/>
      <c r="UGK89" s="590"/>
      <c r="UGL89" s="590"/>
      <c r="UGM89" s="590"/>
      <c r="UGN89" s="590"/>
      <c r="UGO89" s="590" t="s">
        <v>20</v>
      </c>
      <c r="UGP89" s="590"/>
      <c r="UGQ89" s="590"/>
      <c r="UGR89" s="590"/>
      <c r="UGS89" s="590"/>
      <c r="UGT89" s="590"/>
      <c r="UGU89" s="590"/>
      <c r="UGV89" s="590"/>
      <c r="UGW89" s="590" t="s">
        <v>20</v>
      </c>
      <c r="UGX89" s="590"/>
      <c r="UGY89" s="590"/>
      <c r="UGZ89" s="590"/>
      <c r="UHA89" s="590"/>
      <c r="UHB89" s="590"/>
      <c r="UHC89" s="590"/>
      <c r="UHD89" s="590"/>
      <c r="UHE89" s="590" t="s">
        <v>20</v>
      </c>
      <c r="UHF89" s="590"/>
      <c r="UHG89" s="590"/>
      <c r="UHH89" s="590"/>
      <c r="UHI89" s="590"/>
      <c r="UHJ89" s="590"/>
      <c r="UHK89" s="590"/>
      <c r="UHL89" s="590"/>
      <c r="UHM89" s="590" t="s">
        <v>20</v>
      </c>
      <c r="UHN89" s="590"/>
      <c r="UHO89" s="590"/>
      <c r="UHP89" s="590"/>
      <c r="UHQ89" s="590"/>
      <c r="UHR89" s="590"/>
      <c r="UHS89" s="590"/>
      <c r="UHT89" s="590"/>
      <c r="UHU89" s="590" t="s">
        <v>20</v>
      </c>
      <c r="UHV89" s="590"/>
      <c r="UHW89" s="590"/>
      <c r="UHX89" s="590"/>
      <c r="UHY89" s="590"/>
      <c r="UHZ89" s="590"/>
      <c r="UIA89" s="590"/>
      <c r="UIB89" s="590"/>
      <c r="UIC89" s="590" t="s">
        <v>20</v>
      </c>
      <c r="UID89" s="590"/>
      <c r="UIE89" s="590"/>
      <c r="UIF89" s="590"/>
      <c r="UIG89" s="590"/>
      <c r="UIH89" s="590"/>
      <c r="UII89" s="590"/>
      <c r="UIJ89" s="590"/>
      <c r="UIK89" s="590" t="s">
        <v>20</v>
      </c>
      <c r="UIL89" s="590"/>
      <c r="UIM89" s="590"/>
      <c r="UIN89" s="590"/>
      <c r="UIO89" s="590"/>
      <c r="UIP89" s="590"/>
      <c r="UIQ89" s="590"/>
      <c r="UIR89" s="590"/>
      <c r="UIS89" s="590" t="s">
        <v>20</v>
      </c>
      <c r="UIT89" s="590"/>
      <c r="UIU89" s="590"/>
      <c r="UIV89" s="590"/>
      <c r="UIW89" s="590"/>
      <c r="UIX89" s="590"/>
      <c r="UIY89" s="590"/>
      <c r="UIZ89" s="590"/>
      <c r="UJA89" s="590" t="s">
        <v>20</v>
      </c>
      <c r="UJB89" s="590"/>
      <c r="UJC89" s="590"/>
      <c r="UJD89" s="590"/>
      <c r="UJE89" s="590"/>
      <c r="UJF89" s="590"/>
      <c r="UJG89" s="590"/>
      <c r="UJH89" s="590"/>
      <c r="UJI89" s="590" t="s">
        <v>20</v>
      </c>
      <c r="UJJ89" s="590"/>
      <c r="UJK89" s="590"/>
      <c r="UJL89" s="590"/>
      <c r="UJM89" s="590"/>
      <c r="UJN89" s="590"/>
      <c r="UJO89" s="590"/>
      <c r="UJP89" s="590"/>
      <c r="UJQ89" s="590" t="s">
        <v>20</v>
      </c>
      <c r="UJR89" s="590"/>
      <c r="UJS89" s="590"/>
      <c r="UJT89" s="590"/>
      <c r="UJU89" s="590"/>
      <c r="UJV89" s="590"/>
      <c r="UJW89" s="590"/>
      <c r="UJX89" s="590"/>
      <c r="UJY89" s="590" t="s">
        <v>20</v>
      </c>
      <c r="UJZ89" s="590"/>
      <c r="UKA89" s="590"/>
      <c r="UKB89" s="590"/>
      <c r="UKC89" s="590"/>
      <c r="UKD89" s="590"/>
      <c r="UKE89" s="590"/>
      <c r="UKF89" s="590"/>
      <c r="UKG89" s="590" t="s">
        <v>20</v>
      </c>
      <c r="UKH89" s="590"/>
      <c r="UKI89" s="590"/>
      <c r="UKJ89" s="590"/>
      <c r="UKK89" s="590"/>
      <c r="UKL89" s="590"/>
      <c r="UKM89" s="590"/>
      <c r="UKN89" s="590"/>
      <c r="UKO89" s="590" t="s">
        <v>20</v>
      </c>
      <c r="UKP89" s="590"/>
      <c r="UKQ89" s="590"/>
      <c r="UKR89" s="590"/>
      <c r="UKS89" s="590"/>
      <c r="UKT89" s="590"/>
      <c r="UKU89" s="590"/>
      <c r="UKV89" s="590"/>
      <c r="UKW89" s="590" t="s">
        <v>20</v>
      </c>
      <c r="UKX89" s="590"/>
      <c r="UKY89" s="590"/>
      <c r="UKZ89" s="590"/>
      <c r="ULA89" s="590"/>
      <c r="ULB89" s="590"/>
      <c r="ULC89" s="590"/>
      <c r="ULD89" s="590"/>
      <c r="ULE89" s="590" t="s">
        <v>20</v>
      </c>
      <c r="ULF89" s="590"/>
      <c r="ULG89" s="590"/>
      <c r="ULH89" s="590"/>
      <c r="ULI89" s="590"/>
      <c r="ULJ89" s="590"/>
      <c r="ULK89" s="590"/>
      <c r="ULL89" s="590"/>
      <c r="ULM89" s="590" t="s">
        <v>20</v>
      </c>
      <c r="ULN89" s="590"/>
      <c r="ULO89" s="590"/>
      <c r="ULP89" s="590"/>
      <c r="ULQ89" s="590"/>
      <c r="ULR89" s="590"/>
      <c r="ULS89" s="590"/>
      <c r="ULT89" s="590"/>
      <c r="ULU89" s="590" t="s">
        <v>20</v>
      </c>
      <c r="ULV89" s="590"/>
      <c r="ULW89" s="590"/>
      <c r="ULX89" s="590"/>
      <c r="ULY89" s="590"/>
      <c r="ULZ89" s="590"/>
      <c r="UMA89" s="590"/>
      <c r="UMB89" s="590"/>
      <c r="UMC89" s="590" t="s">
        <v>20</v>
      </c>
      <c r="UMD89" s="590"/>
      <c r="UME89" s="590"/>
      <c r="UMF89" s="590"/>
      <c r="UMG89" s="590"/>
      <c r="UMH89" s="590"/>
      <c r="UMI89" s="590"/>
      <c r="UMJ89" s="590"/>
      <c r="UMK89" s="590" t="s">
        <v>20</v>
      </c>
      <c r="UML89" s="590"/>
      <c r="UMM89" s="590"/>
      <c r="UMN89" s="590"/>
      <c r="UMO89" s="590"/>
      <c r="UMP89" s="590"/>
      <c r="UMQ89" s="590"/>
      <c r="UMR89" s="590"/>
      <c r="UMS89" s="590" t="s">
        <v>20</v>
      </c>
      <c r="UMT89" s="590"/>
      <c r="UMU89" s="590"/>
      <c r="UMV89" s="590"/>
      <c r="UMW89" s="590"/>
      <c r="UMX89" s="590"/>
      <c r="UMY89" s="590"/>
      <c r="UMZ89" s="590"/>
      <c r="UNA89" s="590" t="s">
        <v>20</v>
      </c>
      <c r="UNB89" s="590"/>
      <c r="UNC89" s="590"/>
      <c r="UND89" s="590"/>
      <c r="UNE89" s="590"/>
      <c r="UNF89" s="590"/>
      <c r="UNG89" s="590"/>
      <c r="UNH89" s="590"/>
      <c r="UNI89" s="590" t="s">
        <v>20</v>
      </c>
      <c r="UNJ89" s="590"/>
      <c r="UNK89" s="590"/>
      <c r="UNL89" s="590"/>
      <c r="UNM89" s="590"/>
      <c r="UNN89" s="590"/>
      <c r="UNO89" s="590"/>
      <c r="UNP89" s="590"/>
      <c r="UNQ89" s="590" t="s">
        <v>20</v>
      </c>
      <c r="UNR89" s="590"/>
      <c r="UNS89" s="590"/>
      <c r="UNT89" s="590"/>
      <c r="UNU89" s="590"/>
      <c r="UNV89" s="590"/>
      <c r="UNW89" s="590"/>
      <c r="UNX89" s="590"/>
      <c r="UNY89" s="590" t="s">
        <v>20</v>
      </c>
      <c r="UNZ89" s="590"/>
      <c r="UOA89" s="590"/>
      <c r="UOB89" s="590"/>
      <c r="UOC89" s="590"/>
      <c r="UOD89" s="590"/>
      <c r="UOE89" s="590"/>
      <c r="UOF89" s="590"/>
      <c r="UOG89" s="590" t="s">
        <v>20</v>
      </c>
      <c r="UOH89" s="590"/>
      <c r="UOI89" s="590"/>
      <c r="UOJ89" s="590"/>
      <c r="UOK89" s="590"/>
      <c r="UOL89" s="590"/>
      <c r="UOM89" s="590"/>
      <c r="UON89" s="590"/>
      <c r="UOO89" s="590" t="s">
        <v>20</v>
      </c>
      <c r="UOP89" s="590"/>
      <c r="UOQ89" s="590"/>
      <c r="UOR89" s="590"/>
      <c r="UOS89" s="590"/>
      <c r="UOT89" s="590"/>
      <c r="UOU89" s="590"/>
      <c r="UOV89" s="590"/>
      <c r="UOW89" s="590" t="s">
        <v>20</v>
      </c>
      <c r="UOX89" s="590"/>
      <c r="UOY89" s="590"/>
      <c r="UOZ89" s="590"/>
      <c r="UPA89" s="590"/>
      <c r="UPB89" s="590"/>
      <c r="UPC89" s="590"/>
      <c r="UPD89" s="590"/>
      <c r="UPE89" s="590" t="s">
        <v>20</v>
      </c>
      <c r="UPF89" s="590"/>
      <c r="UPG89" s="590"/>
      <c r="UPH89" s="590"/>
      <c r="UPI89" s="590"/>
      <c r="UPJ89" s="590"/>
      <c r="UPK89" s="590"/>
      <c r="UPL89" s="590"/>
      <c r="UPM89" s="590" t="s">
        <v>20</v>
      </c>
      <c r="UPN89" s="590"/>
      <c r="UPO89" s="590"/>
      <c r="UPP89" s="590"/>
      <c r="UPQ89" s="590"/>
      <c r="UPR89" s="590"/>
      <c r="UPS89" s="590"/>
      <c r="UPT89" s="590"/>
      <c r="UPU89" s="590" t="s">
        <v>20</v>
      </c>
      <c r="UPV89" s="590"/>
      <c r="UPW89" s="590"/>
      <c r="UPX89" s="590"/>
      <c r="UPY89" s="590"/>
      <c r="UPZ89" s="590"/>
      <c r="UQA89" s="590"/>
      <c r="UQB89" s="590"/>
      <c r="UQC89" s="590" t="s">
        <v>20</v>
      </c>
      <c r="UQD89" s="590"/>
      <c r="UQE89" s="590"/>
      <c r="UQF89" s="590"/>
      <c r="UQG89" s="590"/>
      <c r="UQH89" s="590"/>
      <c r="UQI89" s="590"/>
      <c r="UQJ89" s="590"/>
      <c r="UQK89" s="590" t="s">
        <v>20</v>
      </c>
      <c r="UQL89" s="590"/>
      <c r="UQM89" s="590"/>
      <c r="UQN89" s="590"/>
      <c r="UQO89" s="590"/>
      <c r="UQP89" s="590"/>
      <c r="UQQ89" s="590"/>
      <c r="UQR89" s="590"/>
      <c r="UQS89" s="590" t="s">
        <v>20</v>
      </c>
      <c r="UQT89" s="590"/>
      <c r="UQU89" s="590"/>
      <c r="UQV89" s="590"/>
      <c r="UQW89" s="590"/>
      <c r="UQX89" s="590"/>
      <c r="UQY89" s="590"/>
      <c r="UQZ89" s="590"/>
      <c r="URA89" s="590" t="s">
        <v>20</v>
      </c>
      <c r="URB89" s="590"/>
      <c r="URC89" s="590"/>
      <c r="URD89" s="590"/>
      <c r="URE89" s="590"/>
      <c r="URF89" s="590"/>
      <c r="URG89" s="590"/>
      <c r="URH89" s="590"/>
      <c r="URI89" s="590" t="s">
        <v>20</v>
      </c>
      <c r="URJ89" s="590"/>
      <c r="URK89" s="590"/>
      <c r="URL89" s="590"/>
      <c r="URM89" s="590"/>
      <c r="URN89" s="590"/>
      <c r="URO89" s="590"/>
      <c r="URP89" s="590"/>
      <c r="URQ89" s="590" t="s">
        <v>20</v>
      </c>
      <c r="URR89" s="590"/>
      <c r="URS89" s="590"/>
      <c r="URT89" s="590"/>
      <c r="URU89" s="590"/>
      <c r="URV89" s="590"/>
      <c r="URW89" s="590"/>
      <c r="URX89" s="590"/>
      <c r="URY89" s="590" t="s">
        <v>20</v>
      </c>
      <c r="URZ89" s="590"/>
      <c r="USA89" s="590"/>
      <c r="USB89" s="590"/>
      <c r="USC89" s="590"/>
      <c r="USD89" s="590"/>
      <c r="USE89" s="590"/>
      <c r="USF89" s="590"/>
      <c r="USG89" s="590" t="s">
        <v>20</v>
      </c>
      <c r="USH89" s="590"/>
      <c r="USI89" s="590"/>
      <c r="USJ89" s="590"/>
      <c r="USK89" s="590"/>
      <c r="USL89" s="590"/>
      <c r="USM89" s="590"/>
      <c r="USN89" s="590"/>
      <c r="USO89" s="590" t="s">
        <v>20</v>
      </c>
      <c r="USP89" s="590"/>
      <c r="USQ89" s="590"/>
      <c r="USR89" s="590"/>
      <c r="USS89" s="590"/>
      <c r="UST89" s="590"/>
      <c r="USU89" s="590"/>
      <c r="USV89" s="590"/>
      <c r="USW89" s="590" t="s">
        <v>20</v>
      </c>
      <c r="USX89" s="590"/>
      <c r="USY89" s="590"/>
      <c r="USZ89" s="590"/>
      <c r="UTA89" s="590"/>
      <c r="UTB89" s="590"/>
      <c r="UTC89" s="590"/>
      <c r="UTD89" s="590"/>
      <c r="UTE89" s="590" t="s">
        <v>20</v>
      </c>
      <c r="UTF89" s="590"/>
      <c r="UTG89" s="590"/>
      <c r="UTH89" s="590"/>
      <c r="UTI89" s="590"/>
      <c r="UTJ89" s="590"/>
      <c r="UTK89" s="590"/>
      <c r="UTL89" s="590"/>
      <c r="UTM89" s="590" t="s">
        <v>20</v>
      </c>
      <c r="UTN89" s="590"/>
      <c r="UTO89" s="590"/>
      <c r="UTP89" s="590"/>
      <c r="UTQ89" s="590"/>
      <c r="UTR89" s="590"/>
      <c r="UTS89" s="590"/>
      <c r="UTT89" s="590"/>
      <c r="UTU89" s="590" t="s">
        <v>20</v>
      </c>
      <c r="UTV89" s="590"/>
      <c r="UTW89" s="590"/>
      <c r="UTX89" s="590"/>
      <c r="UTY89" s="590"/>
      <c r="UTZ89" s="590"/>
      <c r="UUA89" s="590"/>
      <c r="UUB89" s="590"/>
      <c r="UUC89" s="590" t="s">
        <v>20</v>
      </c>
      <c r="UUD89" s="590"/>
      <c r="UUE89" s="590"/>
      <c r="UUF89" s="590"/>
      <c r="UUG89" s="590"/>
      <c r="UUH89" s="590"/>
      <c r="UUI89" s="590"/>
      <c r="UUJ89" s="590"/>
      <c r="UUK89" s="590" t="s">
        <v>20</v>
      </c>
      <c r="UUL89" s="590"/>
      <c r="UUM89" s="590"/>
      <c r="UUN89" s="590"/>
      <c r="UUO89" s="590"/>
      <c r="UUP89" s="590"/>
      <c r="UUQ89" s="590"/>
      <c r="UUR89" s="590"/>
      <c r="UUS89" s="590" t="s">
        <v>20</v>
      </c>
      <c r="UUT89" s="590"/>
      <c r="UUU89" s="590"/>
      <c r="UUV89" s="590"/>
      <c r="UUW89" s="590"/>
      <c r="UUX89" s="590"/>
      <c r="UUY89" s="590"/>
      <c r="UUZ89" s="590"/>
      <c r="UVA89" s="590" t="s">
        <v>20</v>
      </c>
      <c r="UVB89" s="590"/>
      <c r="UVC89" s="590"/>
      <c r="UVD89" s="590"/>
      <c r="UVE89" s="590"/>
      <c r="UVF89" s="590"/>
      <c r="UVG89" s="590"/>
      <c r="UVH89" s="590"/>
      <c r="UVI89" s="590" t="s">
        <v>20</v>
      </c>
      <c r="UVJ89" s="590"/>
      <c r="UVK89" s="590"/>
      <c r="UVL89" s="590"/>
      <c r="UVM89" s="590"/>
      <c r="UVN89" s="590"/>
      <c r="UVO89" s="590"/>
      <c r="UVP89" s="590"/>
      <c r="UVQ89" s="590" t="s">
        <v>20</v>
      </c>
      <c r="UVR89" s="590"/>
      <c r="UVS89" s="590"/>
      <c r="UVT89" s="590"/>
      <c r="UVU89" s="590"/>
      <c r="UVV89" s="590"/>
      <c r="UVW89" s="590"/>
      <c r="UVX89" s="590"/>
      <c r="UVY89" s="590" t="s">
        <v>20</v>
      </c>
      <c r="UVZ89" s="590"/>
      <c r="UWA89" s="590"/>
      <c r="UWB89" s="590"/>
      <c r="UWC89" s="590"/>
      <c r="UWD89" s="590"/>
      <c r="UWE89" s="590"/>
      <c r="UWF89" s="590"/>
      <c r="UWG89" s="590" t="s">
        <v>20</v>
      </c>
      <c r="UWH89" s="590"/>
      <c r="UWI89" s="590"/>
      <c r="UWJ89" s="590"/>
      <c r="UWK89" s="590"/>
      <c r="UWL89" s="590"/>
      <c r="UWM89" s="590"/>
      <c r="UWN89" s="590"/>
      <c r="UWO89" s="590" t="s">
        <v>20</v>
      </c>
      <c r="UWP89" s="590"/>
      <c r="UWQ89" s="590"/>
      <c r="UWR89" s="590"/>
      <c r="UWS89" s="590"/>
      <c r="UWT89" s="590"/>
      <c r="UWU89" s="590"/>
      <c r="UWV89" s="590"/>
      <c r="UWW89" s="590" t="s">
        <v>20</v>
      </c>
      <c r="UWX89" s="590"/>
      <c r="UWY89" s="590"/>
      <c r="UWZ89" s="590"/>
      <c r="UXA89" s="590"/>
      <c r="UXB89" s="590"/>
      <c r="UXC89" s="590"/>
      <c r="UXD89" s="590"/>
      <c r="UXE89" s="590" t="s">
        <v>20</v>
      </c>
      <c r="UXF89" s="590"/>
      <c r="UXG89" s="590"/>
      <c r="UXH89" s="590"/>
      <c r="UXI89" s="590"/>
      <c r="UXJ89" s="590"/>
      <c r="UXK89" s="590"/>
      <c r="UXL89" s="590"/>
      <c r="UXM89" s="590" t="s">
        <v>20</v>
      </c>
      <c r="UXN89" s="590"/>
      <c r="UXO89" s="590"/>
      <c r="UXP89" s="590"/>
      <c r="UXQ89" s="590"/>
      <c r="UXR89" s="590"/>
      <c r="UXS89" s="590"/>
      <c r="UXT89" s="590"/>
      <c r="UXU89" s="590" t="s">
        <v>20</v>
      </c>
      <c r="UXV89" s="590"/>
      <c r="UXW89" s="590"/>
      <c r="UXX89" s="590"/>
      <c r="UXY89" s="590"/>
      <c r="UXZ89" s="590"/>
      <c r="UYA89" s="590"/>
      <c r="UYB89" s="590"/>
      <c r="UYC89" s="590" t="s">
        <v>20</v>
      </c>
      <c r="UYD89" s="590"/>
      <c r="UYE89" s="590"/>
      <c r="UYF89" s="590"/>
      <c r="UYG89" s="590"/>
      <c r="UYH89" s="590"/>
      <c r="UYI89" s="590"/>
      <c r="UYJ89" s="590"/>
      <c r="UYK89" s="590" t="s">
        <v>20</v>
      </c>
      <c r="UYL89" s="590"/>
      <c r="UYM89" s="590"/>
      <c r="UYN89" s="590"/>
      <c r="UYO89" s="590"/>
      <c r="UYP89" s="590"/>
      <c r="UYQ89" s="590"/>
      <c r="UYR89" s="590"/>
      <c r="UYS89" s="590" t="s">
        <v>20</v>
      </c>
      <c r="UYT89" s="590"/>
      <c r="UYU89" s="590"/>
      <c r="UYV89" s="590"/>
      <c r="UYW89" s="590"/>
      <c r="UYX89" s="590"/>
      <c r="UYY89" s="590"/>
      <c r="UYZ89" s="590"/>
      <c r="UZA89" s="590" t="s">
        <v>20</v>
      </c>
      <c r="UZB89" s="590"/>
      <c r="UZC89" s="590"/>
      <c r="UZD89" s="590"/>
      <c r="UZE89" s="590"/>
      <c r="UZF89" s="590"/>
      <c r="UZG89" s="590"/>
      <c r="UZH89" s="590"/>
      <c r="UZI89" s="590" t="s">
        <v>20</v>
      </c>
      <c r="UZJ89" s="590"/>
      <c r="UZK89" s="590"/>
      <c r="UZL89" s="590"/>
      <c r="UZM89" s="590"/>
      <c r="UZN89" s="590"/>
      <c r="UZO89" s="590"/>
      <c r="UZP89" s="590"/>
      <c r="UZQ89" s="590" t="s">
        <v>20</v>
      </c>
      <c r="UZR89" s="590"/>
      <c r="UZS89" s="590"/>
      <c r="UZT89" s="590"/>
      <c r="UZU89" s="590"/>
      <c r="UZV89" s="590"/>
      <c r="UZW89" s="590"/>
      <c r="UZX89" s="590"/>
      <c r="UZY89" s="590" t="s">
        <v>20</v>
      </c>
      <c r="UZZ89" s="590"/>
      <c r="VAA89" s="590"/>
      <c r="VAB89" s="590"/>
      <c r="VAC89" s="590"/>
      <c r="VAD89" s="590"/>
      <c r="VAE89" s="590"/>
      <c r="VAF89" s="590"/>
      <c r="VAG89" s="590" t="s">
        <v>20</v>
      </c>
      <c r="VAH89" s="590"/>
      <c r="VAI89" s="590"/>
      <c r="VAJ89" s="590"/>
      <c r="VAK89" s="590"/>
      <c r="VAL89" s="590"/>
      <c r="VAM89" s="590"/>
      <c r="VAN89" s="590"/>
      <c r="VAO89" s="590" t="s">
        <v>20</v>
      </c>
      <c r="VAP89" s="590"/>
      <c r="VAQ89" s="590"/>
      <c r="VAR89" s="590"/>
      <c r="VAS89" s="590"/>
      <c r="VAT89" s="590"/>
      <c r="VAU89" s="590"/>
      <c r="VAV89" s="590"/>
      <c r="VAW89" s="590" t="s">
        <v>20</v>
      </c>
      <c r="VAX89" s="590"/>
      <c r="VAY89" s="590"/>
      <c r="VAZ89" s="590"/>
      <c r="VBA89" s="590"/>
      <c r="VBB89" s="590"/>
      <c r="VBC89" s="590"/>
      <c r="VBD89" s="590"/>
      <c r="VBE89" s="590" t="s">
        <v>20</v>
      </c>
      <c r="VBF89" s="590"/>
      <c r="VBG89" s="590"/>
      <c r="VBH89" s="590"/>
      <c r="VBI89" s="590"/>
      <c r="VBJ89" s="590"/>
      <c r="VBK89" s="590"/>
      <c r="VBL89" s="590"/>
      <c r="VBM89" s="590" t="s">
        <v>20</v>
      </c>
      <c r="VBN89" s="590"/>
      <c r="VBO89" s="590"/>
      <c r="VBP89" s="590"/>
      <c r="VBQ89" s="590"/>
      <c r="VBR89" s="590"/>
      <c r="VBS89" s="590"/>
      <c r="VBT89" s="590"/>
      <c r="VBU89" s="590" t="s">
        <v>20</v>
      </c>
      <c r="VBV89" s="590"/>
      <c r="VBW89" s="590"/>
      <c r="VBX89" s="590"/>
      <c r="VBY89" s="590"/>
      <c r="VBZ89" s="590"/>
      <c r="VCA89" s="590"/>
      <c r="VCB89" s="590"/>
      <c r="VCC89" s="590" t="s">
        <v>20</v>
      </c>
      <c r="VCD89" s="590"/>
      <c r="VCE89" s="590"/>
      <c r="VCF89" s="590"/>
      <c r="VCG89" s="590"/>
      <c r="VCH89" s="590"/>
      <c r="VCI89" s="590"/>
      <c r="VCJ89" s="590"/>
      <c r="VCK89" s="590" t="s">
        <v>20</v>
      </c>
      <c r="VCL89" s="590"/>
      <c r="VCM89" s="590"/>
      <c r="VCN89" s="590"/>
      <c r="VCO89" s="590"/>
      <c r="VCP89" s="590"/>
      <c r="VCQ89" s="590"/>
      <c r="VCR89" s="590"/>
      <c r="VCS89" s="590" t="s">
        <v>20</v>
      </c>
      <c r="VCT89" s="590"/>
      <c r="VCU89" s="590"/>
      <c r="VCV89" s="590"/>
      <c r="VCW89" s="590"/>
      <c r="VCX89" s="590"/>
      <c r="VCY89" s="590"/>
      <c r="VCZ89" s="590"/>
      <c r="VDA89" s="590" t="s">
        <v>20</v>
      </c>
      <c r="VDB89" s="590"/>
      <c r="VDC89" s="590"/>
      <c r="VDD89" s="590"/>
      <c r="VDE89" s="590"/>
      <c r="VDF89" s="590"/>
      <c r="VDG89" s="590"/>
      <c r="VDH89" s="590"/>
      <c r="VDI89" s="590" t="s">
        <v>20</v>
      </c>
      <c r="VDJ89" s="590"/>
      <c r="VDK89" s="590"/>
      <c r="VDL89" s="590"/>
      <c r="VDM89" s="590"/>
      <c r="VDN89" s="590"/>
      <c r="VDO89" s="590"/>
      <c r="VDP89" s="590"/>
      <c r="VDQ89" s="590" t="s">
        <v>20</v>
      </c>
      <c r="VDR89" s="590"/>
      <c r="VDS89" s="590"/>
      <c r="VDT89" s="590"/>
      <c r="VDU89" s="590"/>
      <c r="VDV89" s="590"/>
      <c r="VDW89" s="590"/>
      <c r="VDX89" s="590"/>
      <c r="VDY89" s="590" t="s">
        <v>20</v>
      </c>
      <c r="VDZ89" s="590"/>
      <c r="VEA89" s="590"/>
      <c r="VEB89" s="590"/>
      <c r="VEC89" s="590"/>
      <c r="VED89" s="590"/>
      <c r="VEE89" s="590"/>
      <c r="VEF89" s="590"/>
      <c r="VEG89" s="590" t="s">
        <v>20</v>
      </c>
      <c r="VEH89" s="590"/>
      <c r="VEI89" s="590"/>
      <c r="VEJ89" s="590"/>
      <c r="VEK89" s="590"/>
      <c r="VEL89" s="590"/>
      <c r="VEM89" s="590"/>
      <c r="VEN89" s="590"/>
      <c r="VEO89" s="590" t="s">
        <v>20</v>
      </c>
      <c r="VEP89" s="590"/>
      <c r="VEQ89" s="590"/>
      <c r="VER89" s="590"/>
      <c r="VES89" s="590"/>
      <c r="VET89" s="590"/>
      <c r="VEU89" s="590"/>
      <c r="VEV89" s="590"/>
      <c r="VEW89" s="590" t="s">
        <v>20</v>
      </c>
      <c r="VEX89" s="590"/>
      <c r="VEY89" s="590"/>
      <c r="VEZ89" s="590"/>
      <c r="VFA89" s="590"/>
      <c r="VFB89" s="590"/>
      <c r="VFC89" s="590"/>
      <c r="VFD89" s="590"/>
      <c r="VFE89" s="590" t="s">
        <v>20</v>
      </c>
      <c r="VFF89" s="590"/>
      <c r="VFG89" s="590"/>
      <c r="VFH89" s="590"/>
      <c r="VFI89" s="590"/>
      <c r="VFJ89" s="590"/>
      <c r="VFK89" s="590"/>
      <c r="VFL89" s="590"/>
      <c r="VFM89" s="590" t="s">
        <v>20</v>
      </c>
      <c r="VFN89" s="590"/>
      <c r="VFO89" s="590"/>
      <c r="VFP89" s="590"/>
      <c r="VFQ89" s="590"/>
      <c r="VFR89" s="590"/>
      <c r="VFS89" s="590"/>
      <c r="VFT89" s="590"/>
      <c r="VFU89" s="590" t="s">
        <v>20</v>
      </c>
      <c r="VFV89" s="590"/>
      <c r="VFW89" s="590"/>
      <c r="VFX89" s="590"/>
      <c r="VFY89" s="590"/>
      <c r="VFZ89" s="590"/>
      <c r="VGA89" s="590"/>
      <c r="VGB89" s="590"/>
      <c r="VGC89" s="590" t="s">
        <v>20</v>
      </c>
      <c r="VGD89" s="590"/>
      <c r="VGE89" s="590"/>
      <c r="VGF89" s="590"/>
      <c r="VGG89" s="590"/>
      <c r="VGH89" s="590"/>
      <c r="VGI89" s="590"/>
      <c r="VGJ89" s="590"/>
      <c r="VGK89" s="590" t="s">
        <v>20</v>
      </c>
      <c r="VGL89" s="590"/>
      <c r="VGM89" s="590"/>
      <c r="VGN89" s="590"/>
      <c r="VGO89" s="590"/>
      <c r="VGP89" s="590"/>
      <c r="VGQ89" s="590"/>
      <c r="VGR89" s="590"/>
      <c r="VGS89" s="590" t="s">
        <v>20</v>
      </c>
      <c r="VGT89" s="590"/>
      <c r="VGU89" s="590"/>
      <c r="VGV89" s="590"/>
      <c r="VGW89" s="590"/>
      <c r="VGX89" s="590"/>
      <c r="VGY89" s="590"/>
      <c r="VGZ89" s="590"/>
      <c r="VHA89" s="590" t="s">
        <v>20</v>
      </c>
      <c r="VHB89" s="590"/>
      <c r="VHC89" s="590"/>
      <c r="VHD89" s="590"/>
      <c r="VHE89" s="590"/>
      <c r="VHF89" s="590"/>
      <c r="VHG89" s="590"/>
      <c r="VHH89" s="590"/>
      <c r="VHI89" s="590" t="s">
        <v>20</v>
      </c>
      <c r="VHJ89" s="590"/>
      <c r="VHK89" s="590"/>
      <c r="VHL89" s="590"/>
      <c r="VHM89" s="590"/>
      <c r="VHN89" s="590"/>
      <c r="VHO89" s="590"/>
      <c r="VHP89" s="590"/>
      <c r="VHQ89" s="590" t="s">
        <v>20</v>
      </c>
      <c r="VHR89" s="590"/>
      <c r="VHS89" s="590"/>
      <c r="VHT89" s="590"/>
      <c r="VHU89" s="590"/>
      <c r="VHV89" s="590"/>
      <c r="VHW89" s="590"/>
      <c r="VHX89" s="590"/>
      <c r="VHY89" s="590" t="s">
        <v>20</v>
      </c>
      <c r="VHZ89" s="590"/>
      <c r="VIA89" s="590"/>
      <c r="VIB89" s="590"/>
      <c r="VIC89" s="590"/>
      <c r="VID89" s="590"/>
      <c r="VIE89" s="590"/>
      <c r="VIF89" s="590"/>
      <c r="VIG89" s="590" t="s">
        <v>20</v>
      </c>
      <c r="VIH89" s="590"/>
      <c r="VII89" s="590"/>
      <c r="VIJ89" s="590"/>
      <c r="VIK89" s="590"/>
      <c r="VIL89" s="590"/>
      <c r="VIM89" s="590"/>
      <c r="VIN89" s="590"/>
      <c r="VIO89" s="590" t="s">
        <v>20</v>
      </c>
      <c r="VIP89" s="590"/>
      <c r="VIQ89" s="590"/>
      <c r="VIR89" s="590"/>
      <c r="VIS89" s="590"/>
      <c r="VIT89" s="590"/>
      <c r="VIU89" s="590"/>
      <c r="VIV89" s="590"/>
      <c r="VIW89" s="590" t="s">
        <v>20</v>
      </c>
      <c r="VIX89" s="590"/>
      <c r="VIY89" s="590"/>
      <c r="VIZ89" s="590"/>
      <c r="VJA89" s="590"/>
      <c r="VJB89" s="590"/>
      <c r="VJC89" s="590"/>
      <c r="VJD89" s="590"/>
      <c r="VJE89" s="590" t="s">
        <v>20</v>
      </c>
      <c r="VJF89" s="590"/>
      <c r="VJG89" s="590"/>
      <c r="VJH89" s="590"/>
      <c r="VJI89" s="590"/>
      <c r="VJJ89" s="590"/>
      <c r="VJK89" s="590"/>
      <c r="VJL89" s="590"/>
      <c r="VJM89" s="590" t="s">
        <v>20</v>
      </c>
      <c r="VJN89" s="590"/>
      <c r="VJO89" s="590"/>
      <c r="VJP89" s="590"/>
      <c r="VJQ89" s="590"/>
      <c r="VJR89" s="590"/>
      <c r="VJS89" s="590"/>
      <c r="VJT89" s="590"/>
      <c r="VJU89" s="590" t="s">
        <v>20</v>
      </c>
      <c r="VJV89" s="590"/>
      <c r="VJW89" s="590"/>
      <c r="VJX89" s="590"/>
      <c r="VJY89" s="590"/>
      <c r="VJZ89" s="590"/>
      <c r="VKA89" s="590"/>
      <c r="VKB89" s="590"/>
      <c r="VKC89" s="590" t="s">
        <v>20</v>
      </c>
      <c r="VKD89" s="590"/>
      <c r="VKE89" s="590"/>
      <c r="VKF89" s="590"/>
      <c r="VKG89" s="590"/>
      <c r="VKH89" s="590"/>
      <c r="VKI89" s="590"/>
      <c r="VKJ89" s="590"/>
      <c r="VKK89" s="590" t="s">
        <v>20</v>
      </c>
      <c r="VKL89" s="590"/>
      <c r="VKM89" s="590"/>
      <c r="VKN89" s="590"/>
      <c r="VKO89" s="590"/>
      <c r="VKP89" s="590"/>
      <c r="VKQ89" s="590"/>
      <c r="VKR89" s="590"/>
      <c r="VKS89" s="590" t="s">
        <v>20</v>
      </c>
      <c r="VKT89" s="590"/>
      <c r="VKU89" s="590"/>
      <c r="VKV89" s="590"/>
      <c r="VKW89" s="590"/>
      <c r="VKX89" s="590"/>
      <c r="VKY89" s="590"/>
      <c r="VKZ89" s="590"/>
      <c r="VLA89" s="590" t="s">
        <v>20</v>
      </c>
      <c r="VLB89" s="590"/>
      <c r="VLC89" s="590"/>
      <c r="VLD89" s="590"/>
      <c r="VLE89" s="590"/>
      <c r="VLF89" s="590"/>
      <c r="VLG89" s="590"/>
      <c r="VLH89" s="590"/>
      <c r="VLI89" s="590" t="s">
        <v>20</v>
      </c>
      <c r="VLJ89" s="590"/>
      <c r="VLK89" s="590"/>
      <c r="VLL89" s="590"/>
      <c r="VLM89" s="590"/>
      <c r="VLN89" s="590"/>
      <c r="VLO89" s="590"/>
      <c r="VLP89" s="590"/>
      <c r="VLQ89" s="590" t="s">
        <v>20</v>
      </c>
      <c r="VLR89" s="590"/>
      <c r="VLS89" s="590"/>
      <c r="VLT89" s="590"/>
      <c r="VLU89" s="590"/>
      <c r="VLV89" s="590"/>
      <c r="VLW89" s="590"/>
      <c r="VLX89" s="590"/>
      <c r="VLY89" s="590" t="s">
        <v>20</v>
      </c>
      <c r="VLZ89" s="590"/>
      <c r="VMA89" s="590"/>
      <c r="VMB89" s="590"/>
      <c r="VMC89" s="590"/>
      <c r="VMD89" s="590"/>
      <c r="VME89" s="590"/>
      <c r="VMF89" s="590"/>
      <c r="VMG89" s="590" t="s">
        <v>20</v>
      </c>
      <c r="VMH89" s="590"/>
      <c r="VMI89" s="590"/>
      <c r="VMJ89" s="590"/>
      <c r="VMK89" s="590"/>
      <c r="VML89" s="590"/>
      <c r="VMM89" s="590"/>
      <c r="VMN89" s="590"/>
      <c r="VMO89" s="590" t="s">
        <v>20</v>
      </c>
      <c r="VMP89" s="590"/>
      <c r="VMQ89" s="590"/>
      <c r="VMR89" s="590"/>
      <c r="VMS89" s="590"/>
      <c r="VMT89" s="590"/>
      <c r="VMU89" s="590"/>
      <c r="VMV89" s="590"/>
      <c r="VMW89" s="590" t="s">
        <v>20</v>
      </c>
      <c r="VMX89" s="590"/>
      <c r="VMY89" s="590"/>
      <c r="VMZ89" s="590"/>
      <c r="VNA89" s="590"/>
      <c r="VNB89" s="590"/>
      <c r="VNC89" s="590"/>
      <c r="VND89" s="590"/>
      <c r="VNE89" s="590" t="s">
        <v>20</v>
      </c>
      <c r="VNF89" s="590"/>
      <c r="VNG89" s="590"/>
      <c r="VNH89" s="590"/>
      <c r="VNI89" s="590"/>
      <c r="VNJ89" s="590"/>
      <c r="VNK89" s="590"/>
      <c r="VNL89" s="590"/>
      <c r="VNM89" s="590" t="s">
        <v>20</v>
      </c>
      <c r="VNN89" s="590"/>
      <c r="VNO89" s="590"/>
      <c r="VNP89" s="590"/>
      <c r="VNQ89" s="590"/>
      <c r="VNR89" s="590"/>
      <c r="VNS89" s="590"/>
      <c r="VNT89" s="590"/>
      <c r="VNU89" s="590" t="s">
        <v>20</v>
      </c>
      <c r="VNV89" s="590"/>
      <c r="VNW89" s="590"/>
      <c r="VNX89" s="590"/>
      <c r="VNY89" s="590"/>
      <c r="VNZ89" s="590"/>
      <c r="VOA89" s="590"/>
      <c r="VOB89" s="590"/>
      <c r="VOC89" s="590" t="s">
        <v>20</v>
      </c>
      <c r="VOD89" s="590"/>
      <c r="VOE89" s="590"/>
      <c r="VOF89" s="590"/>
      <c r="VOG89" s="590"/>
      <c r="VOH89" s="590"/>
      <c r="VOI89" s="590"/>
      <c r="VOJ89" s="590"/>
      <c r="VOK89" s="590" t="s">
        <v>20</v>
      </c>
      <c r="VOL89" s="590"/>
      <c r="VOM89" s="590"/>
      <c r="VON89" s="590"/>
      <c r="VOO89" s="590"/>
      <c r="VOP89" s="590"/>
      <c r="VOQ89" s="590"/>
      <c r="VOR89" s="590"/>
      <c r="VOS89" s="590" t="s">
        <v>20</v>
      </c>
      <c r="VOT89" s="590"/>
      <c r="VOU89" s="590"/>
      <c r="VOV89" s="590"/>
      <c r="VOW89" s="590"/>
      <c r="VOX89" s="590"/>
      <c r="VOY89" s="590"/>
      <c r="VOZ89" s="590"/>
      <c r="VPA89" s="590" t="s">
        <v>20</v>
      </c>
      <c r="VPB89" s="590"/>
      <c r="VPC89" s="590"/>
      <c r="VPD89" s="590"/>
      <c r="VPE89" s="590"/>
      <c r="VPF89" s="590"/>
      <c r="VPG89" s="590"/>
      <c r="VPH89" s="590"/>
      <c r="VPI89" s="590" t="s">
        <v>20</v>
      </c>
      <c r="VPJ89" s="590"/>
      <c r="VPK89" s="590"/>
      <c r="VPL89" s="590"/>
      <c r="VPM89" s="590"/>
      <c r="VPN89" s="590"/>
      <c r="VPO89" s="590"/>
      <c r="VPP89" s="590"/>
      <c r="VPQ89" s="590" t="s">
        <v>20</v>
      </c>
      <c r="VPR89" s="590"/>
      <c r="VPS89" s="590"/>
      <c r="VPT89" s="590"/>
      <c r="VPU89" s="590"/>
      <c r="VPV89" s="590"/>
      <c r="VPW89" s="590"/>
      <c r="VPX89" s="590"/>
      <c r="VPY89" s="590" t="s">
        <v>20</v>
      </c>
      <c r="VPZ89" s="590"/>
      <c r="VQA89" s="590"/>
      <c r="VQB89" s="590"/>
      <c r="VQC89" s="590"/>
      <c r="VQD89" s="590"/>
      <c r="VQE89" s="590"/>
      <c r="VQF89" s="590"/>
      <c r="VQG89" s="590" t="s">
        <v>20</v>
      </c>
      <c r="VQH89" s="590"/>
      <c r="VQI89" s="590"/>
      <c r="VQJ89" s="590"/>
      <c r="VQK89" s="590"/>
      <c r="VQL89" s="590"/>
      <c r="VQM89" s="590"/>
      <c r="VQN89" s="590"/>
      <c r="VQO89" s="590" t="s">
        <v>20</v>
      </c>
      <c r="VQP89" s="590"/>
      <c r="VQQ89" s="590"/>
      <c r="VQR89" s="590"/>
      <c r="VQS89" s="590"/>
      <c r="VQT89" s="590"/>
      <c r="VQU89" s="590"/>
      <c r="VQV89" s="590"/>
      <c r="VQW89" s="590" t="s">
        <v>20</v>
      </c>
      <c r="VQX89" s="590"/>
      <c r="VQY89" s="590"/>
      <c r="VQZ89" s="590"/>
      <c r="VRA89" s="590"/>
      <c r="VRB89" s="590"/>
      <c r="VRC89" s="590"/>
      <c r="VRD89" s="590"/>
      <c r="VRE89" s="590" t="s">
        <v>20</v>
      </c>
      <c r="VRF89" s="590"/>
      <c r="VRG89" s="590"/>
      <c r="VRH89" s="590"/>
      <c r="VRI89" s="590"/>
      <c r="VRJ89" s="590"/>
      <c r="VRK89" s="590"/>
      <c r="VRL89" s="590"/>
      <c r="VRM89" s="590" t="s">
        <v>20</v>
      </c>
      <c r="VRN89" s="590"/>
      <c r="VRO89" s="590"/>
      <c r="VRP89" s="590"/>
      <c r="VRQ89" s="590"/>
      <c r="VRR89" s="590"/>
      <c r="VRS89" s="590"/>
      <c r="VRT89" s="590"/>
      <c r="VRU89" s="590" t="s">
        <v>20</v>
      </c>
      <c r="VRV89" s="590"/>
      <c r="VRW89" s="590"/>
      <c r="VRX89" s="590"/>
      <c r="VRY89" s="590"/>
      <c r="VRZ89" s="590"/>
      <c r="VSA89" s="590"/>
      <c r="VSB89" s="590"/>
      <c r="VSC89" s="590" t="s">
        <v>20</v>
      </c>
      <c r="VSD89" s="590"/>
      <c r="VSE89" s="590"/>
      <c r="VSF89" s="590"/>
      <c r="VSG89" s="590"/>
      <c r="VSH89" s="590"/>
      <c r="VSI89" s="590"/>
      <c r="VSJ89" s="590"/>
      <c r="VSK89" s="590" t="s">
        <v>20</v>
      </c>
      <c r="VSL89" s="590"/>
      <c r="VSM89" s="590"/>
      <c r="VSN89" s="590"/>
      <c r="VSO89" s="590"/>
      <c r="VSP89" s="590"/>
      <c r="VSQ89" s="590"/>
      <c r="VSR89" s="590"/>
      <c r="VSS89" s="590" t="s">
        <v>20</v>
      </c>
      <c r="VST89" s="590"/>
      <c r="VSU89" s="590"/>
      <c r="VSV89" s="590"/>
      <c r="VSW89" s="590"/>
      <c r="VSX89" s="590"/>
      <c r="VSY89" s="590"/>
      <c r="VSZ89" s="590"/>
      <c r="VTA89" s="590" t="s">
        <v>20</v>
      </c>
      <c r="VTB89" s="590"/>
      <c r="VTC89" s="590"/>
      <c r="VTD89" s="590"/>
      <c r="VTE89" s="590"/>
      <c r="VTF89" s="590"/>
      <c r="VTG89" s="590"/>
      <c r="VTH89" s="590"/>
      <c r="VTI89" s="590" t="s">
        <v>20</v>
      </c>
      <c r="VTJ89" s="590"/>
      <c r="VTK89" s="590"/>
      <c r="VTL89" s="590"/>
      <c r="VTM89" s="590"/>
      <c r="VTN89" s="590"/>
      <c r="VTO89" s="590"/>
      <c r="VTP89" s="590"/>
      <c r="VTQ89" s="590" t="s">
        <v>20</v>
      </c>
      <c r="VTR89" s="590"/>
      <c r="VTS89" s="590"/>
      <c r="VTT89" s="590"/>
      <c r="VTU89" s="590"/>
      <c r="VTV89" s="590"/>
      <c r="VTW89" s="590"/>
      <c r="VTX89" s="590"/>
      <c r="VTY89" s="590" t="s">
        <v>20</v>
      </c>
      <c r="VTZ89" s="590"/>
      <c r="VUA89" s="590"/>
      <c r="VUB89" s="590"/>
      <c r="VUC89" s="590"/>
      <c r="VUD89" s="590"/>
      <c r="VUE89" s="590"/>
      <c r="VUF89" s="590"/>
      <c r="VUG89" s="590" t="s">
        <v>20</v>
      </c>
      <c r="VUH89" s="590"/>
      <c r="VUI89" s="590"/>
      <c r="VUJ89" s="590"/>
      <c r="VUK89" s="590"/>
      <c r="VUL89" s="590"/>
      <c r="VUM89" s="590"/>
      <c r="VUN89" s="590"/>
      <c r="VUO89" s="590" t="s">
        <v>20</v>
      </c>
      <c r="VUP89" s="590"/>
      <c r="VUQ89" s="590"/>
      <c r="VUR89" s="590"/>
      <c r="VUS89" s="590"/>
      <c r="VUT89" s="590"/>
      <c r="VUU89" s="590"/>
      <c r="VUV89" s="590"/>
      <c r="VUW89" s="590" t="s">
        <v>20</v>
      </c>
      <c r="VUX89" s="590"/>
      <c r="VUY89" s="590"/>
      <c r="VUZ89" s="590"/>
      <c r="VVA89" s="590"/>
      <c r="VVB89" s="590"/>
      <c r="VVC89" s="590"/>
      <c r="VVD89" s="590"/>
      <c r="VVE89" s="590" t="s">
        <v>20</v>
      </c>
      <c r="VVF89" s="590"/>
      <c r="VVG89" s="590"/>
      <c r="VVH89" s="590"/>
      <c r="VVI89" s="590"/>
      <c r="VVJ89" s="590"/>
      <c r="VVK89" s="590"/>
      <c r="VVL89" s="590"/>
      <c r="VVM89" s="590" t="s">
        <v>20</v>
      </c>
      <c r="VVN89" s="590"/>
      <c r="VVO89" s="590"/>
      <c r="VVP89" s="590"/>
      <c r="VVQ89" s="590"/>
      <c r="VVR89" s="590"/>
      <c r="VVS89" s="590"/>
      <c r="VVT89" s="590"/>
      <c r="VVU89" s="590" t="s">
        <v>20</v>
      </c>
      <c r="VVV89" s="590"/>
      <c r="VVW89" s="590"/>
      <c r="VVX89" s="590"/>
      <c r="VVY89" s="590"/>
      <c r="VVZ89" s="590"/>
      <c r="VWA89" s="590"/>
      <c r="VWB89" s="590"/>
      <c r="VWC89" s="590" t="s">
        <v>20</v>
      </c>
      <c r="VWD89" s="590"/>
      <c r="VWE89" s="590"/>
      <c r="VWF89" s="590"/>
      <c r="VWG89" s="590"/>
      <c r="VWH89" s="590"/>
      <c r="VWI89" s="590"/>
      <c r="VWJ89" s="590"/>
      <c r="VWK89" s="590" t="s">
        <v>20</v>
      </c>
      <c r="VWL89" s="590"/>
      <c r="VWM89" s="590"/>
      <c r="VWN89" s="590"/>
      <c r="VWO89" s="590"/>
      <c r="VWP89" s="590"/>
      <c r="VWQ89" s="590"/>
      <c r="VWR89" s="590"/>
      <c r="VWS89" s="590" t="s">
        <v>20</v>
      </c>
      <c r="VWT89" s="590"/>
      <c r="VWU89" s="590"/>
      <c r="VWV89" s="590"/>
      <c r="VWW89" s="590"/>
      <c r="VWX89" s="590"/>
      <c r="VWY89" s="590"/>
      <c r="VWZ89" s="590"/>
      <c r="VXA89" s="590" t="s">
        <v>20</v>
      </c>
      <c r="VXB89" s="590"/>
      <c r="VXC89" s="590"/>
      <c r="VXD89" s="590"/>
      <c r="VXE89" s="590"/>
      <c r="VXF89" s="590"/>
      <c r="VXG89" s="590"/>
      <c r="VXH89" s="590"/>
      <c r="VXI89" s="590" t="s">
        <v>20</v>
      </c>
      <c r="VXJ89" s="590"/>
      <c r="VXK89" s="590"/>
      <c r="VXL89" s="590"/>
      <c r="VXM89" s="590"/>
      <c r="VXN89" s="590"/>
      <c r="VXO89" s="590"/>
      <c r="VXP89" s="590"/>
      <c r="VXQ89" s="590" t="s">
        <v>20</v>
      </c>
      <c r="VXR89" s="590"/>
      <c r="VXS89" s="590"/>
      <c r="VXT89" s="590"/>
      <c r="VXU89" s="590"/>
      <c r="VXV89" s="590"/>
      <c r="VXW89" s="590"/>
      <c r="VXX89" s="590"/>
      <c r="VXY89" s="590" t="s">
        <v>20</v>
      </c>
      <c r="VXZ89" s="590"/>
      <c r="VYA89" s="590"/>
      <c r="VYB89" s="590"/>
      <c r="VYC89" s="590"/>
      <c r="VYD89" s="590"/>
      <c r="VYE89" s="590"/>
      <c r="VYF89" s="590"/>
      <c r="VYG89" s="590" t="s">
        <v>20</v>
      </c>
      <c r="VYH89" s="590"/>
      <c r="VYI89" s="590"/>
      <c r="VYJ89" s="590"/>
      <c r="VYK89" s="590"/>
      <c r="VYL89" s="590"/>
      <c r="VYM89" s="590"/>
      <c r="VYN89" s="590"/>
      <c r="VYO89" s="590" t="s">
        <v>20</v>
      </c>
      <c r="VYP89" s="590"/>
      <c r="VYQ89" s="590"/>
      <c r="VYR89" s="590"/>
      <c r="VYS89" s="590"/>
      <c r="VYT89" s="590"/>
      <c r="VYU89" s="590"/>
      <c r="VYV89" s="590"/>
      <c r="VYW89" s="590" t="s">
        <v>20</v>
      </c>
      <c r="VYX89" s="590"/>
      <c r="VYY89" s="590"/>
      <c r="VYZ89" s="590"/>
      <c r="VZA89" s="590"/>
      <c r="VZB89" s="590"/>
      <c r="VZC89" s="590"/>
      <c r="VZD89" s="590"/>
      <c r="VZE89" s="590" t="s">
        <v>20</v>
      </c>
      <c r="VZF89" s="590"/>
      <c r="VZG89" s="590"/>
      <c r="VZH89" s="590"/>
      <c r="VZI89" s="590"/>
      <c r="VZJ89" s="590"/>
      <c r="VZK89" s="590"/>
      <c r="VZL89" s="590"/>
      <c r="VZM89" s="590" t="s">
        <v>20</v>
      </c>
      <c r="VZN89" s="590"/>
      <c r="VZO89" s="590"/>
      <c r="VZP89" s="590"/>
      <c r="VZQ89" s="590"/>
      <c r="VZR89" s="590"/>
      <c r="VZS89" s="590"/>
      <c r="VZT89" s="590"/>
      <c r="VZU89" s="590" t="s">
        <v>20</v>
      </c>
      <c r="VZV89" s="590"/>
      <c r="VZW89" s="590"/>
      <c r="VZX89" s="590"/>
      <c r="VZY89" s="590"/>
      <c r="VZZ89" s="590"/>
      <c r="WAA89" s="590"/>
      <c r="WAB89" s="590"/>
      <c r="WAC89" s="590" t="s">
        <v>20</v>
      </c>
      <c r="WAD89" s="590"/>
      <c r="WAE89" s="590"/>
      <c r="WAF89" s="590"/>
      <c r="WAG89" s="590"/>
      <c r="WAH89" s="590"/>
      <c r="WAI89" s="590"/>
      <c r="WAJ89" s="590"/>
      <c r="WAK89" s="590" t="s">
        <v>20</v>
      </c>
      <c r="WAL89" s="590"/>
      <c r="WAM89" s="590"/>
      <c r="WAN89" s="590"/>
      <c r="WAO89" s="590"/>
      <c r="WAP89" s="590"/>
      <c r="WAQ89" s="590"/>
      <c r="WAR89" s="590"/>
      <c r="WAS89" s="590" t="s">
        <v>20</v>
      </c>
      <c r="WAT89" s="590"/>
      <c r="WAU89" s="590"/>
      <c r="WAV89" s="590"/>
      <c r="WAW89" s="590"/>
      <c r="WAX89" s="590"/>
      <c r="WAY89" s="590"/>
      <c r="WAZ89" s="590"/>
      <c r="WBA89" s="590" t="s">
        <v>20</v>
      </c>
      <c r="WBB89" s="590"/>
      <c r="WBC89" s="590"/>
      <c r="WBD89" s="590"/>
      <c r="WBE89" s="590"/>
      <c r="WBF89" s="590"/>
      <c r="WBG89" s="590"/>
      <c r="WBH89" s="590"/>
      <c r="WBI89" s="590" t="s">
        <v>20</v>
      </c>
      <c r="WBJ89" s="590"/>
      <c r="WBK89" s="590"/>
      <c r="WBL89" s="590"/>
      <c r="WBM89" s="590"/>
      <c r="WBN89" s="590"/>
      <c r="WBO89" s="590"/>
      <c r="WBP89" s="590"/>
      <c r="WBQ89" s="590" t="s">
        <v>20</v>
      </c>
      <c r="WBR89" s="590"/>
      <c r="WBS89" s="590"/>
      <c r="WBT89" s="590"/>
      <c r="WBU89" s="590"/>
      <c r="WBV89" s="590"/>
      <c r="WBW89" s="590"/>
      <c r="WBX89" s="590"/>
      <c r="WBY89" s="590" t="s">
        <v>20</v>
      </c>
      <c r="WBZ89" s="590"/>
      <c r="WCA89" s="590"/>
      <c r="WCB89" s="590"/>
      <c r="WCC89" s="590"/>
      <c r="WCD89" s="590"/>
      <c r="WCE89" s="590"/>
      <c r="WCF89" s="590"/>
      <c r="WCG89" s="590" t="s">
        <v>20</v>
      </c>
      <c r="WCH89" s="590"/>
      <c r="WCI89" s="590"/>
      <c r="WCJ89" s="590"/>
      <c r="WCK89" s="590"/>
      <c r="WCL89" s="590"/>
      <c r="WCM89" s="590"/>
      <c r="WCN89" s="590"/>
      <c r="WCO89" s="590" t="s">
        <v>20</v>
      </c>
      <c r="WCP89" s="590"/>
      <c r="WCQ89" s="590"/>
      <c r="WCR89" s="590"/>
      <c r="WCS89" s="590"/>
      <c r="WCT89" s="590"/>
      <c r="WCU89" s="590"/>
      <c r="WCV89" s="590"/>
      <c r="WCW89" s="590" t="s">
        <v>20</v>
      </c>
      <c r="WCX89" s="590"/>
      <c r="WCY89" s="590"/>
      <c r="WCZ89" s="590"/>
      <c r="WDA89" s="590"/>
      <c r="WDB89" s="590"/>
      <c r="WDC89" s="590"/>
      <c r="WDD89" s="590"/>
      <c r="WDE89" s="590" t="s">
        <v>20</v>
      </c>
      <c r="WDF89" s="590"/>
      <c r="WDG89" s="590"/>
      <c r="WDH89" s="590"/>
      <c r="WDI89" s="590"/>
      <c r="WDJ89" s="590"/>
      <c r="WDK89" s="590"/>
      <c r="WDL89" s="590"/>
      <c r="WDM89" s="590" t="s">
        <v>20</v>
      </c>
      <c r="WDN89" s="590"/>
      <c r="WDO89" s="590"/>
      <c r="WDP89" s="590"/>
      <c r="WDQ89" s="590"/>
      <c r="WDR89" s="590"/>
      <c r="WDS89" s="590"/>
      <c r="WDT89" s="590"/>
      <c r="WDU89" s="590" t="s">
        <v>20</v>
      </c>
      <c r="WDV89" s="590"/>
      <c r="WDW89" s="590"/>
      <c r="WDX89" s="590"/>
      <c r="WDY89" s="590"/>
      <c r="WDZ89" s="590"/>
      <c r="WEA89" s="590"/>
      <c r="WEB89" s="590"/>
      <c r="WEC89" s="590" t="s">
        <v>20</v>
      </c>
      <c r="WED89" s="590"/>
      <c r="WEE89" s="590"/>
      <c r="WEF89" s="590"/>
      <c r="WEG89" s="590"/>
      <c r="WEH89" s="590"/>
      <c r="WEI89" s="590"/>
      <c r="WEJ89" s="590"/>
      <c r="WEK89" s="590" t="s">
        <v>20</v>
      </c>
      <c r="WEL89" s="590"/>
      <c r="WEM89" s="590"/>
      <c r="WEN89" s="590"/>
      <c r="WEO89" s="590"/>
      <c r="WEP89" s="590"/>
      <c r="WEQ89" s="590"/>
      <c r="WER89" s="590"/>
      <c r="WES89" s="590" t="s">
        <v>20</v>
      </c>
      <c r="WET89" s="590"/>
      <c r="WEU89" s="590"/>
      <c r="WEV89" s="590"/>
      <c r="WEW89" s="590"/>
      <c r="WEX89" s="590"/>
      <c r="WEY89" s="590"/>
      <c r="WEZ89" s="590"/>
      <c r="WFA89" s="590" t="s">
        <v>20</v>
      </c>
      <c r="WFB89" s="590"/>
      <c r="WFC89" s="590"/>
      <c r="WFD89" s="590"/>
      <c r="WFE89" s="590"/>
      <c r="WFF89" s="590"/>
      <c r="WFG89" s="590"/>
      <c r="WFH89" s="590"/>
      <c r="WFI89" s="590" t="s">
        <v>20</v>
      </c>
      <c r="WFJ89" s="590"/>
      <c r="WFK89" s="590"/>
      <c r="WFL89" s="590"/>
      <c r="WFM89" s="590"/>
      <c r="WFN89" s="590"/>
      <c r="WFO89" s="590"/>
      <c r="WFP89" s="590"/>
      <c r="WFQ89" s="590" t="s">
        <v>20</v>
      </c>
      <c r="WFR89" s="590"/>
      <c r="WFS89" s="590"/>
      <c r="WFT89" s="590"/>
      <c r="WFU89" s="590"/>
      <c r="WFV89" s="590"/>
      <c r="WFW89" s="590"/>
      <c r="WFX89" s="590"/>
      <c r="WFY89" s="590" t="s">
        <v>20</v>
      </c>
      <c r="WFZ89" s="590"/>
      <c r="WGA89" s="590"/>
      <c r="WGB89" s="590"/>
      <c r="WGC89" s="590"/>
      <c r="WGD89" s="590"/>
      <c r="WGE89" s="590"/>
      <c r="WGF89" s="590"/>
      <c r="WGG89" s="590" t="s">
        <v>20</v>
      </c>
      <c r="WGH89" s="590"/>
      <c r="WGI89" s="590"/>
      <c r="WGJ89" s="590"/>
      <c r="WGK89" s="590"/>
      <c r="WGL89" s="590"/>
      <c r="WGM89" s="590"/>
      <c r="WGN89" s="590"/>
      <c r="WGO89" s="590" t="s">
        <v>20</v>
      </c>
      <c r="WGP89" s="590"/>
      <c r="WGQ89" s="590"/>
      <c r="WGR89" s="590"/>
      <c r="WGS89" s="590"/>
      <c r="WGT89" s="590"/>
      <c r="WGU89" s="590"/>
      <c r="WGV89" s="590"/>
      <c r="WGW89" s="590" t="s">
        <v>20</v>
      </c>
      <c r="WGX89" s="590"/>
      <c r="WGY89" s="590"/>
      <c r="WGZ89" s="590"/>
      <c r="WHA89" s="590"/>
      <c r="WHB89" s="590"/>
      <c r="WHC89" s="590"/>
      <c r="WHD89" s="590"/>
      <c r="WHE89" s="590" t="s">
        <v>20</v>
      </c>
      <c r="WHF89" s="590"/>
      <c r="WHG89" s="590"/>
      <c r="WHH89" s="590"/>
      <c r="WHI89" s="590"/>
      <c r="WHJ89" s="590"/>
      <c r="WHK89" s="590"/>
      <c r="WHL89" s="590"/>
      <c r="WHM89" s="590" t="s">
        <v>20</v>
      </c>
      <c r="WHN89" s="590"/>
      <c r="WHO89" s="590"/>
      <c r="WHP89" s="590"/>
      <c r="WHQ89" s="590"/>
      <c r="WHR89" s="590"/>
      <c r="WHS89" s="590"/>
      <c r="WHT89" s="590"/>
      <c r="WHU89" s="590" t="s">
        <v>20</v>
      </c>
      <c r="WHV89" s="590"/>
      <c r="WHW89" s="590"/>
      <c r="WHX89" s="590"/>
      <c r="WHY89" s="590"/>
      <c r="WHZ89" s="590"/>
      <c r="WIA89" s="590"/>
      <c r="WIB89" s="590"/>
      <c r="WIC89" s="590" t="s">
        <v>20</v>
      </c>
      <c r="WID89" s="590"/>
      <c r="WIE89" s="590"/>
      <c r="WIF89" s="590"/>
      <c r="WIG89" s="590"/>
      <c r="WIH89" s="590"/>
      <c r="WII89" s="590"/>
      <c r="WIJ89" s="590"/>
      <c r="WIK89" s="590" t="s">
        <v>20</v>
      </c>
      <c r="WIL89" s="590"/>
      <c r="WIM89" s="590"/>
      <c r="WIN89" s="590"/>
      <c r="WIO89" s="590"/>
      <c r="WIP89" s="590"/>
      <c r="WIQ89" s="590"/>
      <c r="WIR89" s="590"/>
      <c r="WIS89" s="590" t="s">
        <v>20</v>
      </c>
      <c r="WIT89" s="590"/>
      <c r="WIU89" s="590"/>
      <c r="WIV89" s="590"/>
      <c r="WIW89" s="590"/>
      <c r="WIX89" s="590"/>
      <c r="WIY89" s="590"/>
      <c r="WIZ89" s="590"/>
      <c r="WJA89" s="590" t="s">
        <v>20</v>
      </c>
      <c r="WJB89" s="590"/>
      <c r="WJC89" s="590"/>
      <c r="WJD89" s="590"/>
      <c r="WJE89" s="590"/>
      <c r="WJF89" s="590"/>
      <c r="WJG89" s="590"/>
      <c r="WJH89" s="590"/>
      <c r="WJI89" s="590" t="s">
        <v>20</v>
      </c>
      <c r="WJJ89" s="590"/>
      <c r="WJK89" s="590"/>
      <c r="WJL89" s="590"/>
      <c r="WJM89" s="590"/>
      <c r="WJN89" s="590"/>
      <c r="WJO89" s="590"/>
      <c r="WJP89" s="590"/>
      <c r="WJQ89" s="590" t="s">
        <v>20</v>
      </c>
      <c r="WJR89" s="590"/>
      <c r="WJS89" s="590"/>
      <c r="WJT89" s="590"/>
      <c r="WJU89" s="590"/>
      <c r="WJV89" s="590"/>
      <c r="WJW89" s="590"/>
      <c r="WJX89" s="590"/>
      <c r="WJY89" s="590" t="s">
        <v>20</v>
      </c>
      <c r="WJZ89" s="590"/>
      <c r="WKA89" s="590"/>
      <c r="WKB89" s="590"/>
      <c r="WKC89" s="590"/>
      <c r="WKD89" s="590"/>
      <c r="WKE89" s="590"/>
      <c r="WKF89" s="590"/>
      <c r="WKG89" s="590" t="s">
        <v>20</v>
      </c>
      <c r="WKH89" s="590"/>
      <c r="WKI89" s="590"/>
      <c r="WKJ89" s="590"/>
      <c r="WKK89" s="590"/>
      <c r="WKL89" s="590"/>
      <c r="WKM89" s="590"/>
      <c r="WKN89" s="590"/>
      <c r="WKO89" s="590" t="s">
        <v>20</v>
      </c>
      <c r="WKP89" s="590"/>
      <c r="WKQ89" s="590"/>
      <c r="WKR89" s="590"/>
      <c r="WKS89" s="590"/>
      <c r="WKT89" s="590"/>
      <c r="WKU89" s="590"/>
      <c r="WKV89" s="590"/>
      <c r="WKW89" s="590" t="s">
        <v>20</v>
      </c>
      <c r="WKX89" s="590"/>
      <c r="WKY89" s="590"/>
      <c r="WKZ89" s="590"/>
      <c r="WLA89" s="590"/>
      <c r="WLB89" s="590"/>
      <c r="WLC89" s="590"/>
      <c r="WLD89" s="590"/>
      <c r="WLE89" s="590" t="s">
        <v>20</v>
      </c>
      <c r="WLF89" s="590"/>
      <c r="WLG89" s="590"/>
      <c r="WLH89" s="590"/>
      <c r="WLI89" s="590"/>
      <c r="WLJ89" s="590"/>
      <c r="WLK89" s="590"/>
      <c r="WLL89" s="590"/>
      <c r="WLM89" s="590" t="s">
        <v>20</v>
      </c>
      <c r="WLN89" s="590"/>
      <c r="WLO89" s="590"/>
      <c r="WLP89" s="590"/>
      <c r="WLQ89" s="590"/>
      <c r="WLR89" s="590"/>
      <c r="WLS89" s="590"/>
      <c r="WLT89" s="590"/>
      <c r="WLU89" s="590" t="s">
        <v>20</v>
      </c>
      <c r="WLV89" s="590"/>
      <c r="WLW89" s="590"/>
      <c r="WLX89" s="590"/>
      <c r="WLY89" s="590"/>
      <c r="WLZ89" s="590"/>
      <c r="WMA89" s="590"/>
      <c r="WMB89" s="590"/>
      <c r="WMC89" s="590" t="s">
        <v>20</v>
      </c>
      <c r="WMD89" s="590"/>
      <c r="WME89" s="590"/>
      <c r="WMF89" s="590"/>
      <c r="WMG89" s="590"/>
      <c r="WMH89" s="590"/>
      <c r="WMI89" s="590"/>
      <c r="WMJ89" s="590"/>
      <c r="WMK89" s="590" t="s">
        <v>20</v>
      </c>
      <c r="WML89" s="590"/>
      <c r="WMM89" s="590"/>
      <c r="WMN89" s="590"/>
      <c r="WMO89" s="590"/>
      <c r="WMP89" s="590"/>
      <c r="WMQ89" s="590"/>
      <c r="WMR89" s="590"/>
      <c r="WMS89" s="590" t="s">
        <v>20</v>
      </c>
      <c r="WMT89" s="590"/>
      <c r="WMU89" s="590"/>
      <c r="WMV89" s="590"/>
      <c r="WMW89" s="590"/>
      <c r="WMX89" s="590"/>
      <c r="WMY89" s="590"/>
      <c r="WMZ89" s="590"/>
      <c r="WNA89" s="590" t="s">
        <v>20</v>
      </c>
      <c r="WNB89" s="590"/>
      <c r="WNC89" s="590"/>
      <c r="WND89" s="590"/>
      <c r="WNE89" s="590"/>
      <c r="WNF89" s="590"/>
      <c r="WNG89" s="590"/>
      <c r="WNH89" s="590"/>
      <c r="WNI89" s="590" t="s">
        <v>20</v>
      </c>
      <c r="WNJ89" s="590"/>
      <c r="WNK89" s="590"/>
      <c r="WNL89" s="590"/>
      <c r="WNM89" s="590"/>
      <c r="WNN89" s="590"/>
      <c r="WNO89" s="590"/>
      <c r="WNP89" s="590"/>
      <c r="WNQ89" s="590" t="s">
        <v>20</v>
      </c>
      <c r="WNR89" s="590"/>
      <c r="WNS89" s="590"/>
      <c r="WNT89" s="590"/>
      <c r="WNU89" s="590"/>
      <c r="WNV89" s="590"/>
      <c r="WNW89" s="590"/>
      <c r="WNX89" s="590"/>
      <c r="WNY89" s="590" t="s">
        <v>20</v>
      </c>
      <c r="WNZ89" s="590"/>
      <c r="WOA89" s="590"/>
      <c r="WOB89" s="590"/>
      <c r="WOC89" s="590"/>
      <c r="WOD89" s="590"/>
      <c r="WOE89" s="590"/>
      <c r="WOF89" s="590"/>
      <c r="WOG89" s="590" t="s">
        <v>20</v>
      </c>
      <c r="WOH89" s="590"/>
      <c r="WOI89" s="590"/>
      <c r="WOJ89" s="590"/>
      <c r="WOK89" s="590"/>
      <c r="WOL89" s="590"/>
      <c r="WOM89" s="590"/>
      <c r="WON89" s="590"/>
      <c r="WOO89" s="590" t="s">
        <v>20</v>
      </c>
      <c r="WOP89" s="590"/>
      <c r="WOQ89" s="590"/>
      <c r="WOR89" s="590"/>
      <c r="WOS89" s="590"/>
      <c r="WOT89" s="590"/>
      <c r="WOU89" s="590"/>
      <c r="WOV89" s="590"/>
      <c r="WOW89" s="590" t="s">
        <v>20</v>
      </c>
      <c r="WOX89" s="590"/>
      <c r="WOY89" s="590"/>
      <c r="WOZ89" s="590"/>
      <c r="WPA89" s="590"/>
      <c r="WPB89" s="590"/>
      <c r="WPC89" s="590"/>
      <c r="WPD89" s="590"/>
      <c r="WPE89" s="590" t="s">
        <v>20</v>
      </c>
      <c r="WPF89" s="590"/>
      <c r="WPG89" s="590"/>
      <c r="WPH89" s="590"/>
      <c r="WPI89" s="590"/>
      <c r="WPJ89" s="590"/>
      <c r="WPK89" s="590"/>
      <c r="WPL89" s="590"/>
      <c r="WPM89" s="590" t="s">
        <v>20</v>
      </c>
      <c r="WPN89" s="590"/>
      <c r="WPO89" s="590"/>
      <c r="WPP89" s="590"/>
      <c r="WPQ89" s="590"/>
      <c r="WPR89" s="590"/>
      <c r="WPS89" s="590"/>
      <c r="WPT89" s="590"/>
      <c r="WPU89" s="590" t="s">
        <v>20</v>
      </c>
      <c r="WPV89" s="590"/>
      <c r="WPW89" s="590"/>
      <c r="WPX89" s="590"/>
      <c r="WPY89" s="590"/>
      <c r="WPZ89" s="590"/>
      <c r="WQA89" s="590"/>
      <c r="WQB89" s="590"/>
      <c r="WQC89" s="590" t="s">
        <v>20</v>
      </c>
      <c r="WQD89" s="590"/>
      <c r="WQE89" s="590"/>
      <c r="WQF89" s="590"/>
      <c r="WQG89" s="590"/>
      <c r="WQH89" s="590"/>
      <c r="WQI89" s="590"/>
      <c r="WQJ89" s="590"/>
      <c r="WQK89" s="590" t="s">
        <v>20</v>
      </c>
      <c r="WQL89" s="590"/>
      <c r="WQM89" s="590"/>
      <c r="WQN89" s="590"/>
      <c r="WQO89" s="590"/>
      <c r="WQP89" s="590"/>
      <c r="WQQ89" s="590"/>
      <c r="WQR89" s="590"/>
      <c r="WQS89" s="590" t="s">
        <v>20</v>
      </c>
      <c r="WQT89" s="590"/>
      <c r="WQU89" s="590"/>
      <c r="WQV89" s="590"/>
      <c r="WQW89" s="590"/>
      <c r="WQX89" s="590"/>
      <c r="WQY89" s="590"/>
      <c r="WQZ89" s="590"/>
      <c r="WRA89" s="590" t="s">
        <v>20</v>
      </c>
      <c r="WRB89" s="590"/>
      <c r="WRC89" s="590"/>
      <c r="WRD89" s="590"/>
      <c r="WRE89" s="590"/>
      <c r="WRF89" s="590"/>
      <c r="WRG89" s="590"/>
      <c r="WRH89" s="590"/>
      <c r="WRI89" s="590" t="s">
        <v>20</v>
      </c>
      <c r="WRJ89" s="590"/>
      <c r="WRK89" s="590"/>
      <c r="WRL89" s="590"/>
      <c r="WRM89" s="590"/>
      <c r="WRN89" s="590"/>
      <c r="WRO89" s="590"/>
      <c r="WRP89" s="590"/>
      <c r="WRQ89" s="590" t="s">
        <v>20</v>
      </c>
      <c r="WRR89" s="590"/>
      <c r="WRS89" s="590"/>
      <c r="WRT89" s="590"/>
      <c r="WRU89" s="590"/>
      <c r="WRV89" s="590"/>
      <c r="WRW89" s="590"/>
      <c r="WRX89" s="590"/>
      <c r="WRY89" s="590" t="s">
        <v>20</v>
      </c>
      <c r="WRZ89" s="590"/>
      <c r="WSA89" s="590"/>
      <c r="WSB89" s="590"/>
      <c r="WSC89" s="590"/>
      <c r="WSD89" s="590"/>
      <c r="WSE89" s="590"/>
      <c r="WSF89" s="590"/>
      <c r="WSG89" s="590" t="s">
        <v>20</v>
      </c>
      <c r="WSH89" s="590"/>
      <c r="WSI89" s="590"/>
      <c r="WSJ89" s="590"/>
      <c r="WSK89" s="590"/>
      <c r="WSL89" s="590"/>
      <c r="WSM89" s="590"/>
      <c r="WSN89" s="590"/>
      <c r="WSO89" s="590" t="s">
        <v>20</v>
      </c>
      <c r="WSP89" s="590"/>
      <c r="WSQ89" s="590"/>
      <c r="WSR89" s="590"/>
      <c r="WSS89" s="590"/>
      <c r="WST89" s="590"/>
      <c r="WSU89" s="590"/>
      <c r="WSV89" s="590"/>
      <c r="WSW89" s="590" t="s">
        <v>20</v>
      </c>
      <c r="WSX89" s="590"/>
      <c r="WSY89" s="590"/>
      <c r="WSZ89" s="590"/>
      <c r="WTA89" s="590"/>
      <c r="WTB89" s="590"/>
      <c r="WTC89" s="590"/>
      <c r="WTD89" s="590"/>
      <c r="WTE89" s="590" t="s">
        <v>20</v>
      </c>
      <c r="WTF89" s="590"/>
      <c r="WTG89" s="590"/>
      <c r="WTH89" s="590"/>
      <c r="WTI89" s="590"/>
      <c r="WTJ89" s="590"/>
      <c r="WTK89" s="590"/>
      <c r="WTL89" s="590"/>
      <c r="WTM89" s="590" t="s">
        <v>20</v>
      </c>
      <c r="WTN89" s="590"/>
      <c r="WTO89" s="590"/>
      <c r="WTP89" s="590"/>
      <c r="WTQ89" s="590"/>
      <c r="WTR89" s="590"/>
      <c r="WTS89" s="590"/>
      <c r="WTT89" s="590"/>
      <c r="WTU89" s="590" t="s">
        <v>20</v>
      </c>
      <c r="WTV89" s="590"/>
      <c r="WTW89" s="590"/>
      <c r="WTX89" s="590"/>
      <c r="WTY89" s="590"/>
      <c r="WTZ89" s="590"/>
      <c r="WUA89" s="590"/>
      <c r="WUB89" s="590"/>
      <c r="WUC89" s="590" t="s">
        <v>20</v>
      </c>
      <c r="WUD89" s="590"/>
      <c r="WUE89" s="590"/>
      <c r="WUF89" s="590"/>
      <c r="WUG89" s="590"/>
      <c r="WUH89" s="590"/>
      <c r="WUI89" s="590"/>
      <c r="WUJ89" s="590"/>
      <c r="WUK89" s="590" t="s">
        <v>20</v>
      </c>
      <c r="WUL89" s="590"/>
      <c r="WUM89" s="590"/>
      <c r="WUN89" s="590"/>
      <c r="WUO89" s="590"/>
      <c r="WUP89" s="590"/>
      <c r="WUQ89" s="590"/>
      <c r="WUR89" s="590"/>
      <c r="WUS89" s="590" t="s">
        <v>20</v>
      </c>
      <c r="WUT89" s="590"/>
      <c r="WUU89" s="590"/>
      <c r="WUV89" s="590"/>
      <c r="WUW89" s="590"/>
      <c r="WUX89" s="590"/>
      <c r="WUY89" s="590"/>
      <c r="WUZ89" s="590"/>
      <c r="WVA89" s="590" t="s">
        <v>20</v>
      </c>
      <c r="WVB89" s="590"/>
      <c r="WVC89" s="590"/>
      <c r="WVD89" s="590"/>
      <c r="WVE89" s="590"/>
      <c r="WVF89" s="590"/>
      <c r="WVG89" s="590"/>
      <c r="WVH89" s="590"/>
      <c r="WVI89" s="590" t="s">
        <v>20</v>
      </c>
      <c r="WVJ89" s="590"/>
      <c r="WVK89" s="590"/>
      <c r="WVL89" s="590"/>
      <c r="WVM89" s="590"/>
      <c r="WVN89" s="590"/>
      <c r="WVO89" s="590"/>
      <c r="WVP89" s="590"/>
      <c r="WVQ89" s="590" t="s">
        <v>20</v>
      </c>
      <c r="WVR89" s="590"/>
      <c r="WVS89" s="590"/>
      <c r="WVT89" s="590"/>
      <c r="WVU89" s="590"/>
      <c r="WVV89" s="590"/>
      <c r="WVW89" s="590"/>
      <c r="WVX89" s="590"/>
      <c r="WVY89" s="590" t="s">
        <v>20</v>
      </c>
      <c r="WVZ89" s="590"/>
      <c r="WWA89" s="590"/>
      <c r="WWB89" s="590"/>
      <c r="WWC89" s="590"/>
      <c r="WWD89" s="590"/>
      <c r="WWE89" s="590"/>
      <c r="WWF89" s="590"/>
      <c r="WWG89" s="590" t="s">
        <v>20</v>
      </c>
      <c r="WWH89" s="590"/>
      <c r="WWI89" s="590"/>
      <c r="WWJ89" s="590"/>
      <c r="WWK89" s="590"/>
      <c r="WWL89" s="590"/>
      <c r="WWM89" s="590"/>
      <c r="WWN89" s="590"/>
      <c r="WWO89" s="590" t="s">
        <v>20</v>
      </c>
      <c r="WWP89" s="590"/>
      <c r="WWQ89" s="590"/>
      <c r="WWR89" s="590"/>
      <c r="WWS89" s="590"/>
      <c r="WWT89" s="590"/>
      <c r="WWU89" s="590"/>
      <c r="WWV89" s="590"/>
      <c r="WWW89" s="590" t="s">
        <v>20</v>
      </c>
      <c r="WWX89" s="590"/>
      <c r="WWY89" s="590"/>
      <c r="WWZ89" s="590"/>
      <c r="WXA89" s="590"/>
      <c r="WXB89" s="590"/>
      <c r="WXC89" s="590"/>
      <c r="WXD89" s="590"/>
      <c r="WXE89" s="590" t="s">
        <v>20</v>
      </c>
      <c r="WXF89" s="590"/>
      <c r="WXG89" s="590"/>
      <c r="WXH89" s="590"/>
      <c r="WXI89" s="590"/>
      <c r="WXJ89" s="590"/>
      <c r="WXK89" s="590"/>
      <c r="WXL89" s="590"/>
      <c r="WXM89" s="590" t="s">
        <v>20</v>
      </c>
      <c r="WXN89" s="590"/>
      <c r="WXO89" s="590"/>
      <c r="WXP89" s="590"/>
      <c r="WXQ89" s="590"/>
      <c r="WXR89" s="590"/>
      <c r="WXS89" s="590"/>
      <c r="WXT89" s="590"/>
      <c r="WXU89" s="590" t="s">
        <v>20</v>
      </c>
      <c r="WXV89" s="590"/>
      <c r="WXW89" s="590"/>
      <c r="WXX89" s="590"/>
      <c r="WXY89" s="590"/>
      <c r="WXZ89" s="590"/>
      <c r="WYA89" s="590"/>
      <c r="WYB89" s="590"/>
      <c r="WYC89" s="590" t="s">
        <v>20</v>
      </c>
      <c r="WYD89" s="590"/>
      <c r="WYE89" s="590"/>
      <c r="WYF89" s="590"/>
      <c r="WYG89" s="590"/>
      <c r="WYH89" s="590"/>
      <c r="WYI89" s="590"/>
      <c r="WYJ89" s="590"/>
      <c r="WYK89" s="590" t="s">
        <v>20</v>
      </c>
      <c r="WYL89" s="590"/>
      <c r="WYM89" s="590"/>
      <c r="WYN89" s="590"/>
      <c r="WYO89" s="590"/>
      <c r="WYP89" s="590"/>
      <c r="WYQ89" s="590"/>
      <c r="WYR89" s="590"/>
      <c r="WYS89" s="590" t="s">
        <v>20</v>
      </c>
      <c r="WYT89" s="590"/>
      <c r="WYU89" s="590"/>
      <c r="WYV89" s="590"/>
      <c r="WYW89" s="590"/>
      <c r="WYX89" s="590"/>
      <c r="WYY89" s="590"/>
      <c r="WYZ89" s="590"/>
      <c r="WZA89" s="590" t="s">
        <v>20</v>
      </c>
      <c r="WZB89" s="590"/>
      <c r="WZC89" s="590"/>
      <c r="WZD89" s="590"/>
      <c r="WZE89" s="590"/>
      <c r="WZF89" s="590"/>
      <c r="WZG89" s="590"/>
      <c r="WZH89" s="590"/>
      <c r="WZI89" s="590" t="s">
        <v>20</v>
      </c>
      <c r="WZJ89" s="590"/>
      <c r="WZK89" s="590"/>
      <c r="WZL89" s="590"/>
      <c r="WZM89" s="590"/>
      <c r="WZN89" s="590"/>
      <c r="WZO89" s="590"/>
      <c r="WZP89" s="590"/>
      <c r="WZQ89" s="590" t="s">
        <v>20</v>
      </c>
      <c r="WZR89" s="590"/>
      <c r="WZS89" s="590"/>
      <c r="WZT89" s="590"/>
      <c r="WZU89" s="590"/>
      <c r="WZV89" s="590"/>
      <c r="WZW89" s="590"/>
      <c r="WZX89" s="590"/>
      <c r="WZY89" s="590" t="s">
        <v>20</v>
      </c>
      <c r="WZZ89" s="590"/>
      <c r="XAA89" s="590"/>
      <c r="XAB89" s="590"/>
      <c r="XAC89" s="590"/>
      <c r="XAD89" s="590"/>
      <c r="XAE89" s="590"/>
      <c r="XAF89" s="590"/>
      <c r="XAG89" s="590" t="s">
        <v>20</v>
      </c>
      <c r="XAH89" s="590"/>
      <c r="XAI89" s="590"/>
      <c r="XAJ89" s="590"/>
      <c r="XAK89" s="590"/>
      <c r="XAL89" s="590"/>
      <c r="XAM89" s="590"/>
      <c r="XAN89" s="590"/>
      <c r="XAO89" s="590" t="s">
        <v>20</v>
      </c>
      <c r="XAP89" s="590"/>
      <c r="XAQ89" s="590"/>
      <c r="XAR89" s="590"/>
      <c r="XAS89" s="590"/>
      <c r="XAT89" s="590"/>
      <c r="XAU89" s="590"/>
      <c r="XAV89" s="590"/>
      <c r="XAW89" s="590" t="s">
        <v>20</v>
      </c>
      <c r="XAX89" s="590"/>
      <c r="XAY89" s="590"/>
      <c r="XAZ89" s="590"/>
      <c r="XBA89" s="590"/>
      <c r="XBB89" s="590"/>
      <c r="XBC89" s="590"/>
      <c r="XBD89" s="590"/>
      <c r="XBE89" s="590" t="s">
        <v>20</v>
      </c>
      <c r="XBF89" s="590"/>
      <c r="XBG89" s="590"/>
      <c r="XBH89" s="590"/>
      <c r="XBI89" s="590"/>
      <c r="XBJ89" s="590"/>
      <c r="XBK89" s="590"/>
      <c r="XBL89" s="590"/>
      <c r="XBM89" s="590" t="s">
        <v>20</v>
      </c>
      <c r="XBN89" s="590"/>
      <c r="XBO89" s="590"/>
      <c r="XBP89" s="590"/>
      <c r="XBQ89" s="590"/>
      <c r="XBR89" s="590"/>
      <c r="XBS89" s="590"/>
      <c r="XBT89" s="590"/>
      <c r="XBU89" s="590" t="s">
        <v>20</v>
      </c>
      <c r="XBV89" s="590"/>
      <c r="XBW89" s="590"/>
      <c r="XBX89" s="590"/>
      <c r="XBY89" s="590"/>
      <c r="XBZ89" s="590"/>
      <c r="XCA89" s="590"/>
      <c r="XCB89" s="590"/>
      <c r="XCC89" s="590" t="s">
        <v>20</v>
      </c>
      <c r="XCD89" s="590"/>
      <c r="XCE89" s="590"/>
      <c r="XCF89" s="590"/>
      <c r="XCG89" s="590"/>
      <c r="XCH89" s="590"/>
      <c r="XCI89" s="590"/>
      <c r="XCJ89" s="590"/>
      <c r="XCK89" s="590" t="s">
        <v>20</v>
      </c>
      <c r="XCL89" s="590"/>
      <c r="XCM89" s="590"/>
      <c r="XCN89" s="590"/>
      <c r="XCO89" s="590"/>
      <c r="XCP89" s="590"/>
      <c r="XCQ89" s="590"/>
      <c r="XCR89" s="590"/>
      <c r="XCS89" s="590" t="s">
        <v>20</v>
      </c>
      <c r="XCT89" s="590"/>
      <c r="XCU89" s="590"/>
      <c r="XCV89" s="590"/>
      <c r="XCW89" s="590"/>
      <c r="XCX89" s="590"/>
      <c r="XCY89" s="590"/>
      <c r="XCZ89" s="590"/>
      <c r="XDA89" s="590" t="s">
        <v>20</v>
      </c>
      <c r="XDB89" s="590"/>
      <c r="XDC89" s="590"/>
      <c r="XDD89" s="590"/>
      <c r="XDE89" s="590"/>
      <c r="XDF89" s="590"/>
      <c r="XDG89" s="590"/>
      <c r="XDH89" s="590"/>
      <c r="XDI89" s="590" t="s">
        <v>20</v>
      </c>
      <c r="XDJ89" s="590"/>
      <c r="XDK89" s="590"/>
      <c r="XDL89" s="590"/>
      <c r="XDM89" s="590"/>
      <c r="XDN89" s="590"/>
      <c r="XDO89" s="590"/>
      <c r="XDP89" s="590"/>
      <c r="XDQ89" s="590" t="s">
        <v>20</v>
      </c>
      <c r="XDR89" s="590"/>
      <c r="XDS89" s="590"/>
      <c r="XDT89" s="590"/>
      <c r="XDU89" s="590"/>
      <c r="XDV89" s="590"/>
      <c r="XDW89" s="590"/>
      <c r="XDX89" s="590"/>
      <c r="XDY89" s="590" t="s">
        <v>20</v>
      </c>
      <c r="XDZ89" s="590"/>
      <c r="XEA89" s="590"/>
      <c r="XEB89" s="590"/>
      <c r="XEC89" s="590"/>
      <c r="XED89" s="590"/>
      <c r="XEE89" s="590"/>
      <c r="XEF89" s="590"/>
      <c r="XEG89" s="590" t="s">
        <v>20</v>
      </c>
      <c r="XEH89" s="590"/>
      <c r="XEI89" s="590"/>
      <c r="XEJ89" s="590"/>
      <c r="XEK89" s="590"/>
      <c r="XEL89" s="590"/>
      <c r="XEM89" s="590"/>
      <c r="XEN89" s="590"/>
      <c r="XEO89" s="590" t="s">
        <v>20</v>
      </c>
      <c r="XEP89" s="590"/>
      <c r="XEQ89" s="590"/>
      <c r="XER89" s="590"/>
      <c r="XES89" s="590"/>
      <c r="XET89" s="590"/>
      <c r="XEU89" s="590"/>
      <c r="XEV89" s="590"/>
      <c r="XEW89" s="590" t="s">
        <v>20</v>
      </c>
      <c r="XEX89" s="590"/>
      <c r="XEY89" s="590"/>
      <c r="XEZ89" s="590"/>
      <c r="XFA89" s="590"/>
      <c r="XFB89" s="590"/>
      <c r="XFC89" s="590"/>
      <c r="XFD89" s="590"/>
    </row>
    <row r="90" spans="1:16384" s="352" customFormat="1" ht="14.4">
      <c r="A90" s="497" t="s">
        <v>2</v>
      </c>
      <c r="B90" s="497" t="s">
        <v>3</v>
      </c>
      <c r="C90" s="497" t="s">
        <v>4</v>
      </c>
      <c r="D90" s="497" t="s">
        <v>5</v>
      </c>
      <c r="E90" s="497" t="s">
        <v>6</v>
      </c>
      <c r="F90" s="497" t="s">
        <v>7</v>
      </c>
      <c r="G90" s="497" t="s">
        <v>11</v>
      </c>
      <c r="H90" s="503"/>
      <c r="I90" s="497" t="s">
        <v>2</v>
      </c>
      <c r="J90" s="497" t="s">
        <v>3</v>
      </c>
      <c r="K90" s="497" t="s">
        <v>4</v>
      </c>
      <c r="L90" s="497" t="s">
        <v>5</v>
      </c>
      <c r="M90" s="497" t="s">
        <v>6</v>
      </c>
      <c r="N90" s="497" t="s">
        <v>7</v>
      </c>
      <c r="O90" s="497" t="s">
        <v>11</v>
      </c>
      <c r="P90" s="503"/>
      <c r="Q90" s="497" t="s">
        <v>2</v>
      </c>
      <c r="R90" s="497" t="s">
        <v>3</v>
      </c>
      <c r="S90" s="497" t="s">
        <v>4</v>
      </c>
      <c r="T90" s="497" t="s">
        <v>5</v>
      </c>
      <c r="U90" s="497" t="s">
        <v>6</v>
      </c>
      <c r="V90" s="497" t="s">
        <v>7</v>
      </c>
      <c r="W90" s="497" t="s">
        <v>11</v>
      </c>
      <c r="X90" s="503"/>
      <c r="Y90" s="497" t="s">
        <v>2</v>
      </c>
      <c r="Z90" s="497" t="s">
        <v>3</v>
      </c>
      <c r="AA90" s="497" t="s">
        <v>4</v>
      </c>
      <c r="AB90" s="497" t="s">
        <v>5</v>
      </c>
      <c r="AC90" s="497" t="s">
        <v>6</v>
      </c>
      <c r="AD90" s="497" t="s">
        <v>7</v>
      </c>
      <c r="AE90" s="497" t="s">
        <v>11</v>
      </c>
      <c r="AF90" s="503"/>
      <c r="AG90" s="497" t="s">
        <v>2</v>
      </c>
      <c r="AH90" s="497" t="s">
        <v>3</v>
      </c>
      <c r="AI90" s="497" t="s">
        <v>4</v>
      </c>
      <c r="AJ90" s="497" t="s">
        <v>5</v>
      </c>
      <c r="AK90" s="497" t="s">
        <v>6</v>
      </c>
      <c r="AL90" s="497" t="s">
        <v>7</v>
      </c>
      <c r="AM90" s="497" t="s">
        <v>11</v>
      </c>
      <c r="AN90" s="503"/>
      <c r="AO90" s="497" t="s">
        <v>2</v>
      </c>
      <c r="AP90" s="497" t="s">
        <v>3</v>
      </c>
      <c r="AQ90" s="497" t="s">
        <v>4</v>
      </c>
      <c r="AR90" s="497" t="s">
        <v>5</v>
      </c>
      <c r="AS90" s="497" t="s">
        <v>6</v>
      </c>
      <c r="AT90" s="497" t="s">
        <v>7</v>
      </c>
      <c r="AU90" s="497" t="s">
        <v>11</v>
      </c>
      <c r="AV90" s="503"/>
      <c r="AW90" s="497" t="s">
        <v>2</v>
      </c>
      <c r="AX90" s="497" t="s">
        <v>3</v>
      </c>
      <c r="AY90" s="497" t="s">
        <v>4</v>
      </c>
      <c r="AZ90" s="497" t="s">
        <v>5</v>
      </c>
      <c r="BA90" s="497" t="s">
        <v>6</v>
      </c>
      <c r="BB90" s="497" t="s">
        <v>7</v>
      </c>
      <c r="BC90" s="497" t="s">
        <v>11</v>
      </c>
      <c r="BD90" s="503"/>
      <c r="BE90" s="497" t="s">
        <v>2</v>
      </c>
      <c r="BF90" s="497" t="s">
        <v>3</v>
      </c>
      <c r="BG90" s="497" t="s">
        <v>4</v>
      </c>
      <c r="BH90" s="497" t="s">
        <v>5</v>
      </c>
      <c r="BI90" s="497" t="s">
        <v>6</v>
      </c>
      <c r="BJ90" s="497" t="s">
        <v>7</v>
      </c>
      <c r="BK90" s="497" t="s">
        <v>11</v>
      </c>
      <c r="BL90" s="503"/>
      <c r="BM90" s="497" t="s">
        <v>2</v>
      </c>
      <c r="BN90" s="497" t="s">
        <v>3</v>
      </c>
      <c r="BO90" s="497" t="s">
        <v>4</v>
      </c>
      <c r="BP90" s="497" t="s">
        <v>5</v>
      </c>
      <c r="BQ90" s="497" t="s">
        <v>6</v>
      </c>
      <c r="BR90" s="497" t="s">
        <v>7</v>
      </c>
      <c r="BS90" s="497" t="s">
        <v>11</v>
      </c>
      <c r="BT90" s="503"/>
      <c r="BU90" s="497" t="s">
        <v>2</v>
      </c>
      <c r="BV90" s="497" t="s">
        <v>3</v>
      </c>
      <c r="BW90" s="497" t="s">
        <v>4</v>
      </c>
      <c r="BX90" s="497" t="s">
        <v>5</v>
      </c>
      <c r="BY90" s="497" t="s">
        <v>6</v>
      </c>
      <c r="BZ90" s="497" t="s">
        <v>7</v>
      </c>
      <c r="CA90" s="497" t="s">
        <v>11</v>
      </c>
      <c r="CB90" s="503"/>
      <c r="CC90" s="497" t="s">
        <v>2</v>
      </c>
      <c r="CD90" s="497" t="s">
        <v>3</v>
      </c>
      <c r="CE90" s="497" t="s">
        <v>4</v>
      </c>
      <c r="CF90" s="497" t="s">
        <v>5</v>
      </c>
      <c r="CG90" s="497" t="s">
        <v>6</v>
      </c>
      <c r="CH90" s="497" t="s">
        <v>7</v>
      </c>
      <c r="CI90" s="497" t="s">
        <v>11</v>
      </c>
      <c r="CJ90" s="503"/>
      <c r="CK90" s="497" t="s">
        <v>2</v>
      </c>
      <c r="CL90" s="497" t="s">
        <v>3</v>
      </c>
      <c r="CM90" s="497" t="s">
        <v>4</v>
      </c>
      <c r="CN90" s="497" t="s">
        <v>5</v>
      </c>
      <c r="CO90" s="497" t="s">
        <v>6</v>
      </c>
      <c r="CP90" s="497" t="s">
        <v>7</v>
      </c>
      <c r="CQ90" s="497" t="s">
        <v>11</v>
      </c>
      <c r="CR90" s="503"/>
      <c r="CS90" s="497" t="s">
        <v>2</v>
      </c>
      <c r="CT90" s="497" t="s">
        <v>3</v>
      </c>
      <c r="CU90" s="497" t="s">
        <v>4</v>
      </c>
      <c r="CV90" s="497" t="s">
        <v>5</v>
      </c>
      <c r="CW90" s="497" t="s">
        <v>6</v>
      </c>
      <c r="CX90" s="497" t="s">
        <v>7</v>
      </c>
      <c r="CY90" s="497" t="s">
        <v>11</v>
      </c>
      <c r="CZ90" s="503"/>
      <c r="DA90" s="497" t="s">
        <v>2</v>
      </c>
      <c r="DB90" s="497" t="s">
        <v>3</v>
      </c>
      <c r="DC90" s="497" t="s">
        <v>4</v>
      </c>
      <c r="DD90" s="497" t="s">
        <v>5</v>
      </c>
      <c r="DE90" s="497" t="s">
        <v>6</v>
      </c>
      <c r="DF90" s="497" t="s">
        <v>7</v>
      </c>
      <c r="DG90" s="497" t="s">
        <v>11</v>
      </c>
      <c r="DH90" s="503"/>
      <c r="DI90" s="497" t="s">
        <v>2</v>
      </c>
      <c r="DJ90" s="497" t="s">
        <v>3</v>
      </c>
      <c r="DK90" s="497" t="s">
        <v>4</v>
      </c>
      <c r="DL90" s="497" t="s">
        <v>5</v>
      </c>
      <c r="DM90" s="497" t="s">
        <v>6</v>
      </c>
      <c r="DN90" s="497" t="s">
        <v>7</v>
      </c>
      <c r="DO90" s="497" t="s">
        <v>11</v>
      </c>
      <c r="DP90" s="503"/>
      <c r="DQ90" s="497" t="s">
        <v>2</v>
      </c>
      <c r="DR90" s="497" t="s">
        <v>3</v>
      </c>
      <c r="DS90" s="497" t="s">
        <v>4</v>
      </c>
      <c r="DT90" s="497" t="s">
        <v>5</v>
      </c>
      <c r="DU90" s="497" t="s">
        <v>6</v>
      </c>
      <c r="DV90" s="497" t="s">
        <v>7</v>
      </c>
      <c r="DW90" s="497" t="s">
        <v>11</v>
      </c>
      <c r="DX90" s="503"/>
      <c r="DY90" s="497" t="s">
        <v>2</v>
      </c>
      <c r="DZ90" s="497" t="s">
        <v>3</v>
      </c>
      <c r="EA90" s="497" t="s">
        <v>4</v>
      </c>
      <c r="EB90" s="497" t="s">
        <v>5</v>
      </c>
      <c r="EC90" s="497" t="s">
        <v>6</v>
      </c>
      <c r="ED90" s="497" t="s">
        <v>7</v>
      </c>
      <c r="EE90" s="497" t="s">
        <v>11</v>
      </c>
      <c r="EF90" s="503"/>
      <c r="EG90" s="497" t="s">
        <v>2</v>
      </c>
      <c r="EH90" s="497" t="s">
        <v>3</v>
      </c>
      <c r="EI90" s="497" t="s">
        <v>4</v>
      </c>
      <c r="EJ90" s="497" t="s">
        <v>5</v>
      </c>
      <c r="EK90" s="497" t="s">
        <v>6</v>
      </c>
      <c r="EL90" s="497" t="s">
        <v>7</v>
      </c>
      <c r="EM90" s="497" t="s">
        <v>11</v>
      </c>
      <c r="EN90" s="503"/>
      <c r="EO90" s="497" t="s">
        <v>2</v>
      </c>
      <c r="EP90" s="497" t="s">
        <v>3</v>
      </c>
      <c r="EQ90" s="497" t="s">
        <v>4</v>
      </c>
      <c r="ER90" s="497" t="s">
        <v>5</v>
      </c>
      <c r="ES90" s="497" t="s">
        <v>6</v>
      </c>
      <c r="ET90" s="497" t="s">
        <v>7</v>
      </c>
      <c r="EU90" s="497" t="s">
        <v>11</v>
      </c>
      <c r="EV90" s="503"/>
      <c r="EW90" s="497" t="s">
        <v>2</v>
      </c>
      <c r="EX90" s="497" t="s">
        <v>3</v>
      </c>
      <c r="EY90" s="497" t="s">
        <v>4</v>
      </c>
      <c r="EZ90" s="497" t="s">
        <v>5</v>
      </c>
      <c r="FA90" s="497" t="s">
        <v>6</v>
      </c>
      <c r="FB90" s="497" t="s">
        <v>7</v>
      </c>
      <c r="FC90" s="497" t="s">
        <v>11</v>
      </c>
      <c r="FD90" s="503"/>
      <c r="FE90" s="497" t="s">
        <v>2</v>
      </c>
      <c r="FF90" s="497" t="s">
        <v>3</v>
      </c>
      <c r="FG90" s="497" t="s">
        <v>4</v>
      </c>
      <c r="FH90" s="497" t="s">
        <v>5</v>
      </c>
      <c r="FI90" s="497" t="s">
        <v>6</v>
      </c>
      <c r="FJ90" s="497" t="s">
        <v>7</v>
      </c>
      <c r="FK90" s="497" t="s">
        <v>11</v>
      </c>
      <c r="FL90" s="503"/>
      <c r="FM90" s="497" t="s">
        <v>2</v>
      </c>
      <c r="FN90" s="497" t="s">
        <v>3</v>
      </c>
      <c r="FO90" s="497" t="s">
        <v>4</v>
      </c>
      <c r="FP90" s="497" t="s">
        <v>5</v>
      </c>
      <c r="FQ90" s="497" t="s">
        <v>6</v>
      </c>
      <c r="FR90" s="497" t="s">
        <v>7</v>
      </c>
      <c r="FS90" s="497" t="s">
        <v>11</v>
      </c>
      <c r="FT90" s="503"/>
      <c r="FU90" s="497" t="s">
        <v>2</v>
      </c>
      <c r="FV90" s="497" t="s">
        <v>3</v>
      </c>
      <c r="FW90" s="497" t="s">
        <v>4</v>
      </c>
      <c r="FX90" s="497" t="s">
        <v>5</v>
      </c>
      <c r="FY90" s="497" t="s">
        <v>6</v>
      </c>
      <c r="FZ90" s="497" t="s">
        <v>7</v>
      </c>
      <c r="GA90" s="497" t="s">
        <v>11</v>
      </c>
      <c r="GB90" s="503"/>
      <c r="GC90" s="497" t="s">
        <v>2</v>
      </c>
      <c r="GD90" s="497" t="s">
        <v>3</v>
      </c>
      <c r="GE90" s="497" t="s">
        <v>4</v>
      </c>
      <c r="GF90" s="497" t="s">
        <v>5</v>
      </c>
      <c r="GG90" s="497" t="s">
        <v>6</v>
      </c>
      <c r="GH90" s="497" t="s">
        <v>7</v>
      </c>
      <c r="GI90" s="497" t="s">
        <v>11</v>
      </c>
      <c r="GJ90" s="503"/>
      <c r="GK90" s="497" t="s">
        <v>2</v>
      </c>
      <c r="GL90" s="497" t="s">
        <v>3</v>
      </c>
      <c r="GM90" s="497" t="s">
        <v>4</v>
      </c>
      <c r="GN90" s="497" t="s">
        <v>5</v>
      </c>
      <c r="GO90" s="497" t="s">
        <v>6</v>
      </c>
      <c r="GP90" s="497" t="s">
        <v>7</v>
      </c>
      <c r="GQ90" s="497" t="s">
        <v>11</v>
      </c>
      <c r="GR90" s="503"/>
      <c r="GS90" s="497" t="s">
        <v>2</v>
      </c>
      <c r="GT90" s="497" t="s">
        <v>3</v>
      </c>
      <c r="GU90" s="497" t="s">
        <v>4</v>
      </c>
      <c r="GV90" s="497" t="s">
        <v>5</v>
      </c>
      <c r="GW90" s="497" t="s">
        <v>6</v>
      </c>
      <c r="GX90" s="497" t="s">
        <v>7</v>
      </c>
      <c r="GY90" s="497" t="s">
        <v>11</v>
      </c>
      <c r="GZ90" s="503"/>
      <c r="HA90" s="497" t="s">
        <v>2</v>
      </c>
      <c r="HB90" s="497" t="s">
        <v>3</v>
      </c>
      <c r="HC90" s="497" t="s">
        <v>4</v>
      </c>
      <c r="HD90" s="497" t="s">
        <v>5</v>
      </c>
      <c r="HE90" s="497" t="s">
        <v>6</v>
      </c>
      <c r="HF90" s="497" t="s">
        <v>7</v>
      </c>
      <c r="HG90" s="497" t="s">
        <v>11</v>
      </c>
      <c r="HH90" s="503"/>
      <c r="HI90" s="497" t="s">
        <v>2</v>
      </c>
      <c r="HJ90" s="497" t="s">
        <v>3</v>
      </c>
      <c r="HK90" s="497" t="s">
        <v>4</v>
      </c>
      <c r="HL90" s="497" t="s">
        <v>5</v>
      </c>
      <c r="HM90" s="497" t="s">
        <v>6</v>
      </c>
      <c r="HN90" s="497" t="s">
        <v>7</v>
      </c>
      <c r="HO90" s="497" t="s">
        <v>11</v>
      </c>
      <c r="HP90" s="503"/>
      <c r="HQ90" s="497" t="s">
        <v>2</v>
      </c>
      <c r="HR90" s="497" t="s">
        <v>3</v>
      </c>
      <c r="HS90" s="497" t="s">
        <v>4</v>
      </c>
      <c r="HT90" s="497" t="s">
        <v>5</v>
      </c>
      <c r="HU90" s="497" t="s">
        <v>6</v>
      </c>
      <c r="HV90" s="497" t="s">
        <v>7</v>
      </c>
      <c r="HW90" s="497" t="s">
        <v>11</v>
      </c>
      <c r="HX90" s="503"/>
      <c r="HY90" s="497" t="s">
        <v>2</v>
      </c>
      <c r="HZ90" s="497" t="s">
        <v>3</v>
      </c>
      <c r="IA90" s="497" t="s">
        <v>4</v>
      </c>
      <c r="IB90" s="497" t="s">
        <v>5</v>
      </c>
      <c r="IC90" s="497" t="s">
        <v>6</v>
      </c>
      <c r="ID90" s="497" t="s">
        <v>7</v>
      </c>
      <c r="IE90" s="497" t="s">
        <v>11</v>
      </c>
      <c r="IF90" s="503"/>
      <c r="IG90" s="497" t="s">
        <v>2</v>
      </c>
      <c r="IH90" s="497" t="s">
        <v>3</v>
      </c>
      <c r="II90" s="497" t="s">
        <v>4</v>
      </c>
      <c r="IJ90" s="497" t="s">
        <v>5</v>
      </c>
      <c r="IK90" s="497" t="s">
        <v>6</v>
      </c>
      <c r="IL90" s="497" t="s">
        <v>7</v>
      </c>
      <c r="IM90" s="497" t="s">
        <v>11</v>
      </c>
      <c r="IN90" s="503"/>
      <c r="IO90" s="497" t="s">
        <v>2</v>
      </c>
      <c r="IP90" s="497" t="s">
        <v>3</v>
      </c>
      <c r="IQ90" s="497" t="s">
        <v>4</v>
      </c>
      <c r="IR90" s="497" t="s">
        <v>5</v>
      </c>
      <c r="IS90" s="497" t="s">
        <v>6</v>
      </c>
      <c r="IT90" s="497" t="s">
        <v>7</v>
      </c>
      <c r="IU90" s="497" t="s">
        <v>11</v>
      </c>
      <c r="IV90" s="503"/>
      <c r="IW90" s="497" t="s">
        <v>2</v>
      </c>
      <c r="IX90" s="497" t="s">
        <v>3</v>
      </c>
      <c r="IY90" s="497" t="s">
        <v>4</v>
      </c>
      <c r="IZ90" s="497" t="s">
        <v>5</v>
      </c>
      <c r="JA90" s="497" t="s">
        <v>6</v>
      </c>
      <c r="JB90" s="497" t="s">
        <v>7</v>
      </c>
      <c r="JC90" s="497" t="s">
        <v>11</v>
      </c>
      <c r="JD90" s="503"/>
      <c r="JE90" s="497" t="s">
        <v>2</v>
      </c>
      <c r="JF90" s="497" t="s">
        <v>3</v>
      </c>
      <c r="JG90" s="497" t="s">
        <v>4</v>
      </c>
      <c r="JH90" s="497" t="s">
        <v>5</v>
      </c>
      <c r="JI90" s="497" t="s">
        <v>6</v>
      </c>
      <c r="JJ90" s="497" t="s">
        <v>7</v>
      </c>
      <c r="JK90" s="497" t="s">
        <v>11</v>
      </c>
      <c r="JL90" s="503"/>
      <c r="JM90" s="497" t="s">
        <v>2</v>
      </c>
      <c r="JN90" s="497" t="s">
        <v>3</v>
      </c>
      <c r="JO90" s="497" t="s">
        <v>4</v>
      </c>
      <c r="JP90" s="497" t="s">
        <v>5</v>
      </c>
      <c r="JQ90" s="497" t="s">
        <v>6</v>
      </c>
      <c r="JR90" s="497" t="s">
        <v>7</v>
      </c>
      <c r="JS90" s="497" t="s">
        <v>11</v>
      </c>
      <c r="JT90" s="503"/>
      <c r="JU90" s="497" t="s">
        <v>2</v>
      </c>
      <c r="JV90" s="497" t="s">
        <v>3</v>
      </c>
      <c r="JW90" s="497" t="s">
        <v>4</v>
      </c>
      <c r="JX90" s="497" t="s">
        <v>5</v>
      </c>
      <c r="JY90" s="497" t="s">
        <v>6</v>
      </c>
      <c r="JZ90" s="497" t="s">
        <v>7</v>
      </c>
      <c r="KA90" s="497" t="s">
        <v>11</v>
      </c>
      <c r="KB90" s="503"/>
      <c r="KC90" s="497" t="s">
        <v>2</v>
      </c>
      <c r="KD90" s="497" t="s">
        <v>3</v>
      </c>
      <c r="KE90" s="497" t="s">
        <v>4</v>
      </c>
      <c r="KF90" s="497" t="s">
        <v>5</v>
      </c>
      <c r="KG90" s="497" t="s">
        <v>6</v>
      </c>
      <c r="KH90" s="497" t="s">
        <v>7</v>
      </c>
      <c r="KI90" s="497" t="s">
        <v>11</v>
      </c>
      <c r="KJ90" s="503"/>
      <c r="KK90" s="497" t="s">
        <v>2</v>
      </c>
      <c r="KL90" s="497" t="s">
        <v>3</v>
      </c>
      <c r="KM90" s="497" t="s">
        <v>4</v>
      </c>
      <c r="KN90" s="497" t="s">
        <v>5</v>
      </c>
      <c r="KO90" s="497" t="s">
        <v>6</v>
      </c>
      <c r="KP90" s="497" t="s">
        <v>7</v>
      </c>
      <c r="KQ90" s="497" t="s">
        <v>11</v>
      </c>
      <c r="KR90" s="503"/>
      <c r="KS90" s="497" t="s">
        <v>2</v>
      </c>
      <c r="KT90" s="497" t="s">
        <v>3</v>
      </c>
      <c r="KU90" s="497" t="s">
        <v>4</v>
      </c>
      <c r="KV90" s="497" t="s">
        <v>5</v>
      </c>
      <c r="KW90" s="497" t="s">
        <v>6</v>
      </c>
      <c r="KX90" s="497" t="s">
        <v>7</v>
      </c>
      <c r="KY90" s="497" t="s">
        <v>11</v>
      </c>
      <c r="KZ90" s="503"/>
      <c r="LA90" s="497" t="s">
        <v>2</v>
      </c>
      <c r="LB90" s="497" t="s">
        <v>3</v>
      </c>
      <c r="LC90" s="497" t="s">
        <v>4</v>
      </c>
      <c r="LD90" s="497" t="s">
        <v>5</v>
      </c>
      <c r="LE90" s="497" t="s">
        <v>6</v>
      </c>
      <c r="LF90" s="497" t="s">
        <v>7</v>
      </c>
      <c r="LG90" s="497" t="s">
        <v>11</v>
      </c>
      <c r="LH90" s="503"/>
      <c r="LI90" s="497" t="s">
        <v>2</v>
      </c>
      <c r="LJ90" s="497" t="s">
        <v>3</v>
      </c>
      <c r="LK90" s="497" t="s">
        <v>4</v>
      </c>
      <c r="LL90" s="497" t="s">
        <v>5</v>
      </c>
      <c r="LM90" s="497" t="s">
        <v>6</v>
      </c>
      <c r="LN90" s="497" t="s">
        <v>7</v>
      </c>
      <c r="LO90" s="497" t="s">
        <v>11</v>
      </c>
      <c r="LP90" s="503"/>
      <c r="LQ90" s="497" t="s">
        <v>2</v>
      </c>
      <c r="LR90" s="497" t="s">
        <v>3</v>
      </c>
      <c r="LS90" s="497" t="s">
        <v>4</v>
      </c>
      <c r="LT90" s="497" t="s">
        <v>5</v>
      </c>
      <c r="LU90" s="497" t="s">
        <v>6</v>
      </c>
      <c r="LV90" s="497" t="s">
        <v>7</v>
      </c>
      <c r="LW90" s="497" t="s">
        <v>11</v>
      </c>
      <c r="LX90" s="503"/>
      <c r="LY90" s="497" t="s">
        <v>2</v>
      </c>
      <c r="LZ90" s="497" t="s">
        <v>3</v>
      </c>
      <c r="MA90" s="497" t="s">
        <v>4</v>
      </c>
      <c r="MB90" s="497" t="s">
        <v>5</v>
      </c>
      <c r="MC90" s="497" t="s">
        <v>6</v>
      </c>
      <c r="MD90" s="497" t="s">
        <v>7</v>
      </c>
      <c r="ME90" s="497" t="s">
        <v>11</v>
      </c>
      <c r="MF90" s="503"/>
      <c r="MG90" s="497" t="s">
        <v>2</v>
      </c>
      <c r="MH90" s="497" t="s">
        <v>3</v>
      </c>
      <c r="MI90" s="497" t="s">
        <v>4</v>
      </c>
      <c r="MJ90" s="497" t="s">
        <v>5</v>
      </c>
      <c r="MK90" s="497" t="s">
        <v>6</v>
      </c>
      <c r="ML90" s="497" t="s">
        <v>7</v>
      </c>
      <c r="MM90" s="497" t="s">
        <v>11</v>
      </c>
      <c r="MN90" s="503"/>
      <c r="MO90" s="497" t="s">
        <v>2</v>
      </c>
      <c r="MP90" s="497" t="s">
        <v>3</v>
      </c>
      <c r="MQ90" s="497" t="s">
        <v>4</v>
      </c>
      <c r="MR90" s="497" t="s">
        <v>5</v>
      </c>
      <c r="MS90" s="497" t="s">
        <v>6</v>
      </c>
      <c r="MT90" s="497" t="s">
        <v>7</v>
      </c>
      <c r="MU90" s="497" t="s">
        <v>11</v>
      </c>
      <c r="MV90" s="503"/>
      <c r="MW90" s="497" t="s">
        <v>2</v>
      </c>
      <c r="MX90" s="497" t="s">
        <v>3</v>
      </c>
      <c r="MY90" s="497" t="s">
        <v>4</v>
      </c>
      <c r="MZ90" s="497" t="s">
        <v>5</v>
      </c>
      <c r="NA90" s="497" t="s">
        <v>6</v>
      </c>
      <c r="NB90" s="497" t="s">
        <v>7</v>
      </c>
      <c r="NC90" s="497" t="s">
        <v>11</v>
      </c>
      <c r="ND90" s="503"/>
      <c r="NE90" s="497" t="s">
        <v>2</v>
      </c>
      <c r="NF90" s="497" t="s">
        <v>3</v>
      </c>
      <c r="NG90" s="497" t="s">
        <v>4</v>
      </c>
      <c r="NH90" s="497" t="s">
        <v>5</v>
      </c>
      <c r="NI90" s="497" t="s">
        <v>6</v>
      </c>
      <c r="NJ90" s="497" t="s">
        <v>7</v>
      </c>
      <c r="NK90" s="497" t="s">
        <v>11</v>
      </c>
      <c r="NL90" s="503"/>
      <c r="NM90" s="497" t="s">
        <v>2</v>
      </c>
      <c r="NN90" s="497" t="s">
        <v>3</v>
      </c>
      <c r="NO90" s="497" t="s">
        <v>4</v>
      </c>
      <c r="NP90" s="497" t="s">
        <v>5</v>
      </c>
      <c r="NQ90" s="497" t="s">
        <v>6</v>
      </c>
      <c r="NR90" s="497" t="s">
        <v>7</v>
      </c>
      <c r="NS90" s="497" t="s">
        <v>11</v>
      </c>
      <c r="NT90" s="503"/>
      <c r="NU90" s="497" t="s">
        <v>2</v>
      </c>
      <c r="NV90" s="497" t="s">
        <v>3</v>
      </c>
      <c r="NW90" s="497" t="s">
        <v>4</v>
      </c>
      <c r="NX90" s="497" t="s">
        <v>5</v>
      </c>
      <c r="NY90" s="497" t="s">
        <v>6</v>
      </c>
      <c r="NZ90" s="497" t="s">
        <v>7</v>
      </c>
      <c r="OA90" s="497" t="s">
        <v>11</v>
      </c>
      <c r="OB90" s="503"/>
      <c r="OC90" s="497" t="s">
        <v>2</v>
      </c>
      <c r="OD90" s="497" t="s">
        <v>3</v>
      </c>
      <c r="OE90" s="497" t="s">
        <v>4</v>
      </c>
      <c r="OF90" s="497" t="s">
        <v>5</v>
      </c>
      <c r="OG90" s="497" t="s">
        <v>6</v>
      </c>
      <c r="OH90" s="497" t="s">
        <v>7</v>
      </c>
      <c r="OI90" s="497" t="s">
        <v>11</v>
      </c>
      <c r="OJ90" s="503"/>
      <c r="OK90" s="497" t="s">
        <v>2</v>
      </c>
      <c r="OL90" s="497" t="s">
        <v>3</v>
      </c>
      <c r="OM90" s="497" t="s">
        <v>4</v>
      </c>
      <c r="ON90" s="497" t="s">
        <v>5</v>
      </c>
      <c r="OO90" s="497" t="s">
        <v>6</v>
      </c>
      <c r="OP90" s="497" t="s">
        <v>7</v>
      </c>
      <c r="OQ90" s="497" t="s">
        <v>11</v>
      </c>
      <c r="OR90" s="503"/>
      <c r="OS90" s="497" t="s">
        <v>2</v>
      </c>
      <c r="OT90" s="497" t="s">
        <v>3</v>
      </c>
      <c r="OU90" s="497" t="s">
        <v>4</v>
      </c>
      <c r="OV90" s="497" t="s">
        <v>5</v>
      </c>
      <c r="OW90" s="497" t="s">
        <v>6</v>
      </c>
      <c r="OX90" s="497" t="s">
        <v>7</v>
      </c>
      <c r="OY90" s="497" t="s">
        <v>11</v>
      </c>
      <c r="OZ90" s="503"/>
      <c r="PA90" s="497" t="s">
        <v>2</v>
      </c>
      <c r="PB90" s="497" t="s">
        <v>3</v>
      </c>
      <c r="PC90" s="497" t="s">
        <v>4</v>
      </c>
      <c r="PD90" s="497" t="s">
        <v>5</v>
      </c>
      <c r="PE90" s="497" t="s">
        <v>6</v>
      </c>
      <c r="PF90" s="497" t="s">
        <v>7</v>
      </c>
      <c r="PG90" s="497" t="s">
        <v>11</v>
      </c>
      <c r="PH90" s="503"/>
      <c r="PI90" s="497" t="s">
        <v>2</v>
      </c>
      <c r="PJ90" s="497" t="s">
        <v>3</v>
      </c>
      <c r="PK90" s="497" t="s">
        <v>4</v>
      </c>
      <c r="PL90" s="497" t="s">
        <v>5</v>
      </c>
      <c r="PM90" s="497" t="s">
        <v>6</v>
      </c>
      <c r="PN90" s="497" t="s">
        <v>7</v>
      </c>
      <c r="PO90" s="497" t="s">
        <v>11</v>
      </c>
      <c r="PP90" s="503"/>
      <c r="PQ90" s="497" t="s">
        <v>2</v>
      </c>
      <c r="PR90" s="497" t="s">
        <v>3</v>
      </c>
      <c r="PS90" s="497" t="s">
        <v>4</v>
      </c>
      <c r="PT90" s="497" t="s">
        <v>5</v>
      </c>
      <c r="PU90" s="497" t="s">
        <v>6</v>
      </c>
      <c r="PV90" s="497" t="s">
        <v>7</v>
      </c>
      <c r="PW90" s="497" t="s">
        <v>11</v>
      </c>
      <c r="PX90" s="503"/>
      <c r="PY90" s="497" t="s">
        <v>2</v>
      </c>
      <c r="PZ90" s="497" t="s">
        <v>3</v>
      </c>
      <c r="QA90" s="497" t="s">
        <v>4</v>
      </c>
      <c r="QB90" s="497" t="s">
        <v>5</v>
      </c>
      <c r="QC90" s="497" t="s">
        <v>6</v>
      </c>
      <c r="QD90" s="497" t="s">
        <v>7</v>
      </c>
      <c r="QE90" s="497" t="s">
        <v>11</v>
      </c>
      <c r="QF90" s="503"/>
      <c r="QG90" s="497" t="s">
        <v>2</v>
      </c>
      <c r="QH90" s="497" t="s">
        <v>3</v>
      </c>
      <c r="QI90" s="497" t="s">
        <v>4</v>
      </c>
      <c r="QJ90" s="497" t="s">
        <v>5</v>
      </c>
      <c r="QK90" s="497" t="s">
        <v>6</v>
      </c>
      <c r="QL90" s="497" t="s">
        <v>7</v>
      </c>
      <c r="QM90" s="497" t="s">
        <v>11</v>
      </c>
      <c r="QN90" s="503"/>
      <c r="QO90" s="497" t="s">
        <v>2</v>
      </c>
      <c r="QP90" s="497" t="s">
        <v>3</v>
      </c>
      <c r="QQ90" s="497" t="s">
        <v>4</v>
      </c>
      <c r="QR90" s="497" t="s">
        <v>5</v>
      </c>
      <c r="QS90" s="497" t="s">
        <v>6</v>
      </c>
      <c r="QT90" s="497" t="s">
        <v>7</v>
      </c>
      <c r="QU90" s="497" t="s">
        <v>11</v>
      </c>
      <c r="QV90" s="503"/>
      <c r="QW90" s="497" t="s">
        <v>2</v>
      </c>
      <c r="QX90" s="497" t="s">
        <v>3</v>
      </c>
      <c r="QY90" s="497" t="s">
        <v>4</v>
      </c>
      <c r="QZ90" s="497" t="s">
        <v>5</v>
      </c>
      <c r="RA90" s="497" t="s">
        <v>6</v>
      </c>
      <c r="RB90" s="497" t="s">
        <v>7</v>
      </c>
      <c r="RC90" s="497" t="s">
        <v>11</v>
      </c>
      <c r="RD90" s="503"/>
      <c r="RE90" s="497" t="s">
        <v>2</v>
      </c>
      <c r="RF90" s="497" t="s">
        <v>3</v>
      </c>
      <c r="RG90" s="497" t="s">
        <v>4</v>
      </c>
      <c r="RH90" s="497" t="s">
        <v>5</v>
      </c>
      <c r="RI90" s="497" t="s">
        <v>6</v>
      </c>
      <c r="RJ90" s="497" t="s">
        <v>7</v>
      </c>
      <c r="RK90" s="497" t="s">
        <v>11</v>
      </c>
      <c r="RL90" s="503"/>
      <c r="RM90" s="497" t="s">
        <v>2</v>
      </c>
      <c r="RN90" s="497" t="s">
        <v>3</v>
      </c>
      <c r="RO90" s="497" t="s">
        <v>4</v>
      </c>
      <c r="RP90" s="497" t="s">
        <v>5</v>
      </c>
      <c r="RQ90" s="497" t="s">
        <v>6</v>
      </c>
      <c r="RR90" s="497" t="s">
        <v>7</v>
      </c>
      <c r="RS90" s="497" t="s">
        <v>11</v>
      </c>
      <c r="RT90" s="503"/>
      <c r="RU90" s="497" t="s">
        <v>2</v>
      </c>
      <c r="RV90" s="497" t="s">
        <v>3</v>
      </c>
      <c r="RW90" s="497" t="s">
        <v>4</v>
      </c>
      <c r="RX90" s="497" t="s">
        <v>5</v>
      </c>
      <c r="RY90" s="497" t="s">
        <v>6</v>
      </c>
      <c r="RZ90" s="497" t="s">
        <v>7</v>
      </c>
      <c r="SA90" s="497" t="s">
        <v>11</v>
      </c>
      <c r="SB90" s="503"/>
      <c r="SC90" s="497" t="s">
        <v>2</v>
      </c>
      <c r="SD90" s="497" t="s">
        <v>3</v>
      </c>
      <c r="SE90" s="497" t="s">
        <v>4</v>
      </c>
      <c r="SF90" s="497" t="s">
        <v>5</v>
      </c>
      <c r="SG90" s="497" t="s">
        <v>6</v>
      </c>
      <c r="SH90" s="497" t="s">
        <v>7</v>
      </c>
      <c r="SI90" s="497" t="s">
        <v>11</v>
      </c>
      <c r="SJ90" s="503"/>
      <c r="SK90" s="497" t="s">
        <v>2</v>
      </c>
      <c r="SL90" s="497" t="s">
        <v>3</v>
      </c>
      <c r="SM90" s="497" t="s">
        <v>4</v>
      </c>
      <c r="SN90" s="497" t="s">
        <v>5</v>
      </c>
      <c r="SO90" s="497" t="s">
        <v>6</v>
      </c>
      <c r="SP90" s="497" t="s">
        <v>7</v>
      </c>
      <c r="SQ90" s="497" t="s">
        <v>11</v>
      </c>
      <c r="SR90" s="503"/>
      <c r="SS90" s="497" t="s">
        <v>2</v>
      </c>
      <c r="ST90" s="497" t="s">
        <v>3</v>
      </c>
      <c r="SU90" s="497" t="s">
        <v>4</v>
      </c>
      <c r="SV90" s="497" t="s">
        <v>5</v>
      </c>
      <c r="SW90" s="497" t="s">
        <v>6</v>
      </c>
      <c r="SX90" s="497" t="s">
        <v>7</v>
      </c>
      <c r="SY90" s="497" t="s">
        <v>11</v>
      </c>
      <c r="SZ90" s="503"/>
      <c r="TA90" s="497" t="s">
        <v>2</v>
      </c>
      <c r="TB90" s="497" t="s">
        <v>3</v>
      </c>
      <c r="TC90" s="497" t="s">
        <v>4</v>
      </c>
      <c r="TD90" s="497" t="s">
        <v>5</v>
      </c>
      <c r="TE90" s="497" t="s">
        <v>6</v>
      </c>
      <c r="TF90" s="497" t="s">
        <v>7</v>
      </c>
      <c r="TG90" s="497" t="s">
        <v>11</v>
      </c>
      <c r="TH90" s="503"/>
      <c r="TI90" s="497" t="s">
        <v>2</v>
      </c>
      <c r="TJ90" s="497" t="s">
        <v>3</v>
      </c>
      <c r="TK90" s="497" t="s">
        <v>4</v>
      </c>
      <c r="TL90" s="497" t="s">
        <v>5</v>
      </c>
      <c r="TM90" s="497" t="s">
        <v>6</v>
      </c>
      <c r="TN90" s="497" t="s">
        <v>7</v>
      </c>
      <c r="TO90" s="497" t="s">
        <v>11</v>
      </c>
      <c r="TP90" s="503"/>
      <c r="TQ90" s="497" t="s">
        <v>2</v>
      </c>
      <c r="TR90" s="497" t="s">
        <v>3</v>
      </c>
      <c r="TS90" s="497" t="s">
        <v>4</v>
      </c>
      <c r="TT90" s="497" t="s">
        <v>5</v>
      </c>
      <c r="TU90" s="497" t="s">
        <v>6</v>
      </c>
      <c r="TV90" s="497" t="s">
        <v>7</v>
      </c>
      <c r="TW90" s="497" t="s">
        <v>11</v>
      </c>
      <c r="TX90" s="503"/>
      <c r="TY90" s="497" t="s">
        <v>2</v>
      </c>
      <c r="TZ90" s="497" t="s">
        <v>3</v>
      </c>
      <c r="UA90" s="497" t="s">
        <v>4</v>
      </c>
      <c r="UB90" s="497" t="s">
        <v>5</v>
      </c>
      <c r="UC90" s="497" t="s">
        <v>6</v>
      </c>
      <c r="UD90" s="497" t="s">
        <v>7</v>
      </c>
      <c r="UE90" s="497" t="s">
        <v>11</v>
      </c>
      <c r="UF90" s="503"/>
      <c r="UG90" s="497" t="s">
        <v>2</v>
      </c>
      <c r="UH90" s="497" t="s">
        <v>3</v>
      </c>
      <c r="UI90" s="497" t="s">
        <v>4</v>
      </c>
      <c r="UJ90" s="497" t="s">
        <v>5</v>
      </c>
      <c r="UK90" s="497" t="s">
        <v>6</v>
      </c>
      <c r="UL90" s="497" t="s">
        <v>7</v>
      </c>
      <c r="UM90" s="497" t="s">
        <v>11</v>
      </c>
      <c r="UN90" s="503"/>
      <c r="UO90" s="497" t="s">
        <v>2</v>
      </c>
      <c r="UP90" s="497" t="s">
        <v>3</v>
      </c>
      <c r="UQ90" s="497" t="s">
        <v>4</v>
      </c>
      <c r="UR90" s="497" t="s">
        <v>5</v>
      </c>
      <c r="US90" s="497" t="s">
        <v>6</v>
      </c>
      <c r="UT90" s="497" t="s">
        <v>7</v>
      </c>
      <c r="UU90" s="497" t="s">
        <v>11</v>
      </c>
      <c r="UV90" s="503"/>
      <c r="UW90" s="497" t="s">
        <v>2</v>
      </c>
      <c r="UX90" s="497" t="s">
        <v>3</v>
      </c>
      <c r="UY90" s="497" t="s">
        <v>4</v>
      </c>
      <c r="UZ90" s="497" t="s">
        <v>5</v>
      </c>
      <c r="VA90" s="497" t="s">
        <v>6</v>
      </c>
      <c r="VB90" s="497" t="s">
        <v>7</v>
      </c>
      <c r="VC90" s="497" t="s">
        <v>11</v>
      </c>
      <c r="VD90" s="503"/>
      <c r="VE90" s="497" t="s">
        <v>2</v>
      </c>
      <c r="VF90" s="497" t="s">
        <v>3</v>
      </c>
      <c r="VG90" s="497" t="s">
        <v>4</v>
      </c>
      <c r="VH90" s="497" t="s">
        <v>5</v>
      </c>
      <c r="VI90" s="497" t="s">
        <v>6</v>
      </c>
      <c r="VJ90" s="497" t="s">
        <v>7</v>
      </c>
      <c r="VK90" s="497" t="s">
        <v>11</v>
      </c>
      <c r="VL90" s="503"/>
      <c r="VM90" s="497" t="s">
        <v>2</v>
      </c>
      <c r="VN90" s="497" t="s">
        <v>3</v>
      </c>
      <c r="VO90" s="497" t="s">
        <v>4</v>
      </c>
      <c r="VP90" s="497" t="s">
        <v>5</v>
      </c>
      <c r="VQ90" s="497" t="s">
        <v>6</v>
      </c>
      <c r="VR90" s="497" t="s">
        <v>7</v>
      </c>
      <c r="VS90" s="497" t="s">
        <v>11</v>
      </c>
      <c r="VT90" s="503"/>
      <c r="VU90" s="497" t="s">
        <v>2</v>
      </c>
      <c r="VV90" s="497" t="s">
        <v>3</v>
      </c>
      <c r="VW90" s="497" t="s">
        <v>4</v>
      </c>
      <c r="VX90" s="497" t="s">
        <v>5</v>
      </c>
      <c r="VY90" s="497" t="s">
        <v>6</v>
      </c>
      <c r="VZ90" s="497" t="s">
        <v>7</v>
      </c>
      <c r="WA90" s="497" t="s">
        <v>11</v>
      </c>
      <c r="WB90" s="503"/>
      <c r="WC90" s="497" t="s">
        <v>2</v>
      </c>
      <c r="WD90" s="497" t="s">
        <v>3</v>
      </c>
      <c r="WE90" s="497" t="s">
        <v>4</v>
      </c>
      <c r="WF90" s="497" t="s">
        <v>5</v>
      </c>
      <c r="WG90" s="497" t="s">
        <v>6</v>
      </c>
      <c r="WH90" s="497" t="s">
        <v>7</v>
      </c>
      <c r="WI90" s="497" t="s">
        <v>11</v>
      </c>
      <c r="WJ90" s="503"/>
      <c r="WK90" s="497" t="s">
        <v>2</v>
      </c>
      <c r="WL90" s="497" t="s">
        <v>3</v>
      </c>
      <c r="WM90" s="497" t="s">
        <v>4</v>
      </c>
      <c r="WN90" s="497" t="s">
        <v>5</v>
      </c>
      <c r="WO90" s="497" t="s">
        <v>6</v>
      </c>
      <c r="WP90" s="497" t="s">
        <v>7</v>
      </c>
      <c r="WQ90" s="497" t="s">
        <v>11</v>
      </c>
      <c r="WR90" s="503"/>
      <c r="WS90" s="497" t="s">
        <v>2</v>
      </c>
      <c r="WT90" s="497" t="s">
        <v>3</v>
      </c>
      <c r="WU90" s="497" t="s">
        <v>4</v>
      </c>
      <c r="WV90" s="497" t="s">
        <v>5</v>
      </c>
      <c r="WW90" s="497" t="s">
        <v>6</v>
      </c>
      <c r="WX90" s="497" t="s">
        <v>7</v>
      </c>
      <c r="WY90" s="497" t="s">
        <v>11</v>
      </c>
      <c r="WZ90" s="503"/>
      <c r="XA90" s="497" t="s">
        <v>2</v>
      </c>
      <c r="XB90" s="497" t="s">
        <v>3</v>
      </c>
      <c r="XC90" s="497" t="s">
        <v>4</v>
      </c>
      <c r="XD90" s="497" t="s">
        <v>5</v>
      </c>
      <c r="XE90" s="497" t="s">
        <v>6</v>
      </c>
      <c r="XF90" s="497" t="s">
        <v>7</v>
      </c>
      <c r="XG90" s="497" t="s">
        <v>11</v>
      </c>
      <c r="XH90" s="503"/>
      <c r="XI90" s="497" t="s">
        <v>2</v>
      </c>
      <c r="XJ90" s="497" t="s">
        <v>3</v>
      </c>
      <c r="XK90" s="497" t="s">
        <v>4</v>
      </c>
      <c r="XL90" s="497" t="s">
        <v>5</v>
      </c>
      <c r="XM90" s="497" t="s">
        <v>6</v>
      </c>
      <c r="XN90" s="497" t="s">
        <v>7</v>
      </c>
      <c r="XO90" s="497" t="s">
        <v>11</v>
      </c>
      <c r="XP90" s="503"/>
      <c r="XQ90" s="497" t="s">
        <v>2</v>
      </c>
      <c r="XR90" s="497" t="s">
        <v>3</v>
      </c>
      <c r="XS90" s="497" t="s">
        <v>4</v>
      </c>
      <c r="XT90" s="497" t="s">
        <v>5</v>
      </c>
      <c r="XU90" s="497" t="s">
        <v>6</v>
      </c>
      <c r="XV90" s="497" t="s">
        <v>7</v>
      </c>
      <c r="XW90" s="497" t="s">
        <v>11</v>
      </c>
      <c r="XX90" s="503"/>
      <c r="XY90" s="497" t="s">
        <v>2</v>
      </c>
      <c r="XZ90" s="497" t="s">
        <v>3</v>
      </c>
      <c r="YA90" s="497" t="s">
        <v>4</v>
      </c>
      <c r="YB90" s="497" t="s">
        <v>5</v>
      </c>
      <c r="YC90" s="497" t="s">
        <v>6</v>
      </c>
      <c r="YD90" s="497" t="s">
        <v>7</v>
      </c>
      <c r="YE90" s="497" t="s">
        <v>11</v>
      </c>
      <c r="YF90" s="503"/>
      <c r="YG90" s="497" t="s">
        <v>2</v>
      </c>
      <c r="YH90" s="497" t="s">
        <v>3</v>
      </c>
      <c r="YI90" s="497" t="s">
        <v>4</v>
      </c>
      <c r="YJ90" s="497" t="s">
        <v>5</v>
      </c>
      <c r="YK90" s="497" t="s">
        <v>6</v>
      </c>
      <c r="YL90" s="497" t="s">
        <v>7</v>
      </c>
      <c r="YM90" s="497" t="s">
        <v>11</v>
      </c>
      <c r="YN90" s="503"/>
      <c r="YO90" s="497" t="s">
        <v>2</v>
      </c>
      <c r="YP90" s="497" t="s">
        <v>3</v>
      </c>
      <c r="YQ90" s="497" t="s">
        <v>4</v>
      </c>
      <c r="YR90" s="497" t="s">
        <v>5</v>
      </c>
      <c r="YS90" s="497" t="s">
        <v>6</v>
      </c>
      <c r="YT90" s="497" t="s">
        <v>7</v>
      </c>
      <c r="YU90" s="497" t="s">
        <v>11</v>
      </c>
      <c r="YV90" s="503"/>
      <c r="YW90" s="497" t="s">
        <v>2</v>
      </c>
      <c r="YX90" s="497" t="s">
        <v>3</v>
      </c>
      <c r="YY90" s="497" t="s">
        <v>4</v>
      </c>
      <c r="YZ90" s="497" t="s">
        <v>5</v>
      </c>
      <c r="ZA90" s="497" t="s">
        <v>6</v>
      </c>
      <c r="ZB90" s="497" t="s">
        <v>7</v>
      </c>
      <c r="ZC90" s="497" t="s">
        <v>11</v>
      </c>
      <c r="ZD90" s="503"/>
      <c r="ZE90" s="497" t="s">
        <v>2</v>
      </c>
      <c r="ZF90" s="497" t="s">
        <v>3</v>
      </c>
      <c r="ZG90" s="497" t="s">
        <v>4</v>
      </c>
      <c r="ZH90" s="497" t="s">
        <v>5</v>
      </c>
      <c r="ZI90" s="497" t="s">
        <v>6</v>
      </c>
      <c r="ZJ90" s="497" t="s">
        <v>7</v>
      </c>
      <c r="ZK90" s="497" t="s">
        <v>11</v>
      </c>
      <c r="ZL90" s="503"/>
      <c r="ZM90" s="497" t="s">
        <v>2</v>
      </c>
      <c r="ZN90" s="497" t="s">
        <v>3</v>
      </c>
      <c r="ZO90" s="497" t="s">
        <v>4</v>
      </c>
      <c r="ZP90" s="497" t="s">
        <v>5</v>
      </c>
      <c r="ZQ90" s="497" t="s">
        <v>6</v>
      </c>
      <c r="ZR90" s="497" t="s">
        <v>7</v>
      </c>
      <c r="ZS90" s="497" t="s">
        <v>11</v>
      </c>
      <c r="ZT90" s="503"/>
      <c r="ZU90" s="497" t="s">
        <v>2</v>
      </c>
      <c r="ZV90" s="497" t="s">
        <v>3</v>
      </c>
      <c r="ZW90" s="497" t="s">
        <v>4</v>
      </c>
      <c r="ZX90" s="497" t="s">
        <v>5</v>
      </c>
      <c r="ZY90" s="497" t="s">
        <v>6</v>
      </c>
      <c r="ZZ90" s="497" t="s">
        <v>7</v>
      </c>
      <c r="AAA90" s="497" t="s">
        <v>11</v>
      </c>
      <c r="AAB90" s="503"/>
      <c r="AAC90" s="497" t="s">
        <v>2</v>
      </c>
      <c r="AAD90" s="497" t="s">
        <v>3</v>
      </c>
      <c r="AAE90" s="497" t="s">
        <v>4</v>
      </c>
      <c r="AAF90" s="497" t="s">
        <v>5</v>
      </c>
      <c r="AAG90" s="497" t="s">
        <v>6</v>
      </c>
      <c r="AAH90" s="497" t="s">
        <v>7</v>
      </c>
      <c r="AAI90" s="497" t="s">
        <v>11</v>
      </c>
      <c r="AAJ90" s="503"/>
      <c r="AAK90" s="497" t="s">
        <v>2</v>
      </c>
      <c r="AAL90" s="497" t="s">
        <v>3</v>
      </c>
      <c r="AAM90" s="497" t="s">
        <v>4</v>
      </c>
      <c r="AAN90" s="497" t="s">
        <v>5</v>
      </c>
      <c r="AAO90" s="497" t="s">
        <v>6</v>
      </c>
      <c r="AAP90" s="497" t="s">
        <v>7</v>
      </c>
      <c r="AAQ90" s="497" t="s">
        <v>11</v>
      </c>
      <c r="AAR90" s="503"/>
      <c r="AAS90" s="497" t="s">
        <v>2</v>
      </c>
      <c r="AAT90" s="497" t="s">
        <v>3</v>
      </c>
      <c r="AAU90" s="497" t="s">
        <v>4</v>
      </c>
      <c r="AAV90" s="497" t="s">
        <v>5</v>
      </c>
      <c r="AAW90" s="497" t="s">
        <v>6</v>
      </c>
      <c r="AAX90" s="497" t="s">
        <v>7</v>
      </c>
      <c r="AAY90" s="497" t="s">
        <v>11</v>
      </c>
      <c r="AAZ90" s="503"/>
      <c r="ABA90" s="497" t="s">
        <v>2</v>
      </c>
      <c r="ABB90" s="497" t="s">
        <v>3</v>
      </c>
      <c r="ABC90" s="497" t="s">
        <v>4</v>
      </c>
      <c r="ABD90" s="497" t="s">
        <v>5</v>
      </c>
      <c r="ABE90" s="497" t="s">
        <v>6</v>
      </c>
      <c r="ABF90" s="497" t="s">
        <v>7</v>
      </c>
      <c r="ABG90" s="497" t="s">
        <v>11</v>
      </c>
      <c r="ABH90" s="503"/>
      <c r="ABI90" s="497" t="s">
        <v>2</v>
      </c>
      <c r="ABJ90" s="497" t="s">
        <v>3</v>
      </c>
      <c r="ABK90" s="497" t="s">
        <v>4</v>
      </c>
      <c r="ABL90" s="497" t="s">
        <v>5</v>
      </c>
      <c r="ABM90" s="497" t="s">
        <v>6</v>
      </c>
      <c r="ABN90" s="497" t="s">
        <v>7</v>
      </c>
      <c r="ABO90" s="497" t="s">
        <v>11</v>
      </c>
      <c r="ABP90" s="503"/>
      <c r="ABQ90" s="497" t="s">
        <v>2</v>
      </c>
      <c r="ABR90" s="497" t="s">
        <v>3</v>
      </c>
      <c r="ABS90" s="497" t="s">
        <v>4</v>
      </c>
      <c r="ABT90" s="497" t="s">
        <v>5</v>
      </c>
      <c r="ABU90" s="497" t="s">
        <v>6</v>
      </c>
      <c r="ABV90" s="497" t="s">
        <v>7</v>
      </c>
      <c r="ABW90" s="497" t="s">
        <v>11</v>
      </c>
      <c r="ABX90" s="503"/>
      <c r="ABY90" s="497" t="s">
        <v>2</v>
      </c>
      <c r="ABZ90" s="497" t="s">
        <v>3</v>
      </c>
      <c r="ACA90" s="497" t="s">
        <v>4</v>
      </c>
      <c r="ACB90" s="497" t="s">
        <v>5</v>
      </c>
      <c r="ACC90" s="497" t="s">
        <v>6</v>
      </c>
      <c r="ACD90" s="497" t="s">
        <v>7</v>
      </c>
      <c r="ACE90" s="497" t="s">
        <v>11</v>
      </c>
      <c r="ACF90" s="503"/>
      <c r="ACG90" s="497" t="s">
        <v>2</v>
      </c>
      <c r="ACH90" s="497" t="s">
        <v>3</v>
      </c>
      <c r="ACI90" s="497" t="s">
        <v>4</v>
      </c>
      <c r="ACJ90" s="497" t="s">
        <v>5</v>
      </c>
      <c r="ACK90" s="497" t="s">
        <v>6</v>
      </c>
      <c r="ACL90" s="497" t="s">
        <v>7</v>
      </c>
      <c r="ACM90" s="497" t="s">
        <v>11</v>
      </c>
      <c r="ACN90" s="503"/>
      <c r="ACO90" s="497" t="s">
        <v>2</v>
      </c>
      <c r="ACP90" s="497" t="s">
        <v>3</v>
      </c>
      <c r="ACQ90" s="497" t="s">
        <v>4</v>
      </c>
      <c r="ACR90" s="497" t="s">
        <v>5</v>
      </c>
      <c r="ACS90" s="497" t="s">
        <v>6</v>
      </c>
      <c r="ACT90" s="497" t="s">
        <v>7</v>
      </c>
      <c r="ACU90" s="497" t="s">
        <v>11</v>
      </c>
      <c r="ACV90" s="503"/>
      <c r="ACW90" s="497" t="s">
        <v>2</v>
      </c>
      <c r="ACX90" s="497" t="s">
        <v>3</v>
      </c>
      <c r="ACY90" s="497" t="s">
        <v>4</v>
      </c>
      <c r="ACZ90" s="497" t="s">
        <v>5</v>
      </c>
      <c r="ADA90" s="497" t="s">
        <v>6</v>
      </c>
      <c r="ADB90" s="497" t="s">
        <v>7</v>
      </c>
      <c r="ADC90" s="497" t="s">
        <v>11</v>
      </c>
      <c r="ADD90" s="503"/>
      <c r="ADE90" s="497" t="s">
        <v>2</v>
      </c>
      <c r="ADF90" s="497" t="s">
        <v>3</v>
      </c>
      <c r="ADG90" s="497" t="s">
        <v>4</v>
      </c>
      <c r="ADH90" s="497" t="s">
        <v>5</v>
      </c>
      <c r="ADI90" s="497" t="s">
        <v>6</v>
      </c>
      <c r="ADJ90" s="497" t="s">
        <v>7</v>
      </c>
      <c r="ADK90" s="497" t="s">
        <v>11</v>
      </c>
      <c r="ADL90" s="503"/>
      <c r="ADM90" s="497" t="s">
        <v>2</v>
      </c>
      <c r="ADN90" s="497" t="s">
        <v>3</v>
      </c>
      <c r="ADO90" s="497" t="s">
        <v>4</v>
      </c>
      <c r="ADP90" s="497" t="s">
        <v>5</v>
      </c>
      <c r="ADQ90" s="497" t="s">
        <v>6</v>
      </c>
      <c r="ADR90" s="497" t="s">
        <v>7</v>
      </c>
      <c r="ADS90" s="497" t="s">
        <v>11</v>
      </c>
      <c r="ADT90" s="503"/>
      <c r="ADU90" s="497" t="s">
        <v>2</v>
      </c>
      <c r="ADV90" s="497" t="s">
        <v>3</v>
      </c>
      <c r="ADW90" s="497" t="s">
        <v>4</v>
      </c>
      <c r="ADX90" s="497" t="s">
        <v>5</v>
      </c>
      <c r="ADY90" s="497" t="s">
        <v>6</v>
      </c>
      <c r="ADZ90" s="497" t="s">
        <v>7</v>
      </c>
      <c r="AEA90" s="497" t="s">
        <v>11</v>
      </c>
      <c r="AEB90" s="503"/>
      <c r="AEC90" s="497" t="s">
        <v>2</v>
      </c>
      <c r="AED90" s="497" t="s">
        <v>3</v>
      </c>
      <c r="AEE90" s="497" t="s">
        <v>4</v>
      </c>
      <c r="AEF90" s="497" t="s">
        <v>5</v>
      </c>
      <c r="AEG90" s="497" t="s">
        <v>6</v>
      </c>
      <c r="AEH90" s="497" t="s">
        <v>7</v>
      </c>
      <c r="AEI90" s="497" t="s">
        <v>11</v>
      </c>
      <c r="AEJ90" s="503"/>
      <c r="AEK90" s="497" t="s">
        <v>2</v>
      </c>
      <c r="AEL90" s="497" t="s">
        <v>3</v>
      </c>
      <c r="AEM90" s="497" t="s">
        <v>4</v>
      </c>
      <c r="AEN90" s="497" t="s">
        <v>5</v>
      </c>
      <c r="AEO90" s="497" t="s">
        <v>6</v>
      </c>
      <c r="AEP90" s="497" t="s">
        <v>7</v>
      </c>
      <c r="AEQ90" s="497" t="s">
        <v>11</v>
      </c>
      <c r="AER90" s="503"/>
      <c r="AES90" s="497" t="s">
        <v>2</v>
      </c>
      <c r="AET90" s="497" t="s">
        <v>3</v>
      </c>
      <c r="AEU90" s="497" t="s">
        <v>4</v>
      </c>
      <c r="AEV90" s="497" t="s">
        <v>5</v>
      </c>
      <c r="AEW90" s="497" t="s">
        <v>6</v>
      </c>
      <c r="AEX90" s="497" t="s">
        <v>7</v>
      </c>
      <c r="AEY90" s="497" t="s">
        <v>11</v>
      </c>
      <c r="AEZ90" s="503"/>
      <c r="AFA90" s="497" t="s">
        <v>2</v>
      </c>
      <c r="AFB90" s="497" t="s">
        <v>3</v>
      </c>
      <c r="AFC90" s="497" t="s">
        <v>4</v>
      </c>
      <c r="AFD90" s="497" t="s">
        <v>5</v>
      </c>
      <c r="AFE90" s="497" t="s">
        <v>6</v>
      </c>
      <c r="AFF90" s="497" t="s">
        <v>7</v>
      </c>
      <c r="AFG90" s="497" t="s">
        <v>11</v>
      </c>
      <c r="AFH90" s="503"/>
      <c r="AFI90" s="497" t="s">
        <v>2</v>
      </c>
      <c r="AFJ90" s="497" t="s">
        <v>3</v>
      </c>
      <c r="AFK90" s="497" t="s">
        <v>4</v>
      </c>
      <c r="AFL90" s="497" t="s">
        <v>5</v>
      </c>
      <c r="AFM90" s="497" t="s">
        <v>6</v>
      </c>
      <c r="AFN90" s="497" t="s">
        <v>7</v>
      </c>
      <c r="AFO90" s="497" t="s">
        <v>11</v>
      </c>
      <c r="AFP90" s="503"/>
      <c r="AFQ90" s="497" t="s">
        <v>2</v>
      </c>
      <c r="AFR90" s="497" t="s">
        <v>3</v>
      </c>
      <c r="AFS90" s="497" t="s">
        <v>4</v>
      </c>
      <c r="AFT90" s="497" t="s">
        <v>5</v>
      </c>
      <c r="AFU90" s="497" t="s">
        <v>6</v>
      </c>
      <c r="AFV90" s="497" t="s">
        <v>7</v>
      </c>
      <c r="AFW90" s="497" t="s">
        <v>11</v>
      </c>
      <c r="AFX90" s="503"/>
      <c r="AFY90" s="497" t="s">
        <v>2</v>
      </c>
      <c r="AFZ90" s="497" t="s">
        <v>3</v>
      </c>
      <c r="AGA90" s="497" t="s">
        <v>4</v>
      </c>
      <c r="AGB90" s="497" t="s">
        <v>5</v>
      </c>
      <c r="AGC90" s="497" t="s">
        <v>6</v>
      </c>
      <c r="AGD90" s="497" t="s">
        <v>7</v>
      </c>
      <c r="AGE90" s="497" t="s">
        <v>11</v>
      </c>
      <c r="AGF90" s="503"/>
      <c r="AGG90" s="497" t="s">
        <v>2</v>
      </c>
      <c r="AGH90" s="497" t="s">
        <v>3</v>
      </c>
      <c r="AGI90" s="497" t="s">
        <v>4</v>
      </c>
      <c r="AGJ90" s="497" t="s">
        <v>5</v>
      </c>
      <c r="AGK90" s="497" t="s">
        <v>6</v>
      </c>
      <c r="AGL90" s="497" t="s">
        <v>7</v>
      </c>
      <c r="AGM90" s="497" t="s">
        <v>11</v>
      </c>
      <c r="AGN90" s="503"/>
      <c r="AGO90" s="497" t="s">
        <v>2</v>
      </c>
      <c r="AGP90" s="497" t="s">
        <v>3</v>
      </c>
      <c r="AGQ90" s="497" t="s">
        <v>4</v>
      </c>
      <c r="AGR90" s="497" t="s">
        <v>5</v>
      </c>
      <c r="AGS90" s="497" t="s">
        <v>6</v>
      </c>
      <c r="AGT90" s="497" t="s">
        <v>7</v>
      </c>
      <c r="AGU90" s="497" t="s">
        <v>11</v>
      </c>
      <c r="AGV90" s="503"/>
      <c r="AGW90" s="497" t="s">
        <v>2</v>
      </c>
      <c r="AGX90" s="497" t="s">
        <v>3</v>
      </c>
      <c r="AGY90" s="497" t="s">
        <v>4</v>
      </c>
      <c r="AGZ90" s="497" t="s">
        <v>5</v>
      </c>
      <c r="AHA90" s="497" t="s">
        <v>6</v>
      </c>
      <c r="AHB90" s="497" t="s">
        <v>7</v>
      </c>
      <c r="AHC90" s="497" t="s">
        <v>11</v>
      </c>
      <c r="AHD90" s="503"/>
      <c r="AHE90" s="497" t="s">
        <v>2</v>
      </c>
      <c r="AHF90" s="497" t="s">
        <v>3</v>
      </c>
      <c r="AHG90" s="497" t="s">
        <v>4</v>
      </c>
      <c r="AHH90" s="497" t="s">
        <v>5</v>
      </c>
      <c r="AHI90" s="497" t="s">
        <v>6</v>
      </c>
      <c r="AHJ90" s="497" t="s">
        <v>7</v>
      </c>
      <c r="AHK90" s="497" t="s">
        <v>11</v>
      </c>
      <c r="AHL90" s="503"/>
      <c r="AHM90" s="497" t="s">
        <v>2</v>
      </c>
      <c r="AHN90" s="497" t="s">
        <v>3</v>
      </c>
      <c r="AHO90" s="497" t="s">
        <v>4</v>
      </c>
      <c r="AHP90" s="497" t="s">
        <v>5</v>
      </c>
      <c r="AHQ90" s="497" t="s">
        <v>6</v>
      </c>
      <c r="AHR90" s="497" t="s">
        <v>7</v>
      </c>
      <c r="AHS90" s="497" t="s">
        <v>11</v>
      </c>
      <c r="AHT90" s="503"/>
      <c r="AHU90" s="497" t="s">
        <v>2</v>
      </c>
      <c r="AHV90" s="497" t="s">
        <v>3</v>
      </c>
      <c r="AHW90" s="497" t="s">
        <v>4</v>
      </c>
      <c r="AHX90" s="497" t="s">
        <v>5</v>
      </c>
      <c r="AHY90" s="497" t="s">
        <v>6</v>
      </c>
      <c r="AHZ90" s="497" t="s">
        <v>7</v>
      </c>
      <c r="AIA90" s="497" t="s">
        <v>11</v>
      </c>
      <c r="AIB90" s="503"/>
      <c r="AIC90" s="497" t="s">
        <v>2</v>
      </c>
      <c r="AID90" s="497" t="s">
        <v>3</v>
      </c>
      <c r="AIE90" s="497" t="s">
        <v>4</v>
      </c>
      <c r="AIF90" s="497" t="s">
        <v>5</v>
      </c>
      <c r="AIG90" s="497" t="s">
        <v>6</v>
      </c>
      <c r="AIH90" s="497" t="s">
        <v>7</v>
      </c>
      <c r="AII90" s="497" t="s">
        <v>11</v>
      </c>
      <c r="AIJ90" s="503"/>
      <c r="AIK90" s="497" t="s">
        <v>2</v>
      </c>
      <c r="AIL90" s="497" t="s">
        <v>3</v>
      </c>
      <c r="AIM90" s="497" t="s">
        <v>4</v>
      </c>
      <c r="AIN90" s="497" t="s">
        <v>5</v>
      </c>
      <c r="AIO90" s="497" t="s">
        <v>6</v>
      </c>
      <c r="AIP90" s="497" t="s">
        <v>7</v>
      </c>
      <c r="AIQ90" s="497" t="s">
        <v>11</v>
      </c>
      <c r="AIR90" s="503"/>
      <c r="AIS90" s="497" t="s">
        <v>2</v>
      </c>
      <c r="AIT90" s="497" t="s">
        <v>3</v>
      </c>
      <c r="AIU90" s="497" t="s">
        <v>4</v>
      </c>
      <c r="AIV90" s="497" t="s">
        <v>5</v>
      </c>
      <c r="AIW90" s="497" t="s">
        <v>6</v>
      </c>
      <c r="AIX90" s="497" t="s">
        <v>7</v>
      </c>
      <c r="AIY90" s="497" t="s">
        <v>11</v>
      </c>
      <c r="AIZ90" s="503"/>
      <c r="AJA90" s="497" t="s">
        <v>2</v>
      </c>
      <c r="AJB90" s="497" t="s">
        <v>3</v>
      </c>
      <c r="AJC90" s="497" t="s">
        <v>4</v>
      </c>
      <c r="AJD90" s="497" t="s">
        <v>5</v>
      </c>
      <c r="AJE90" s="497" t="s">
        <v>6</v>
      </c>
      <c r="AJF90" s="497" t="s">
        <v>7</v>
      </c>
      <c r="AJG90" s="497" t="s">
        <v>11</v>
      </c>
      <c r="AJH90" s="503"/>
      <c r="AJI90" s="497" t="s">
        <v>2</v>
      </c>
      <c r="AJJ90" s="497" t="s">
        <v>3</v>
      </c>
      <c r="AJK90" s="497" t="s">
        <v>4</v>
      </c>
      <c r="AJL90" s="497" t="s">
        <v>5</v>
      </c>
      <c r="AJM90" s="497" t="s">
        <v>6</v>
      </c>
      <c r="AJN90" s="497" t="s">
        <v>7</v>
      </c>
      <c r="AJO90" s="497" t="s">
        <v>11</v>
      </c>
      <c r="AJP90" s="503"/>
      <c r="AJQ90" s="497" t="s">
        <v>2</v>
      </c>
      <c r="AJR90" s="497" t="s">
        <v>3</v>
      </c>
      <c r="AJS90" s="497" t="s">
        <v>4</v>
      </c>
      <c r="AJT90" s="497" t="s">
        <v>5</v>
      </c>
      <c r="AJU90" s="497" t="s">
        <v>6</v>
      </c>
      <c r="AJV90" s="497" t="s">
        <v>7</v>
      </c>
      <c r="AJW90" s="497" t="s">
        <v>11</v>
      </c>
      <c r="AJX90" s="503"/>
      <c r="AJY90" s="497" t="s">
        <v>2</v>
      </c>
      <c r="AJZ90" s="497" t="s">
        <v>3</v>
      </c>
      <c r="AKA90" s="497" t="s">
        <v>4</v>
      </c>
      <c r="AKB90" s="497" t="s">
        <v>5</v>
      </c>
      <c r="AKC90" s="497" t="s">
        <v>6</v>
      </c>
      <c r="AKD90" s="497" t="s">
        <v>7</v>
      </c>
      <c r="AKE90" s="497" t="s">
        <v>11</v>
      </c>
      <c r="AKF90" s="503"/>
      <c r="AKG90" s="497" t="s">
        <v>2</v>
      </c>
      <c r="AKH90" s="497" t="s">
        <v>3</v>
      </c>
      <c r="AKI90" s="497" t="s">
        <v>4</v>
      </c>
      <c r="AKJ90" s="497" t="s">
        <v>5</v>
      </c>
      <c r="AKK90" s="497" t="s">
        <v>6</v>
      </c>
      <c r="AKL90" s="497" t="s">
        <v>7</v>
      </c>
      <c r="AKM90" s="497" t="s">
        <v>11</v>
      </c>
      <c r="AKN90" s="503"/>
      <c r="AKO90" s="497" t="s">
        <v>2</v>
      </c>
      <c r="AKP90" s="497" t="s">
        <v>3</v>
      </c>
      <c r="AKQ90" s="497" t="s">
        <v>4</v>
      </c>
      <c r="AKR90" s="497" t="s">
        <v>5</v>
      </c>
      <c r="AKS90" s="497" t="s">
        <v>6</v>
      </c>
      <c r="AKT90" s="497" t="s">
        <v>7</v>
      </c>
      <c r="AKU90" s="497" t="s">
        <v>11</v>
      </c>
      <c r="AKV90" s="503"/>
      <c r="AKW90" s="497" t="s">
        <v>2</v>
      </c>
      <c r="AKX90" s="497" t="s">
        <v>3</v>
      </c>
      <c r="AKY90" s="497" t="s">
        <v>4</v>
      </c>
      <c r="AKZ90" s="497" t="s">
        <v>5</v>
      </c>
      <c r="ALA90" s="497" t="s">
        <v>6</v>
      </c>
      <c r="ALB90" s="497" t="s">
        <v>7</v>
      </c>
      <c r="ALC90" s="497" t="s">
        <v>11</v>
      </c>
      <c r="ALD90" s="503"/>
      <c r="ALE90" s="497" t="s">
        <v>2</v>
      </c>
      <c r="ALF90" s="497" t="s">
        <v>3</v>
      </c>
      <c r="ALG90" s="497" t="s">
        <v>4</v>
      </c>
      <c r="ALH90" s="497" t="s">
        <v>5</v>
      </c>
      <c r="ALI90" s="497" t="s">
        <v>6</v>
      </c>
      <c r="ALJ90" s="497" t="s">
        <v>7</v>
      </c>
      <c r="ALK90" s="497" t="s">
        <v>11</v>
      </c>
      <c r="ALL90" s="503"/>
      <c r="ALM90" s="497" t="s">
        <v>2</v>
      </c>
      <c r="ALN90" s="497" t="s">
        <v>3</v>
      </c>
      <c r="ALO90" s="497" t="s">
        <v>4</v>
      </c>
      <c r="ALP90" s="497" t="s">
        <v>5</v>
      </c>
      <c r="ALQ90" s="497" t="s">
        <v>6</v>
      </c>
      <c r="ALR90" s="497" t="s">
        <v>7</v>
      </c>
      <c r="ALS90" s="497" t="s">
        <v>11</v>
      </c>
      <c r="ALT90" s="503"/>
      <c r="ALU90" s="497" t="s">
        <v>2</v>
      </c>
      <c r="ALV90" s="497" t="s">
        <v>3</v>
      </c>
      <c r="ALW90" s="497" t="s">
        <v>4</v>
      </c>
      <c r="ALX90" s="497" t="s">
        <v>5</v>
      </c>
      <c r="ALY90" s="497" t="s">
        <v>6</v>
      </c>
      <c r="ALZ90" s="497" t="s">
        <v>7</v>
      </c>
      <c r="AMA90" s="497" t="s">
        <v>11</v>
      </c>
      <c r="AMB90" s="503"/>
      <c r="AMC90" s="497" t="s">
        <v>2</v>
      </c>
      <c r="AMD90" s="497" t="s">
        <v>3</v>
      </c>
      <c r="AME90" s="497" t="s">
        <v>4</v>
      </c>
      <c r="AMF90" s="497" t="s">
        <v>5</v>
      </c>
      <c r="AMG90" s="497" t="s">
        <v>6</v>
      </c>
      <c r="AMH90" s="497" t="s">
        <v>7</v>
      </c>
      <c r="AMI90" s="497" t="s">
        <v>11</v>
      </c>
      <c r="AMJ90" s="503"/>
      <c r="AMK90" s="497" t="s">
        <v>2</v>
      </c>
      <c r="AML90" s="497" t="s">
        <v>3</v>
      </c>
      <c r="AMM90" s="497" t="s">
        <v>4</v>
      </c>
      <c r="AMN90" s="497" t="s">
        <v>5</v>
      </c>
      <c r="AMO90" s="497" t="s">
        <v>6</v>
      </c>
      <c r="AMP90" s="497" t="s">
        <v>7</v>
      </c>
      <c r="AMQ90" s="497" t="s">
        <v>11</v>
      </c>
      <c r="AMR90" s="503"/>
      <c r="AMS90" s="497" t="s">
        <v>2</v>
      </c>
      <c r="AMT90" s="497" t="s">
        <v>3</v>
      </c>
      <c r="AMU90" s="497" t="s">
        <v>4</v>
      </c>
      <c r="AMV90" s="497" t="s">
        <v>5</v>
      </c>
      <c r="AMW90" s="497" t="s">
        <v>6</v>
      </c>
      <c r="AMX90" s="497" t="s">
        <v>7</v>
      </c>
      <c r="AMY90" s="497" t="s">
        <v>11</v>
      </c>
      <c r="AMZ90" s="503"/>
      <c r="ANA90" s="497" t="s">
        <v>2</v>
      </c>
      <c r="ANB90" s="497" t="s">
        <v>3</v>
      </c>
      <c r="ANC90" s="497" t="s">
        <v>4</v>
      </c>
      <c r="AND90" s="497" t="s">
        <v>5</v>
      </c>
      <c r="ANE90" s="497" t="s">
        <v>6</v>
      </c>
      <c r="ANF90" s="497" t="s">
        <v>7</v>
      </c>
      <c r="ANG90" s="497" t="s">
        <v>11</v>
      </c>
      <c r="ANH90" s="503"/>
      <c r="ANI90" s="497" t="s">
        <v>2</v>
      </c>
      <c r="ANJ90" s="497" t="s">
        <v>3</v>
      </c>
      <c r="ANK90" s="497" t="s">
        <v>4</v>
      </c>
      <c r="ANL90" s="497" t="s">
        <v>5</v>
      </c>
      <c r="ANM90" s="497" t="s">
        <v>6</v>
      </c>
      <c r="ANN90" s="497" t="s">
        <v>7</v>
      </c>
      <c r="ANO90" s="497" t="s">
        <v>11</v>
      </c>
      <c r="ANP90" s="503"/>
      <c r="ANQ90" s="497" t="s">
        <v>2</v>
      </c>
      <c r="ANR90" s="497" t="s">
        <v>3</v>
      </c>
      <c r="ANS90" s="497" t="s">
        <v>4</v>
      </c>
      <c r="ANT90" s="497" t="s">
        <v>5</v>
      </c>
      <c r="ANU90" s="497" t="s">
        <v>6</v>
      </c>
      <c r="ANV90" s="497" t="s">
        <v>7</v>
      </c>
      <c r="ANW90" s="497" t="s">
        <v>11</v>
      </c>
      <c r="ANX90" s="503"/>
      <c r="ANY90" s="497" t="s">
        <v>2</v>
      </c>
      <c r="ANZ90" s="497" t="s">
        <v>3</v>
      </c>
      <c r="AOA90" s="497" t="s">
        <v>4</v>
      </c>
      <c r="AOB90" s="497" t="s">
        <v>5</v>
      </c>
      <c r="AOC90" s="497" t="s">
        <v>6</v>
      </c>
      <c r="AOD90" s="497" t="s">
        <v>7</v>
      </c>
      <c r="AOE90" s="497" t="s">
        <v>11</v>
      </c>
      <c r="AOF90" s="503"/>
      <c r="AOG90" s="497" t="s">
        <v>2</v>
      </c>
      <c r="AOH90" s="497" t="s">
        <v>3</v>
      </c>
      <c r="AOI90" s="497" t="s">
        <v>4</v>
      </c>
      <c r="AOJ90" s="497" t="s">
        <v>5</v>
      </c>
      <c r="AOK90" s="497" t="s">
        <v>6</v>
      </c>
      <c r="AOL90" s="497" t="s">
        <v>7</v>
      </c>
      <c r="AOM90" s="497" t="s">
        <v>11</v>
      </c>
      <c r="AON90" s="503"/>
      <c r="AOO90" s="497" t="s">
        <v>2</v>
      </c>
      <c r="AOP90" s="497" t="s">
        <v>3</v>
      </c>
      <c r="AOQ90" s="497" t="s">
        <v>4</v>
      </c>
      <c r="AOR90" s="497" t="s">
        <v>5</v>
      </c>
      <c r="AOS90" s="497" t="s">
        <v>6</v>
      </c>
      <c r="AOT90" s="497" t="s">
        <v>7</v>
      </c>
      <c r="AOU90" s="497" t="s">
        <v>11</v>
      </c>
      <c r="AOV90" s="503"/>
      <c r="AOW90" s="497" t="s">
        <v>2</v>
      </c>
      <c r="AOX90" s="497" t="s">
        <v>3</v>
      </c>
      <c r="AOY90" s="497" t="s">
        <v>4</v>
      </c>
      <c r="AOZ90" s="497" t="s">
        <v>5</v>
      </c>
      <c r="APA90" s="497" t="s">
        <v>6</v>
      </c>
      <c r="APB90" s="497" t="s">
        <v>7</v>
      </c>
      <c r="APC90" s="497" t="s">
        <v>11</v>
      </c>
      <c r="APD90" s="503"/>
      <c r="APE90" s="497" t="s">
        <v>2</v>
      </c>
      <c r="APF90" s="497" t="s">
        <v>3</v>
      </c>
      <c r="APG90" s="497" t="s">
        <v>4</v>
      </c>
      <c r="APH90" s="497" t="s">
        <v>5</v>
      </c>
      <c r="API90" s="497" t="s">
        <v>6</v>
      </c>
      <c r="APJ90" s="497" t="s">
        <v>7</v>
      </c>
      <c r="APK90" s="497" t="s">
        <v>11</v>
      </c>
      <c r="APL90" s="503"/>
      <c r="APM90" s="497" t="s">
        <v>2</v>
      </c>
      <c r="APN90" s="497" t="s">
        <v>3</v>
      </c>
      <c r="APO90" s="497" t="s">
        <v>4</v>
      </c>
      <c r="APP90" s="497" t="s">
        <v>5</v>
      </c>
      <c r="APQ90" s="497" t="s">
        <v>6</v>
      </c>
      <c r="APR90" s="497" t="s">
        <v>7</v>
      </c>
      <c r="APS90" s="497" t="s">
        <v>11</v>
      </c>
      <c r="APT90" s="503"/>
      <c r="APU90" s="497" t="s">
        <v>2</v>
      </c>
      <c r="APV90" s="497" t="s">
        <v>3</v>
      </c>
      <c r="APW90" s="497" t="s">
        <v>4</v>
      </c>
      <c r="APX90" s="497" t="s">
        <v>5</v>
      </c>
      <c r="APY90" s="497" t="s">
        <v>6</v>
      </c>
      <c r="APZ90" s="497" t="s">
        <v>7</v>
      </c>
      <c r="AQA90" s="497" t="s">
        <v>11</v>
      </c>
      <c r="AQB90" s="503"/>
      <c r="AQC90" s="497" t="s">
        <v>2</v>
      </c>
      <c r="AQD90" s="497" t="s">
        <v>3</v>
      </c>
      <c r="AQE90" s="497" t="s">
        <v>4</v>
      </c>
      <c r="AQF90" s="497" t="s">
        <v>5</v>
      </c>
      <c r="AQG90" s="497" t="s">
        <v>6</v>
      </c>
      <c r="AQH90" s="497" t="s">
        <v>7</v>
      </c>
      <c r="AQI90" s="497" t="s">
        <v>11</v>
      </c>
      <c r="AQJ90" s="503"/>
      <c r="AQK90" s="497" t="s">
        <v>2</v>
      </c>
      <c r="AQL90" s="497" t="s">
        <v>3</v>
      </c>
      <c r="AQM90" s="497" t="s">
        <v>4</v>
      </c>
      <c r="AQN90" s="497" t="s">
        <v>5</v>
      </c>
      <c r="AQO90" s="497" t="s">
        <v>6</v>
      </c>
      <c r="AQP90" s="497" t="s">
        <v>7</v>
      </c>
      <c r="AQQ90" s="497" t="s">
        <v>11</v>
      </c>
      <c r="AQR90" s="503"/>
      <c r="AQS90" s="497" t="s">
        <v>2</v>
      </c>
      <c r="AQT90" s="497" t="s">
        <v>3</v>
      </c>
      <c r="AQU90" s="497" t="s">
        <v>4</v>
      </c>
      <c r="AQV90" s="497" t="s">
        <v>5</v>
      </c>
      <c r="AQW90" s="497" t="s">
        <v>6</v>
      </c>
      <c r="AQX90" s="497" t="s">
        <v>7</v>
      </c>
      <c r="AQY90" s="497" t="s">
        <v>11</v>
      </c>
      <c r="AQZ90" s="503"/>
      <c r="ARA90" s="497" t="s">
        <v>2</v>
      </c>
      <c r="ARB90" s="497" t="s">
        <v>3</v>
      </c>
      <c r="ARC90" s="497" t="s">
        <v>4</v>
      </c>
      <c r="ARD90" s="497" t="s">
        <v>5</v>
      </c>
      <c r="ARE90" s="497" t="s">
        <v>6</v>
      </c>
      <c r="ARF90" s="497" t="s">
        <v>7</v>
      </c>
      <c r="ARG90" s="497" t="s">
        <v>11</v>
      </c>
      <c r="ARH90" s="503"/>
      <c r="ARI90" s="497" t="s">
        <v>2</v>
      </c>
      <c r="ARJ90" s="497" t="s">
        <v>3</v>
      </c>
      <c r="ARK90" s="497" t="s">
        <v>4</v>
      </c>
      <c r="ARL90" s="497" t="s">
        <v>5</v>
      </c>
      <c r="ARM90" s="497" t="s">
        <v>6</v>
      </c>
      <c r="ARN90" s="497" t="s">
        <v>7</v>
      </c>
      <c r="ARO90" s="497" t="s">
        <v>11</v>
      </c>
      <c r="ARP90" s="503"/>
      <c r="ARQ90" s="497" t="s">
        <v>2</v>
      </c>
      <c r="ARR90" s="497" t="s">
        <v>3</v>
      </c>
      <c r="ARS90" s="497" t="s">
        <v>4</v>
      </c>
      <c r="ART90" s="497" t="s">
        <v>5</v>
      </c>
      <c r="ARU90" s="497" t="s">
        <v>6</v>
      </c>
      <c r="ARV90" s="497" t="s">
        <v>7</v>
      </c>
      <c r="ARW90" s="497" t="s">
        <v>11</v>
      </c>
      <c r="ARX90" s="503"/>
      <c r="ARY90" s="497" t="s">
        <v>2</v>
      </c>
      <c r="ARZ90" s="497" t="s">
        <v>3</v>
      </c>
      <c r="ASA90" s="497" t="s">
        <v>4</v>
      </c>
      <c r="ASB90" s="497" t="s">
        <v>5</v>
      </c>
      <c r="ASC90" s="497" t="s">
        <v>6</v>
      </c>
      <c r="ASD90" s="497" t="s">
        <v>7</v>
      </c>
      <c r="ASE90" s="497" t="s">
        <v>11</v>
      </c>
      <c r="ASF90" s="503"/>
      <c r="ASG90" s="497" t="s">
        <v>2</v>
      </c>
      <c r="ASH90" s="497" t="s">
        <v>3</v>
      </c>
      <c r="ASI90" s="497" t="s">
        <v>4</v>
      </c>
      <c r="ASJ90" s="497" t="s">
        <v>5</v>
      </c>
      <c r="ASK90" s="497" t="s">
        <v>6</v>
      </c>
      <c r="ASL90" s="497" t="s">
        <v>7</v>
      </c>
      <c r="ASM90" s="497" t="s">
        <v>11</v>
      </c>
      <c r="ASN90" s="503"/>
      <c r="ASO90" s="497" t="s">
        <v>2</v>
      </c>
      <c r="ASP90" s="497" t="s">
        <v>3</v>
      </c>
      <c r="ASQ90" s="497" t="s">
        <v>4</v>
      </c>
      <c r="ASR90" s="497" t="s">
        <v>5</v>
      </c>
      <c r="ASS90" s="497" t="s">
        <v>6</v>
      </c>
      <c r="AST90" s="497" t="s">
        <v>7</v>
      </c>
      <c r="ASU90" s="497" t="s">
        <v>11</v>
      </c>
      <c r="ASV90" s="503"/>
      <c r="ASW90" s="497" t="s">
        <v>2</v>
      </c>
      <c r="ASX90" s="497" t="s">
        <v>3</v>
      </c>
      <c r="ASY90" s="497" t="s">
        <v>4</v>
      </c>
      <c r="ASZ90" s="497" t="s">
        <v>5</v>
      </c>
      <c r="ATA90" s="497" t="s">
        <v>6</v>
      </c>
      <c r="ATB90" s="497" t="s">
        <v>7</v>
      </c>
      <c r="ATC90" s="497" t="s">
        <v>11</v>
      </c>
      <c r="ATD90" s="503"/>
      <c r="ATE90" s="497" t="s">
        <v>2</v>
      </c>
      <c r="ATF90" s="497" t="s">
        <v>3</v>
      </c>
      <c r="ATG90" s="497" t="s">
        <v>4</v>
      </c>
      <c r="ATH90" s="497" t="s">
        <v>5</v>
      </c>
      <c r="ATI90" s="497" t="s">
        <v>6</v>
      </c>
      <c r="ATJ90" s="497" t="s">
        <v>7</v>
      </c>
      <c r="ATK90" s="497" t="s">
        <v>11</v>
      </c>
      <c r="ATL90" s="503"/>
      <c r="ATM90" s="497" t="s">
        <v>2</v>
      </c>
      <c r="ATN90" s="497" t="s">
        <v>3</v>
      </c>
      <c r="ATO90" s="497" t="s">
        <v>4</v>
      </c>
      <c r="ATP90" s="497" t="s">
        <v>5</v>
      </c>
      <c r="ATQ90" s="497" t="s">
        <v>6</v>
      </c>
      <c r="ATR90" s="497" t="s">
        <v>7</v>
      </c>
      <c r="ATS90" s="497" t="s">
        <v>11</v>
      </c>
      <c r="ATT90" s="503"/>
      <c r="ATU90" s="497" t="s">
        <v>2</v>
      </c>
      <c r="ATV90" s="497" t="s">
        <v>3</v>
      </c>
      <c r="ATW90" s="497" t="s">
        <v>4</v>
      </c>
      <c r="ATX90" s="497" t="s">
        <v>5</v>
      </c>
      <c r="ATY90" s="497" t="s">
        <v>6</v>
      </c>
      <c r="ATZ90" s="497" t="s">
        <v>7</v>
      </c>
      <c r="AUA90" s="497" t="s">
        <v>11</v>
      </c>
      <c r="AUB90" s="503"/>
      <c r="AUC90" s="497" t="s">
        <v>2</v>
      </c>
      <c r="AUD90" s="497" t="s">
        <v>3</v>
      </c>
      <c r="AUE90" s="497" t="s">
        <v>4</v>
      </c>
      <c r="AUF90" s="497" t="s">
        <v>5</v>
      </c>
      <c r="AUG90" s="497" t="s">
        <v>6</v>
      </c>
      <c r="AUH90" s="497" t="s">
        <v>7</v>
      </c>
      <c r="AUI90" s="497" t="s">
        <v>11</v>
      </c>
      <c r="AUJ90" s="503"/>
      <c r="AUK90" s="497" t="s">
        <v>2</v>
      </c>
      <c r="AUL90" s="497" t="s">
        <v>3</v>
      </c>
      <c r="AUM90" s="497" t="s">
        <v>4</v>
      </c>
      <c r="AUN90" s="497" t="s">
        <v>5</v>
      </c>
      <c r="AUO90" s="497" t="s">
        <v>6</v>
      </c>
      <c r="AUP90" s="497" t="s">
        <v>7</v>
      </c>
      <c r="AUQ90" s="497" t="s">
        <v>11</v>
      </c>
      <c r="AUR90" s="503"/>
      <c r="AUS90" s="497" t="s">
        <v>2</v>
      </c>
      <c r="AUT90" s="497" t="s">
        <v>3</v>
      </c>
      <c r="AUU90" s="497" t="s">
        <v>4</v>
      </c>
      <c r="AUV90" s="497" t="s">
        <v>5</v>
      </c>
      <c r="AUW90" s="497" t="s">
        <v>6</v>
      </c>
      <c r="AUX90" s="497" t="s">
        <v>7</v>
      </c>
      <c r="AUY90" s="497" t="s">
        <v>11</v>
      </c>
      <c r="AUZ90" s="503"/>
      <c r="AVA90" s="497" t="s">
        <v>2</v>
      </c>
      <c r="AVB90" s="497" t="s">
        <v>3</v>
      </c>
      <c r="AVC90" s="497" t="s">
        <v>4</v>
      </c>
      <c r="AVD90" s="497" t="s">
        <v>5</v>
      </c>
      <c r="AVE90" s="497" t="s">
        <v>6</v>
      </c>
      <c r="AVF90" s="497" t="s">
        <v>7</v>
      </c>
      <c r="AVG90" s="497" t="s">
        <v>11</v>
      </c>
      <c r="AVH90" s="503"/>
      <c r="AVI90" s="497" t="s">
        <v>2</v>
      </c>
      <c r="AVJ90" s="497" t="s">
        <v>3</v>
      </c>
      <c r="AVK90" s="497" t="s">
        <v>4</v>
      </c>
      <c r="AVL90" s="497" t="s">
        <v>5</v>
      </c>
      <c r="AVM90" s="497" t="s">
        <v>6</v>
      </c>
      <c r="AVN90" s="497" t="s">
        <v>7</v>
      </c>
      <c r="AVO90" s="497" t="s">
        <v>11</v>
      </c>
      <c r="AVP90" s="503"/>
      <c r="AVQ90" s="497" t="s">
        <v>2</v>
      </c>
      <c r="AVR90" s="497" t="s">
        <v>3</v>
      </c>
      <c r="AVS90" s="497" t="s">
        <v>4</v>
      </c>
      <c r="AVT90" s="497" t="s">
        <v>5</v>
      </c>
      <c r="AVU90" s="497" t="s">
        <v>6</v>
      </c>
      <c r="AVV90" s="497" t="s">
        <v>7</v>
      </c>
      <c r="AVW90" s="497" t="s">
        <v>11</v>
      </c>
      <c r="AVX90" s="503"/>
      <c r="AVY90" s="497" t="s">
        <v>2</v>
      </c>
      <c r="AVZ90" s="497" t="s">
        <v>3</v>
      </c>
      <c r="AWA90" s="497" t="s">
        <v>4</v>
      </c>
      <c r="AWB90" s="497" t="s">
        <v>5</v>
      </c>
      <c r="AWC90" s="497" t="s">
        <v>6</v>
      </c>
      <c r="AWD90" s="497" t="s">
        <v>7</v>
      </c>
      <c r="AWE90" s="497" t="s">
        <v>11</v>
      </c>
      <c r="AWF90" s="503"/>
      <c r="AWG90" s="497" t="s">
        <v>2</v>
      </c>
      <c r="AWH90" s="497" t="s">
        <v>3</v>
      </c>
      <c r="AWI90" s="497" t="s">
        <v>4</v>
      </c>
      <c r="AWJ90" s="497" t="s">
        <v>5</v>
      </c>
      <c r="AWK90" s="497" t="s">
        <v>6</v>
      </c>
      <c r="AWL90" s="497" t="s">
        <v>7</v>
      </c>
      <c r="AWM90" s="497" t="s">
        <v>11</v>
      </c>
      <c r="AWN90" s="503"/>
      <c r="AWO90" s="497" t="s">
        <v>2</v>
      </c>
      <c r="AWP90" s="497" t="s">
        <v>3</v>
      </c>
      <c r="AWQ90" s="497" t="s">
        <v>4</v>
      </c>
      <c r="AWR90" s="497" t="s">
        <v>5</v>
      </c>
      <c r="AWS90" s="497" t="s">
        <v>6</v>
      </c>
      <c r="AWT90" s="497" t="s">
        <v>7</v>
      </c>
      <c r="AWU90" s="497" t="s">
        <v>11</v>
      </c>
      <c r="AWV90" s="503"/>
      <c r="AWW90" s="497" t="s">
        <v>2</v>
      </c>
      <c r="AWX90" s="497" t="s">
        <v>3</v>
      </c>
      <c r="AWY90" s="497" t="s">
        <v>4</v>
      </c>
      <c r="AWZ90" s="497" t="s">
        <v>5</v>
      </c>
      <c r="AXA90" s="497" t="s">
        <v>6</v>
      </c>
      <c r="AXB90" s="497" t="s">
        <v>7</v>
      </c>
      <c r="AXC90" s="497" t="s">
        <v>11</v>
      </c>
      <c r="AXD90" s="503"/>
      <c r="AXE90" s="497" t="s">
        <v>2</v>
      </c>
      <c r="AXF90" s="497" t="s">
        <v>3</v>
      </c>
      <c r="AXG90" s="497" t="s">
        <v>4</v>
      </c>
      <c r="AXH90" s="497" t="s">
        <v>5</v>
      </c>
      <c r="AXI90" s="497" t="s">
        <v>6</v>
      </c>
      <c r="AXJ90" s="497" t="s">
        <v>7</v>
      </c>
      <c r="AXK90" s="497" t="s">
        <v>11</v>
      </c>
      <c r="AXL90" s="503"/>
      <c r="AXM90" s="497" t="s">
        <v>2</v>
      </c>
      <c r="AXN90" s="497" t="s">
        <v>3</v>
      </c>
      <c r="AXO90" s="497" t="s">
        <v>4</v>
      </c>
      <c r="AXP90" s="497" t="s">
        <v>5</v>
      </c>
      <c r="AXQ90" s="497" t="s">
        <v>6</v>
      </c>
      <c r="AXR90" s="497" t="s">
        <v>7</v>
      </c>
      <c r="AXS90" s="497" t="s">
        <v>11</v>
      </c>
      <c r="AXT90" s="503"/>
      <c r="AXU90" s="497" t="s">
        <v>2</v>
      </c>
      <c r="AXV90" s="497" t="s">
        <v>3</v>
      </c>
      <c r="AXW90" s="497" t="s">
        <v>4</v>
      </c>
      <c r="AXX90" s="497" t="s">
        <v>5</v>
      </c>
      <c r="AXY90" s="497" t="s">
        <v>6</v>
      </c>
      <c r="AXZ90" s="497" t="s">
        <v>7</v>
      </c>
      <c r="AYA90" s="497" t="s">
        <v>11</v>
      </c>
      <c r="AYB90" s="503"/>
      <c r="AYC90" s="497" t="s">
        <v>2</v>
      </c>
      <c r="AYD90" s="497" t="s">
        <v>3</v>
      </c>
      <c r="AYE90" s="497" t="s">
        <v>4</v>
      </c>
      <c r="AYF90" s="497" t="s">
        <v>5</v>
      </c>
      <c r="AYG90" s="497" t="s">
        <v>6</v>
      </c>
      <c r="AYH90" s="497" t="s">
        <v>7</v>
      </c>
      <c r="AYI90" s="497" t="s">
        <v>11</v>
      </c>
      <c r="AYJ90" s="503"/>
      <c r="AYK90" s="497" t="s">
        <v>2</v>
      </c>
      <c r="AYL90" s="497" t="s">
        <v>3</v>
      </c>
      <c r="AYM90" s="497" t="s">
        <v>4</v>
      </c>
      <c r="AYN90" s="497" t="s">
        <v>5</v>
      </c>
      <c r="AYO90" s="497" t="s">
        <v>6</v>
      </c>
      <c r="AYP90" s="497" t="s">
        <v>7</v>
      </c>
      <c r="AYQ90" s="497" t="s">
        <v>11</v>
      </c>
      <c r="AYR90" s="503"/>
      <c r="AYS90" s="497" t="s">
        <v>2</v>
      </c>
      <c r="AYT90" s="497" t="s">
        <v>3</v>
      </c>
      <c r="AYU90" s="497" t="s">
        <v>4</v>
      </c>
      <c r="AYV90" s="497" t="s">
        <v>5</v>
      </c>
      <c r="AYW90" s="497" t="s">
        <v>6</v>
      </c>
      <c r="AYX90" s="497" t="s">
        <v>7</v>
      </c>
      <c r="AYY90" s="497" t="s">
        <v>11</v>
      </c>
      <c r="AYZ90" s="503"/>
      <c r="AZA90" s="497" t="s">
        <v>2</v>
      </c>
      <c r="AZB90" s="497" t="s">
        <v>3</v>
      </c>
      <c r="AZC90" s="497" t="s">
        <v>4</v>
      </c>
      <c r="AZD90" s="497" t="s">
        <v>5</v>
      </c>
      <c r="AZE90" s="497" t="s">
        <v>6</v>
      </c>
      <c r="AZF90" s="497" t="s">
        <v>7</v>
      </c>
      <c r="AZG90" s="497" t="s">
        <v>11</v>
      </c>
      <c r="AZH90" s="503"/>
      <c r="AZI90" s="497" t="s">
        <v>2</v>
      </c>
      <c r="AZJ90" s="497" t="s">
        <v>3</v>
      </c>
      <c r="AZK90" s="497" t="s">
        <v>4</v>
      </c>
      <c r="AZL90" s="497" t="s">
        <v>5</v>
      </c>
      <c r="AZM90" s="497" t="s">
        <v>6</v>
      </c>
      <c r="AZN90" s="497" t="s">
        <v>7</v>
      </c>
      <c r="AZO90" s="497" t="s">
        <v>11</v>
      </c>
      <c r="AZP90" s="503"/>
      <c r="AZQ90" s="497" t="s">
        <v>2</v>
      </c>
      <c r="AZR90" s="497" t="s">
        <v>3</v>
      </c>
      <c r="AZS90" s="497" t="s">
        <v>4</v>
      </c>
      <c r="AZT90" s="497" t="s">
        <v>5</v>
      </c>
      <c r="AZU90" s="497" t="s">
        <v>6</v>
      </c>
      <c r="AZV90" s="497" t="s">
        <v>7</v>
      </c>
      <c r="AZW90" s="497" t="s">
        <v>11</v>
      </c>
      <c r="AZX90" s="503"/>
      <c r="AZY90" s="497" t="s">
        <v>2</v>
      </c>
      <c r="AZZ90" s="497" t="s">
        <v>3</v>
      </c>
      <c r="BAA90" s="497" t="s">
        <v>4</v>
      </c>
      <c r="BAB90" s="497" t="s">
        <v>5</v>
      </c>
      <c r="BAC90" s="497" t="s">
        <v>6</v>
      </c>
      <c r="BAD90" s="497" t="s">
        <v>7</v>
      </c>
      <c r="BAE90" s="497" t="s">
        <v>11</v>
      </c>
      <c r="BAF90" s="503"/>
      <c r="BAG90" s="497" t="s">
        <v>2</v>
      </c>
      <c r="BAH90" s="497" t="s">
        <v>3</v>
      </c>
      <c r="BAI90" s="497" t="s">
        <v>4</v>
      </c>
      <c r="BAJ90" s="497" t="s">
        <v>5</v>
      </c>
      <c r="BAK90" s="497" t="s">
        <v>6</v>
      </c>
      <c r="BAL90" s="497" t="s">
        <v>7</v>
      </c>
      <c r="BAM90" s="497" t="s">
        <v>11</v>
      </c>
      <c r="BAN90" s="503"/>
      <c r="BAO90" s="497" t="s">
        <v>2</v>
      </c>
      <c r="BAP90" s="497" t="s">
        <v>3</v>
      </c>
      <c r="BAQ90" s="497" t="s">
        <v>4</v>
      </c>
      <c r="BAR90" s="497" t="s">
        <v>5</v>
      </c>
      <c r="BAS90" s="497" t="s">
        <v>6</v>
      </c>
      <c r="BAT90" s="497" t="s">
        <v>7</v>
      </c>
      <c r="BAU90" s="497" t="s">
        <v>11</v>
      </c>
      <c r="BAV90" s="503"/>
      <c r="BAW90" s="497" t="s">
        <v>2</v>
      </c>
      <c r="BAX90" s="497" t="s">
        <v>3</v>
      </c>
      <c r="BAY90" s="497" t="s">
        <v>4</v>
      </c>
      <c r="BAZ90" s="497" t="s">
        <v>5</v>
      </c>
      <c r="BBA90" s="497" t="s">
        <v>6</v>
      </c>
      <c r="BBB90" s="497" t="s">
        <v>7</v>
      </c>
      <c r="BBC90" s="497" t="s">
        <v>11</v>
      </c>
      <c r="BBD90" s="503"/>
      <c r="BBE90" s="497" t="s">
        <v>2</v>
      </c>
      <c r="BBF90" s="497" t="s">
        <v>3</v>
      </c>
      <c r="BBG90" s="497" t="s">
        <v>4</v>
      </c>
      <c r="BBH90" s="497" t="s">
        <v>5</v>
      </c>
      <c r="BBI90" s="497" t="s">
        <v>6</v>
      </c>
      <c r="BBJ90" s="497" t="s">
        <v>7</v>
      </c>
      <c r="BBK90" s="497" t="s">
        <v>11</v>
      </c>
      <c r="BBL90" s="503"/>
      <c r="BBM90" s="497" t="s">
        <v>2</v>
      </c>
      <c r="BBN90" s="497" t="s">
        <v>3</v>
      </c>
      <c r="BBO90" s="497" t="s">
        <v>4</v>
      </c>
      <c r="BBP90" s="497" t="s">
        <v>5</v>
      </c>
      <c r="BBQ90" s="497" t="s">
        <v>6</v>
      </c>
      <c r="BBR90" s="497" t="s">
        <v>7</v>
      </c>
      <c r="BBS90" s="497" t="s">
        <v>11</v>
      </c>
      <c r="BBT90" s="503"/>
      <c r="BBU90" s="497" t="s">
        <v>2</v>
      </c>
      <c r="BBV90" s="497" t="s">
        <v>3</v>
      </c>
      <c r="BBW90" s="497" t="s">
        <v>4</v>
      </c>
      <c r="BBX90" s="497" t="s">
        <v>5</v>
      </c>
      <c r="BBY90" s="497" t="s">
        <v>6</v>
      </c>
      <c r="BBZ90" s="497" t="s">
        <v>7</v>
      </c>
      <c r="BCA90" s="497" t="s">
        <v>11</v>
      </c>
      <c r="BCB90" s="503"/>
      <c r="BCC90" s="497" t="s">
        <v>2</v>
      </c>
      <c r="BCD90" s="497" t="s">
        <v>3</v>
      </c>
      <c r="BCE90" s="497" t="s">
        <v>4</v>
      </c>
      <c r="BCF90" s="497" t="s">
        <v>5</v>
      </c>
      <c r="BCG90" s="497" t="s">
        <v>6</v>
      </c>
      <c r="BCH90" s="497" t="s">
        <v>7</v>
      </c>
      <c r="BCI90" s="497" t="s">
        <v>11</v>
      </c>
      <c r="BCJ90" s="503"/>
      <c r="BCK90" s="497" t="s">
        <v>2</v>
      </c>
      <c r="BCL90" s="497" t="s">
        <v>3</v>
      </c>
      <c r="BCM90" s="497" t="s">
        <v>4</v>
      </c>
      <c r="BCN90" s="497" t="s">
        <v>5</v>
      </c>
      <c r="BCO90" s="497" t="s">
        <v>6</v>
      </c>
      <c r="BCP90" s="497" t="s">
        <v>7</v>
      </c>
      <c r="BCQ90" s="497" t="s">
        <v>11</v>
      </c>
      <c r="BCR90" s="503"/>
      <c r="BCS90" s="497" t="s">
        <v>2</v>
      </c>
      <c r="BCT90" s="497" t="s">
        <v>3</v>
      </c>
      <c r="BCU90" s="497" t="s">
        <v>4</v>
      </c>
      <c r="BCV90" s="497" t="s">
        <v>5</v>
      </c>
      <c r="BCW90" s="497" t="s">
        <v>6</v>
      </c>
      <c r="BCX90" s="497" t="s">
        <v>7</v>
      </c>
      <c r="BCY90" s="497" t="s">
        <v>11</v>
      </c>
      <c r="BCZ90" s="503"/>
      <c r="BDA90" s="497" t="s">
        <v>2</v>
      </c>
      <c r="BDB90" s="497" t="s">
        <v>3</v>
      </c>
      <c r="BDC90" s="497" t="s">
        <v>4</v>
      </c>
      <c r="BDD90" s="497" t="s">
        <v>5</v>
      </c>
      <c r="BDE90" s="497" t="s">
        <v>6</v>
      </c>
      <c r="BDF90" s="497" t="s">
        <v>7</v>
      </c>
      <c r="BDG90" s="497" t="s">
        <v>11</v>
      </c>
      <c r="BDH90" s="503"/>
      <c r="BDI90" s="497" t="s">
        <v>2</v>
      </c>
      <c r="BDJ90" s="497" t="s">
        <v>3</v>
      </c>
      <c r="BDK90" s="497" t="s">
        <v>4</v>
      </c>
      <c r="BDL90" s="497" t="s">
        <v>5</v>
      </c>
      <c r="BDM90" s="497" t="s">
        <v>6</v>
      </c>
      <c r="BDN90" s="497" t="s">
        <v>7</v>
      </c>
      <c r="BDO90" s="497" t="s">
        <v>11</v>
      </c>
      <c r="BDP90" s="503"/>
      <c r="BDQ90" s="497" t="s">
        <v>2</v>
      </c>
      <c r="BDR90" s="497" t="s">
        <v>3</v>
      </c>
      <c r="BDS90" s="497" t="s">
        <v>4</v>
      </c>
      <c r="BDT90" s="497" t="s">
        <v>5</v>
      </c>
      <c r="BDU90" s="497" t="s">
        <v>6</v>
      </c>
      <c r="BDV90" s="497" t="s">
        <v>7</v>
      </c>
      <c r="BDW90" s="497" t="s">
        <v>11</v>
      </c>
      <c r="BDX90" s="503"/>
      <c r="BDY90" s="497" t="s">
        <v>2</v>
      </c>
      <c r="BDZ90" s="497" t="s">
        <v>3</v>
      </c>
      <c r="BEA90" s="497" t="s">
        <v>4</v>
      </c>
      <c r="BEB90" s="497" t="s">
        <v>5</v>
      </c>
      <c r="BEC90" s="497" t="s">
        <v>6</v>
      </c>
      <c r="BED90" s="497" t="s">
        <v>7</v>
      </c>
      <c r="BEE90" s="497" t="s">
        <v>11</v>
      </c>
      <c r="BEF90" s="503"/>
      <c r="BEG90" s="497" t="s">
        <v>2</v>
      </c>
      <c r="BEH90" s="497" t="s">
        <v>3</v>
      </c>
      <c r="BEI90" s="497" t="s">
        <v>4</v>
      </c>
      <c r="BEJ90" s="497" t="s">
        <v>5</v>
      </c>
      <c r="BEK90" s="497" t="s">
        <v>6</v>
      </c>
      <c r="BEL90" s="497" t="s">
        <v>7</v>
      </c>
      <c r="BEM90" s="497" t="s">
        <v>11</v>
      </c>
      <c r="BEN90" s="503"/>
      <c r="BEO90" s="497" t="s">
        <v>2</v>
      </c>
      <c r="BEP90" s="497" t="s">
        <v>3</v>
      </c>
      <c r="BEQ90" s="497" t="s">
        <v>4</v>
      </c>
      <c r="BER90" s="497" t="s">
        <v>5</v>
      </c>
      <c r="BES90" s="497" t="s">
        <v>6</v>
      </c>
      <c r="BET90" s="497" t="s">
        <v>7</v>
      </c>
      <c r="BEU90" s="497" t="s">
        <v>11</v>
      </c>
      <c r="BEV90" s="503"/>
      <c r="BEW90" s="497" t="s">
        <v>2</v>
      </c>
      <c r="BEX90" s="497" t="s">
        <v>3</v>
      </c>
      <c r="BEY90" s="497" t="s">
        <v>4</v>
      </c>
      <c r="BEZ90" s="497" t="s">
        <v>5</v>
      </c>
      <c r="BFA90" s="497" t="s">
        <v>6</v>
      </c>
      <c r="BFB90" s="497" t="s">
        <v>7</v>
      </c>
      <c r="BFC90" s="497" t="s">
        <v>11</v>
      </c>
      <c r="BFD90" s="503"/>
      <c r="BFE90" s="497" t="s">
        <v>2</v>
      </c>
      <c r="BFF90" s="497" t="s">
        <v>3</v>
      </c>
      <c r="BFG90" s="497" t="s">
        <v>4</v>
      </c>
      <c r="BFH90" s="497" t="s">
        <v>5</v>
      </c>
      <c r="BFI90" s="497" t="s">
        <v>6</v>
      </c>
      <c r="BFJ90" s="497" t="s">
        <v>7</v>
      </c>
      <c r="BFK90" s="497" t="s">
        <v>11</v>
      </c>
      <c r="BFL90" s="503"/>
      <c r="BFM90" s="497" t="s">
        <v>2</v>
      </c>
      <c r="BFN90" s="497" t="s">
        <v>3</v>
      </c>
      <c r="BFO90" s="497" t="s">
        <v>4</v>
      </c>
      <c r="BFP90" s="497" t="s">
        <v>5</v>
      </c>
      <c r="BFQ90" s="497" t="s">
        <v>6</v>
      </c>
      <c r="BFR90" s="497" t="s">
        <v>7</v>
      </c>
      <c r="BFS90" s="497" t="s">
        <v>11</v>
      </c>
      <c r="BFT90" s="503"/>
      <c r="BFU90" s="497" t="s">
        <v>2</v>
      </c>
      <c r="BFV90" s="497" t="s">
        <v>3</v>
      </c>
      <c r="BFW90" s="497" t="s">
        <v>4</v>
      </c>
      <c r="BFX90" s="497" t="s">
        <v>5</v>
      </c>
      <c r="BFY90" s="497" t="s">
        <v>6</v>
      </c>
      <c r="BFZ90" s="497" t="s">
        <v>7</v>
      </c>
      <c r="BGA90" s="497" t="s">
        <v>11</v>
      </c>
      <c r="BGB90" s="503"/>
      <c r="BGC90" s="497" t="s">
        <v>2</v>
      </c>
      <c r="BGD90" s="497" t="s">
        <v>3</v>
      </c>
      <c r="BGE90" s="497" t="s">
        <v>4</v>
      </c>
      <c r="BGF90" s="497" t="s">
        <v>5</v>
      </c>
      <c r="BGG90" s="497" t="s">
        <v>6</v>
      </c>
      <c r="BGH90" s="497" t="s">
        <v>7</v>
      </c>
      <c r="BGI90" s="497" t="s">
        <v>11</v>
      </c>
      <c r="BGJ90" s="503"/>
      <c r="BGK90" s="497" t="s">
        <v>2</v>
      </c>
      <c r="BGL90" s="497" t="s">
        <v>3</v>
      </c>
      <c r="BGM90" s="497" t="s">
        <v>4</v>
      </c>
      <c r="BGN90" s="497" t="s">
        <v>5</v>
      </c>
      <c r="BGO90" s="497" t="s">
        <v>6</v>
      </c>
      <c r="BGP90" s="497" t="s">
        <v>7</v>
      </c>
      <c r="BGQ90" s="497" t="s">
        <v>11</v>
      </c>
      <c r="BGR90" s="503"/>
      <c r="BGS90" s="497" t="s">
        <v>2</v>
      </c>
      <c r="BGT90" s="497" t="s">
        <v>3</v>
      </c>
      <c r="BGU90" s="497" t="s">
        <v>4</v>
      </c>
      <c r="BGV90" s="497" t="s">
        <v>5</v>
      </c>
      <c r="BGW90" s="497" t="s">
        <v>6</v>
      </c>
      <c r="BGX90" s="497" t="s">
        <v>7</v>
      </c>
      <c r="BGY90" s="497" t="s">
        <v>11</v>
      </c>
      <c r="BGZ90" s="503"/>
      <c r="BHA90" s="497" t="s">
        <v>2</v>
      </c>
      <c r="BHB90" s="497" t="s">
        <v>3</v>
      </c>
      <c r="BHC90" s="497" t="s">
        <v>4</v>
      </c>
      <c r="BHD90" s="497" t="s">
        <v>5</v>
      </c>
      <c r="BHE90" s="497" t="s">
        <v>6</v>
      </c>
      <c r="BHF90" s="497" t="s">
        <v>7</v>
      </c>
      <c r="BHG90" s="497" t="s">
        <v>11</v>
      </c>
      <c r="BHH90" s="503"/>
      <c r="BHI90" s="497" t="s">
        <v>2</v>
      </c>
      <c r="BHJ90" s="497" t="s">
        <v>3</v>
      </c>
      <c r="BHK90" s="497" t="s">
        <v>4</v>
      </c>
      <c r="BHL90" s="497" t="s">
        <v>5</v>
      </c>
      <c r="BHM90" s="497" t="s">
        <v>6</v>
      </c>
      <c r="BHN90" s="497" t="s">
        <v>7</v>
      </c>
      <c r="BHO90" s="497" t="s">
        <v>11</v>
      </c>
      <c r="BHP90" s="503"/>
      <c r="BHQ90" s="497" t="s">
        <v>2</v>
      </c>
      <c r="BHR90" s="497" t="s">
        <v>3</v>
      </c>
      <c r="BHS90" s="497" t="s">
        <v>4</v>
      </c>
      <c r="BHT90" s="497" t="s">
        <v>5</v>
      </c>
      <c r="BHU90" s="497" t="s">
        <v>6</v>
      </c>
      <c r="BHV90" s="497" t="s">
        <v>7</v>
      </c>
      <c r="BHW90" s="497" t="s">
        <v>11</v>
      </c>
      <c r="BHX90" s="503"/>
      <c r="BHY90" s="497" t="s">
        <v>2</v>
      </c>
      <c r="BHZ90" s="497" t="s">
        <v>3</v>
      </c>
      <c r="BIA90" s="497" t="s">
        <v>4</v>
      </c>
      <c r="BIB90" s="497" t="s">
        <v>5</v>
      </c>
      <c r="BIC90" s="497" t="s">
        <v>6</v>
      </c>
      <c r="BID90" s="497" t="s">
        <v>7</v>
      </c>
      <c r="BIE90" s="497" t="s">
        <v>11</v>
      </c>
      <c r="BIF90" s="503"/>
      <c r="BIG90" s="497" t="s">
        <v>2</v>
      </c>
      <c r="BIH90" s="497" t="s">
        <v>3</v>
      </c>
      <c r="BII90" s="497" t="s">
        <v>4</v>
      </c>
      <c r="BIJ90" s="497" t="s">
        <v>5</v>
      </c>
      <c r="BIK90" s="497" t="s">
        <v>6</v>
      </c>
      <c r="BIL90" s="497" t="s">
        <v>7</v>
      </c>
      <c r="BIM90" s="497" t="s">
        <v>11</v>
      </c>
      <c r="BIN90" s="503"/>
      <c r="BIO90" s="497" t="s">
        <v>2</v>
      </c>
      <c r="BIP90" s="497" t="s">
        <v>3</v>
      </c>
      <c r="BIQ90" s="497" t="s">
        <v>4</v>
      </c>
      <c r="BIR90" s="497" t="s">
        <v>5</v>
      </c>
      <c r="BIS90" s="497" t="s">
        <v>6</v>
      </c>
      <c r="BIT90" s="497" t="s">
        <v>7</v>
      </c>
      <c r="BIU90" s="497" t="s">
        <v>11</v>
      </c>
      <c r="BIV90" s="503"/>
      <c r="BIW90" s="497" t="s">
        <v>2</v>
      </c>
      <c r="BIX90" s="497" t="s">
        <v>3</v>
      </c>
      <c r="BIY90" s="497" t="s">
        <v>4</v>
      </c>
      <c r="BIZ90" s="497" t="s">
        <v>5</v>
      </c>
      <c r="BJA90" s="497" t="s">
        <v>6</v>
      </c>
      <c r="BJB90" s="497" t="s">
        <v>7</v>
      </c>
      <c r="BJC90" s="497" t="s">
        <v>11</v>
      </c>
      <c r="BJD90" s="503"/>
      <c r="BJE90" s="497" t="s">
        <v>2</v>
      </c>
      <c r="BJF90" s="497" t="s">
        <v>3</v>
      </c>
      <c r="BJG90" s="497" t="s">
        <v>4</v>
      </c>
      <c r="BJH90" s="497" t="s">
        <v>5</v>
      </c>
      <c r="BJI90" s="497" t="s">
        <v>6</v>
      </c>
      <c r="BJJ90" s="497" t="s">
        <v>7</v>
      </c>
      <c r="BJK90" s="497" t="s">
        <v>11</v>
      </c>
      <c r="BJL90" s="503"/>
      <c r="BJM90" s="497" t="s">
        <v>2</v>
      </c>
      <c r="BJN90" s="497" t="s">
        <v>3</v>
      </c>
      <c r="BJO90" s="497" t="s">
        <v>4</v>
      </c>
      <c r="BJP90" s="497" t="s">
        <v>5</v>
      </c>
      <c r="BJQ90" s="497" t="s">
        <v>6</v>
      </c>
      <c r="BJR90" s="497" t="s">
        <v>7</v>
      </c>
      <c r="BJS90" s="497" t="s">
        <v>11</v>
      </c>
      <c r="BJT90" s="503"/>
      <c r="BJU90" s="497" t="s">
        <v>2</v>
      </c>
      <c r="BJV90" s="497" t="s">
        <v>3</v>
      </c>
      <c r="BJW90" s="497" t="s">
        <v>4</v>
      </c>
      <c r="BJX90" s="497" t="s">
        <v>5</v>
      </c>
      <c r="BJY90" s="497" t="s">
        <v>6</v>
      </c>
      <c r="BJZ90" s="497" t="s">
        <v>7</v>
      </c>
      <c r="BKA90" s="497" t="s">
        <v>11</v>
      </c>
      <c r="BKB90" s="503"/>
      <c r="BKC90" s="497" t="s">
        <v>2</v>
      </c>
      <c r="BKD90" s="497" t="s">
        <v>3</v>
      </c>
      <c r="BKE90" s="497" t="s">
        <v>4</v>
      </c>
      <c r="BKF90" s="497" t="s">
        <v>5</v>
      </c>
      <c r="BKG90" s="497" t="s">
        <v>6</v>
      </c>
      <c r="BKH90" s="497" t="s">
        <v>7</v>
      </c>
      <c r="BKI90" s="497" t="s">
        <v>11</v>
      </c>
      <c r="BKJ90" s="503"/>
      <c r="BKK90" s="497" t="s">
        <v>2</v>
      </c>
      <c r="BKL90" s="497" t="s">
        <v>3</v>
      </c>
      <c r="BKM90" s="497" t="s">
        <v>4</v>
      </c>
      <c r="BKN90" s="497" t="s">
        <v>5</v>
      </c>
      <c r="BKO90" s="497" t="s">
        <v>6</v>
      </c>
      <c r="BKP90" s="497" t="s">
        <v>7</v>
      </c>
      <c r="BKQ90" s="497" t="s">
        <v>11</v>
      </c>
      <c r="BKR90" s="503"/>
      <c r="BKS90" s="497" t="s">
        <v>2</v>
      </c>
      <c r="BKT90" s="497" t="s">
        <v>3</v>
      </c>
      <c r="BKU90" s="497" t="s">
        <v>4</v>
      </c>
      <c r="BKV90" s="497" t="s">
        <v>5</v>
      </c>
      <c r="BKW90" s="497" t="s">
        <v>6</v>
      </c>
      <c r="BKX90" s="497" t="s">
        <v>7</v>
      </c>
      <c r="BKY90" s="497" t="s">
        <v>11</v>
      </c>
      <c r="BKZ90" s="503"/>
      <c r="BLA90" s="497" t="s">
        <v>2</v>
      </c>
      <c r="BLB90" s="497" t="s">
        <v>3</v>
      </c>
      <c r="BLC90" s="497" t="s">
        <v>4</v>
      </c>
      <c r="BLD90" s="497" t="s">
        <v>5</v>
      </c>
      <c r="BLE90" s="497" t="s">
        <v>6</v>
      </c>
      <c r="BLF90" s="497" t="s">
        <v>7</v>
      </c>
      <c r="BLG90" s="497" t="s">
        <v>11</v>
      </c>
      <c r="BLH90" s="503"/>
      <c r="BLI90" s="497" t="s">
        <v>2</v>
      </c>
      <c r="BLJ90" s="497" t="s">
        <v>3</v>
      </c>
      <c r="BLK90" s="497" t="s">
        <v>4</v>
      </c>
      <c r="BLL90" s="497" t="s">
        <v>5</v>
      </c>
      <c r="BLM90" s="497" t="s">
        <v>6</v>
      </c>
      <c r="BLN90" s="497" t="s">
        <v>7</v>
      </c>
      <c r="BLO90" s="497" t="s">
        <v>11</v>
      </c>
      <c r="BLP90" s="503"/>
      <c r="BLQ90" s="497" t="s">
        <v>2</v>
      </c>
      <c r="BLR90" s="497" t="s">
        <v>3</v>
      </c>
      <c r="BLS90" s="497" t="s">
        <v>4</v>
      </c>
      <c r="BLT90" s="497" t="s">
        <v>5</v>
      </c>
      <c r="BLU90" s="497" t="s">
        <v>6</v>
      </c>
      <c r="BLV90" s="497" t="s">
        <v>7</v>
      </c>
      <c r="BLW90" s="497" t="s">
        <v>11</v>
      </c>
      <c r="BLX90" s="503"/>
      <c r="BLY90" s="497" t="s">
        <v>2</v>
      </c>
      <c r="BLZ90" s="497" t="s">
        <v>3</v>
      </c>
      <c r="BMA90" s="497" t="s">
        <v>4</v>
      </c>
      <c r="BMB90" s="497" t="s">
        <v>5</v>
      </c>
      <c r="BMC90" s="497" t="s">
        <v>6</v>
      </c>
      <c r="BMD90" s="497" t="s">
        <v>7</v>
      </c>
      <c r="BME90" s="497" t="s">
        <v>11</v>
      </c>
      <c r="BMF90" s="503"/>
      <c r="BMG90" s="497" t="s">
        <v>2</v>
      </c>
      <c r="BMH90" s="497" t="s">
        <v>3</v>
      </c>
      <c r="BMI90" s="497" t="s">
        <v>4</v>
      </c>
      <c r="BMJ90" s="497" t="s">
        <v>5</v>
      </c>
      <c r="BMK90" s="497" t="s">
        <v>6</v>
      </c>
      <c r="BML90" s="497" t="s">
        <v>7</v>
      </c>
      <c r="BMM90" s="497" t="s">
        <v>11</v>
      </c>
      <c r="BMN90" s="503"/>
      <c r="BMO90" s="497" t="s">
        <v>2</v>
      </c>
      <c r="BMP90" s="497" t="s">
        <v>3</v>
      </c>
      <c r="BMQ90" s="497" t="s">
        <v>4</v>
      </c>
      <c r="BMR90" s="497" t="s">
        <v>5</v>
      </c>
      <c r="BMS90" s="497" t="s">
        <v>6</v>
      </c>
      <c r="BMT90" s="497" t="s">
        <v>7</v>
      </c>
      <c r="BMU90" s="497" t="s">
        <v>11</v>
      </c>
      <c r="BMV90" s="503"/>
      <c r="BMW90" s="497" t="s">
        <v>2</v>
      </c>
      <c r="BMX90" s="497" t="s">
        <v>3</v>
      </c>
      <c r="BMY90" s="497" t="s">
        <v>4</v>
      </c>
      <c r="BMZ90" s="497" t="s">
        <v>5</v>
      </c>
      <c r="BNA90" s="497" t="s">
        <v>6</v>
      </c>
      <c r="BNB90" s="497" t="s">
        <v>7</v>
      </c>
      <c r="BNC90" s="497" t="s">
        <v>11</v>
      </c>
      <c r="BND90" s="503"/>
      <c r="BNE90" s="497" t="s">
        <v>2</v>
      </c>
      <c r="BNF90" s="497" t="s">
        <v>3</v>
      </c>
      <c r="BNG90" s="497" t="s">
        <v>4</v>
      </c>
      <c r="BNH90" s="497" t="s">
        <v>5</v>
      </c>
      <c r="BNI90" s="497" t="s">
        <v>6</v>
      </c>
      <c r="BNJ90" s="497" t="s">
        <v>7</v>
      </c>
      <c r="BNK90" s="497" t="s">
        <v>11</v>
      </c>
      <c r="BNL90" s="503"/>
      <c r="BNM90" s="497" t="s">
        <v>2</v>
      </c>
      <c r="BNN90" s="497" t="s">
        <v>3</v>
      </c>
      <c r="BNO90" s="497" t="s">
        <v>4</v>
      </c>
      <c r="BNP90" s="497" t="s">
        <v>5</v>
      </c>
      <c r="BNQ90" s="497" t="s">
        <v>6</v>
      </c>
      <c r="BNR90" s="497" t="s">
        <v>7</v>
      </c>
      <c r="BNS90" s="497" t="s">
        <v>11</v>
      </c>
      <c r="BNT90" s="503"/>
      <c r="BNU90" s="497" t="s">
        <v>2</v>
      </c>
      <c r="BNV90" s="497" t="s">
        <v>3</v>
      </c>
      <c r="BNW90" s="497" t="s">
        <v>4</v>
      </c>
      <c r="BNX90" s="497" t="s">
        <v>5</v>
      </c>
      <c r="BNY90" s="497" t="s">
        <v>6</v>
      </c>
      <c r="BNZ90" s="497" t="s">
        <v>7</v>
      </c>
      <c r="BOA90" s="497" t="s">
        <v>11</v>
      </c>
      <c r="BOB90" s="503"/>
      <c r="BOC90" s="497" t="s">
        <v>2</v>
      </c>
      <c r="BOD90" s="497" t="s">
        <v>3</v>
      </c>
      <c r="BOE90" s="497" t="s">
        <v>4</v>
      </c>
      <c r="BOF90" s="497" t="s">
        <v>5</v>
      </c>
      <c r="BOG90" s="497" t="s">
        <v>6</v>
      </c>
      <c r="BOH90" s="497" t="s">
        <v>7</v>
      </c>
      <c r="BOI90" s="497" t="s">
        <v>11</v>
      </c>
      <c r="BOJ90" s="503"/>
      <c r="BOK90" s="497" t="s">
        <v>2</v>
      </c>
      <c r="BOL90" s="497" t="s">
        <v>3</v>
      </c>
      <c r="BOM90" s="497" t="s">
        <v>4</v>
      </c>
      <c r="BON90" s="497" t="s">
        <v>5</v>
      </c>
      <c r="BOO90" s="497" t="s">
        <v>6</v>
      </c>
      <c r="BOP90" s="497" t="s">
        <v>7</v>
      </c>
      <c r="BOQ90" s="497" t="s">
        <v>11</v>
      </c>
      <c r="BOR90" s="503"/>
      <c r="BOS90" s="497" t="s">
        <v>2</v>
      </c>
      <c r="BOT90" s="497" t="s">
        <v>3</v>
      </c>
      <c r="BOU90" s="497" t="s">
        <v>4</v>
      </c>
      <c r="BOV90" s="497" t="s">
        <v>5</v>
      </c>
      <c r="BOW90" s="497" t="s">
        <v>6</v>
      </c>
      <c r="BOX90" s="497" t="s">
        <v>7</v>
      </c>
      <c r="BOY90" s="497" t="s">
        <v>11</v>
      </c>
      <c r="BOZ90" s="503"/>
      <c r="BPA90" s="497" t="s">
        <v>2</v>
      </c>
      <c r="BPB90" s="497" t="s">
        <v>3</v>
      </c>
      <c r="BPC90" s="497" t="s">
        <v>4</v>
      </c>
      <c r="BPD90" s="497" t="s">
        <v>5</v>
      </c>
      <c r="BPE90" s="497" t="s">
        <v>6</v>
      </c>
      <c r="BPF90" s="497" t="s">
        <v>7</v>
      </c>
      <c r="BPG90" s="497" t="s">
        <v>11</v>
      </c>
      <c r="BPH90" s="503"/>
      <c r="BPI90" s="497" t="s">
        <v>2</v>
      </c>
      <c r="BPJ90" s="497" t="s">
        <v>3</v>
      </c>
      <c r="BPK90" s="497" t="s">
        <v>4</v>
      </c>
      <c r="BPL90" s="497" t="s">
        <v>5</v>
      </c>
      <c r="BPM90" s="497" t="s">
        <v>6</v>
      </c>
      <c r="BPN90" s="497" t="s">
        <v>7</v>
      </c>
      <c r="BPO90" s="497" t="s">
        <v>11</v>
      </c>
      <c r="BPP90" s="503"/>
      <c r="BPQ90" s="497" t="s">
        <v>2</v>
      </c>
      <c r="BPR90" s="497" t="s">
        <v>3</v>
      </c>
      <c r="BPS90" s="497" t="s">
        <v>4</v>
      </c>
      <c r="BPT90" s="497" t="s">
        <v>5</v>
      </c>
      <c r="BPU90" s="497" t="s">
        <v>6</v>
      </c>
      <c r="BPV90" s="497" t="s">
        <v>7</v>
      </c>
      <c r="BPW90" s="497" t="s">
        <v>11</v>
      </c>
      <c r="BPX90" s="503"/>
      <c r="BPY90" s="497" t="s">
        <v>2</v>
      </c>
      <c r="BPZ90" s="497" t="s">
        <v>3</v>
      </c>
      <c r="BQA90" s="497" t="s">
        <v>4</v>
      </c>
      <c r="BQB90" s="497" t="s">
        <v>5</v>
      </c>
      <c r="BQC90" s="497" t="s">
        <v>6</v>
      </c>
      <c r="BQD90" s="497" t="s">
        <v>7</v>
      </c>
      <c r="BQE90" s="497" t="s">
        <v>11</v>
      </c>
      <c r="BQF90" s="503"/>
      <c r="BQG90" s="497" t="s">
        <v>2</v>
      </c>
      <c r="BQH90" s="497" t="s">
        <v>3</v>
      </c>
      <c r="BQI90" s="497" t="s">
        <v>4</v>
      </c>
      <c r="BQJ90" s="497" t="s">
        <v>5</v>
      </c>
      <c r="BQK90" s="497" t="s">
        <v>6</v>
      </c>
      <c r="BQL90" s="497" t="s">
        <v>7</v>
      </c>
      <c r="BQM90" s="497" t="s">
        <v>11</v>
      </c>
      <c r="BQN90" s="503"/>
      <c r="BQO90" s="497" t="s">
        <v>2</v>
      </c>
      <c r="BQP90" s="497" t="s">
        <v>3</v>
      </c>
      <c r="BQQ90" s="497" t="s">
        <v>4</v>
      </c>
      <c r="BQR90" s="497" t="s">
        <v>5</v>
      </c>
      <c r="BQS90" s="497" t="s">
        <v>6</v>
      </c>
      <c r="BQT90" s="497" t="s">
        <v>7</v>
      </c>
      <c r="BQU90" s="497" t="s">
        <v>11</v>
      </c>
      <c r="BQV90" s="503"/>
      <c r="BQW90" s="497" t="s">
        <v>2</v>
      </c>
      <c r="BQX90" s="497" t="s">
        <v>3</v>
      </c>
      <c r="BQY90" s="497" t="s">
        <v>4</v>
      </c>
      <c r="BQZ90" s="497" t="s">
        <v>5</v>
      </c>
      <c r="BRA90" s="497" t="s">
        <v>6</v>
      </c>
      <c r="BRB90" s="497" t="s">
        <v>7</v>
      </c>
      <c r="BRC90" s="497" t="s">
        <v>11</v>
      </c>
      <c r="BRD90" s="503"/>
      <c r="BRE90" s="497" t="s">
        <v>2</v>
      </c>
      <c r="BRF90" s="497" t="s">
        <v>3</v>
      </c>
      <c r="BRG90" s="497" t="s">
        <v>4</v>
      </c>
      <c r="BRH90" s="497" t="s">
        <v>5</v>
      </c>
      <c r="BRI90" s="497" t="s">
        <v>6</v>
      </c>
      <c r="BRJ90" s="497" t="s">
        <v>7</v>
      </c>
      <c r="BRK90" s="497" t="s">
        <v>11</v>
      </c>
      <c r="BRL90" s="503"/>
      <c r="BRM90" s="497" t="s">
        <v>2</v>
      </c>
      <c r="BRN90" s="497" t="s">
        <v>3</v>
      </c>
      <c r="BRO90" s="497" t="s">
        <v>4</v>
      </c>
      <c r="BRP90" s="497" t="s">
        <v>5</v>
      </c>
      <c r="BRQ90" s="497" t="s">
        <v>6</v>
      </c>
      <c r="BRR90" s="497" t="s">
        <v>7</v>
      </c>
      <c r="BRS90" s="497" t="s">
        <v>11</v>
      </c>
      <c r="BRT90" s="503"/>
      <c r="BRU90" s="497" t="s">
        <v>2</v>
      </c>
      <c r="BRV90" s="497" t="s">
        <v>3</v>
      </c>
      <c r="BRW90" s="497" t="s">
        <v>4</v>
      </c>
      <c r="BRX90" s="497" t="s">
        <v>5</v>
      </c>
      <c r="BRY90" s="497" t="s">
        <v>6</v>
      </c>
      <c r="BRZ90" s="497" t="s">
        <v>7</v>
      </c>
      <c r="BSA90" s="497" t="s">
        <v>11</v>
      </c>
      <c r="BSB90" s="503"/>
      <c r="BSC90" s="497" t="s">
        <v>2</v>
      </c>
      <c r="BSD90" s="497" t="s">
        <v>3</v>
      </c>
      <c r="BSE90" s="497" t="s">
        <v>4</v>
      </c>
      <c r="BSF90" s="497" t="s">
        <v>5</v>
      </c>
      <c r="BSG90" s="497" t="s">
        <v>6</v>
      </c>
      <c r="BSH90" s="497" t="s">
        <v>7</v>
      </c>
      <c r="BSI90" s="497" t="s">
        <v>11</v>
      </c>
      <c r="BSJ90" s="503"/>
      <c r="BSK90" s="497" t="s">
        <v>2</v>
      </c>
      <c r="BSL90" s="497" t="s">
        <v>3</v>
      </c>
      <c r="BSM90" s="497" t="s">
        <v>4</v>
      </c>
      <c r="BSN90" s="497" t="s">
        <v>5</v>
      </c>
      <c r="BSO90" s="497" t="s">
        <v>6</v>
      </c>
      <c r="BSP90" s="497" t="s">
        <v>7</v>
      </c>
      <c r="BSQ90" s="497" t="s">
        <v>11</v>
      </c>
      <c r="BSR90" s="503"/>
      <c r="BSS90" s="497" t="s">
        <v>2</v>
      </c>
      <c r="BST90" s="497" t="s">
        <v>3</v>
      </c>
      <c r="BSU90" s="497" t="s">
        <v>4</v>
      </c>
      <c r="BSV90" s="497" t="s">
        <v>5</v>
      </c>
      <c r="BSW90" s="497" t="s">
        <v>6</v>
      </c>
      <c r="BSX90" s="497" t="s">
        <v>7</v>
      </c>
      <c r="BSY90" s="497" t="s">
        <v>11</v>
      </c>
      <c r="BSZ90" s="503"/>
      <c r="BTA90" s="497" t="s">
        <v>2</v>
      </c>
      <c r="BTB90" s="497" t="s">
        <v>3</v>
      </c>
      <c r="BTC90" s="497" t="s">
        <v>4</v>
      </c>
      <c r="BTD90" s="497" t="s">
        <v>5</v>
      </c>
      <c r="BTE90" s="497" t="s">
        <v>6</v>
      </c>
      <c r="BTF90" s="497" t="s">
        <v>7</v>
      </c>
      <c r="BTG90" s="497" t="s">
        <v>11</v>
      </c>
      <c r="BTH90" s="503"/>
      <c r="BTI90" s="497" t="s">
        <v>2</v>
      </c>
      <c r="BTJ90" s="497" t="s">
        <v>3</v>
      </c>
      <c r="BTK90" s="497" t="s">
        <v>4</v>
      </c>
      <c r="BTL90" s="497" t="s">
        <v>5</v>
      </c>
      <c r="BTM90" s="497" t="s">
        <v>6</v>
      </c>
      <c r="BTN90" s="497" t="s">
        <v>7</v>
      </c>
      <c r="BTO90" s="497" t="s">
        <v>11</v>
      </c>
      <c r="BTP90" s="503"/>
      <c r="BTQ90" s="497" t="s">
        <v>2</v>
      </c>
      <c r="BTR90" s="497" t="s">
        <v>3</v>
      </c>
      <c r="BTS90" s="497" t="s">
        <v>4</v>
      </c>
      <c r="BTT90" s="497" t="s">
        <v>5</v>
      </c>
      <c r="BTU90" s="497" t="s">
        <v>6</v>
      </c>
      <c r="BTV90" s="497" t="s">
        <v>7</v>
      </c>
      <c r="BTW90" s="497" t="s">
        <v>11</v>
      </c>
      <c r="BTX90" s="503"/>
      <c r="BTY90" s="497" t="s">
        <v>2</v>
      </c>
      <c r="BTZ90" s="497" t="s">
        <v>3</v>
      </c>
      <c r="BUA90" s="497" t="s">
        <v>4</v>
      </c>
      <c r="BUB90" s="497" t="s">
        <v>5</v>
      </c>
      <c r="BUC90" s="497" t="s">
        <v>6</v>
      </c>
      <c r="BUD90" s="497" t="s">
        <v>7</v>
      </c>
      <c r="BUE90" s="497" t="s">
        <v>11</v>
      </c>
      <c r="BUF90" s="503"/>
      <c r="BUG90" s="497" t="s">
        <v>2</v>
      </c>
      <c r="BUH90" s="497" t="s">
        <v>3</v>
      </c>
      <c r="BUI90" s="497" t="s">
        <v>4</v>
      </c>
      <c r="BUJ90" s="497" t="s">
        <v>5</v>
      </c>
      <c r="BUK90" s="497" t="s">
        <v>6</v>
      </c>
      <c r="BUL90" s="497" t="s">
        <v>7</v>
      </c>
      <c r="BUM90" s="497" t="s">
        <v>11</v>
      </c>
      <c r="BUN90" s="503"/>
      <c r="BUO90" s="497" t="s">
        <v>2</v>
      </c>
      <c r="BUP90" s="497" t="s">
        <v>3</v>
      </c>
      <c r="BUQ90" s="497" t="s">
        <v>4</v>
      </c>
      <c r="BUR90" s="497" t="s">
        <v>5</v>
      </c>
      <c r="BUS90" s="497" t="s">
        <v>6</v>
      </c>
      <c r="BUT90" s="497" t="s">
        <v>7</v>
      </c>
      <c r="BUU90" s="497" t="s">
        <v>11</v>
      </c>
      <c r="BUV90" s="503"/>
      <c r="BUW90" s="497" t="s">
        <v>2</v>
      </c>
      <c r="BUX90" s="497" t="s">
        <v>3</v>
      </c>
      <c r="BUY90" s="497" t="s">
        <v>4</v>
      </c>
      <c r="BUZ90" s="497" t="s">
        <v>5</v>
      </c>
      <c r="BVA90" s="497" t="s">
        <v>6</v>
      </c>
      <c r="BVB90" s="497" t="s">
        <v>7</v>
      </c>
      <c r="BVC90" s="497" t="s">
        <v>11</v>
      </c>
      <c r="BVD90" s="503"/>
      <c r="BVE90" s="497" t="s">
        <v>2</v>
      </c>
      <c r="BVF90" s="497" t="s">
        <v>3</v>
      </c>
      <c r="BVG90" s="497" t="s">
        <v>4</v>
      </c>
      <c r="BVH90" s="497" t="s">
        <v>5</v>
      </c>
      <c r="BVI90" s="497" t="s">
        <v>6</v>
      </c>
      <c r="BVJ90" s="497" t="s">
        <v>7</v>
      </c>
      <c r="BVK90" s="497" t="s">
        <v>11</v>
      </c>
      <c r="BVL90" s="503"/>
      <c r="BVM90" s="497" t="s">
        <v>2</v>
      </c>
      <c r="BVN90" s="497" t="s">
        <v>3</v>
      </c>
      <c r="BVO90" s="497" t="s">
        <v>4</v>
      </c>
      <c r="BVP90" s="497" t="s">
        <v>5</v>
      </c>
      <c r="BVQ90" s="497" t="s">
        <v>6</v>
      </c>
      <c r="BVR90" s="497" t="s">
        <v>7</v>
      </c>
      <c r="BVS90" s="497" t="s">
        <v>11</v>
      </c>
      <c r="BVT90" s="503"/>
      <c r="BVU90" s="497" t="s">
        <v>2</v>
      </c>
      <c r="BVV90" s="497" t="s">
        <v>3</v>
      </c>
      <c r="BVW90" s="497" t="s">
        <v>4</v>
      </c>
      <c r="BVX90" s="497" t="s">
        <v>5</v>
      </c>
      <c r="BVY90" s="497" t="s">
        <v>6</v>
      </c>
      <c r="BVZ90" s="497" t="s">
        <v>7</v>
      </c>
      <c r="BWA90" s="497" t="s">
        <v>11</v>
      </c>
      <c r="BWB90" s="503"/>
      <c r="BWC90" s="497" t="s">
        <v>2</v>
      </c>
      <c r="BWD90" s="497" t="s">
        <v>3</v>
      </c>
      <c r="BWE90" s="497" t="s">
        <v>4</v>
      </c>
      <c r="BWF90" s="497" t="s">
        <v>5</v>
      </c>
      <c r="BWG90" s="497" t="s">
        <v>6</v>
      </c>
      <c r="BWH90" s="497" t="s">
        <v>7</v>
      </c>
      <c r="BWI90" s="497" t="s">
        <v>11</v>
      </c>
      <c r="BWJ90" s="503"/>
      <c r="BWK90" s="497" t="s">
        <v>2</v>
      </c>
      <c r="BWL90" s="497" t="s">
        <v>3</v>
      </c>
      <c r="BWM90" s="497" t="s">
        <v>4</v>
      </c>
      <c r="BWN90" s="497" t="s">
        <v>5</v>
      </c>
      <c r="BWO90" s="497" t="s">
        <v>6</v>
      </c>
      <c r="BWP90" s="497" t="s">
        <v>7</v>
      </c>
      <c r="BWQ90" s="497" t="s">
        <v>11</v>
      </c>
      <c r="BWR90" s="503"/>
      <c r="BWS90" s="497" t="s">
        <v>2</v>
      </c>
      <c r="BWT90" s="497" t="s">
        <v>3</v>
      </c>
      <c r="BWU90" s="497" t="s">
        <v>4</v>
      </c>
      <c r="BWV90" s="497" t="s">
        <v>5</v>
      </c>
      <c r="BWW90" s="497" t="s">
        <v>6</v>
      </c>
      <c r="BWX90" s="497" t="s">
        <v>7</v>
      </c>
      <c r="BWY90" s="497" t="s">
        <v>11</v>
      </c>
      <c r="BWZ90" s="503"/>
      <c r="BXA90" s="497" t="s">
        <v>2</v>
      </c>
      <c r="BXB90" s="497" t="s">
        <v>3</v>
      </c>
      <c r="BXC90" s="497" t="s">
        <v>4</v>
      </c>
      <c r="BXD90" s="497" t="s">
        <v>5</v>
      </c>
      <c r="BXE90" s="497" t="s">
        <v>6</v>
      </c>
      <c r="BXF90" s="497" t="s">
        <v>7</v>
      </c>
      <c r="BXG90" s="497" t="s">
        <v>11</v>
      </c>
      <c r="BXH90" s="503"/>
      <c r="BXI90" s="497" t="s">
        <v>2</v>
      </c>
      <c r="BXJ90" s="497" t="s">
        <v>3</v>
      </c>
      <c r="BXK90" s="497" t="s">
        <v>4</v>
      </c>
      <c r="BXL90" s="497" t="s">
        <v>5</v>
      </c>
      <c r="BXM90" s="497" t="s">
        <v>6</v>
      </c>
      <c r="BXN90" s="497" t="s">
        <v>7</v>
      </c>
      <c r="BXO90" s="497" t="s">
        <v>11</v>
      </c>
      <c r="BXP90" s="503"/>
      <c r="BXQ90" s="497" t="s">
        <v>2</v>
      </c>
      <c r="BXR90" s="497" t="s">
        <v>3</v>
      </c>
      <c r="BXS90" s="497" t="s">
        <v>4</v>
      </c>
      <c r="BXT90" s="497" t="s">
        <v>5</v>
      </c>
      <c r="BXU90" s="497" t="s">
        <v>6</v>
      </c>
      <c r="BXV90" s="497" t="s">
        <v>7</v>
      </c>
      <c r="BXW90" s="497" t="s">
        <v>11</v>
      </c>
      <c r="BXX90" s="503"/>
      <c r="BXY90" s="497" t="s">
        <v>2</v>
      </c>
      <c r="BXZ90" s="497" t="s">
        <v>3</v>
      </c>
      <c r="BYA90" s="497" t="s">
        <v>4</v>
      </c>
      <c r="BYB90" s="497" t="s">
        <v>5</v>
      </c>
      <c r="BYC90" s="497" t="s">
        <v>6</v>
      </c>
      <c r="BYD90" s="497" t="s">
        <v>7</v>
      </c>
      <c r="BYE90" s="497" t="s">
        <v>11</v>
      </c>
      <c r="BYF90" s="503"/>
      <c r="BYG90" s="497" t="s">
        <v>2</v>
      </c>
      <c r="BYH90" s="497" t="s">
        <v>3</v>
      </c>
      <c r="BYI90" s="497" t="s">
        <v>4</v>
      </c>
      <c r="BYJ90" s="497" t="s">
        <v>5</v>
      </c>
      <c r="BYK90" s="497" t="s">
        <v>6</v>
      </c>
      <c r="BYL90" s="497" t="s">
        <v>7</v>
      </c>
      <c r="BYM90" s="497" t="s">
        <v>11</v>
      </c>
      <c r="BYN90" s="503"/>
      <c r="BYO90" s="497" t="s">
        <v>2</v>
      </c>
      <c r="BYP90" s="497" t="s">
        <v>3</v>
      </c>
      <c r="BYQ90" s="497" t="s">
        <v>4</v>
      </c>
      <c r="BYR90" s="497" t="s">
        <v>5</v>
      </c>
      <c r="BYS90" s="497" t="s">
        <v>6</v>
      </c>
      <c r="BYT90" s="497" t="s">
        <v>7</v>
      </c>
      <c r="BYU90" s="497" t="s">
        <v>11</v>
      </c>
      <c r="BYV90" s="503"/>
      <c r="BYW90" s="497" t="s">
        <v>2</v>
      </c>
      <c r="BYX90" s="497" t="s">
        <v>3</v>
      </c>
      <c r="BYY90" s="497" t="s">
        <v>4</v>
      </c>
      <c r="BYZ90" s="497" t="s">
        <v>5</v>
      </c>
      <c r="BZA90" s="497" t="s">
        <v>6</v>
      </c>
      <c r="BZB90" s="497" t="s">
        <v>7</v>
      </c>
      <c r="BZC90" s="497" t="s">
        <v>11</v>
      </c>
      <c r="BZD90" s="503"/>
      <c r="BZE90" s="497" t="s">
        <v>2</v>
      </c>
      <c r="BZF90" s="497" t="s">
        <v>3</v>
      </c>
      <c r="BZG90" s="497" t="s">
        <v>4</v>
      </c>
      <c r="BZH90" s="497" t="s">
        <v>5</v>
      </c>
      <c r="BZI90" s="497" t="s">
        <v>6</v>
      </c>
      <c r="BZJ90" s="497" t="s">
        <v>7</v>
      </c>
      <c r="BZK90" s="497" t="s">
        <v>11</v>
      </c>
      <c r="BZL90" s="503"/>
      <c r="BZM90" s="497" t="s">
        <v>2</v>
      </c>
      <c r="BZN90" s="497" t="s">
        <v>3</v>
      </c>
      <c r="BZO90" s="497" t="s">
        <v>4</v>
      </c>
      <c r="BZP90" s="497" t="s">
        <v>5</v>
      </c>
      <c r="BZQ90" s="497" t="s">
        <v>6</v>
      </c>
      <c r="BZR90" s="497" t="s">
        <v>7</v>
      </c>
      <c r="BZS90" s="497" t="s">
        <v>11</v>
      </c>
      <c r="BZT90" s="503"/>
      <c r="BZU90" s="497" t="s">
        <v>2</v>
      </c>
      <c r="BZV90" s="497" t="s">
        <v>3</v>
      </c>
      <c r="BZW90" s="497" t="s">
        <v>4</v>
      </c>
      <c r="BZX90" s="497" t="s">
        <v>5</v>
      </c>
      <c r="BZY90" s="497" t="s">
        <v>6</v>
      </c>
      <c r="BZZ90" s="497" t="s">
        <v>7</v>
      </c>
      <c r="CAA90" s="497" t="s">
        <v>11</v>
      </c>
      <c r="CAB90" s="503"/>
      <c r="CAC90" s="497" t="s">
        <v>2</v>
      </c>
      <c r="CAD90" s="497" t="s">
        <v>3</v>
      </c>
      <c r="CAE90" s="497" t="s">
        <v>4</v>
      </c>
      <c r="CAF90" s="497" t="s">
        <v>5</v>
      </c>
      <c r="CAG90" s="497" t="s">
        <v>6</v>
      </c>
      <c r="CAH90" s="497" t="s">
        <v>7</v>
      </c>
      <c r="CAI90" s="497" t="s">
        <v>11</v>
      </c>
      <c r="CAJ90" s="503"/>
      <c r="CAK90" s="497" t="s">
        <v>2</v>
      </c>
      <c r="CAL90" s="497" t="s">
        <v>3</v>
      </c>
      <c r="CAM90" s="497" t="s">
        <v>4</v>
      </c>
      <c r="CAN90" s="497" t="s">
        <v>5</v>
      </c>
      <c r="CAO90" s="497" t="s">
        <v>6</v>
      </c>
      <c r="CAP90" s="497" t="s">
        <v>7</v>
      </c>
      <c r="CAQ90" s="497" t="s">
        <v>11</v>
      </c>
      <c r="CAR90" s="503"/>
      <c r="CAS90" s="497" t="s">
        <v>2</v>
      </c>
      <c r="CAT90" s="497" t="s">
        <v>3</v>
      </c>
      <c r="CAU90" s="497" t="s">
        <v>4</v>
      </c>
      <c r="CAV90" s="497" t="s">
        <v>5</v>
      </c>
      <c r="CAW90" s="497" t="s">
        <v>6</v>
      </c>
      <c r="CAX90" s="497" t="s">
        <v>7</v>
      </c>
      <c r="CAY90" s="497" t="s">
        <v>11</v>
      </c>
      <c r="CAZ90" s="503"/>
      <c r="CBA90" s="497" t="s">
        <v>2</v>
      </c>
      <c r="CBB90" s="497" t="s">
        <v>3</v>
      </c>
      <c r="CBC90" s="497" t="s">
        <v>4</v>
      </c>
      <c r="CBD90" s="497" t="s">
        <v>5</v>
      </c>
      <c r="CBE90" s="497" t="s">
        <v>6</v>
      </c>
      <c r="CBF90" s="497" t="s">
        <v>7</v>
      </c>
      <c r="CBG90" s="497" t="s">
        <v>11</v>
      </c>
      <c r="CBH90" s="503"/>
      <c r="CBI90" s="497" t="s">
        <v>2</v>
      </c>
      <c r="CBJ90" s="497" t="s">
        <v>3</v>
      </c>
      <c r="CBK90" s="497" t="s">
        <v>4</v>
      </c>
      <c r="CBL90" s="497" t="s">
        <v>5</v>
      </c>
      <c r="CBM90" s="497" t="s">
        <v>6</v>
      </c>
      <c r="CBN90" s="497" t="s">
        <v>7</v>
      </c>
      <c r="CBO90" s="497" t="s">
        <v>11</v>
      </c>
      <c r="CBP90" s="503"/>
      <c r="CBQ90" s="497" t="s">
        <v>2</v>
      </c>
      <c r="CBR90" s="497" t="s">
        <v>3</v>
      </c>
      <c r="CBS90" s="497" t="s">
        <v>4</v>
      </c>
      <c r="CBT90" s="497" t="s">
        <v>5</v>
      </c>
      <c r="CBU90" s="497" t="s">
        <v>6</v>
      </c>
      <c r="CBV90" s="497" t="s">
        <v>7</v>
      </c>
      <c r="CBW90" s="497" t="s">
        <v>11</v>
      </c>
      <c r="CBX90" s="503"/>
      <c r="CBY90" s="497" t="s">
        <v>2</v>
      </c>
      <c r="CBZ90" s="497" t="s">
        <v>3</v>
      </c>
      <c r="CCA90" s="497" t="s">
        <v>4</v>
      </c>
      <c r="CCB90" s="497" t="s">
        <v>5</v>
      </c>
      <c r="CCC90" s="497" t="s">
        <v>6</v>
      </c>
      <c r="CCD90" s="497" t="s">
        <v>7</v>
      </c>
      <c r="CCE90" s="497" t="s">
        <v>11</v>
      </c>
      <c r="CCF90" s="503"/>
      <c r="CCG90" s="497" t="s">
        <v>2</v>
      </c>
      <c r="CCH90" s="497" t="s">
        <v>3</v>
      </c>
      <c r="CCI90" s="497" t="s">
        <v>4</v>
      </c>
      <c r="CCJ90" s="497" t="s">
        <v>5</v>
      </c>
      <c r="CCK90" s="497" t="s">
        <v>6</v>
      </c>
      <c r="CCL90" s="497" t="s">
        <v>7</v>
      </c>
      <c r="CCM90" s="497" t="s">
        <v>11</v>
      </c>
      <c r="CCN90" s="503"/>
      <c r="CCO90" s="497" t="s">
        <v>2</v>
      </c>
      <c r="CCP90" s="497" t="s">
        <v>3</v>
      </c>
      <c r="CCQ90" s="497" t="s">
        <v>4</v>
      </c>
      <c r="CCR90" s="497" t="s">
        <v>5</v>
      </c>
      <c r="CCS90" s="497" t="s">
        <v>6</v>
      </c>
      <c r="CCT90" s="497" t="s">
        <v>7</v>
      </c>
      <c r="CCU90" s="497" t="s">
        <v>11</v>
      </c>
      <c r="CCV90" s="503"/>
      <c r="CCW90" s="497" t="s">
        <v>2</v>
      </c>
      <c r="CCX90" s="497" t="s">
        <v>3</v>
      </c>
      <c r="CCY90" s="497" t="s">
        <v>4</v>
      </c>
      <c r="CCZ90" s="497" t="s">
        <v>5</v>
      </c>
      <c r="CDA90" s="497" t="s">
        <v>6</v>
      </c>
      <c r="CDB90" s="497" t="s">
        <v>7</v>
      </c>
      <c r="CDC90" s="497" t="s">
        <v>11</v>
      </c>
      <c r="CDD90" s="503"/>
      <c r="CDE90" s="497" t="s">
        <v>2</v>
      </c>
      <c r="CDF90" s="497" t="s">
        <v>3</v>
      </c>
      <c r="CDG90" s="497" t="s">
        <v>4</v>
      </c>
      <c r="CDH90" s="497" t="s">
        <v>5</v>
      </c>
      <c r="CDI90" s="497" t="s">
        <v>6</v>
      </c>
      <c r="CDJ90" s="497" t="s">
        <v>7</v>
      </c>
      <c r="CDK90" s="497" t="s">
        <v>11</v>
      </c>
      <c r="CDL90" s="503"/>
      <c r="CDM90" s="497" t="s">
        <v>2</v>
      </c>
      <c r="CDN90" s="497" t="s">
        <v>3</v>
      </c>
      <c r="CDO90" s="497" t="s">
        <v>4</v>
      </c>
      <c r="CDP90" s="497" t="s">
        <v>5</v>
      </c>
      <c r="CDQ90" s="497" t="s">
        <v>6</v>
      </c>
      <c r="CDR90" s="497" t="s">
        <v>7</v>
      </c>
      <c r="CDS90" s="497" t="s">
        <v>11</v>
      </c>
      <c r="CDT90" s="503"/>
      <c r="CDU90" s="497" t="s">
        <v>2</v>
      </c>
      <c r="CDV90" s="497" t="s">
        <v>3</v>
      </c>
      <c r="CDW90" s="497" t="s">
        <v>4</v>
      </c>
      <c r="CDX90" s="497" t="s">
        <v>5</v>
      </c>
      <c r="CDY90" s="497" t="s">
        <v>6</v>
      </c>
      <c r="CDZ90" s="497" t="s">
        <v>7</v>
      </c>
      <c r="CEA90" s="497" t="s">
        <v>11</v>
      </c>
      <c r="CEB90" s="503"/>
      <c r="CEC90" s="497" t="s">
        <v>2</v>
      </c>
      <c r="CED90" s="497" t="s">
        <v>3</v>
      </c>
      <c r="CEE90" s="497" t="s">
        <v>4</v>
      </c>
      <c r="CEF90" s="497" t="s">
        <v>5</v>
      </c>
      <c r="CEG90" s="497" t="s">
        <v>6</v>
      </c>
      <c r="CEH90" s="497" t="s">
        <v>7</v>
      </c>
      <c r="CEI90" s="497" t="s">
        <v>11</v>
      </c>
      <c r="CEJ90" s="503"/>
      <c r="CEK90" s="497" t="s">
        <v>2</v>
      </c>
      <c r="CEL90" s="497" t="s">
        <v>3</v>
      </c>
      <c r="CEM90" s="497" t="s">
        <v>4</v>
      </c>
      <c r="CEN90" s="497" t="s">
        <v>5</v>
      </c>
      <c r="CEO90" s="497" t="s">
        <v>6</v>
      </c>
      <c r="CEP90" s="497" t="s">
        <v>7</v>
      </c>
      <c r="CEQ90" s="497" t="s">
        <v>11</v>
      </c>
      <c r="CER90" s="503"/>
      <c r="CES90" s="497" t="s">
        <v>2</v>
      </c>
      <c r="CET90" s="497" t="s">
        <v>3</v>
      </c>
      <c r="CEU90" s="497" t="s">
        <v>4</v>
      </c>
      <c r="CEV90" s="497" t="s">
        <v>5</v>
      </c>
      <c r="CEW90" s="497" t="s">
        <v>6</v>
      </c>
      <c r="CEX90" s="497" t="s">
        <v>7</v>
      </c>
      <c r="CEY90" s="497" t="s">
        <v>11</v>
      </c>
      <c r="CEZ90" s="503"/>
      <c r="CFA90" s="497" t="s">
        <v>2</v>
      </c>
      <c r="CFB90" s="497" t="s">
        <v>3</v>
      </c>
      <c r="CFC90" s="497" t="s">
        <v>4</v>
      </c>
      <c r="CFD90" s="497" t="s">
        <v>5</v>
      </c>
      <c r="CFE90" s="497" t="s">
        <v>6</v>
      </c>
      <c r="CFF90" s="497" t="s">
        <v>7</v>
      </c>
      <c r="CFG90" s="497" t="s">
        <v>11</v>
      </c>
      <c r="CFH90" s="503"/>
      <c r="CFI90" s="497" t="s">
        <v>2</v>
      </c>
      <c r="CFJ90" s="497" t="s">
        <v>3</v>
      </c>
      <c r="CFK90" s="497" t="s">
        <v>4</v>
      </c>
      <c r="CFL90" s="497" t="s">
        <v>5</v>
      </c>
      <c r="CFM90" s="497" t="s">
        <v>6</v>
      </c>
      <c r="CFN90" s="497" t="s">
        <v>7</v>
      </c>
      <c r="CFO90" s="497" t="s">
        <v>11</v>
      </c>
      <c r="CFP90" s="503"/>
      <c r="CFQ90" s="497" t="s">
        <v>2</v>
      </c>
      <c r="CFR90" s="497" t="s">
        <v>3</v>
      </c>
      <c r="CFS90" s="497" t="s">
        <v>4</v>
      </c>
      <c r="CFT90" s="497" t="s">
        <v>5</v>
      </c>
      <c r="CFU90" s="497" t="s">
        <v>6</v>
      </c>
      <c r="CFV90" s="497" t="s">
        <v>7</v>
      </c>
      <c r="CFW90" s="497" t="s">
        <v>11</v>
      </c>
      <c r="CFX90" s="503"/>
      <c r="CFY90" s="497" t="s">
        <v>2</v>
      </c>
      <c r="CFZ90" s="497" t="s">
        <v>3</v>
      </c>
      <c r="CGA90" s="497" t="s">
        <v>4</v>
      </c>
      <c r="CGB90" s="497" t="s">
        <v>5</v>
      </c>
      <c r="CGC90" s="497" t="s">
        <v>6</v>
      </c>
      <c r="CGD90" s="497" t="s">
        <v>7</v>
      </c>
      <c r="CGE90" s="497" t="s">
        <v>11</v>
      </c>
      <c r="CGF90" s="503"/>
      <c r="CGG90" s="497" t="s">
        <v>2</v>
      </c>
      <c r="CGH90" s="497" t="s">
        <v>3</v>
      </c>
      <c r="CGI90" s="497" t="s">
        <v>4</v>
      </c>
      <c r="CGJ90" s="497" t="s">
        <v>5</v>
      </c>
      <c r="CGK90" s="497" t="s">
        <v>6</v>
      </c>
      <c r="CGL90" s="497" t="s">
        <v>7</v>
      </c>
      <c r="CGM90" s="497" t="s">
        <v>11</v>
      </c>
      <c r="CGN90" s="503"/>
      <c r="CGO90" s="497" t="s">
        <v>2</v>
      </c>
      <c r="CGP90" s="497" t="s">
        <v>3</v>
      </c>
      <c r="CGQ90" s="497" t="s">
        <v>4</v>
      </c>
      <c r="CGR90" s="497" t="s">
        <v>5</v>
      </c>
      <c r="CGS90" s="497" t="s">
        <v>6</v>
      </c>
      <c r="CGT90" s="497" t="s">
        <v>7</v>
      </c>
      <c r="CGU90" s="497" t="s">
        <v>11</v>
      </c>
      <c r="CGV90" s="503"/>
      <c r="CGW90" s="497" t="s">
        <v>2</v>
      </c>
      <c r="CGX90" s="497" t="s">
        <v>3</v>
      </c>
      <c r="CGY90" s="497" t="s">
        <v>4</v>
      </c>
      <c r="CGZ90" s="497" t="s">
        <v>5</v>
      </c>
      <c r="CHA90" s="497" t="s">
        <v>6</v>
      </c>
      <c r="CHB90" s="497" t="s">
        <v>7</v>
      </c>
      <c r="CHC90" s="497" t="s">
        <v>11</v>
      </c>
      <c r="CHD90" s="503"/>
      <c r="CHE90" s="497" t="s">
        <v>2</v>
      </c>
      <c r="CHF90" s="497" t="s">
        <v>3</v>
      </c>
      <c r="CHG90" s="497" t="s">
        <v>4</v>
      </c>
      <c r="CHH90" s="497" t="s">
        <v>5</v>
      </c>
      <c r="CHI90" s="497" t="s">
        <v>6</v>
      </c>
      <c r="CHJ90" s="497" t="s">
        <v>7</v>
      </c>
      <c r="CHK90" s="497" t="s">
        <v>11</v>
      </c>
      <c r="CHL90" s="503"/>
      <c r="CHM90" s="497" t="s">
        <v>2</v>
      </c>
      <c r="CHN90" s="497" t="s">
        <v>3</v>
      </c>
      <c r="CHO90" s="497" t="s">
        <v>4</v>
      </c>
      <c r="CHP90" s="497" t="s">
        <v>5</v>
      </c>
      <c r="CHQ90" s="497" t="s">
        <v>6</v>
      </c>
      <c r="CHR90" s="497" t="s">
        <v>7</v>
      </c>
      <c r="CHS90" s="497" t="s">
        <v>11</v>
      </c>
      <c r="CHT90" s="503"/>
      <c r="CHU90" s="497" t="s">
        <v>2</v>
      </c>
      <c r="CHV90" s="497" t="s">
        <v>3</v>
      </c>
      <c r="CHW90" s="497" t="s">
        <v>4</v>
      </c>
      <c r="CHX90" s="497" t="s">
        <v>5</v>
      </c>
      <c r="CHY90" s="497" t="s">
        <v>6</v>
      </c>
      <c r="CHZ90" s="497" t="s">
        <v>7</v>
      </c>
      <c r="CIA90" s="497" t="s">
        <v>11</v>
      </c>
      <c r="CIB90" s="503"/>
      <c r="CIC90" s="497" t="s">
        <v>2</v>
      </c>
      <c r="CID90" s="497" t="s">
        <v>3</v>
      </c>
      <c r="CIE90" s="497" t="s">
        <v>4</v>
      </c>
      <c r="CIF90" s="497" t="s">
        <v>5</v>
      </c>
      <c r="CIG90" s="497" t="s">
        <v>6</v>
      </c>
      <c r="CIH90" s="497" t="s">
        <v>7</v>
      </c>
      <c r="CII90" s="497" t="s">
        <v>11</v>
      </c>
      <c r="CIJ90" s="503"/>
      <c r="CIK90" s="497" t="s">
        <v>2</v>
      </c>
      <c r="CIL90" s="497" t="s">
        <v>3</v>
      </c>
      <c r="CIM90" s="497" t="s">
        <v>4</v>
      </c>
      <c r="CIN90" s="497" t="s">
        <v>5</v>
      </c>
      <c r="CIO90" s="497" t="s">
        <v>6</v>
      </c>
      <c r="CIP90" s="497" t="s">
        <v>7</v>
      </c>
      <c r="CIQ90" s="497" t="s">
        <v>11</v>
      </c>
      <c r="CIR90" s="503"/>
      <c r="CIS90" s="497" t="s">
        <v>2</v>
      </c>
      <c r="CIT90" s="497" t="s">
        <v>3</v>
      </c>
      <c r="CIU90" s="497" t="s">
        <v>4</v>
      </c>
      <c r="CIV90" s="497" t="s">
        <v>5</v>
      </c>
      <c r="CIW90" s="497" t="s">
        <v>6</v>
      </c>
      <c r="CIX90" s="497" t="s">
        <v>7</v>
      </c>
      <c r="CIY90" s="497" t="s">
        <v>11</v>
      </c>
      <c r="CIZ90" s="503"/>
      <c r="CJA90" s="497" t="s">
        <v>2</v>
      </c>
      <c r="CJB90" s="497" t="s">
        <v>3</v>
      </c>
      <c r="CJC90" s="497" t="s">
        <v>4</v>
      </c>
      <c r="CJD90" s="497" t="s">
        <v>5</v>
      </c>
      <c r="CJE90" s="497" t="s">
        <v>6</v>
      </c>
      <c r="CJF90" s="497" t="s">
        <v>7</v>
      </c>
      <c r="CJG90" s="497" t="s">
        <v>11</v>
      </c>
      <c r="CJH90" s="503"/>
      <c r="CJI90" s="497" t="s">
        <v>2</v>
      </c>
      <c r="CJJ90" s="497" t="s">
        <v>3</v>
      </c>
      <c r="CJK90" s="497" t="s">
        <v>4</v>
      </c>
      <c r="CJL90" s="497" t="s">
        <v>5</v>
      </c>
      <c r="CJM90" s="497" t="s">
        <v>6</v>
      </c>
      <c r="CJN90" s="497" t="s">
        <v>7</v>
      </c>
      <c r="CJO90" s="497" t="s">
        <v>11</v>
      </c>
      <c r="CJP90" s="503"/>
      <c r="CJQ90" s="497" t="s">
        <v>2</v>
      </c>
      <c r="CJR90" s="497" t="s">
        <v>3</v>
      </c>
      <c r="CJS90" s="497" t="s">
        <v>4</v>
      </c>
      <c r="CJT90" s="497" t="s">
        <v>5</v>
      </c>
      <c r="CJU90" s="497" t="s">
        <v>6</v>
      </c>
      <c r="CJV90" s="497" t="s">
        <v>7</v>
      </c>
      <c r="CJW90" s="497" t="s">
        <v>11</v>
      </c>
      <c r="CJX90" s="503"/>
      <c r="CJY90" s="497" t="s">
        <v>2</v>
      </c>
      <c r="CJZ90" s="497" t="s">
        <v>3</v>
      </c>
      <c r="CKA90" s="497" t="s">
        <v>4</v>
      </c>
      <c r="CKB90" s="497" t="s">
        <v>5</v>
      </c>
      <c r="CKC90" s="497" t="s">
        <v>6</v>
      </c>
      <c r="CKD90" s="497" t="s">
        <v>7</v>
      </c>
      <c r="CKE90" s="497" t="s">
        <v>11</v>
      </c>
      <c r="CKF90" s="503"/>
      <c r="CKG90" s="497" t="s">
        <v>2</v>
      </c>
      <c r="CKH90" s="497" t="s">
        <v>3</v>
      </c>
      <c r="CKI90" s="497" t="s">
        <v>4</v>
      </c>
      <c r="CKJ90" s="497" t="s">
        <v>5</v>
      </c>
      <c r="CKK90" s="497" t="s">
        <v>6</v>
      </c>
      <c r="CKL90" s="497" t="s">
        <v>7</v>
      </c>
      <c r="CKM90" s="497" t="s">
        <v>11</v>
      </c>
      <c r="CKN90" s="503"/>
      <c r="CKO90" s="497" t="s">
        <v>2</v>
      </c>
      <c r="CKP90" s="497" t="s">
        <v>3</v>
      </c>
      <c r="CKQ90" s="497" t="s">
        <v>4</v>
      </c>
      <c r="CKR90" s="497" t="s">
        <v>5</v>
      </c>
      <c r="CKS90" s="497" t="s">
        <v>6</v>
      </c>
      <c r="CKT90" s="497" t="s">
        <v>7</v>
      </c>
      <c r="CKU90" s="497" t="s">
        <v>11</v>
      </c>
      <c r="CKV90" s="503"/>
      <c r="CKW90" s="497" t="s">
        <v>2</v>
      </c>
      <c r="CKX90" s="497" t="s">
        <v>3</v>
      </c>
      <c r="CKY90" s="497" t="s">
        <v>4</v>
      </c>
      <c r="CKZ90" s="497" t="s">
        <v>5</v>
      </c>
      <c r="CLA90" s="497" t="s">
        <v>6</v>
      </c>
      <c r="CLB90" s="497" t="s">
        <v>7</v>
      </c>
      <c r="CLC90" s="497" t="s">
        <v>11</v>
      </c>
      <c r="CLD90" s="503"/>
      <c r="CLE90" s="497" t="s">
        <v>2</v>
      </c>
      <c r="CLF90" s="497" t="s">
        <v>3</v>
      </c>
      <c r="CLG90" s="497" t="s">
        <v>4</v>
      </c>
      <c r="CLH90" s="497" t="s">
        <v>5</v>
      </c>
      <c r="CLI90" s="497" t="s">
        <v>6</v>
      </c>
      <c r="CLJ90" s="497" t="s">
        <v>7</v>
      </c>
      <c r="CLK90" s="497" t="s">
        <v>11</v>
      </c>
      <c r="CLL90" s="503"/>
      <c r="CLM90" s="497" t="s">
        <v>2</v>
      </c>
      <c r="CLN90" s="497" t="s">
        <v>3</v>
      </c>
      <c r="CLO90" s="497" t="s">
        <v>4</v>
      </c>
      <c r="CLP90" s="497" t="s">
        <v>5</v>
      </c>
      <c r="CLQ90" s="497" t="s">
        <v>6</v>
      </c>
      <c r="CLR90" s="497" t="s">
        <v>7</v>
      </c>
      <c r="CLS90" s="497" t="s">
        <v>11</v>
      </c>
      <c r="CLT90" s="503"/>
      <c r="CLU90" s="497" t="s">
        <v>2</v>
      </c>
      <c r="CLV90" s="497" t="s">
        <v>3</v>
      </c>
      <c r="CLW90" s="497" t="s">
        <v>4</v>
      </c>
      <c r="CLX90" s="497" t="s">
        <v>5</v>
      </c>
      <c r="CLY90" s="497" t="s">
        <v>6</v>
      </c>
      <c r="CLZ90" s="497" t="s">
        <v>7</v>
      </c>
      <c r="CMA90" s="497" t="s">
        <v>11</v>
      </c>
      <c r="CMB90" s="503"/>
      <c r="CMC90" s="497" t="s">
        <v>2</v>
      </c>
      <c r="CMD90" s="497" t="s">
        <v>3</v>
      </c>
      <c r="CME90" s="497" t="s">
        <v>4</v>
      </c>
      <c r="CMF90" s="497" t="s">
        <v>5</v>
      </c>
      <c r="CMG90" s="497" t="s">
        <v>6</v>
      </c>
      <c r="CMH90" s="497" t="s">
        <v>7</v>
      </c>
      <c r="CMI90" s="497" t="s">
        <v>11</v>
      </c>
      <c r="CMJ90" s="503"/>
      <c r="CMK90" s="497" t="s">
        <v>2</v>
      </c>
      <c r="CML90" s="497" t="s">
        <v>3</v>
      </c>
      <c r="CMM90" s="497" t="s">
        <v>4</v>
      </c>
      <c r="CMN90" s="497" t="s">
        <v>5</v>
      </c>
      <c r="CMO90" s="497" t="s">
        <v>6</v>
      </c>
      <c r="CMP90" s="497" t="s">
        <v>7</v>
      </c>
      <c r="CMQ90" s="497" t="s">
        <v>11</v>
      </c>
      <c r="CMR90" s="503"/>
      <c r="CMS90" s="497" t="s">
        <v>2</v>
      </c>
      <c r="CMT90" s="497" t="s">
        <v>3</v>
      </c>
      <c r="CMU90" s="497" t="s">
        <v>4</v>
      </c>
      <c r="CMV90" s="497" t="s">
        <v>5</v>
      </c>
      <c r="CMW90" s="497" t="s">
        <v>6</v>
      </c>
      <c r="CMX90" s="497" t="s">
        <v>7</v>
      </c>
      <c r="CMY90" s="497" t="s">
        <v>11</v>
      </c>
      <c r="CMZ90" s="503"/>
      <c r="CNA90" s="497" t="s">
        <v>2</v>
      </c>
      <c r="CNB90" s="497" t="s">
        <v>3</v>
      </c>
      <c r="CNC90" s="497" t="s">
        <v>4</v>
      </c>
      <c r="CND90" s="497" t="s">
        <v>5</v>
      </c>
      <c r="CNE90" s="497" t="s">
        <v>6</v>
      </c>
      <c r="CNF90" s="497" t="s">
        <v>7</v>
      </c>
      <c r="CNG90" s="497" t="s">
        <v>11</v>
      </c>
      <c r="CNH90" s="503"/>
      <c r="CNI90" s="497" t="s">
        <v>2</v>
      </c>
      <c r="CNJ90" s="497" t="s">
        <v>3</v>
      </c>
      <c r="CNK90" s="497" t="s">
        <v>4</v>
      </c>
      <c r="CNL90" s="497" t="s">
        <v>5</v>
      </c>
      <c r="CNM90" s="497" t="s">
        <v>6</v>
      </c>
      <c r="CNN90" s="497" t="s">
        <v>7</v>
      </c>
      <c r="CNO90" s="497" t="s">
        <v>11</v>
      </c>
      <c r="CNP90" s="503"/>
      <c r="CNQ90" s="497" t="s">
        <v>2</v>
      </c>
      <c r="CNR90" s="497" t="s">
        <v>3</v>
      </c>
      <c r="CNS90" s="497" t="s">
        <v>4</v>
      </c>
      <c r="CNT90" s="497" t="s">
        <v>5</v>
      </c>
      <c r="CNU90" s="497" t="s">
        <v>6</v>
      </c>
      <c r="CNV90" s="497" t="s">
        <v>7</v>
      </c>
      <c r="CNW90" s="497" t="s">
        <v>11</v>
      </c>
      <c r="CNX90" s="503"/>
      <c r="CNY90" s="497" t="s">
        <v>2</v>
      </c>
      <c r="CNZ90" s="497" t="s">
        <v>3</v>
      </c>
      <c r="COA90" s="497" t="s">
        <v>4</v>
      </c>
      <c r="COB90" s="497" t="s">
        <v>5</v>
      </c>
      <c r="COC90" s="497" t="s">
        <v>6</v>
      </c>
      <c r="COD90" s="497" t="s">
        <v>7</v>
      </c>
      <c r="COE90" s="497" t="s">
        <v>11</v>
      </c>
      <c r="COF90" s="503"/>
      <c r="COG90" s="497" t="s">
        <v>2</v>
      </c>
      <c r="COH90" s="497" t="s">
        <v>3</v>
      </c>
      <c r="COI90" s="497" t="s">
        <v>4</v>
      </c>
      <c r="COJ90" s="497" t="s">
        <v>5</v>
      </c>
      <c r="COK90" s="497" t="s">
        <v>6</v>
      </c>
      <c r="COL90" s="497" t="s">
        <v>7</v>
      </c>
      <c r="COM90" s="497" t="s">
        <v>11</v>
      </c>
      <c r="CON90" s="503"/>
      <c r="COO90" s="497" t="s">
        <v>2</v>
      </c>
      <c r="COP90" s="497" t="s">
        <v>3</v>
      </c>
      <c r="COQ90" s="497" t="s">
        <v>4</v>
      </c>
      <c r="COR90" s="497" t="s">
        <v>5</v>
      </c>
      <c r="COS90" s="497" t="s">
        <v>6</v>
      </c>
      <c r="COT90" s="497" t="s">
        <v>7</v>
      </c>
      <c r="COU90" s="497" t="s">
        <v>11</v>
      </c>
      <c r="COV90" s="503"/>
      <c r="COW90" s="497" t="s">
        <v>2</v>
      </c>
      <c r="COX90" s="497" t="s">
        <v>3</v>
      </c>
      <c r="COY90" s="497" t="s">
        <v>4</v>
      </c>
      <c r="COZ90" s="497" t="s">
        <v>5</v>
      </c>
      <c r="CPA90" s="497" t="s">
        <v>6</v>
      </c>
      <c r="CPB90" s="497" t="s">
        <v>7</v>
      </c>
      <c r="CPC90" s="497" t="s">
        <v>11</v>
      </c>
      <c r="CPD90" s="503"/>
      <c r="CPE90" s="497" t="s">
        <v>2</v>
      </c>
      <c r="CPF90" s="497" t="s">
        <v>3</v>
      </c>
      <c r="CPG90" s="497" t="s">
        <v>4</v>
      </c>
      <c r="CPH90" s="497" t="s">
        <v>5</v>
      </c>
      <c r="CPI90" s="497" t="s">
        <v>6</v>
      </c>
      <c r="CPJ90" s="497" t="s">
        <v>7</v>
      </c>
      <c r="CPK90" s="497" t="s">
        <v>11</v>
      </c>
      <c r="CPL90" s="503"/>
      <c r="CPM90" s="497" t="s">
        <v>2</v>
      </c>
      <c r="CPN90" s="497" t="s">
        <v>3</v>
      </c>
      <c r="CPO90" s="497" t="s">
        <v>4</v>
      </c>
      <c r="CPP90" s="497" t="s">
        <v>5</v>
      </c>
      <c r="CPQ90" s="497" t="s">
        <v>6</v>
      </c>
      <c r="CPR90" s="497" t="s">
        <v>7</v>
      </c>
      <c r="CPS90" s="497" t="s">
        <v>11</v>
      </c>
      <c r="CPT90" s="503"/>
      <c r="CPU90" s="497" t="s">
        <v>2</v>
      </c>
      <c r="CPV90" s="497" t="s">
        <v>3</v>
      </c>
      <c r="CPW90" s="497" t="s">
        <v>4</v>
      </c>
      <c r="CPX90" s="497" t="s">
        <v>5</v>
      </c>
      <c r="CPY90" s="497" t="s">
        <v>6</v>
      </c>
      <c r="CPZ90" s="497" t="s">
        <v>7</v>
      </c>
      <c r="CQA90" s="497" t="s">
        <v>11</v>
      </c>
      <c r="CQB90" s="503"/>
      <c r="CQC90" s="497" t="s">
        <v>2</v>
      </c>
      <c r="CQD90" s="497" t="s">
        <v>3</v>
      </c>
      <c r="CQE90" s="497" t="s">
        <v>4</v>
      </c>
      <c r="CQF90" s="497" t="s">
        <v>5</v>
      </c>
      <c r="CQG90" s="497" t="s">
        <v>6</v>
      </c>
      <c r="CQH90" s="497" t="s">
        <v>7</v>
      </c>
      <c r="CQI90" s="497" t="s">
        <v>11</v>
      </c>
      <c r="CQJ90" s="503"/>
      <c r="CQK90" s="497" t="s">
        <v>2</v>
      </c>
      <c r="CQL90" s="497" t="s">
        <v>3</v>
      </c>
      <c r="CQM90" s="497" t="s">
        <v>4</v>
      </c>
      <c r="CQN90" s="497" t="s">
        <v>5</v>
      </c>
      <c r="CQO90" s="497" t="s">
        <v>6</v>
      </c>
      <c r="CQP90" s="497" t="s">
        <v>7</v>
      </c>
      <c r="CQQ90" s="497" t="s">
        <v>11</v>
      </c>
      <c r="CQR90" s="503"/>
      <c r="CQS90" s="497" t="s">
        <v>2</v>
      </c>
      <c r="CQT90" s="497" t="s">
        <v>3</v>
      </c>
      <c r="CQU90" s="497" t="s">
        <v>4</v>
      </c>
      <c r="CQV90" s="497" t="s">
        <v>5</v>
      </c>
      <c r="CQW90" s="497" t="s">
        <v>6</v>
      </c>
      <c r="CQX90" s="497" t="s">
        <v>7</v>
      </c>
      <c r="CQY90" s="497" t="s">
        <v>11</v>
      </c>
      <c r="CQZ90" s="503"/>
      <c r="CRA90" s="497" t="s">
        <v>2</v>
      </c>
      <c r="CRB90" s="497" t="s">
        <v>3</v>
      </c>
      <c r="CRC90" s="497" t="s">
        <v>4</v>
      </c>
      <c r="CRD90" s="497" t="s">
        <v>5</v>
      </c>
      <c r="CRE90" s="497" t="s">
        <v>6</v>
      </c>
      <c r="CRF90" s="497" t="s">
        <v>7</v>
      </c>
      <c r="CRG90" s="497" t="s">
        <v>11</v>
      </c>
      <c r="CRH90" s="503"/>
      <c r="CRI90" s="497" t="s">
        <v>2</v>
      </c>
      <c r="CRJ90" s="497" t="s">
        <v>3</v>
      </c>
      <c r="CRK90" s="497" t="s">
        <v>4</v>
      </c>
      <c r="CRL90" s="497" t="s">
        <v>5</v>
      </c>
      <c r="CRM90" s="497" t="s">
        <v>6</v>
      </c>
      <c r="CRN90" s="497" t="s">
        <v>7</v>
      </c>
      <c r="CRO90" s="497" t="s">
        <v>11</v>
      </c>
      <c r="CRP90" s="503"/>
      <c r="CRQ90" s="497" t="s">
        <v>2</v>
      </c>
      <c r="CRR90" s="497" t="s">
        <v>3</v>
      </c>
      <c r="CRS90" s="497" t="s">
        <v>4</v>
      </c>
      <c r="CRT90" s="497" t="s">
        <v>5</v>
      </c>
      <c r="CRU90" s="497" t="s">
        <v>6</v>
      </c>
      <c r="CRV90" s="497" t="s">
        <v>7</v>
      </c>
      <c r="CRW90" s="497" t="s">
        <v>11</v>
      </c>
      <c r="CRX90" s="503"/>
      <c r="CRY90" s="497" t="s">
        <v>2</v>
      </c>
      <c r="CRZ90" s="497" t="s">
        <v>3</v>
      </c>
      <c r="CSA90" s="497" t="s">
        <v>4</v>
      </c>
      <c r="CSB90" s="497" t="s">
        <v>5</v>
      </c>
      <c r="CSC90" s="497" t="s">
        <v>6</v>
      </c>
      <c r="CSD90" s="497" t="s">
        <v>7</v>
      </c>
      <c r="CSE90" s="497" t="s">
        <v>11</v>
      </c>
      <c r="CSF90" s="503"/>
      <c r="CSG90" s="497" t="s">
        <v>2</v>
      </c>
      <c r="CSH90" s="497" t="s">
        <v>3</v>
      </c>
      <c r="CSI90" s="497" t="s">
        <v>4</v>
      </c>
      <c r="CSJ90" s="497" t="s">
        <v>5</v>
      </c>
      <c r="CSK90" s="497" t="s">
        <v>6</v>
      </c>
      <c r="CSL90" s="497" t="s">
        <v>7</v>
      </c>
      <c r="CSM90" s="497" t="s">
        <v>11</v>
      </c>
      <c r="CSN90" s="503"/>
      <c r="CSO90" s="497" t="s">
        <v>2</v>
      </c>
      <c r="CSP90" s="497" t="s">
        <v>3</v>
      </c>
      <c r="CSQ90" s="497" t="s">
        <v>4</v>
      </c>
      <c r="CSR90" s="497" t="s">
        <v>5</v>
      </c>
      <c r="CSS90" s="497" t="s">
        <v>6</v>
      </c>
      <c r="CST90" s="497" t="s">
        <v>7</v>
      </c>
      <c r="CSU90" s="497" t="s">
        <v>11</v>
      </c>
      <c r="CSV90" s="503"/>
      <c r="CSW90" s="497" t="s">
        <v>2</v>
      </c>
      <c r="CSX90" s="497" t="s">
        <v>3</v>
      </c>
      <c r="CSY90" s="497" t="s">
        <v>4</v>
      </c>
      <c r="CSZ90" s="497" t="s">
        <v>5</v>
      </c>
      <c r="CTA90" s="497" t="s">
        <v>6</v>
      </c>
      <c r="CTB90" s="497" t="s">
        <v>7</v>
      </c>
      <c r="CTC90" s="497" t="s">
        <v>11</v>
      </c>
      <c r="CTD90" s="503"/>
      <c r="CTE90" s="497" t="s">
        <v>2</v>
      </c>
      <c r="CTF90" s="497" t="s">
        <v>3</v>
      </c>
      <c r="CTG90" s="497" t="s">
        <v>4</v>
      </c>
      <c r="CTH90" s="497" t="s">
        <v>5</v>
      </c>
      <c r="CTI90" s="497" t="s">
        <v>6</v>
      </c>
      <c r="CTJ90" s="497" t="s">
        <v>7</v>
      </c>
      <c r="CTK90" s="497" t="s">
        <v>11</v>
      </c>
      <c r="CTL90" s="503"/>
      <c r="CTM90" s="497" t="s">
        <v>2</v>
      </c>
      <c r="CTN90" s="497" t="s">
        <v>3</v>
      </c>
      <c r="CTO90" s="497" t="s">
        <v>4</v>
      </c>
      <c r="CTP90" s="497" t="s">
        <v>5</v>
      </c>
      <c r="CTQ90" s="497" t="s">
        <v>6</v>
      </c>
      <c r="CTR90" s="497" t="s">
        <v>7</v>
      </c>
      <c r="CTS90" s="497" t="s">
        <v>11</v>
      </c>
      <c r="CTT90" s="503"/>
      <c r="CTU90" s="497" t="s">
        <v>2</v>
      </c>
      <c r="CTV90" s="497" t="s">
        <v>3</v>
      </c>
      <c r="CTW90" s="497" t="s">
        <v>4</v>
      </c>
      <c r="CTX90" s="497" t="s">
        <v>5</v>
      </c>
      <c r="CTY90" s="497" t="s">
        <v>6</v>
      </c>
      <c r="CTZ90" s="497" t="s">
        <v>7</v>
      </c>
      <c r="CUA90" s="497" t="s">
        <v>11</v>
      </c>
      <c r="CUB90" s="503"/>
      <c r="CUC90" s="497" t="s">
        <v>2</v>
      </c>
      <c r="CUD90" s="497" t="s">
        <v>3</v>
      </c>
      <c r="CUE90" s="497" t="s">
        <v>4</v>
      </c>
      <c r="CUF90" s="497" t="s">
        <v>5</v>
      </c>
      <c r="CUG90" s="497" t="s">
        <v>6</v>
      </c>
      <c r="CUH90" s="497" t="s">
        <v>7</v>
      </c>
      <c r="CUI90" s="497" t="s">
        <v>11</v>
      </c>
      <c r="CUJ90" s="503"/>
      <c r="CUK90" s="497" t="s">
        <v>2</v>
      </c>
      <c r="CUL90" s="497" t="s">
        <v>3</v>
      </c>
      <c r="CUM90" s="497" t="s">
        <v>4</v>
      </c>
      <c r="CUN90" s="497" t="s">
        <v>5</v>
      </c>
      <c r="CUO90" s="497" t="s">
        <v>6</v>
      </c>
      <c r="CUP90" s="497" t="s">
        <v>7</v>
      </c>
      <c r="CUQ90" s="497" t="s">
        <v>11</v>
      </c>
      <c r="CUR90" s="503"/>
      <c r="CUS90" s="497" t="s">
        <v>2</v>
      </c>
      <c r="CUT90" s="497" t="s">
        <v>3</v>
      </c>
      <c r="CUU90" s="497" t="s">
        <v>4</v>
      </c>
      <c r="CUV90" s="497" t="s">
        <v>5</v>
      </c>
      <c r="CUW90" s="497" t="s">
        <v>6</v>
      </c>
      <c r="CUX90" s="497" t="s">
        <v>7</v>
      </c>
      <c r="CUY90" s="497" t="s">
        <v>11</v>
      </c>
      <c r="CUZ90" s="503"/>
      <c r="CVA90" s="497" t="s">
        <v>2</v>
      </c>
      <c r="CVB90" s="497" t="s">
        <v>3</v>
      </c>
      <c r="CVC90" s="497" t="s">
        <v>4</v>
      </c>
      <c r="CVD90" s="497" t="s">
        <v>5</v>
      </c>
      <c r="CVE90" s="497" t="s">
        <v>6</v>
      </c>
      <c r="CVF90" s="497" t="s">
        <v>7</v>
      </c>
      <c r="CVG90" s="497" t="s">
        <v>11</v>
      </c>
      <c r="CVH90" s="503"/>
      <c r="CVI90" s="497" t="s">
        <v>2</v>
      </c>
      <c r="CVJ90" s="497" t="s">
        <v>3</v>
      </c>
      <c r="CVK90" s="497" t="s">
        <v>4</v>
      </c>
      <c r="CVL90" s="497" t="s">
        <v>5</v>
      </c>
      <c r="CVM90" s="497" t="s">
        <v>6</v>
      </c>
      <c r="CVN90" s="497" t="s">
        <v>7</v>
      </c>
      <c r="CVO90" s="497" t="s">
        <v>11</v>
      </c>
      <c r="CVP90" s="503"/>
      <c r="CVQ90" s="497" t="s">
        <v>2</v>
      </c>
      <c r="CVR90" s="497" t="s">
        <v>3</v>
      </c>
      <c r="CVS90" s="497" t="s">
        <v>4</v>
      </c>
      <c r="CVT90" s="497" t="s">
        <v>5</v>
      </c>
      <c r="CVU90" s="497" t="s">
        <v>6</v>
      </c>
      <c r="CVV90" s="497" t="s">
        <v>7</v>
      </c>
      <c r="CVW90" s="497" t="s">
        <v>11</v>
      </c>
      <c r="CVX90" s="503"/>
      <c r="CVY90" s="497" t="s">
        <v>2</v>
      </c>
      <c r="CVZ90" s="497" t="s">
        <v>3</v>
      </c>
      <c r="CWA90" s="497" t="s">
        <v>4</v>
      </c>
      <c r="CWB90" s="497" t="s">
        <v>5</v>
      </c>
      <c r="CWC90" s="497" t="s">
        <v>6</v>
      </c>
      <c r="CWD90" s="497" t="s">
        <v>7</v>
      </c>
      <c r="CWE90" s="497" t="s">
        <v>11</v>
      </c>
      <c r="CWF90" s="503"/>
      <c r="CWG90" s="497" t="s">
        <v>2</v>
      </c>
      <c r="CWH90" s="497" t="s">
        <v>3</v>
      </c>
      <c r="CWI90" s="497" t="s">
        <v>4</v>
      </c>
      <c r="CWJ90" s="497" t="s">
        <v>5</v>
      </c>
      <c r="CWK90" s="497" t="s">
        <v>6</v>
      </c>
      <c r="CWL90" s="497" t="s">
        <v>7</v>
      </c>
      <c r="CWM90" s="497" t="s">
        <v>11</v>
      </c>
      <c r="CWN90" s="503"/>
      <c r="CWO90" s="497" t="s">
        <v>2</v>
      </c>
      <c r="CWP90" s="497" t="s">
        <v>3</v>
      </c>
      <c r="CWQ90" s="497" t="s">
        <v>4</v>
      </c>
      <c r="CWR90" s="497" t="s">
        <v>5</v>
      </c>
      <c r="CWS90" s="497" t="s">
        <v>6</v>
      </c>
      <c r="CWT90" s="497" t="s">
        <v>7</v>
      </c>
      <c r="CWU90" s="497" t="s">
        <v>11</v>
      </c>
      <c r="CWV90" s="503"/>
      <c r="CWW90" s="497" t="s">
        <v>2</v>
      </c>
      <c r="CWX90" s="497" t="s">
        <v>3</v>
      </c>
      <c r="CWY90" s="497" t="s">
        <v>4</v>
      </c>
      <c r="CWZ90" s="497" t="s">
        <v>5</v>
      </c>
      <c r="CXA90" s="497" t="s">
        <v>6</v>
      </c>
      <c r="CXB90" s="497" t="s">
        <v>7</v>
      </c>
      <c r="CXC90" s="497" t="s">
        <v>11</v>
      </c>
      <c r="CXD90" s="503"/>
      <c r="CXE90" s="497" t="s">
        <v>2</v>
      </c>
      <c r="CXF90" s="497" t="s">
        <v>3</v>
      </c>
      <c r="CXG90" s="497" t="s">
        <v>4</v>
      </c>
      <c r="CXH90" s="497" t="s">
        <v>5</v>
      </c>
      <c r="CXI90" s="497" t="s">
        <v>6</v>
      </c>
      <c r="CXJ90" s="497" t="s">
        <v>7</v>
      </c>
      <c r="CXK90" s="497" t="s">
        <v>11</v>
      </c>
      <c r="CXL90" s="503"/>
      <c r="CXM90" s="497" t="s">
        <v>2</v>
      </c>
      <c r="CXN90" s="497" t="s">
        <v>3</v>
      </c>
      <c r="CXO90" s="497" t="s">
        <v>4</v>
      </c>
      <c r="CXP90" s="497" t="s">
        <v>5</v>
      </c>
      <c r="CXQ90" s="497" t="s">
        <v>6</v>
      </c>
      <c r="CXR90" s="497" t="s">
        <v>7</v>
      </c>
      <c r="CXS90" s="497" t="s">
        <v>11</v>
      </c>
      <c r="CXT90" s="503"/>
      <c r="CXU90" s="497" t="s">
        <v>2</v>
      </c>
      <c r="CXV90" s="497" t="s">
        <v>3</v>
      </c>
      <c r="CXW90" s="497" t="s">
        <v>4</v>
      </c>
      <c r="CXX90" s="497" t="s">
        <v>5</v>
      </c>
      <c r="CXY90" s="497" t="s">
        <v>6</v>
      </c>
      <c r="CXZ90" s="497" t="s">
        <v>7</v>
      </c>
      <c r="CYA90" s="497" t="s">
        <v>11</v>
      </c>
      <c r="CYB90" s="503"/>
      <c r="CYC90" s="497" t="s">
        <v>2</v>
      </c>
      <c r="CYD90" s="497" t="s">
        <v>3</v>
      </c>
      <c r="CYE90" s="497" t="s">
        <v>4</v>
      </c>
      <c r="CYF90" s="497" t="s">
        <v>5</v>
      </c>
      <c r="CYG90" s="497" t="s">
        <v>6</v>
      </c>
      <c r="CYH90" s="497" t="s">
        <v>7</v>
      </c>
      <c r="CYI90" s="497" t="s">
        <v>11</v>
      </c>
      <c r="CYJ90" s="503"/>
      <c r="CYK90" s="497" t="s">
        <v>2</v>
      </c>
      <c r="CYL90" s="497" t="s">
        <v>3</v>
      </c>
      <c r="CYM90" s="497" t="s">
        <v>4</v>
      </c>
      <c r="CYN90" s="497" t="s">
        <v>5</v>
      </c>
      <c r="CYO90" s="497" t="s">
        <v>6</v>
      </c>
      <c r="CYP90" s="497" t="s">
        <v>7</v>
      </c>
      <c r="CYQ90" s="497" t="s">
        <v>11</v>
      </c>
      <c r="CYR90" s="503"/>
      <c r="CYS90" s="497" t="s">
        <v>2</v>
      </c>
      <c r="CYT90" s="497" t="s">
        <v>3</v>
      </c>
      <c r="CYU90" s="497" t="s">
        <v>4</v>
      </c>
      <c r="CYV90" s="497" t="s">
        <v>5</v>
      </c>
      <c r="CYW90" s="497" t="s">
        <v>6</v>
      </c>
      <c r="CYX90" s="497" t="s">
        <v>7</v>
      </c>
      <c r="CYY90" s="497" t="s">
        <v>11</v>
      </c>
      <c r="CYZ90" s="503"/>
      <c r="CZA90" s="497" t="s">
        <v>2</v>
      </c>
      <c r="CZB90" s="497" t="s">
        <v>3</v>
      </c>
      <c r="CZC90" s="497" t="s">
        <v>4</v>
      </c>
      <c r="CZD90" s="497" t="s">
        <v>5</v>
      </c>
      <c r="CZE90" s="497" t="s">
        <v>6</v>
      </c>
      <c r="CZF90" s="497" t="s">
        <v>7</v>
      </c>
      <c r="CZG90" s="497" t="s">
        <v>11</v>
      </c>
      <c r="CZH90" s="503"/>
      <c r="CZI90" s="497" t="s">
        <v>2</v>
      </c>
      <c r="CZJ90" s="497" t="s">
        <v>3</v>
      </c>
      <c r="CZK90" s="497" t="s">
        <v>4</v>
      </c>
      <c r="CZL90" s="497" t="s">
        <v>5</v>
      </c>
      <c r="CZM90" s="497" t="s">
        <v>6</v>
      </c>
      <c r="CZN90" s="497" t="s">
        <v>7</v>
      </c>
      <c r="CZO90" s="497" t="s">
        <v>11</v>
      </c>
      <c r="CZP90" s="503"/>
      <c r="CZQ90" s="497" t="s">
        <v>2</v>
      </c>
      <c r="CZR90" s="497" t="s">
        <v>3</v>
      </c>
      <c r="CZS90" s="497" t="s">
        <v>4</v>
      </c>
      <c r="CZT90" s="497" t="s">
        <v>5</v>
      </c>
      <c r="CZU90" s="497" t="s">
        <v>6</v>
      </c>
      <c r="CZV90" s="497" t="s">
        <v>7</v>
      </c>
      <c r="CZW90" s="497" t="s">
        <v>11</v>
      </c>
      <c r="CZX90" s="503"/>
      <c r="CZY90" s="497" t="s">
        <v>2</v>
      </c>
      <c r="CZZ90" s="497" t="s">
        <v>3</v>
      </c>
      <c r="DAA90" s="497" t="s">
        <v>4</v>
      </c>
      <c r="DAB90" s="497" t="s">
        <v>5</v>
      </c>
      <c r="DAC90" s="497" t="s">
        <v>6</v>
      </c>
      <c r="DAD90" s="497" t="s">
        <v>7</v>
      </c>
      <c r="DAE90" s="497" t="s">
        <v>11</v>
      </c>
      <c r="DAF90" s="503"/>
      <c r="DAG90" s="497" t="s">
        <v>2</v>
      </c>
      <c r="DAH90" s="497" t="s">
        <v>3</v>
      </c>
      <c r="DAI90" s="497" t="s">
        <v>4</v>
      </c>
      <c r="DAJ90" s="497" t="s">
        <v>5</v>
      </c>
      <c r="DAK90" s="497" t="s">
        <v>6</v>
      </c>
      <c r="DAL90" s="497" t="s">
        <v>7</v>
      </c>
      <c r="DAM90" s="497" t="s">
        <v>11</v>
      </c>
      <c r="DAN90" s="503"/>
      <c r="DAO90" s="497" t="s">
        <v>2</v>
      </c>
      <c r="DAP90" s="497" t="s">
        <v>3</v>
      </c>
      <c r="DAQ90" s="497" t="s">
        <v>4</v>
      </c>
      <c r="DAR90" s="497" t="s">
        <v>5</v>
      </c>
      <c r="DAS90" s="497" t="s">
        <v>6</v>
      </c>
      <c r="DAT90" s="497" t="s">
        <v>7</v>
      </c>
      <c r="DAU90" s="497" t="s">
        <v>11</v>
      </c>
      <c r="DAV90" s="503"/>
      <c r="DAW90" s="497" t="s">
        <v>2</v>
      </c>
      <c r="DAX90" s="497" t="s">
        <v>3</v>
      </c>
      <c r="DAY90" s="497" t="s">
        <v>4</v>
      </c>
      <c r="DAZ90" s="497" t="s">
        <v>5</v>
      </c>
      <c r="DBA90" s="497" t="s">
        <v>6</v>
      </c>
      <c r="DBB90" s="497" t="s">
        <v>7</v>
      </c>
      <c r="DBC90" s="497" t="s">
        <v>11</v>
      </c>
      <c r="DBD90" s="503"/>
      <c r="DBE90" s="497" t="s">
        <v>2</v>
      </c>
      <c r="DBF90" s="497" t="s">
        <v>3</v>
      </c>
      <c r="DBG90" s="497" t="s">
        <v>4</v>
      </c>
      <c r="DBH90" s="497" t="s">
        <v>5</v>
      </c>
      <c r="DBI90" s="497" t="s">
        <v>6</v>
      </c>
      <c r="DBJ90" s="497" t="s">
        <v>7</v>
      </c>
      <c r="DBK90" s="497" t="s">
        <v>11</v>
      </c>
      <c r="DBL90" s="503"/>
      <c r="DBM90" s="497" t="s">
        <v>2</v>
      </c>
      <c r="DBN90" s="497" t="s">
        <v>3</v>
      </c>
      <c r="DBO90" s="497" t="s">
        <v>4</v>
      </c>
      <c r="DBP90" s="497" t="s">
        <v>5</v>
      </c>
      <c r="DBQ90" s="497" t="s">
        <v>6</v>
      </c>
      <c r="DBR90" s="497" t="s">
        <v>7</v>
      </c>
      <c r="DBS90" s="497" t="s">
        <v>11</v>
      </c>
      <c r="DBT90" s="503"/>
      <c r="DBU90" s="497" t="s">
        <v>2</v>
      </c>
      <c r="DBV90" s="497" t="s">
        <v>3</v>
      </c>
      <c r="DBW90" s="497" t="s">
        <v>4</v>
      </c>
      <c r="DBX90" s="497" t="s">
        <v>5</v>
      </c>
      <c r="DBY90" s="497" t="s">
        <v>6</v>
      </c>
      <c r="DBZ90" s="497" t="s">
        <v>7</v>
      </c>
      <c r="DCA90" s="497" t="s">
        <v>11</v>
      </c>
      <c r="DCB90" s="503"/>
      <c r="DCC90" s="497" t="s">
        <v>2</v>
      </c>
      <c r="DCD90" s="497" t="s">
        <v>3</v>
      </c>
      <c r="DCE90" s="497" t="s">
        <v>4</v>
      </c>
      <c r="DCF90" s="497" t="s">
        <v>5</v>
      </c>
      <c r="DCG90" s="497" t="s">
        <v>6</v>
      </c>
      <c r="DCH90" s="497" t="s">
        <v>7</v>
      </c>
      <c r="DCI90" s="497" t="s">
        <v>11</v>
      </c>
      <c r="DCJ90" s="503"/>
      <c r="DCK90" s="497" t="s">
        <v>2</v>
      </c>
      <c r="DCL90" s="497" t="s">
        <v>3</v>
      </c>
      <c r="DCM90" s="497" t="s">
        <v>4</v>
      </c>
      <c r="DCN90" s="497" t="s">
        <v>5</v>
      </c>
      <c r="DCO90" s="497" t="s">
        <v>6</v>
      </c>
      <c r="DCP90" s="497" t="s">
        <v>7</v>
      </c>
      <c r="DCQ90" s="497" t="s">
        <v>11</v>
      </c>
      <c r="DCR90" s="503"/>
      <c r="DCS90" s="497" t="s">
        <v>2</v>
      </c>
      <c r="DCT90" s="497" t="s">
        <v>3</v>
      </c>
      <c r="DCU90" s="497" t="s">
        <v>4</v>
      </c>
      <c r="DCV90" s="497" t="s">
        <v>5</v>
      </c>
      <c r="DCW90" s="497" t="s">
        <v>6</v>
      </c>
      <c r="DCX90" s="497" t="s">
        <v>7</v>
      </c>
      <c r="DCY90" s="497" t="s">
        <v>11</v>
      </c>
      <c r="DCZ90" s="503"/>
      <c r="DDA90" s="497" t="s">
        <v>2</v>
      </c>
      <c r="DDB90" s="497" t="s">
        <v>3</v>
      </c>
      <c r="DDC90" s="497" t="s">
        <v>4</v>
      </c>
      <c r="DDD90" s="497" t="s">
        <v>5</v>
      </c>
      <c r="DDE90" s="497" t="s">
        <v>6</v>
      </c>
      <c r="DDF90" s="497" t="s">
        <v>7</v>
      </c>
      <c r="DDG90" s="497" t="s">
        <v>11</v>
      </c>
      <c r="DDH90" s="503"/>
      <c r="DDI90" s="497" t="s">
        <v>2</v>
      </c>
      <c r="DDJ90" s="497" t="s">
        <v>3</v>
      </c>
      <c r="DDK90" s="497" t="s">
        <v>4</v>
      </c>
      <c r="DDL90" s="497" t="s">
        <v>5</v>
      </c>
      <c r="DDM90" s="497" t="s">
        <v>6</v>
      </c>
      <c r="DDN90" s="497" t="s">
        <v>7</v>
      </c>
      <c r="DDO90" s="497" t="s">
        <v>11</v>
      </c>
      <c r="DDP90" s="503"/>
      <c r="DDQ90" s="497" t="s">
        <v>2</v>
      </c>
      <c r="DDR90" s="497" t="s">
        <v>3</v>
      </c>
      <c r="DDS90" s="497" t="s">
        <v>4</v>
      </c>
      <c r="DDT90" s="497" t="s">
        <v>5</v>
      </c>
      <c r="DDU90" s="497" t="s">
        <v>6</v>
      </c>
      <c r="DDV90" s="497" t="s">
        <v>7</v>
      </c>
      <c r="DDW90" s="497" t="s">
        <v>11</v>
      </c>
      <c r="DDX90" s="503"/>
      <c r="DDY90" s="497" t="s">
        <v>2</v>
      </c>
      <c r="DDZ90" s="497" t="s">
        <v>3</v>
      </c>
      <c r="DEA90" s="497" t="s">
        <v>4</v>
      </c>
      <c r="DEB90" s="497" t="s">
        <v>5</v>
      </c>
      <c r="DEC90" s="497" t="s">
        <v>6</v>
      </c>
      <c r="DED90" s="497" t="s">
        <v>7</v>
      </c>
      <c r="DEE90" s="497" t="s">
        <v>11</v>
      </c>
      <c r="DEF90" s="503"/>
      <c r="DEG90" s="497" t="s">
        <v>2</v>
      </c>
      <c r="DEH90" s="497" t="s">
        <v>3</v>
      </c>
      <c r="DEI90" s="497" t="s">
        <v>4</v>
      </c>
      <c r="DEJ90" s="497" t="s">
        <v>5</v>
      </c>
      <c r="DEK90" s="497" t="s">
        <v>6</v>
      </c>
      <c r="DEL90" s="497" t="s">
        <v>7</v>
      </c>
      <c r="DEM90" s="497" t="s">
        <v>11</v>
      </c>
      <c r="DEN90" s="503"/>
      <c r="DEO90" s="497" t="s">
        <v>2</v>
      </c>
      <c r="DEP90" s="497" t="s">
        <v>3</v>
      </c>
      <c r="DEQ90" s="497" t="s">
        <v>4</v>
      </c>
      <c r="DER90" s="497" t="s">
        <v>5</v>
      </c>
      <c r="DES90" s="497" t="s">
        <v>6</v>
      </c>
      <c r="DET90" s="497" t="s">
        <v>7</v>
      </c>
      <c r="DEU90" s="497" t="s">
        <v>11</v>
      </c>
      <c r="DEV90" s="503"/>
      <c r="DEW90" s="497" t="s">
        <v>2</v>
      </c>
      <c r="DEX90" s="497" t="s">
        <v>3</v>
      </c>
      <c r="DEY90" s="497" t="s">
        <v>4</v>
      </c>
      <c r="DEZ90" s="497" t="s">
        <v>5</v>
      </c>
      <c r="DFA90" s="497" t="s">
        <v>6</v>
      </c>
      <c r="DFB90" s="497" t="s">
        <v>7</v>
      </c>
      <c r="DFC90" s="497" t="s">
        <v>11</v>
      </c>
      <c r="DFD90" s="503"/>
      <c r="DFE90" s="497" t="s">
        <v>2</v>
      </c>
      <c r="DFF90" s="497" t="s">
        <v>3</v>
      </c>
      <c r="DFG90" s="497" t="s">
        <v>4</v>
      </c>
      <c r="DFH90" s="497" t="s">
        <v>5</v>
      </c>
      <c r="DFI90" s="497" t="s">
        <v>6</v>
      </c>
      <c r="DFJ90" s="497" t="s">
        <v>7</v>
      </c>
      <c r="DFK90" s="497" t="s">
        <v>11</v>
      </c>
      <c r="DFL90" s="503"/>
      <c r="DFM90" s="497" t="s">
        <v>2</v>
      </c>
      <c r="DFN90" s="497" t="s">
        <v>3</v>
      </c>
      <c r="DFO90" s="497" t="s">
        <v>4</v>
      </c>
      <c r="DFP90" s="497" t="s">
        <v>5</v>
      </c>
      <c r="DFQ90" s="497" t="s">
        <v>6</v>
      </c>
      <c r="DFR90" s="497" t="s">
        <v>7</v>
      </c>
      <c r="DFS90" s="497" t="s">
        <v>11</v>
      </c>
      <c r="DFT90" s="503"/>
      <c r="DFU90" s="497" t="s">
        <v>2</v>
      </c>
      <c r="DFV90" s="497" t="s">
        <v>3</v>
      </c>
      <c r="DFW90" s="497" t="s">
        <v>4</v>
      </c>
      <c r="DFX90" s="497" t="s">
        <v>5</v>
      </c>
      <c r="DFY90" s="497" t="s">
        <v>6</v>
      </c>
      <c r="DFZ90" s="497" t="s">
        <v>7</v>
      </c>
      <c r="DGA90" s="497" t="s">
        <v>11</v>
      </c>
      <c r="DGB90" s="503"/>
      <c r="DGC90" s="497" t="s">
        <v>2</v>
      </c>
      <c r="DGD90" s="497" t="s">
        <v>3</v>
      </c>
      <c r="DGE90" s="497" t="s">
        <v>4</v>
      </c>
      <c r="DGF90" s="497" t="s">
        <v>5</v>
      </c>
      <c r="DGG90" s="497" t="s">
        <v>6</v>
      </c>
      <c r="DGH90" s="497" t="s">
        <v>7</v>
      </c>
      <c r="DGI90" s="497" t="s">
        <v>11</v>
      </c>
      <c r="DGJ90" s="503"/>
      <c r="DGK90" s="497" t="s">
        <v>2</v>
      </c>
      <c r="DGL90" s="497" t="s">
        <v>3</v>
      </c>
      <c r="DGM90" s="497" t="s">
        <v>4</v>
      </c>
      <c r="DGN90" s="497" t="s">
        <v>5</v>
      </c>
      <c r="DGO90" s="497" t="s">
        <v>6</v>
      </c>
      <c r="DGP90" s="497" t="s">
        <v>7</v>
      </c>
      <c r="DGQ90" s="497" t="s">
        <v>11</v>
      </c>
      <c r="DGR90" s="503"/>
      <c r="DGS90" s="497" t="s">
        <v>2</v>
      </c>
      <c r="DGT90" s="497" t="s">
        <v>3</v>
      </c>
      <c r="DGU90" s="497" t="s">
        <v>4</v>
      </c>
      <c r="DGV90" s="497" t="s">
        <v>5</v>
      </c>
      <c r="DGW90" s="497" t="s">
        <v>6</v>
      </c>
      <c r="DGX90" s="497" t="s">
        <v>7</v>
      </c>
      <c r="DGY90" s="497" t="s">
        <v>11</v>
      </c>
      <c r="DGZ90" s="503"/>
      <c r="DHA90" s="497" t="s">
        <v>2</v>
      </c>
      <c r="DHB90" s="497" t="s">
        <v>3</v>
      </c>
      <c r="DHC90" s="497" t="s">
        <v>4</v>
      </c>
      <c r="DHD90" s="497" t="s">
        <v>5</v>
      </c>
      <c r="DHE90" s="497" t="s">
        <v>6</v>
      </c>
      <c r="DHF90" s="497" t="s">
        <v>7</v>
      </c>
      <c r="DHG90" s="497" t="s">
        <v>11</v>
      </c>
      <c r="DHH90" s="503"/>
      <c r="DHI90" s="497" t="s">
        <v>2</v>
      </c>
      <c r="DHJ90" s="497" t="s">
        <v>3</v>
      </c>
      <c r="DHK90" s="497" t="s">
        <v>4</v>
      </c>
      <c r="DHL90" s="497" t="s">
        <v>5</v>
      </c>
      <c r="DHM90" s="497" t="s">
        <v>6</v>
      </c>
      <c r="DHN90" s="497" t="s">
        <v>7</v>
      </c>
      <c r="DHO90" s="497" t="s">
        <v>11</v>
      </c>
      <c r="DHP90" s="503"/>
      <c r="DHQ90" s="497" t="s">
        <v>2</v>
      </c>
      <c r="DHR90" s="497" t="s">
        <v>3</v>
      </c>
      <c r="DHS90" s="497" t="s">
        <v>4</v>
      </c>
      <c r="DHT90" s="497" t="s">
        <v>5</v>
      </c>
      <c r="DHU90" s="497" t="s">
        <v>6</v>
      </c>
      <c r="DHV90" s="497" t="s">
        <v>7</v>
      </c>
      <c r="DHW90" s="497" t="s">
        <v>11</v>
      </c>
      <c r="DHX90" s="503"/>
      <c r="DHY90" s="497" t="s">
        <v>2</v>
      </c>
      <c r="DHZ90" s="497" t="s">
        <v>3</v>
      </c>
      <c r="DIA90" s="497" t="s">
        <v>4</v>
      </c>
      <c r="DIB90" s="497" t="s">
        <v>5</v>
      </c>
      <c r="DIC90" s="497" t="s">
        <v>6</v>
      </c>
      <c r="DID90" s="497" t="s">
        <v>7</v>
      </c>
      <c r="DIE90" s="497" t="s">
        <v>11</v>
      </c>
      <c r="DIF90" s="503"/>
      <c r="DIG90" s="497" t="s">
        <v>2</v>
      </c>
      <c r="DIH90" s="497" t="s">
        <v>3</v>
      </c>
      <c r="DII90" s="497" t="s">
        <v>4</v>
      </c>
      <c r="DIJ90" s="497" t="s">
        <v>5</v>
      </c>
      <c r="DIK90" s="497" t="s">
        <v>6</v>
      </c>
      <c r="DIL90" s="497" t="s">
        <v>7</v>
      </c>
      <c r="DIM90" s="497" t="s">
        <v>11</v>
      </c>
      <c r="DIN90" s="503"/>
      <c r="DIO90" s="497" t="s">
        <v>2</v>
      </c>
      <c r="DIP90" s="497" t="s">
        <v>3</v>
      </c>
      <c r="DIQ90" s="497" t="s">
        <v>4</v>
      </c>
      <c r="DIR90" s="497" t="s">
        <v>5</v>
      </c>
      <c r="DIS90" s="497" t="s">
        <v>6</v>
      </c>
      <c r="DIT90" s="497" t="s">
        <v>7</v>
      </c>
      <c r="DIU90" s="497" t="s">
        <v>11</v>
      </c>
      <c r="DIV90" s="503"/>
      <c r="DIW90" s="497" t="s">
        <v>2</v>
      </c>
      <c r="DIX90" s="497" t="s">
        <v>3</v>
      </c>
      <c r="DIY90" s="497" t="s">
        <v>4</v>
      </c>
      <c r="DIZ90" s="497" t="s">
        <v>5</v>
      </c>
      <c r="DJA90" s="497" t="s">
        <v>6</v>
      </c>
      <c r="DJB90" s="497" t="s">
        <v>7</v>
      </c>
      <c r="DJC90" s="497" t="s">
        <v>11</v>
      </c>
      <c r="DJD90" s="503"/>
      <c r="DJE90" s="497" t="s">
        <v>2</v>
      </c>
      <c r="DJF90" s="497" t="s">
        <v>3</v>
      </c>
      <c r="DJG90" s="497" t="s">
        <v>4</v>
      </c>
      <c r="DJH90" s="497" t="s">
        <v>5</v>
      </c>
      <c r="DJI90" s="497" t="s">
        <v>6</v>
      </c>
      <c r="DJJ90" s="497" t="s">
        <v>7</v>
      </c>
      <c r="DJK90" s="497" t="s">
        <v>11</v>
      </c>
      <c r="DJL90" s="503"/>
      <c r="DJM90" s="497" t="s">
        <v>2</v>
      </c>
      <c r="DJN90" s="497" t="s">
        <v>3</v>
      </c>
      <c r="DJO90" s="497" t="s">
        <v>4</v>
      </c>
      <c r="DJP90" s="497" t="s">
        <v>5</v>
      </c>
      <c r="DJQ90" s="497" t="s">
        <v>6</v>
      </c>
      <c r="DJR90" s="497" t="s">
        <v>7</v>
      </c>
      <c r="DJS90" s="497" t="s">
        <v>11</v>
      </c>
      <c r="DJT90" s="503"/>
      <c r="DJU90" s="497" t="s">
        <v>2</v>
      </c>
      <c r="DJV90" s="497" t="s">
        <v>3</v>
      </c>
      <c r="DJW90" s="497" t="s">
        <v>4</v>
      </c>
      <c r="DJX90" s="497" t="s">
        <v>5</v>
      </c>
      <c r="DJY90" s="497" t="s">
        <v>6</v>
      </c>
      <c r="DJZ90" s="497" t="s">
        <v>7</v>
      </c>
      <c r="DKA90" s="497" t="s">
        <v>11</v>
      </c>
      <c r="DKB90" s="503"/>
      <c r="DKC90" s="497" t="s">
        <v>2</v>
      </c>
      <c r="DKD90" s="497" t="s">
        <v>3</v>
      </c>
      <c r="DKE90" s="497" t="s">
        <v>4</v>
      </c>
      <c r="DKF90" s="497" t="s">
        <v>5</v>
      </c>
      <c r="DKG90" s="497" t="s">
        <v>6</v>
      </c>
      <c r="DKH90" s="497" t="s">
        <v>7</v>
      </c>
      <c r="DKI90" s="497" t="s">
        <v>11</v>
      </c>
      <c r="DKJ90" s="503"/>
      <c r="DKK90" s="497" t="s">
        <v>2</v>
      </c>
      <c r="DKL90" s="497" t="s">
        <v>3</v>
      </c>
      <c r="DKM90" s="497" t="s">
        <v>4</v>
      </c>
      <c r="DKN90" s="497" t="s">
        <v>5</v>
      </c>
      <c r="DKO90" s="497" t="s">
        <v>6</v>
      </c>
      <c r="DKP90" s="497" t="s">
        <v>7</v>
      </c>
      <c r="DKQ90" s="497" t="s">
        <v>11</v>
      </c>
      <c r="DKR90" s="503"/>
      <c r="DKS90" s="497" t="s">
        <v>2</v>
      </c>
      <c r="DKT90" s="497" t="s">
        <v>3</v>
      </c>
      <c r="DKU90" s="497" t="s">
        <v>4</v>
      </c>
      <c r="DKV90" s="497" t="s">
        <v>5</v>
      </c>
      <c r="DKW90" s="497" t="s">
        <v>6</v>
      </c>
      <c r="DKX90" s="497" t="s">
        <v>7</v>
      </c>
      <c r="DKY90" s="497" t="s">
        <v>11</v>
      </c>
      <c r="DKZ90" s="503"/>
      <c r="DLA90" s="497" t="s">
        <v>2</v>
      </c>
      <c r="DLB90" s="497" t="s">
        <v>3</v>
      </c>
      <c r="DLC90" s="497" t="s">
        <v>4</v>
      </c>
      <c r="DLD90" s="497" t="s">
        <v>5</v>
      </c>
      <c r="DLE90" s="497" t="s">
        <v>6</v>
      </c>
      <c r="DLF90" s="497" t="s">
        <v>7</v>
      </c>
      <c r="DLG90" s="497" t="s">
        <v>11</v>
      </c>
      <c r="DLH90" s="503"/>
      <c r="DLI90" s="497" t="s">
        <v>2</v>
      </c>
      <c r="DLJ90" s="497" t="s">
        <v>3</v>
      </c>
      <c r="DLK90" s="497" t="s">
        <v>4</v>
      </c>
      <c r="DLL90" s="497" t="s">
        <v>5</v>
      </c>
      <c r="DLM90" s="497" t="s">
        <v>6</v>
      </c>
      <c r="DLN90" s="497" t="s">
        <v>7</v>
      </c>
      <c r="DLO90" s="497" t="s">
        <v>11</v>
      </c>
      <c r="DLP90" s="503"/>
      <c r="DLQ90" s="497" t="s">
        <v>2</v>
      </c>
      <c r="DLR90" s="497" t="s">
        <v>3</v>
      </c>
      <c r="DLS90" s="497" t="s">
        <v>4</v>
      </c>
      <c r="DLT90" s="497" t="s">
        <v>5</v>
      </c>
      <c r="DLU90" s="497" t="s">
        <v>6</v>
      </c>
      <c r="DLV90" s="497" t="s">
        <v>7</v>
      </c>
      <c r="DLW90" s="497" t="s">
        <v>11</v>
      </c>
      <c r="DLX90" s="503"/>
      <c r="DLY90" s="497" t="s">
        <v>2</v>
      </c>
      <c r="DLZ90" s="497" t="s">
        <v>3</v>
      </c>
      <c r="DMA90" s="497" t="s">
        <v>4</v>
      </c>
      <c r="DMB90" s="497" t="s">
        <v>5</v>
      </c>
      <c r="DMC90" s="497" t="s">
        <v>6</v>
      </c>
      <c r="DMD90" s="497" t="s">
        <v>7</v>
      </c>
      <c r="DME90" s="497" t="s">
        <v>11</v>
      </c>
      <c r="DMF90" s="503"/>
      <c r="DMG90" s="497" t="s">
        <v>2</v>
      </c>
      <c r="DMH90" s="497" t="s">
        <v>3</v>
      </c>
      <c r="DMI90" s="497" t="s">
        <v>4</v>
      </c>
      <c r="DMJ90" s="497" t="s">
        <v>5</v>
      </c>
      <c r="DMK90" s="497" t="s">
        <v>6</v>
      </c>
      <c r="DML90" s="497" t="s">
        <v>7</v>
      </c>
      <c r="DMM90" s="497" t="s">
        <v>11</v>
      </c>
      <c r="DMN90" s="503"/>
      <c r="DMO90" s="497" t="s">
        <v>2</v>
      </c>
      <c r="DMP90" s="497" t="s">
        <v>3</v>
      </c>
      <c r="DMQ90" s="497" t="s">
        <v>4</v>
      </c>
      <c r="DMR90" s="497" t="s">
        <v>5</v>
      </c>
      <c r="DMS90" s="497" t="s">
        <v>6</v>
      </c>
      <c r="DMT90" s="497" t="s">
        <v>7</v>
      </c>
      <c r="DMU90" s="497" t="s">
        <v>11</v>
      </c>
      <c r="DMV90" s="503"/>
      <c r="DMW90" s="497" t="s">
        <v>2</v>
      </c>
      <c r="DMX90" s="497" t="s">
        <v>3</v>
      </c>
      <c r="DMY90" s="497" t="s">
        <v>4</v>
      </c>
      <c r="DMZ90" s="497" t="s">
        <v>5</v>
      </c>
      <c r="DNA90" s="497" t="s">
        <v>6</v>
      </c>
      <c r="DNB90" s="497" t="s">
        <v>7</v>
      </c>
      <c r="DNC90" s="497" t="s">
        <v>11</v>
      </c>
      <c r="DND90" s="503"/>
      <c r="DNE90" s="497" t="s">
        <v>2</v>
      </c>
      <c r="DNF90" s="497" t="s">
        <v>3</v>
      </c>
      <c r="DNG90" s="497" t="s">
        <v>4</v>
      </c>
      <c r="DNH90" s="497" t="s">
        <v>5</v>
      </c>
      <c r="DNI90" s="497" t="s">
        <v>6</v>
      </c>
      <c r="DNJ90" s="497" t="s">
        <v>7</v>
      </c>
      <c r="DNK90" s="497" t="s">
        <v>11</v>
      </c>
      <c r="DNL90" s="503"/>
      <c r="DNM90" s="497" t="s">
        <v>2</v>
      </c>
      <c r="DNN90" s="497" t="s">
        <v>3</v>
      </c>
      <c r="DNO90" s="497" t="s">
        <v>4</v>
      </c>
      <c r="DNP90" s="497" t="s">
        <v>5</v>
      </c>
      <c r="DNQ90" s="497" t="s">
        <v>6</v>
      </c>
      <c r="DNR90" s="497" t="s">
        <v>7</v>
      </c>
      <c r="DNS90" s="497" t="s">
        <v>11</v>
      </c>
      <c r="DNT90" s="503"/>
      <c r="DNU90" s="497" t="s">
        <v>2</v>
      </c>
      <c r="DNV90" s="497" t="s">
        <v>3</v>
      </c>
      <c r="DNW90" s="497" t="s">
        <v>4</v>
      </c>
      <c r="DNX90" s="497" t="s">
        <v>5</v>
      </c>
      <c r="DNY90" s="497" t="s">
        <v>6</v>
      </c>
      <c r="DNZ90" s="497" t="s">
        <v>7</v>
      </c>
      <c r="DOA90" s="497" t="s">
        <v>11</v>
      </c>
      <c r="DOB90" s="503"/>
      <c r="DOC90" s="497" t="s">
        <v>2</v>
      </c>
      <c r="DOD90" s="497" t="s">
        <v>3</v>
      </c>
      <c r="DOE90" s="497" t="s">
        <v>4</v>
      </c>
      <c r="DOF90" s="497" t="s">
        <v>5</v>
      </c>
      <c r="DOG90" s="497" t="s">
        <v>6</v>
      </c>
      <c r="DOH90" s="497" t="s">
        <v>7</v>
      </c>
      <c r="DOI90" s="497" t="s">
        <v>11</v>
      </c>
      <c r="DOJ90" s="503"/>
      <c r="DOK90" s="497" t="s">
        <v>2</v>
      </c>
      <c r="DOL90" s="497" t="s">
        <v>3</v>
      </c>
      <c r="DOM90" s="497" t="s">
        <v>4</v>
      </c>
      <c r="DON90" s="497" t="s">
        <v>5</v>
      </c>
      <c r="DOO90" s="497" t="s">
        <v>6</v>
      </c>
      <c r="DOP90" s="497" t="s">
        <v>7</v>
      </c>
      <c r="DOQ90" s="497" t="s">
        <v>11</v>
      </c>
      <c r="DOR90" s="503"/>
      <c r="DOS90" s="497" t="s">
        <v>2</v>
      </c>
      <c r="DOT90" s="497" t="s">
        <v>3</v>
      </c>
      <c r="DOU90" s="497" t="s">
        <v>4</v>
      </c>
      <c r="DOV90" s="497" t="s">
        <v>5</v>
      </c>
      <c r="DOW90" s="497" t="s">
        <v>6</v>
      </c>
      <c r="DOX90" s="497" t="s">
        <v>7</v>
      </c>
      <c r="DOY90" s="497" t="s">
        <v>11</v>
      </c>
      <c r="DOZ90" s="503"/>
      <c r="DPA90" s="497" t="s">
        <v>2</v>
      </c>
      <c r="DPB90" s="497" t="s">
        <v>3</v>
      </c>
      <c r="DPC90" s="497" t="s">
        <v>4</v>
      </c>
      <c r="DPD90" s="497" t="s">
        <v>5</v>
      </c>
      <c r="DPE90" s="497" t="s">
        <v>6</v>
      </c>
      <c r="DPF90" s="497" t="s">
        <v>7</v>
      </c>
      <c r="DPG90" s="497" t="s">
        <v>11</v>
      </c>
      <c r="DPH90" s="503"/>
      <c r="DPI90" s="497" t="s">
        <v>2</v>
      </c>
      <c r="DPJ90" s="497" t="s">
        <v>3</v>
      </c>
      <c r="DPK90" s="497" t="s">
        <v>4</v>
      </c>
      <c r="DPL90" s="497" t="s">
        <v>5</v>
      </c>
      <c r="DPM90" s="497" t="s">
        <v>6</v>
      </c>
      <c r="DPN90" s="497" t="s">
        <v>7</v>
      </c>
      <c r="DPO90" s="497" t="s">
        <v>11</v>
      </c>
      <c r="DPP90" s="503"/>
      <c r="DPQ90" s="497" t="s">
        <v>2</v>
      </c>
      <c r="DPR90" s="497" t="s">
        <v>3</v>
      </c>
      <c r="DPS90" s="497" t="s">
        <v>4</v>
      </c>
      <c r="DPT90" s="497" t="s">
        <v>5</v>
      </c>
      <c r="DPU90" s="497" t="s">
        <v>6</v>
      </c>
      <c r="DPV90" s="497" t="s">
        <v>7</v>
      </c>
      <c r="DPW90" s="497" t="s">
        <v>11</v>
      </c>
      <c r="DPX90" s="503"/>
      <c r="DPY90" s="497" t="s">
        <v>2</v>
      </c>
      <c r="DPZ90" s="497" t="s">
        <v>3</v>
      </c>
      <c r="DQA90" s="497" t="s">
        <v>4</v>
      </c>
      <c r="DQB90" s="497" t="s">
        <v>5</v>
      </c>
      <c r="DQC90" s="497" t="s">
        <v>6</v>
      </c>
      <c r="DQD90" s="497" t="s">
        <v>7</v>
      </c>
      <c r="DQE90" s="497" t="s">
        <v>11</v>
      </c>
      <c r="DQF90" s="503"/>
      <c r="DQG90" s="497" t="s">
        <v>2</v>
      </c>
      <c r="DQH90" s="497" t="s">
        <v>3</v>
      </c>
      <c r="DQI90" s="497" t="s">
        <v>4</v>
      </c>
      <c r="DQJ90" s="497" t="s">
        <v>5</v>
      </c>
      <c r="DQK90" s="497" t="s">
        <v>6</v>
      </c>
      <c r="DQL90" s="497" t="s">
        <v>7</v>
      </c>
      <c r="DQM90" s="497" t="s">
        <v>11</v>
      </c>
      <c r="DQN90" s="503"/>
      <c r="DQO90" s="497" t="s">
        <v>2</v>
      </c>
      <c r="DQP90" s="497" t="s">
        <v>3</v>
      </c>
      <c r="DQQ90" s="497" t="s">
        <v>4</v>
      </c>
      <c r="DQR90" s="497" t="s">
        <v>5</v>
      </c>
      <c r="DQS90" s="497" t="s">
        <v>6</v>
      </c>
      <c r="DQT90" s="497" t="s">
        <v>7</v>
      </c>
      <c r="DQU90" s="497" t="s">
        <v>11</v>
      </c>
      <c r="DQV90" s="503"/>
      <c r="DQW90" s="497" t="s">
        <v>2</v>
      </c>
      <c r="DQX90" s="497" t="s">
        <v>3</v>
      </c>
      <c r="DQY90" s="497" t="s">
        <v>4</v>
      </c>
      <c r="DQZ90" s="497" t="s">
        <v>5</v>
      </c>
      <c r="DRA90" s="497" t="s">
        <v>6</v>
      </c>
      <c r="DRB90" s="497" t="s">
        <v>7</v>
      </c>
      <c r="DRC90" s="497" t="s">
        <v>11</v>
      </c>
      <c r="DRD90" s="503"/>
      <c r="DRE90" s="497" t="s">
        <v>2</v>
      </c>
      <c r="DRF90" s="497" t="s">
        <v>3</v>
      </c>
      <c r="DRG90" s="497" t="s">
        <v>4</v>
      </c>
      <c r="DRH90" s="497" t="s">
        <v>5</v>
      </c>
      <c r="DRI90" s="497" t="s">
        <v>6</v>
      </c>
      <c r="DRJ90" s="497" t="s">
        <v>7</v>
      </c>
      <c r="DRK90" s="497" t="s">
        <v>11</v>
      </c>
      <c r="DRL90" s="503"/>
      <c r="DRM90" s="497" t="s">
        <v>2</v>
      </c>
      <c r="DRN90" s="497" t="s">
        <v>3</v>
      </c>
      <c r="DRO90" s="497" t="s">
        <v>4</v>
      </c>
      <c r="DRP90" s="497" t="s">
        <v>5</v>
      </c>
      <c r="DRQ90" s="497" t="s">
        <v>6</v>
      </c>
      <c r="DRR90" s="497" t="s">
        <v>7</v>
      </c>
      <c r="DRS90" s="497" t="s">
        <v>11</v>
      </c>
      <c r="DRT90" s="503"/>
      <c r="DRU90" s="497" t="s">
        <v>2</v>
      </c>
      <c r="DRV90" s="497" t="s">
        <v>3</v>
      </c>
      <c r="DRW90" s="497" t="s">
        <v>4</v>
      </c>
      <c r="DRX90" s="497" t="s">
        <v>5</v>
      </c>
      <c r="DRY90" s="497" t="s">
        <v>6</v>
      </c>
      <c r="DRZ90" s="497" t="s">
        <v>7</v>
      </c>
      <c r="DSA90" s="497" t="s">
        <v>11</v>
      </c>
      <c r="DSB90" s="503"/>
      <c r="DSC90" s="497" t="s">
        <v>2</v>
      </c>
      <c r="DSD90" s="497" t="s">
        <v>3</v>
      </c>
      <c r="DSE90" s="497" t="s">
        <v>4</v>
      </c>
      <c r="DSF90" s="497" t="s">
        <v>5</v>
      </c>
      <c r="DSG90" s="497" t="s">
        <v>6</v>
      </c>
      <c r="DSH90" s="497" t="s">
        <v>7</v>
      </c>
      <c r="DSI90" s="497" t="s">
        <v>11</v>
      </c>
      <c r="DSJ90" s="503"/>
      <c r="DSK90" s="497" t="s">
        <v>2</v>
      </c>
      <c r="DSL90" s="497" t="s">
        <v>3</v>
      </c>
      <c r="DSM90" s="497" t="s">
        <v>4</v>
      </c>
      <c r="DSN90" s="497" t="s">
        <v>5</v>
      </c>
      <c r="DSO90" s="497" t="s">
        <v>6</v>
      </c>
      <c r="DSP90" s="497" t="s">
        <v>7</v>
      </c>
      <c r="DSQ90" s="497" t="s">
        <v>11</v>
      </c>
      <c r="DSR90" s="503"/>
      <c r="DSS90" s="497" t="s">
        <v>2</v>
      </c>
      <c r="DST90" s="497" t="s">
        <v>3</v>
      </c>
      <c r="DSU90" s="497" t="s">
        <v>4</v>
      </c>
      <c r="DSV90" s="497" t="s">
        <v>5</v>
      </c>
      <c r="DSW90" s="497" t="s">
        <v>6</v>
      </c>
      <c r="DSX90" s="497" t="s">
        <v>7</v>
      </c>
      <c r="DSY90" s="497" t="s">
        <v>11</v>
      </c>
      <c r="DSZ90" s="503"/>
      <c r="DTA90" s="497" t="s">
        <v>2</v>
      </c>
      <c r="DTB90" s="497" t="s">
        <v>3</v>
      </c>
      <c r="DTC90" s="497" t="s">
        <v>4</v>
      </c>
      <c r="DTD90" s="497" t="s">
        <v>5</v>
      </c>
      <c r="DTE90" s="497" t="s">
        <v>6</v>
      </c>
      <c r="DTF90" s="497" t="s">
        <v>7</v>
      </c>
      <c r="DTG90" s="497" t="s">
        <v>11</v>
      </c>
      <c r="DTH90" s="503"/>
      <c r="DTI90" s="497" t="s">
        <v>2</v>
      </c>
      <c r="DTJ90" s="497" t="s">
        <v>3</v>
      </c>
      <c r="DTK90" s="497" t="s">
        <v>4</v>
      </c>
      <c r="DTL90" s="497" t="s">
        <v>5</v>
      </c>
      <c r="DTM90" s="497" t="s">
        <v>6</v>
      </c>
      <c r="DTN90" s="497" t="s">
        <v>7</v>
      </c>
      <c r="DTO90" s="497" t="s">
        <v>11</v>
      </c>
      <c r="DTP90" s="503"/>
      <c r="DTQ90" s="497" t="s">
        <v>2</v>
      </c>
      <c r="DTR90" s="497" t="s">
        <v>3</v>
      </c>
      <c r="DTS90" s="497" t="s">
        <v>4</v>
      </c>
      <c r="DTT90" s="497" t="s">
        <v>5</v>
      </c>
      <c r="DTU90" s="497" t="s">
        <v>6</v>
      </c>
      <c r="DTV90" s="497" t="s">
        <v>7</v>
      </c>
      <c r="DTW90" s="497" t="s">
        <v>11</v>
      </c>
      <c r="DTX90" s="503"/>
      <c r="DTY90" s="497" t="s">
        <v>2</v>
      </c>
      <c r="DTZ90" s="497" t="s">
        <v>3</v>
      </c>
      <c r="DUA90" s="497" t="s">
        <v>4</v>
      </c>
      <c r="DUB90" s="497" t="s">
        <v>5</v>
      </c>
      <c r="DUC90" s="497" t="s">
        <v>6</v>
      </c>
      <c r="DUD90" s="497" t="s">
        <v>7</v>
      </c>
      <c r="DUE90" s="497" t="s">
        <v>11</v>
      </c>
      <c r="DUF90" s="503"/>
      <c r="DUG90" s="497" t="s">
        <v>2</v>
      </c>
      <c r="DUH90" s="497" t="s">
        <v>3</v>
      </c>
      <c r="DUI90" s="497" t="s">
        <v>4</v>
      </c>
      <c r="DUJ90" s="497" t="s">
        <v>5</v>
      </c>
      <c r="DUK90" s="497" t="s">
        <v>6</v>
      </c>
      <c r="DUL90" s="497" t="s">
        <v>7</v>
      </c>
      <c r="DUM90" s="497" t="s">
        <v>11</v>
      </c>
      <c r="DUN90" s="503"/>
      <c r="DUO90" s="497" t="s">
        <v>2</v>
      </c>
      <c r="DUP90" s="497" t="s">
        <v>3</v>
      </c>
      <c r="DUQ90" s="497" t="s">
        <v>4</v>
      </c>
      <c r="DUR90" s="497" t="s">
        <v>5</v>
      </c>
      <c r="DUS90" s="497" t="s">
        <v>6</v>
      </c>
      <c r="DUT90" s="497" t="s">
        <v>7</v>
      </c>
      <c r="DUU90" s="497" t="s">
        <v>11</v>
      </c>
      <c r="DUV90" s="503"/>
      <c r="DUW90" s="497" t="s">
        <v>2</v>
      </c>
      <c r="DUX90" s="497" t="s">
        <v>3</v>
      </c>
      <c r="DUY90" s="497" t="s">
        <v>4</v>
      </c>
      <c r="DUZ90" s="497" t="s">
        <v>5</v>
      </c>
      <c r="DVA90" s="497" t="s">
        <v>6</v>
      </c>
      <c r="DVB90" s="497" t="s">
        <v>7</v>
      </c>
      <c r="DVC90" s="497" t="s">
        <v>11</v>
      </c>
      <c r="DVD90" s="503"/>
      <c r="DVE90" s="497" t="s">
        <v>2</v>
      </c>
      <c r="DVF90" s="497" t="s">
        <v>3</v>
      </c>
      <c r="DVG90" s="497" t="s">
        <v>4</v>
      </c>
      <c r="DVH90" s="497" t="s">
        <v>5</v>
      </c>
      <c r="DVI90" s="497" t="s">
        <v>6</v>
      </c>
      <c r="DVJ90" s="497" t="s">
        <v>7</v>
      </c>
      <c r="DVK90" s="497" t="s">
        <v>11</v>
      </c>
      <c r="DVL90" s="503"/>
      <c r="DVM90" s="497" t="s">
        <v>2</v>
      </c>
      <c r="DVN90" s="497" t="s">
        <v>3</v>
      </c>
      <c r="DVO90" s="497" t="s">
        <v>4</v>
      </c>
      <c r="DVP90" s="497" t="s">
        <v>5</v>
      </c>
      <c r="DVQ90" s="497" t="s">
        <v>6</v>
      </c>
      <c r="DVR90" s="497" t="s">
        <v>7</v>
      </c>
      <c r="DVS90" s="497" t="s">
        <v>11</v>
      </c>
      <c r="DVT90" s="503"/>
      <c r="DVU90" s="497" t="s">
        <v>2</v>
      </c>
      <c r="DVV90" s="497" t="s">
        <v>3</v>
      </c>
      <c r="DVW90" s="497" t="s">
        <v>4</v>
      </c>
      <c r="DVX90" s="497" t="s">
        <v>5</v>
      </c>
      <c r="DVY90" s="497" t="s">
        <v>6</v>
      </c>
      <c r="DVZ90" s="497" t="s">
        <v>7</v>
      </c>
      <c r="DWA90" s="497" t="s">
        <v>11</v>
      </c>
      <c r="DWB90" s="503"/>
      <c r="DWC90" s="497" t="s">
        <v>2</v>
      </c>
      <c r="DWD90" s="497" t="s">
        <v>3</v>
      </c>
      <c r="DWE90" s="497" t="s">
        <v>4</v>
      </c>
      <c r="DWF90" s="497" t="s">
        <v>5</v>
      </c>
      <c r="DWG90" s="497" t="s">
        <v>6</v>
      </c>
      <c r="DWH90" s="497" t="s">
        <v>7</v>
      </c>
      <c r="DWI90" s="497" t="s">
        <v>11</v>
      </c>
      <c r="DWJ90" s="503"/>
      <c r="DWK90" s="497" t="s">
        <v>2</v>
      </c>
      <c r="DWL90" s="497" t="s">
        <v>3</v>
      </c>
      <c r="DWM90" s="497" t="s">
        <v>4</v>
      </c>
      <c r="DWN90" s="497" t="s">
        <v>5</v>
      </c>
      <c r="DWO90" s="497" t="s">
        <v>6</v>
      </c>
      <c r="DWP90" s="497" t="s">
        <v>7</v>
      </c>
      <c r="DWQ90" s="497" t="s">
        <v>11</v>
      </c>
      <c r="DWR90" s="503"/>
      <c r="DWS90" s="497" t="s">
        <v>2</v>
      </c>
      <c r="DWT90" s="497" t="s">
        <v>3</v>
      </c>
      <c r="DWU90" s="497" t="s">
        <v>4</v>
      </c>
      <c r="DWV90" s="497" t="s">
        <v>5</v>
      </c>
      <c r="DWW90" s="497" t="s">
        <v>6</v>
      </c>
      <c r="DWX90" s="497" t="s">
        <v>7</v>
      </c>
      <c r="DWY90" s="497" t="s">
        <v>11</v>
      </c>
      <c r="DWZ90" s="503"/>
      <c r="DXA90" s="497" t="s">
        <v>2</v>
      </c>
      <c r="DXB90" s="497" t="s">
        <v>3</v>
      </c>
      <c r="DXC90" s="497" t="s">
        <v>4</v>
      </c>
      <c r="DXD90" s="497" t="s">
        <v>5</v>
      </c>
      <c r="DXE90" s="497" t="s">
        <v>6</v>
      </c>
      <c r="DXF90" s="497" t="s">
        <v>7</v>
      </c>
      <c r="DXG90" s="497" t="s">
        <v>11</v>
      </c>
      <c r="DXH90" s="503"/>
      <c r="DXI90" s="497" t="s">
        <v>2</v>
      </c>
      <c r="DXJ90" s="497" t="s">
        <v>3</v>
      </c>
      <c r="DXK90" s="497" t="s">
        <v>4</v>
      </c>
      <c r="DXL90" s="497" t="s">
        <v>5</v>
      </c>
      <c r="DXM90" s="497" t="s">
        <v>6</v>
      </c>
      <c r="DXN90" s="497" t="s">
        <v>7</v>
      </c>
      <c r="DXO90" s="497" t="s">
        <v>11</v>
      </c>
      <c r="DXP90" s="503"/>
      <c r="DXQ90" s="497" t="s">
        <v>2</v>
      </c>
      <c r="DXR90" s="497" t="s">
        <v>3</v>
      </c>
      <c r="DXS90" s="497" t="s">
        <v>4</v>
      </c>
      <c r="DXT90" s="497" t="s">
        <v>5</v>
      </c>
      <c r="DXU90" s="497" t="s">
        <v>6</v>
      </c>
      <c r="DXV90" s="497" t="s">
        <v>7</v>
      </c>
      <c r="DXW90" s="497" t="s">
        <v>11</v>
      </c>
      <c r="DXX90" s="503"/>
      <c r="DXY90" s="497" t="s">
        <v>2</v>
      </c>
      <c r="DXZ90" s="497" t="s">
        <v>3</v>
      </c>
      <c r="DYA90" s="497" t="s">
        <v>4</v>
      </c>
      <c r="DYB90" s="497" t="s">
        <v>5</v>
      </c>
      <c r="DYC90" s="497" t="s">
        <v>6</v>
      </c>
      <c r="DYD90" s="497" t="s">
        <v>7</v>
      </c>
      <c r="DYE90" s="497" t="s">
        <v>11</v>
      </c>
      <c r="DYF90" s="503"/>
      <c r="DYG90" s="497" t="s">
        <v>2</v>
      </c>
      <c r="DYH90" s="497" t="s">
        <v>3</v>
      </c>
      <c r="DYI90" s="497" t="s">
        <v>4</v>
      </c>
      <c r="DYJ90" s="497" t="s">
        <v>5</v>
      </c>
      <c r="DYK90" s="497" t="s">
        <v>6</v>
      </c>
      <c r="DYL90" s="497" t="s">
        <v>7</v>
      </c>
      <c r="DYM90" s="497" t="s">
        <v>11</v>
      </c>
      <c r="DYN90" s="503"/>
      <c r="DYO90" s="497" t="s">
        <v>2</v>
      </c>
      <c r="DYP90" s="497" t="s">
        <v>3</v>
      </c>
      <c r="DYQ90" s="497" t="s">
        <v>4</v>
      </c>
      <c r="DYR90" s="497" t="s">
        <v>5</v>
      </c>
      <c r="DYS90" s="497" t="s">
        <v>6</v>
      </c>
      <c r="DYT90" s="497" t="s">
        <v>7</v>
      </c>
      <c r="DYU90" s="497" t="s">
        <v>11</v>
      </c>
      <c r="DYV90" s="503"/>
      <c r="DYW90" s="497" t="s">
        <v>2</v>
      </c>
      <c r="DYX90" s="497" t="s">
        <v>3</v>
      </c>
      <c r="DYY90" s="497" t="s">
        <v>4</v>
      </c>
      <c r="DYZ90" s="497" t="s">
        <v>5</v>
      </c>
      <c r="DZA90" s="497" t="s">
        <v>6</v>
      </c>
      <c r="DZB90" s="497" t="s">
        <v>7</v>
      </c>
      <c r="DZC90" s="497" t="s">
        <v>11</v>
      </c>
      <c r="DZD90" s="503"/>
      <c r="DZE90" s="497" t="s">
        <v>2</v>
      </c>
      <c r="DZF90" s="497" t="s">
        <v>3</v>
      </c>
      <c r="DZG90" s="497" t="s">
        <v>4</v>
      </c>
      <c r="DZH90" s="497" t="s">
        <v>5</v>
      </c>
      <c r="DZI90" s="497" t="s">
        <v>6</v>
      </c>
      <c r="DZJ90" s="497" t="s">
        <v>7</v>
      </c>
      <c r="DZK90" s="497" t="s">
        <v>11</v>
      </c>
      <c r="DZL90" s="503"/>
      <c r="DZM90" s="497" t="s">
        <v>2</v>
      </c>
      <c r="DZN90" s="497" t="s">
        <v>3</v>
      </c>
      <c r="DZO90" s="497" t="s">
        <v>4</v>
      </c>
      <c r="DZP90" s="497" t="s">
        <v>5</v>
      </c>
      <c r="DZQ90" s="497" t="s">
        <v>6</v>
      </c>
      <c r="DZR90" s="497" t="s">
        <v>7</v>
      </c>
      <c r="DZS90" s="497" t="s">
        <v>11</v>
      </c>
      <c r="DZT90" s="503"/>
      <c r="DZU90" s="497" t="s">
        <v>2</v>
      </c>
      <c r="DZV90" s="497" t="s">
        <v>3</v>
      </c>
      <c r="DZW90" s="497" t="s">
        <v>4</v>
      </c>
      <c r="DZX90" s="497" t="s">
        <v>5</v>
      </c>
      <c r="DZY90" s="497" t="s">
        <v>6</v>
      </c>
      <c r="DZZ90" s="497" t="s">
        <v>7</v>
      </c>
      <c r="EAA90" s="497" t="s">
        <v>11</v>
      </c>
      <c r="EAB90" s="503"/>
      <c r="EAC90" s="497" t="s">
        <v>2</v>
      </c>
      <c r="EAD90" s="497" t="s">
        <v>3</v>
      </c>
      <c r="EAE90" s="497" t="s">
        <v>4</v>
      </c>
      <c r="EAF90" s="497" t="s">
        <v>5</v>
      </c>
      <c r="EAG90" s="497" t="s">
        <v>6</v>
      </c>
      <c r="EAH90" s="497" t="s">
        <v>7</v>
      </c>
      <c r="EAI90" s="497" t="s">
        <v>11</v>
      </c>
      <c r="EAJ90" s="503"/>
      <c r="EAK90" s="497" t="s">
        <v>2</v>
      </c>
      <c r="EAL90" s="497" t="s">
        <v>3</v>
      </c>
      <c r="EAM90" s="497" t="s">
        <v>4</v>
      </c>
      <c r="EAN90" s="497" t="s">
        <v>5</v>
      </c>
      <c r="EAO90" s="497" t="s">
        <v>6</v>
      </c>
      <c r="EAP90" s="497" t="s">
        <v>7</v>
      </c>
      <c r="EAQ90" s="497" t="s">
        <v>11</v>
      </c>
      <c r="EAR90" s="503"/>
      <c r="EAS90" s="497" t="s">
        <v>2</v>
      </c>
      <c r="EAT90" s="497" t="s">
        <v>3</v>
      </c>
      <c r="EAU90" s="497" t="s">
        <v>4</v>
      </c>
      <c r="EAV90" s="497" t="s">
        <v>5</v>
      </c>
      <c r="EAW90" s="497" t="s">
        <v>6</v>
      </c>
      <c r="EAX90" s="497" t="s">
        <v>7</v>
      </c>
      <c r="EAY90" s="497" t="s">
        <v>11</v>
      </c>
      <c r="EAZ90" s="503"/>
      <c r="EBA90" s="497" t="s">
        <v>2</v>
      </c>
      <c r="EBB90" s="497" t="s">
        <v>3</v>
      </c>
      <c r="EBC90" s="497" t="s">
        <v>4</v>
      </c>
      <c r="EBD90" s="497" t="s">
        <v>5</v>
      </c>
      <c r="EBE90" s="497" t="s">
        <v>6</v>
      </c>
      <c r="EBF90" s="497" t="s">
        <v>7</v>
      </c>
      <c r="EBG90" s="497" t="s">
        <v>11</v>
      </c>
      <c r="EBH90" s="503"/>
      <c r="EBI90" s="497" t="s">
        <v>2</v>
      </c>
      <c r="EBJ90" s="497" t="s">
        <v>3</v>
      </c>
      <c r="EBK90" s="497" t="s">
        <v>4</v>
      </c>
      <c r="EBL90" s="497" t="s">
        <v>5</v>
      </c>
      <c r="EBM90" s="497" t="s">
        <v>6</v>
      </c>
      <c r="EBN90" s="497" t="s">
        <v>7</v>
      </c>
      <c r="EBO90" s="497" t="s">
        <v>11</v>
      </c>
      <c r="EBP90" s="503"/>
      <c r="EBQ90" s="497" t="s">
        <v>2</v>
      </c>
      <c r="EBR90" s="497" t="s">
        <v>3</v>
      </c>
      <c r="EBS90" s="497" t="s">
        <v>4</v>
      </c>
      <c r="EBT90" s="497" t="s">
        <v>5</v>
      </c>
      <c r="EBU90" s="497" t="s">
        <v>6</v>
      </c>
      <c r="EBV90" s="497" t="s">
        <v>7</v>
      </c>
      <c r="EBW90" s="497" t="s">
        <v>11</v>
      </c>
      <c r="EBX90" s="503"/>
      <c r="EBY90" s="497" t="s">
        <v>2</v>
      </c>
      <c r="EBZ90" s="497" t="s">
        <v>3</v>
      </c>
      <c r="ECA90" s="497" t="s">
        <v>4</v>
      </c>
      <c r="ECB90" s="497" t="s">
        <v>5</v>
      </c>
      <c r="ECC90" s="497" t="s">
        <v>6</v>
      </c>
      <c r="ECD90" s="497" t="s">
        <v>7</v>
      </c>
      <c r="ECE90" s="497" t="s">
        <v>11</v>
      </c>
      <c r="ECF90" s="503"/>
      <c r="ECG90" s="497" t="s">
        <v>2</v>
      </c>
      <c r="ECH90" s="497" t="s">
        <v>3</v>
      </c>
      <c r="ECI90" s="497" t="s">
        <v>4</v>
      </c>
      <c r="ECJ90" s="497" t="s">
        <v>5</v>
      </c>
      <c r="ECK90" s="497" t="s">
        <v>6</v>
      </c>
      <c r="ECL90" s="497" t="s">
        <v>7</v>
      </c>
      <c r="ECM90" s="497" t="s">
        <v>11</v>
      </c>
      <c r="ECN90" s="503"/>
      <c r="ECO90" s="497" t="s">
        <v>2</v>
      </c>
      <c r="ECP90" s="497" t="s">
        <v>3</v>
      </c>
      <c r="ECQ90" s="497" t="s">
        <v>4</v>
      </c>
      <c r="ECR90" s="497" t="s">
        <v>5</v>
      </c>
      <c r="ECS90" s="497" t="s">
        <v>6</v>
      </c>
      <c r="ECT90" s="497" t="s">
        <v>7</v>
      </c>
      <c r="ECU90" s="497" t="s">
        <v>11</v>
      </c>
      <c r="ECV90" s="503"/>
      <c r="ECW90" s="497" t="s">
        <v>2</v>
      </c>
      <c r="ECX90" s="497" t="s">
        <v>3</v>
      </c>
      <c r="ECY90" s="497" t="s">
        <v>4</v>
      </c>
      <c r="ECZ90" s="497" t="s">
        <v>5</v>
      </c>
      <c r="EDA90" s="497" t="s">
        <v>6</v>
      </c>
      <c r="EDB90" s="497" t="s">
        <v>7</v>
      </c>
      <c r="EDC90" s="497" t="s">
        <v>11</v>
      </c>
      <c r="EDD90" s="503"/>
      <c r="EDE90" s="497" t="s">
        <v>2</v>
      </c>
      <c r="EDF90" s="497" t="s">
        <v>3</v>
      </c>
      <c r="EDG90" s="497" t="s">
        <v>4</v>
      </c>
      <c r="EDH90" s="497" t="s">
        <v>5</v>
      </c>
      <c r="EDI90" s="497" t="s">
        <v>6</v>
      </c>
      <c r="EDJ90" s="497" t="s">
        <v>7</v>
      </c>
      <c r="EDK90" s="497" t="s">
        <v>11</v>
      </c>
      <c r="EDL90" s="503"/>
      <c r="EDM90" s="497" t="s">
        <v>2</v>
      </c>
      <c r="EDN90" s="497" t="s">
        <v>3</v>
      </c>
      <c r="EDO90" s="497" t="s">
        <v>4</v>
      </c>
      <c r="EDP90" s="497" t="s">
        <v>5</v>
      </c>
      <c r="EDQ90" s="497" t="s">
        <v>6</v>
      </c>
      <c r="EDR90" s="497" t="s">
        <v>7</v>
      </c>
      <c r="EDS90" s="497" t="s">
        <v>11</v>
      </c>
      <c r="EDT90" s="503"/>
      <c r="EDU90" s="497" t="s">
        <v>2</v>
      </c>
      <c r="EDV90" s="497" t="s">
        <v>3</v>
      </c>
      <c r="EDW90" s="497" t="s">
        <v>4</v>
      </c>
      <c r="EDX90" s="497" t="s">
        <v>5</v>
      </c>
      <c r="EDY90" s="497" t="s">
        <v>6</v>
      </c>
      <c r="EDZ90" s="497" t="s">
        <v>7</v>
      </c>
      <c r="EEA90" s="497" t="s">
        <v>11</v>
      </c>
      <c r="EEB90" s="503"/>
      <c r="EEC90" s="497" t="s">
        <v>2</v>
      </c>
      <c r="EED90" s="497" t="s">
        <v>3</v>
      </c>
      <c r="EEE90" s="497" t="s">
        <v>4</v>
      </c>
      <c r="EEF90" s="497" t="s">
        <v>5</v>
      </c>
      <c r="EEG90" s="497" t="s">
        <v>6</v>
      </c>
      <c r="EEH90" s="497" t="s">
        <v>7</v>
      </c>
      <c r="EEI90" s="497" t="s">
        <v>11</v>
      </c>
      <c r="EEJ90" s="503"/>
      <c r="EEK90" s="497" t="s">
        <v>2</v>
      </c>
      <c r="EEL90" s="497" t="s">
        <v>3</v>
      </c>
      <c r="EEM90" s="497" t="s">
        <v>4</v>
      </c>
      <c r="EEN90" s="497" t="s">
        <v>5</v>
      </c>
      <c r="EEO90" s="497" t="s">
        <v>6</v>
      </c>
      <c r="EEP90" s="497" t="s">
        <v>7</v>
      </c>
      <c r="EEQ90" s="497" t="s">
        <v>11</v>
      </c>
      <c r="EER90" s="503"/>
      <c r="EES90" s="497" t="s">
        <v>2</v>
      </c>
      <c r="EET90" s="497" t="s">
        <v>3</v>
      </c>
      <c r="EEU90" s="497" t="s">
        <v>4</v>
      </c>
      <c r="EEV90" s="497" t="s">
        <v>5</v>
      </c>
      <c r="EEW90" s="497" t="s">
        <v>6</v>
      </c>
      <c r="EEX90" s="497" t="s">
        <v>7</v>
      </c>
      <c r="EEY90" s="497" t="s">
        <v>11</v>
      </c>
      <c r="EEZ90" s="503"/>
      <c r="EFA90" s="497" t="s">
        <v>2</v>
      </c>
      <c r="EFB90" s="497" t="s">
        <v>3</v>
      </c>
      <c r="EFC90" s="497" t="s">
        <v>4</v>
      </c>
      <c r="EFD90" s="497" t="s">
        <v>5</v>
      </c>
      <c r="EFE90" s="497" t="s">
        <v>6</v>
      </c>
      <c r="EFF90" s="497" t="s">
        <v>7</v>
      </c>
      <c r="EFG90" s="497" t="s">
        <v>11</v>
      </c>
      <c r="EFH90" s="503"/>
      <c r="EFI90" s="497" t="s">
        <v>2</v>
      </c>
      <c r="EFJ90" s="497" t="s">
        <v>3</v>
      </c>
      <c r="EFK90" s="497" t="s">
        <v>4</v>
      </c>
      <c r="EFL90" s="497" t="s">
        <v>5</v>
      </c>
      <c r="EFM90" s="497" t="s">
        <v>6</v>
      </c>
      <c r="EFN90" s="497" t="s">
        <v>7</v>
      </c>
      <c r="EFO90" s="497" t="s">
        <v>11</v>
      </c>
      <c r="EFP90" s="503"/>
      <c r="EFQ90" s="497" t="s">
        <v>2</v>
      </c>
      <c r="EFR90" s="497" t="s">
        <v>3</v>
      </c>
      <c r="EFS90" s="497" t="s">
        <v>4</v>
      </c>
      <c r="EFT90" s="497" t="s">
        <v>5</v>
      </c>
      <c r="EFU90" s="497" t="s">
        <v>6</v>
      </c>
      <c r="EFV90" s="497" t="s">
        <v>7</v>
      </c>
      <c r="EFW90" s="497" t="s">
        <v>11</v>
      </c>
      <c r="EFX90" s="503"/>
      <c r="EFY90" s="497" t="s">
        <v>2</v>
      </c>
      <c r="EFZ90" s="497" t="s">
        <v>3</v>
      </c>
      <c r="EGA90" s="497" t="s">
        <v>4</v>
      </c>
      <c r="EGB90" s="497" t="s">
        <v>5</v>
      </c>
      <c r="EGC90" s="497" t="s">
        <v>6</v>
      </c>
      <c r="EGD90" s="497" t="s">
        <v>7</v>
      </c>
      <c r="EGE90" s="497" t="s">
        <v>11</v>
      </c>
      <c r="EGF90" s="503"/>
      <c r="EGG90" s="497" t="s">
        <v>2</v>
      </c>
      <c r="EGH90" s="497" t="s">
        <v>3</v>
      </c>
      <c r="EGI90" s="497" t="s">
        <v>4</v>
      </c>
      <c r="EGJ90" s="497" t="s">
        <v>5</v>
      </c>
      <c r="EGK90" s="497" t="s">
        <v>6</v>
      </c>
      <c r="EGL90" s="497" t="s">
        <v>7</v>
      </c>
      <c r="EGM90" s="497" t="s">
        <v>11</v>
      </c>
      <c r="EGN90" s="503"/>
      <c r="EGO90" s="497" t="s">
        <v>2</v>
      </c>
      <c r="EGP90" s="497" t="s">
        <v>3</v>
      </c>
      <c r="EGQ90" s="497" t="s">
        <v>4</v>
      </c>
      <c r="EGR90" s="497" t="s">
        <v>5</v>
      </c>
      <c r="EGS90" s="497" t="s">
        <v>6</v>
      </c>
      <c r="EGT90" s="497" t="s">
        <v>7</v>
      </c>
      <c r="EGU90" s="497" t="s">
        <v>11</v>
      </c>
      <c r="EGV90" s="503"/>
      <c r="EGW90" s="497" t="s">
        <v>2</v>
      </c>
      <c r="EGX90" s="497" t="s">
        <v>3</v>
      </c>
      <c r="EGY90" s="497" t="s">
        <v>4</v>
      </c>
      <c r="EGZ90" s="497" t="s">
        <v>5</v>
      </c>
      <c r="EHA90" s="497" t="s">
        <v>6</v>
      </c>
      <c r="EHB90" s="497" t="s">
        <v>7</v>
      </c>
      <c r="EHC90" s="497" t="s">
        <v>11</v>
      </c>
      <c r="EHD90" s="503"/>
      <c r="EHE90" s="497" t="s">
        <v>2</v>
      </c>
      <c r="EHF90" s="497" t="s">
        <v>3</v>
      </c>
      <c r="EHG90" s="497" t="s">
        <v>4</v>
      </c>
      <c r="EHH90" s="497" t="s">
        <v>5</v>
      </c>
      <c r="EHI90" s="497" t="s">
        <v>6</v>
      </c>
      <c r="EHJ90" s="497" t="s">
        <v>7</v>
      </c>
      <c r="EHK90" s="497" t="s">
        <v>11</v>
      </c>
      <c r="EHL90" s="503"/>
      <c r="EHM90" s="497" t="s">
        <v>2</v>
      </c>
      <c r="EHN90" s="497" t="s">
        <v>3</v>
      </c>
      <c r="EHO90" s="497" t="s">
        <v>4</v>
      </c>
      <c r="EHP90" s="497" t="s">
        <v>5</v>
      </c>
      <c r="EHQ90" s="497" t="s">
        <v>6</v>
      </c>
      <c r="EHR90" s="497" t="s">
        <v>7</v>
      </c>
      <c r="EHS90" s="497" t="s">
        <v>11</v>
      </c>
      <c r="EHT90" s="503"/>
      <c r="EHU90" s="497" t="s">
        <v>2</v>
      </c>
      <c r="EHV90" s="497" t="s">
        <v>3</v>
      </c>
      <c r="EHW90" s="497" t="s">
        <v>4</v>
      </c>
      <c r="EHX90" s="497" t="s">
        <v>5</v>
      </c>
      <c r="EHY90" s="497" t="s">
        <v>6</v>
      </c>
      <c r="EHZ90" s="497" t="s">
        <v>7</v>
      </c>
      <c r="EIA90" s="497" t="s">
        <v>11</v>
      </c>
      <c r="EIB90" s="503"/>
      <c r="EIC90" s="497" t="s">
        <v>2</v>
      </c>
      <c r="EID90" s="497" t="s">
        <v>3</v>
      </c>
      <c r="EIE90" s="497" t="s">
        <v>4</v>
      </c>
      <c r="EIF90" s="497" t="s">
        <v>5</v>
      </c>
      <c r="EIG90" s="497" t="s">
        <v>6</v>
      </c>
      <c r="EIH90" s="497" t="s">
        <v>7</v>
      </c>
      <c r="EII90" s="497" t="s">
        <v>11</v>
      </c>
      <c r="EIJ90" s="503"/>
      <c r="EIK90" s="497" t="s">
        <v>2</v>
      </c>
      <c r="EIL90" s="497" t="s">
        <v>3</v>
      </c>
      <c r="EIM90" s="497" t="s">
        <v>4</v>
      </c>
      <c r="EIN90" s="497" t="s">
        <v>5</v>
      </c>
      <c r="EIO90" s="497" t="s">
        <v>6</v>
      </c>
      <c r="EIP90" s="497" t="s">
        <v>7</v>
      </c>
      <c r="EIQ90" s="497" t="s">
        <v>11</v>
      </c>
      <c r="EIR90" s="503"/>
      <c r="EIS90" s="497" t="s">
        <v>2</v>
      </c>
      <c r="EIT90" s="497" t="s">
        <v>3</v>
      </c>
      <c r="EIU90" s="497" t="s">
        <v>4</v>
      </c>
      <c r="EIV90" s="497" t="s">
        <v>5</v>
      </c>
      <c r="EIW90" s="497" t="s">
        <v>6</v>
      </c>
      <c r="EIX90" s="497" t="s">
        <v>7</v>
      </c>
      <c r="EIY90" s="497" t="s">
        <v>11</v>
      </c>
      <c r="EIZ90" s="503"/>
      <c r="EJA90" s="497" t="s">
        <v>2</v>
      </c>
      <c r="EJB90" s="497" t="s">
        <v>3</v>
      </c>
      <c r="EJC90" s="497" t="s">
        <v>4</v>
      </c>
      <c r="EJD90" s="497" t="s">
        <v>5</v>
      </c>
      <c r="EJE90" s="497" t="s">
        <v>6</v>
      </c>
      <c r="EJF90" s="497" t="s">
        <v>7</v>
      </c>
      <c r="EJG90" s="497" t="s">
        <v>11</v>
      </c>
      <c r="EJH90" s="503"/>
      <c r="EJI90" s="497" t="s">
        <v>2</v>
      </c>
      <c r="EJJ90" s="497" t="s">
        <v>3</v>
      </c>
      <c r="EJK90" s="497" t="s">
        <v>4</v>
      </c>
      <c r="EJL90" s="497" t="s">
        <v>5</v>
      </c>
      <c r="EJM90" s="497" t="s">
        <v>6</v>
      </c>
      <c r="EJN90" s="497" t="s">
        <v>7</v>
      </c>
      <c r="EJO90" s="497" t="s">
        <v>11</v>
      </c>
      <c r="EJP90" s="503"/>
      <c r="EJQ90" s="497" t="s">
        <v>2</v>
      </c>
      <c r="EJR90" s="497" t="s">
        <v>3</v>
      </c>
      <c r="EJS90" s="497" t="s">
        <v>4</v>
      </c>
      <c r="EJT90" s="497" t="s">
        <v>5</v>
      </c>
      <c r="EJU90" s="497" t="s">
        <v>6</v>
      </c>
      <c r="EJV90" s="497" t="s">
        <v>7</v>
      </c>
      <c r="EJW90" s="497" t="s">
        <v>11</v>
      </c>
      <c r="EJX90" s="503"/>
      <c r="EJY90" s="497" t="s">
        <v>2</v>
      </c>
      <c r="EJZ90" s="497" t="s">
        <v>3</v>
      </c>
      <c r="EKA90" s="497" t="s">
        <v>4</v>
      </c>
      <c r="EKB90" s="497" t="s">
        <v>5</v>
      </c>
      <c r="EKC90" s="497" t="s">
        <v>6</v>
      </c>
      <c r="EKD90" s="497" t="s">
        <v>7</v>
      </c>
      <c r="EKE90" s="497" t="s">
        <v>11</v>
      </c>
      <c r="EKF90" s="503"/>
      <c r="EKG90" s="497" t="s">
        <v>2</v>
      </c>
      <c r="EKH90" s="497" t="s">
        <v>3</v>
      </c>
      <c r="EKI90" s="497" t="s">
        <v>4</v>
      </c>
      <c r="EKJ90" s="497" t="s">
        <v>5</v>
      </c>
      <c r="EKK90" s="497" t="s">
        <v>6</v>
      </c>
      <c r="EKL90" s="497" t="s">
        <v>7</v>
      </c>
      <c r="EKM90" s="497" t="s">
        <v>11</v>
      </c>
      <c r="EKN90" s="503"/>
      <c r="EKO90" s="497" t="s">
        <v>2</v>
      </c>
      <c r="EKP90" s="497" t="s">
        <v>3</v>
      </c>
      <c r="EKQ90" s="497" t="s">
        <v>4</v>
      </c>
      <c r="EKR90" s="497" t="s">
        <v>5</v>
      </c>
      <c r="EKS90" s="497" t="s">
        <v>6</v>
      </c>
      <c r="EKT90" s="497" t="s">
        <v>7</v>
      </c>
      <c r="EKU90" s="497" t="s">
        <v>11</v>
      </c>
      <c r="EKV90" s="503"/>
      <c r="EKW90" s="497" t="s">
        <v>2</v>
      </c>
      <c r="EKX90" s="497" t="s">
        <v>3</v>
      </c>
      <c r="EKY90" s="497" t="s">
        <v>4</v>
      </c>
      <c r="EKZ90" s="497" t="s">
        <v>5</v>
      </c>
      <c r="ELA90" s="497" t="s">
        <v>6</v>
      </c>
      <c r="ELB90" s="497" t="s">
        <v>7</v>
      </c>
      <c r="ELC90" s="497" t="s">
        <v>11</v>
      </c>
      <c r="ELD90" s="503"/>
      <c r="ELE90" s="497" t="s">
        <v>2</v>
      </c>
      <c r="ELF90" s="497" t="s">
        <v>3</v>
      </c>
      <c r="ELG90" s="497" t="s">
        <v>4</v>
      </c>
      <c r="ELH90" s="497" t="s">
        <v>5</v>
      </c>
      <c r="ELI90" s="497" t="s">
        <v>6</v>
      </c>
      <c r="ELJ90" s="497" t="s">
        <v>7</v>
      </c>
      <c r="ELK90" s="497" t="s">
        <v>11</v>
      </c>
      <c r="ELL90" s="503"/>
      <c r="ELM90" s="497" t="s">
        <v>2</v>
      </c>
      <c r="ELN90" s="497" t="s">
        <v>3</v>
      </c>
      <c r="ELO90" s="497" t="s">
        <v>4</v>
      </c>
      <c r="ELP90" s="497" t="s">
        <v>5</v>
      </c>
      <c r="ELQ90" s="497" t="s">
        <v>6</v>
      </c>
      <c r="ELR90" s="497" t="s">
        <v>7</v>
      </c>
      <c r="ELS90" s="497" t="s">
        <v>11</v>
      </c>
      <c r="ELT90" s="503"/>
      <c r="ELU90" s="497" t="s">
        <v>2</v>
      </c>
      <c r="ELV90" s="497" t="s">
        <v>3</v>
      </c>
      <c r="ELW90" s="497" t="s">
        <v>4</v>
      </c>
      <c r="ELX90" s="497" t="s">
        <v>5</v>
      </c>
      <c r="ELY90" s="497" t="s">
        <v>6</v>
      </c>
      <c r="ELZ90" s="497" t="s">
        <v>7</v>
      </c>
      <c r="EMA90" s="497" t="s">
        <v>11</v>
      </c>
      <c r="EMB90" s="503"/>
      <c r="EMC90" s="497" t="s">
        <v>2</v>
      </c>
      <c r="EMD90" s="497" t="s">
        <v>3</v>
      </c>
      <c r="EME90" s="497" t="s">
        <v>4</v>
      </c>
      <c r="EMF90" s="497" t="s">
        <v>5</v>
      </c>
      <c r="EMG90" s="497" t="s">
        <v>6</v>
      </c>
      <c r="EMH90" s="497" t="s">
        <v>7</v>
      </c>
      <c r="EMI90" s="497" t="s">
        <v>11</v>
      </c>
      <c r="EMJ90" s="503"/>
      <c r="EMK90" s="497" t="s">
        <v>2</v>
      </c>
      <c r="EML90" s="497" t="s">
        <v>3</v>
      </c>
      <c r="EMM90" s="497" t="s">
        <v>4</v>
      </c>
      <c r="EMN90" s="497" t="s">
        <v>5</v>
      </c>
      <c r="EMO90" s="497" t="s">
        <v>6</v>
      </c>
      <c r="EMP90" s="497" t="s">
        <v>7</v>
      </c>
      <c r="EMQ90" s="497" t="s">
        <v>11</v>
      </c>
      <c r="EMR90" s="503"/>
      <c r="EMS90" s="497" t="s">
        <v>2</v>
      </c>
      <c r="EMT90" s="497" t="s">
        <v>3</v>
      </c>
      <c r="EMU90" s="497" t="s">
        <v>4</v>
      </c>
      <c r="EMV90" s="497" t="s">
        <v>5</v>
      </c>
      <c r="EMW90" s="497" t="s">
        <v>6</v>
      </c>
      <c r="EMX90" s="497" t="s">
        <v>7</v>
      </c>
      <c r="EMY90" s="497" t="s">
        <v>11</v>
      </c>
      <c r="EMZ90" s="503"/>
      <c r="ENA90" s="497" t="s">
        <v>2</v>
      </c>
      <c r="ENB90" s="497" t="s">
        <v>3</v>
      </c>
      <c r="ENC90" s="497" t="s">
        <v>4</v>
      </c>
      <c r="END90" s="497" t="s">
        <v>5</v>
      </c>
      <c r="ENE90" s="497" t="s">
        <v>6</v>
      </c>
      <c r="ENF90" s="497" t="s">
        <v>7</v>
      </c>
      <c r="ENG90" s="497" t="s">
        <v>11</v>
      </c>
      <c r="ENH90" s="503"/>
      <c r="ENI90" s="497" t="s">
        <v>2</v>
      </c>
      <c r="ENJ90" s="497" t="s">
        <v>3</v>
      </c>
      <c r="ENK90" s="497" t="s">
        <v>4</v>
      </c>
      <c r="ENL90" s="497" t="s">
        <v>5</v>
      </c>
      <c r="ENM90" s="497" t="s">
        <v>6</v>
      </c>
      <c r="ENN90" s="497" t="s">
        <v>7</v>
      </c>
      <c r="ENO90" s="497" t="s">
        <v>11</v>
      </c>
      <c r="ENP90" s="503"/>
      <c r="ENQ90" s="497" t="s">
        <v>2</v>
      </c>
      <c r="ENR90" s="497" t="s">
        <v>3</v>
      </c>
      <c r="ENS90" s="497" t="s">
        <v>4</v>
      </c>
      <c r="ENT90" s="497" t="s">
        <v>5</v>
      </c>
      <c r="ENU90" s="497" t="s">
        <v>6</v>
      </c>
      <c r="ENV90" s="497" t="s">
        <v>7</v>
      </c>
      <c r="ENW90" s="497" t="s">
        <v>11</v>
      </c>
      <c r="ENX90" s="503"/>
      <c r="ENY90" s="497" t="s">
        <v>2</v>
      </c>
      <c r="ENZ90" s="497" t="s">
        <v>3</v>
      </c>
      <c r="EOA90" s="497" t="s">
        <v>4</v>
      </c>
      <c r="EOB90" s="497" t="s">
        <v>5</v>
      </c>
      <c r="EOC90" s="497" t="s">
        <v>6</v>
      </c>
      <c r="EOD90" s="497" t="s">
        <v>7</v>
      </c>
      <c r="EOE90" s="497" t="s">
        <v>11</v>
      </c>
      <c r="EOF90" s="503"/>
      <c r="EOG90" s="497" t="s">
        <v>2</v>
      </c>
      <c r="EOH90" s="497" t="s">
        <v>3</v>
      </c>
      <c r="EOI90" s="497" t="s">
        <v>4</v>
      </c>
      <c r="EOJ90" s="497" t="s">
        <v>5</v>
      </c>
      <c r="EOK90" s="497" t="s">
        <v>6</v>
      </c>
      <c r="EOL90" s="497" t="s">
        <v>7</v>
      </c>
      <c r="EOM90" s="497" t="s">
        <v>11</v>
      </c>
      <c r="EON90" s="503"/>
      <c r="EOO90" s="497" t="s">
        <v>2</v>
      </c>
      <c r="EOP90" s="497" t="s">
        <v>3</v>
      </c>
      <c r="EOQ90" s="497" t="s">
        <v>4</v>
      </c>
      <c r="EOR90" s="497" t="s">
        <v>5</v>
      </c>
      <c r="EOS90" s="497" t="s">
        <v>6</v>
      </c>
      <c r="EOT90" s="497" t="s">
        <v>7</v>
      </c>
      <c r="EOU90" s="497" t="s">
        <v>11</v>
      </c>
      <c r="EOV90" s="503"/>
      <c r="EOW90" s="497" t="s">
        <v>2</v>
      </c>
      <c r="EOX90" s="497" t="s">
        <v>3</v>
      </c>
      <c r="EOY90" s="497" t="s">
        <v>4</v>
      </c>
      <c r="EOZ90" s="497" t="s">
        <v>5</v>
      </c>
      <c r="EPA90" s="497" t="s">
        <v>6</v>
      </c>
      <c r="EPB90" s="497" t="s">
        <v>7</v>
      </c>
      <c r="EPC90" s="497" t="s">
        <v>11</v>
      </c>
      <c r="EPD90" s="503"/>
      <c r="EPE90" s="497" t="s">
        <v>2</v>
      </c>
      <c r="EPF90" s="497" t="s">
        <v>3</v>
      </c>
      <c r="EPG90" s="497" t="s">
        <v>4</v>
      </c>
      <c r="EPH90" s="497" t="s">
        <v>5</v>
      </c>
      <c r="EPI90" s="497" t="s">
        <v>6</v>
      </c>
      <c r="EPJ90" s="497" t="s">
        <v>7</v>
      </c>
      <c r="EPK90" s="497" t="s">
        <v>11</v>
      </c>
      <c r="EPL90" s="503"/>
      <c r="EPM90" s="497" t="s">
        <v>2</v>
      </c>
      <c r="EPN90" s="497" t="s">
        <v>3</v>
      </c>
      <c r="EPO90" s="497" t="s">
        <v>4</v>
      </c>
      <c r="EPP90" s="497" t="s">
        <v>5</v>
      </c>
      <c r="EPQ90" s="497" t="s">
        <v>6</v>
      </c>
      <c r="EPR90" s="497" t="s">
        <v>7</v>
      </c>
      <c r="EPS90" s="497" t="s">
        <v>11</v>
      </c>
      <c r="EPT90" s="503"/>
      <c r="EPU90" s="497" t="s">
        <v>2</v>
      </c>
      <c r="EPV90" s="497" t="s">
        <v>3</v>
      </c>
      <c r="EPW90" s="497" t="s">
        <v>4</v>
      </c>
      <c r="EPX90" s="497" t="s">
        <v>5</v>
      </c>
      <c r="EPY90" s="497" t="s">
        <v>6</v>
      </c>
      <c r="EPZ90" s="497" t="s">
        <v>7</v>
      </c>
      <c r="EQA90" s="497" t="s">
        <v>11</v>
      </c>
      <c r="EQB90" s="503"/>
      <c r="EQC90" s="497" t="s">
        <v>2</v>
      </c>
      <c r="EQD90" s="497" t="s">
        <v>3</v>
      </c>
      <c r="EQE90" s="497" t="s">
        <v>4</v>
      </c>
      <c r="EQF90" s="497" t="s">
        <v>5</v>
      </c>
      <c r="EQG90" s="497" t="s">
        <v>6</v>
      </c>
      <c r="EQH90" s="497" t="s">
        <v>7</v>
      </c>
      <c r="EQI90" s="497" t="s">
        <v>11</v>
      </c>
      <c r="EQJ90" s="503"/>
      <c r="EQK90" s="497" t="s">
        <v>2</v>
      </c>
      <c r="EQL90" s="497" t="s">
        <v>3</v>
      </c>
      <c r="EQM90" s="497" t="s">
        <v>4</v>
      </c>
      <c r="EQN90" s="497" t="s">
        <v>5</v>
      </c>
      <c r="EQO90" s="497" t="s">
        <v>6</v>
      </c>
      <c r="EQP90" s="497" t="s">
        <v>7</v>
      </c>
      <c r="EQQ90" s="497" t="s">
        <v>11</v>
      </c>
      <c r="EQR90" s="503"/>
      <c r="EQS90" s="497" t="s">
        <v>2</v>
      </c>
      <c r="EQT90" s="497" t="s">
        <v>3</v>
      </c>
      <c r="EQU90" s="497" t="s">
        <v>4</v>
      </c>
      <c r="EQV90" s="497" t="s">
        <v>5</v>
      </c>
      <c r="EQW90" s="497" t="s">
        <v>6</v>
      </c>
      <c r="EQX90" s="497" t="s">
        <v>7</v>
      </c>
      <c r="EQY90" s="497" t="s">
        <v>11</v>
      </c>
      <c r="EQZ90" s="503"/>
      <c r="ERA90" s="497" t="s">
        <v>2</v>
      </c>
      <c r="ERB90" s="497" t="s">
        <v>3</v>
      </c>
      <c r="ERC90" s="497" t="s">
        <v>4</v>
      </c>
      <c r="ERD90" s="497" t="s">
        <v>5</v>
      </c>
      <c r="ERE90" s="497" t="s">
        <v>6</v>
      </c>
      <c r="ERF90" s="497" t="s">
        <v>7</v>
      </c>
      <c r="ERG90" s="497" t="s">
        <v>11</v>
      </c>
      <c r="ERH90" s="503"/>
      <c r="ERI90" s="497" t="s">
        <v>2</v>
      </c>
      <c r="ERJ90" s="497" t="s">
        <v>3</v>
      </c>
      <c r="ERK90" s="497" t="s">
        <v>4</v>
      </c>
      <c r="ERL90" s="497" t="s">
        <v>5</v>
      </c>
      <c r="ERM90" s="497" t="s">
        <v>6</v>
      </c>
      <c r="ERN90" s="497" t="s">
        <v>7</v>
      </c>
      <c r="ERO90" s="497" t="s">
        <v>11</v>
      </c>
      <c r="ERP90" s="503"/>
      <c r="ERQ90" s="497" t="s">
        <v>2</v>
      </c>
      <c r="ERR90" s="497" t="s">
        <v>3</v>
      </c>
      <c r="ERS90" s="497" t="s">
        <v>4</v>
      </c>
      <c r="ERT90" s="497" t="s">
        <v>5</v>
      </c>
      <c r="ERU90" s="497" t="s">
        <v>6</v>
      </c>
      <c r="ERV90" s="497" t="s">
        <v>7</v>
      </c>
      <c r="ERW90" s="497" t="s">
        <v>11</v>
      </c>
      <c r="ERX90" s="503"/>
      <c r="ERY90" s="497" t="s">
        <v>2</v>
      </c>
      <c r="ERZ90" s="497" t="s">
        <v>3</v>
      </c>
      <c r="ESA90" s="497" t="s">
        <v>4</v>
      </c>
      <c r="ESB90" s="497" t="s">
        <v>5</v>
      </c>
      <c r="ESC90" s="497" t="s">
        <v>6</v>
      </c>
      <c r="ESD90" s="497" t="s">
        <v>7</v>
      </c>
      <c r="ESE90" s="497" t="s">
        <v>11</v>
      </c>
      <c r="ESF90" s="503"/>
      <c r="ESG90" s="497" t="s">
        <v>2</v>
      </c>
      <c r="ESH90" s="497" t="s">
        <v>3</v>
      </c>
      <c r="ESI90" s="497" t="s">
        <v>4</v>
      </c>
      <c r="ESJ90" s="497" t="s">
        <v>5</v>
      </c>
      <c r="ESK90" s="497" t="s">
        <v>6</v>
      </c>
      <c r="ESL90" s="497" t="s">
        <v>7</v>
      </c>
      <c r="ESM90" s="497" t="s">
        <v>11</v>
      </c>
      <c r="ESN90" s="503"/>
      <c r="ESO90" s="497" t="s">
        <v>2</v>
      </c>
      <c r="ESP90" s="497" t="s">
        <v>3</v>
      </c>
      <c r="ESQ90" s="497" t="s">
        <v>4</v>
      </c>
      <c r="ESR90" s="497" t="s">
        <v>5</v>
      </c>
      <c r="ESS90" s="497" t="s">
        <v>6</v>
      </c>
      <c r="EST90" s="497" t="s">
        <v>7</v>
      </c>
      <c r="ESU90" s="497" t="s">
        <v>11</v>
      </c>
      <c r="ESV90" s="503"/>
      <c r="ESW90" s="497" t="s">
        <v>2</v>
      </c>
      <c r="ESX90" s="497" t="s">
        <v>3</v>
      </c>
      <c r="ESY90" s="497" t="s">
        <v>4</v>
      </c>
      <c r="ESZ90" s="497" t="s">
        <v>5</v>
      </c>
      <c r="ETA90" s="497" t="s">
        <v>6</v>
      </c>
      <c r="ETB90" s="497" t="s">
        <v>7</v>
      </c>
      <c r="ETC90" s="497" t="s">
        <v>11</v>
      </c>
      <c r="ETD90" s="503"/>
      <c r="ETE90" s="497" t="s">
        <v>2</v>
      </c>
      <c r="ETF90" s="497" t="s">
        <v>3</v>
      </c>
      <c r="ETG90" s="497" t="s">
        <v>4</v>
      </c>
      <c r="ETH90" s="497" t="s">
        <v>5</v>
      </c>
      <c r="ETI90" s="497" t="s">
        <v>6</v>
      </c>
      <c r="ETJ90" s="497" t="s">
        <v>7</v>
      </c>
      <c r="ETK90" s="497" t="s">
        <v>11</v>
      </c>
      <c r="ETL90" s="503"/>
      <c r="ETM90" s="497" t="s">
        <v>2</v>
      </c>
      <c r="ETN90" s="497" t="s">
        <v>3</v>
      </c>
      <c r="ETO90" s="497" t="s">
        <v>4</v>
      </c>
      <c r="ETP90" s="497" t="s">
        <v>5</v>
      </c>
      <c r="ETQ90" s="497" t="s">
        <v>6</v>
      </c>
      <c r="ETR90" s="497" t="s">
        <v>7</v>
      </c>
      <c r="ETS90" s="497" t="s">
        <v>11</v>
      </c>
      <c r="ETT90" s="503"/>
      <c r="ETU90" s="497" t="s">
        <v>2</v>
      </c>
      <c r="ETV90" s="497" t="s">
        <v>3</v>
      </c>
      <c r="ETW90" s="497" t="s">
        <v>4</v>
      </c>
      <c r="ETX90" s="497" t="s">
        <v>5</v>
      </c>
      <c r="ETY90" s="497" t="s">
        <v>6</v>
      </c>
      <c r="ETZ90" s="497" t="s">
        <v>7</v>
      </c>
      <c r="EUA90" s="497" t="s">
        <v>11</v>
      </c>
      <c r="EUB90" s="503"/>
      <c r="EUC90" s="497" t="s">
        <v>2</v>
      </c>
      <c r="EUD90" s="497" t="s">
        <v>3</v>
      </c>
      <c r="EUE90" s="497" t="s">
        <v>4</v>
      </c>
      <c r="EUF90" s="497" t="s">
        <v>5</v>
      </c>
      <c r="EUG90" s="497" t="s">
        <v>6</v>
      </c>
      <c r="EUH90" s="497" t="s">
        <v>7</v>
      </c>
      <c r="EUI90" s="497" t="s">
        <v>11</v>
      </c>
      <c r="EUJ90" s="503"/>
      <c r="EUK90" s="497" t="s">
        <v>2</v>
      </c>
      <c r="EUL90" s="497" t="s">
        <v>3</v>
      </c>
      <c r="EUM90" s="497" t="s">
        <v>4</v>
      </c>
      <c r="EUN90" s="497" t="s">
        <v>5</v>
      </c>
      <c r="EUO90" s="497" t="s">
        <v>6</v>
      </c>
      <c r="EUP90" s="497" t="s">
        <v>7</v>
      </c>
      <c r="EUQ90" s="497" t="s">
        <v>11</v>
      </c>
      <c r="EUR90" s="503"/>
      <c r="EUS90" s="497" t="s">
        <v>2</v>
      </c>
      <c r="EUT90" s="497" t="s">
        <v>3</v>
      </c>
      <c r="EUU90" s="497" t="s">
        <v>4</v>
      </c>
      <c r="EUV90" s="497" t="s">
        <v>5</v>
      </c>
      <c r="EUW90" s="497" t="s">
        <v>6</v>
      </c>
      <c r="EUX90" s="497" t="s">
        <v>7</v>
      </c>
      <c r="EUY90" s="497" t="s">
        <v>11</v>
      </c>
      <c r="EUZ90" s="503"/>
      <c r="EVA90" s="497" t="s">
        <v>2</v>
      </c>
      <c r="EVB90" s="497" t="s">
        <v>3</v>
      </c>
      <c r="EVC90" s="497" t="s">
        <v>4</v>
      </c>
      <c r="EVD90" s="497" t="s">
        <v>5</v>
      </c>
      <c r="EVE90" s="497" t="s">
        <v>6</v>
      </c>
      <c r="EVF90" s="497" t="s">
        <v>7</v>
      </c>
      <c r="EVG90" s="497" t="s">
        <v>11</v>
      </c>
      <c r="EVH90" s="503"/>
      <c r="EVI90" s="497" t="s">
        <v>2</v>
      </c>
      <c r="EVJ90" s="497" t="s">
        <v>3</v>
      </c>
      <c r="EVK90" s="497" t="s">
        <v>4</v>
      </c>
      <c r="EVL90" s="497" t="s">
        <v>5</v>
      </c>
      <c r="EVM90" s="497" t="s">
        <v>6</v>
      </c>
      <c r="EVN90" s="497" t="s">
        <v>7</v>
      </c>
      <c r="EVO90" s="497" t="s">
        <v>11</v>
      </c>
      <c r="EVP90" s="503"/>
      <c r="EVQ90" s="497" t="s">
        <v>2</v>
      </c>
      <c r="EVR90" s="497" t="s">
        <v>3</v>
      </c>
      <c r="EVS90" s="497" t="s">
        <v>4</v>
      </c>
      <c r="EVT90" s="497" t="s">
        <v>5</v>
      </c>
      <c r="EVU90" s="497" t="s">
        <v>6</v>
      </c>
      <c r="EVV90" s="497" t="s">
        <v>7</v>
      </c>
      <c r="EVW90" s="497" t="s">
        <v>11</v>
      </c>
      <c r="EVX90" s="503"/>
      <c r="EVY90" s="497" t="s">
        <v>2</v>
      </c>
      <c r="EVZ90" s="497" t="s">
        <v>3</v>
      </c>
      <c r="EWA90" s="497" t="s">
        <v>4</v>
      </c>
      <c r="EWB90" s="497" t="s">
        <v>5</v>
      </c>
      <c r="EWC90" s="497" t="s">
        <v>6</v>
      </c>
      <c r="EWD90" s="497" t="s">
        <v>7</v>
      </c>
      <c r="EWE90" s="497" t="s">
        <v>11</v>
      </c>
      <c r="EWF90" s="503"/>
      <c r="EWG90" s="497" t="s">
        <v>2</v>
      </c>
      <c r="EWH90" s="497" t="s">
        <v>3</v>
      </c>
      <c r="EWI90" s="497" t="s">
        <v>4</v>
      </c>
      <c r="EWJ90" s="497" t="s">
        <v>5</v>
      </c>
      <c r="EWK90" s="497" t="s">
        <v>6</v>
      </c>
      <c r="EWL90" s="497" t="s">
        <v>7</v>
      </c>
      <c r="EWM90" s="497" t="s">
        <v>11</v>
      </c>
      <c r="EWN90" s="503"/>
      <c r="EWO90" s="497" t="s">
        <v>2</v>
      </c>
      <c r="EWP90" s="497" t="s">
        <v>3</v>
      </c>
      <c r="EWQ90" s="497" t="s">
        <v>4</v>
      </c>
      <c r="EWR90" s="497" t="s">
        <v>5</v>
      </c>
      <c r="EWS90" s="497" t="s">
        <v>6</v>
      </c>
      <c r="EWT90" s="497" t="s">
        <v>7</v>
      </c>
      <c r="EWU90" s="497" t="s">
        <v>11</v>
      </c>
      <c r="EWV90" s="503"/>
      <c r="EWW90" s="497" t="s">
        <v>2</v>
      </c>
      <c r="EWX90" s="497" t="s">
        <v>3</v>
      </c>
      <c r="EWY90" s="497" t="s">
        <v>4</v>
      </c>
      <c r="EWZ90" s="497" t="s">
        <v>5</v>
      </c>
      <c r="EXA90" s="497" t="s">
        <v>6</v>
      </c>
      <c r="EXB90" s="497" t="s">
        <v>7</v>
      </c>
      <c r="EXC90" s="497" t="s">
        <v>11</v>
      </c>
      <c r="EXD90" s="503"/>
      <c r="EXE90" s="497" t="s">
        <v>2</v>
      </c>
      <c r="EXF90" s="497" t="s">
        <v>3</v>
      </c>
      <c r="EXG90" s="497" t="s">
        <v>4</v>
      </c>
      <c r="EXH90" s="497" t="s">
        <v>5</v>
      </c>
      <c r="EXI90" s="497" t="s">
        <v>6</v>
      </c>
      <c r="EXJ90" s="497" t="s">
        <v>7</v>
      </c>
      <c r="EXK90" s="497" t="s">
        <v>11</v>
      </c>
      <c r="EXL90" s="503"/>
      <c r="EXM90" s="497" t="s">
        <v>2</v>
      </c>
      <c r="EXN90" s="497" t="s">
        <v>3</v>
      </c>
      <c r="EXO90" s="497" t="s">
        <v>4</v>
      </c>
      <c r="EXP90" s="497" t="s">
        <v>5</v>
      </c>
      <c r="EXQ90" s="497" t="s">
        <v>6</v>
      </c>
      <c r="EXR90" s="497" t="s">
        <v>7</v>
      </c>
      <c r="EXS90" s="497" t="s">
        <v>11</v>
      </c>
      <c r="EXT90" s="503"/>
      <c r="EXU90" s="497" t="s">
        <v>2</v>
      </c>
      <c r="EXV90" s="497" t="s">
        <v>3</v>
      </c>
      <c r="EXW90" s="497" t="s">
        <v>4</v>
      </c>
      <c r="EXX90" s="497" t="s">
        <v>5</v>
      </c>
      <c r="EXY90" s="497" t="s">
        <v>6</v>
      </c>
      <c r="EXZ90" s="497" t="s">
        <v>7</v>
      </c>
      <c r="EYA90" s="497" t="s">
        <v>11</v>
      </c>
      <c r="EYB90" s="503"/>
      <c r="EYC90" s="497" t="s">
        <v>2</v>
      </c>
      <c r="EYD90" s="497" t="s">
        <v>3</v>
      </c>
      <c r="EYE90" s="497" t="s">
        <v>4</v>
      </c>
      <c r="EYF90" s="497" t="s">
        <v>5</v>
      </c>
      <c r="EYG90" s="497" t="s">
        <v>6</v>
      </c>
      <c r="EYH90" s="497" t="s">
        <v>7</v>
      </c>
      <c r="EYI90" s="497" t="s">
        <v>11</v>
      </c>
      <c r="EYJ90" s="503"/>
      <c r="EYK90" s="497" t="s">
        <v>2</v>
      </c>
      <c r="EYL90" s="497" t="s">
        <v>3</v>
      </c>
      <c r="EYM90" s="497" t="s">
        <v>4</v>
      </c>
      <c r="EYN90" s="497" t="s">
        <v>5</v>
      </c>
      <c r="EYO90" s="497" t="s">
        <v>6</v>
      </c>
      <c r="EYP90" s="497" t="s">
        <v>7</v>
      </c>
      <c r="EYQ90" s="497" t="s">
        <v>11</v>
      </c>
      <c r="EYR90" s="503"/>
      <c r="EYS90" s="497" t="s">
        <v>2</v>
      </c>
      <c r="EYT90" s="497" t="s">
        <v>3</v>
      </c>
      <c r="EYU90" s="497" t="s">
        <v>4</v>
      </c>
      <c r="EYV90" s="497" t="s">
        <v>5</v>
      </c>
      <c r="EYW90" s="497" t="s">
        <v>6</v>
      </c>
      <c r="EYX90" s="497" t="s">
        <v>7</v>
      </c>
      <c r="EYY90" s="497" t="s">
        <v>11</v>
      </c>
      <c r="EYZ90" s="503"/>
      <c r="EZA90" s="497" t="s">
        <v>2</v>
      </c>
      <c r="EZB90" s="497" t="s">
        <v>3</v>
      </c>
      <c r="EZC90" s="497" t="s">
        <v>4</v>
      </c>
      <c r="EZD90" s="497" t="s">
        <v>5</v>
      </c>
      <c r="EZE90" s="497" t="s">
        <v>6</v>
      </c>
      <c r="EZF90" s="497" t="s">
        <v>7</v>
      </c>
      <c r="EZG90" s="497" t="s">
        <v>11</v>
      </c>
      <c r="EZH90" s="503"/>
      <c r="EZI90" s="497" t="s">
        <v>2</v>
      </c>
      <c r="EZJ90" s="497" t="s">
        <v>3</v>
      </c>
      <c r="EZK90" s="497" t="s">
        <v>4</v>
      </c>
      <c r="EZL90" s="497" t="s">
        <v>5</v>
      </c>
      <c r="EZM90" s="497" t="s">
        <v>6</v>
      </c>
      <c r="EZN90" s="497" t="s">
        <v>7</v>
      </c>
      <c r="EZO90" s="497" t="s">
        <v>11</v>
      </c>
      <c r="EZP90" s="503"/>
      <c r="EZQ90" s="497" t="s">
        <v>2</v>
      </c>
      <c r="EZR90" s="497" t="s">
        <v>3</v>
      </c>
      <c r="EZS90" s="497" t="s">
        <v>4</v>
      </c>
      <c r="EZT90" s="497" t="s">
        <v>5</v>
      </c>
      <c r="EZU90" s="497" t="s">
        <v>6</v>
      </c>
      <c r="EZV90" s="497" t="s">
        <v>7</v>
      </c>
      <c r="EZW90" s="497" t="s">
        <v>11</v>
      </c>
      <c r="EZX90" s="503"/>
      <c r="EZY90" s="497" t="s">
        <v>2</v>
      </c>
      <c r="EZZ90" s="497" t="s">
        <v>3</v>
      </c>
      <c r="FAA90" s="497" t="s">
        <v>4</v>
      </c>
      <c r="FAB90" s="497" t="s">
        <v>5</v>
      </c>
      <c r="FAC90" s="497" t="s">
        <v>6</v>
      </c>
      <c r="FAD90" s="497" t="s">
        <v>7</v>
      </c>
      <c r="FAE90" s="497" t="s">
        <v>11</v>
      </c>
      <c r="FAF90" s="503"/>
      <c r="FAG90" s="497" t="s">
        <v>2</v>
      </c>
      <c r="FAH90" s="497" t="s">
        <v>3</v>
      </c>
      <c r="FAI90" s="497" t="s">
        <v>4</v>
      </c>
      <c r="FAJ90" s="497" t="s">
        <v>5</v>
      </c>
      <c r="FAK90" s="497" t="s">
        <v>6</v>
      </c>
      <c r="FAL90" s="497" t="s">
        <v>7</v>
      </c>
      <c r="FAM90" s="497" t="s">
        <v>11</v>
      </c>
      <c r="FAN90" s="503"/>
      <c r="FAO90" s="497" t="s">
        <v>2</v>
      </c>
      <c r="FAP90" s="497" t="s">
        <v>3</v>
      </c>
      <c r="FAQ90" s="497" t="s">
        <v>4</v>
      </c>
      <c r="FAR90" s="497" t="s">
        <v>5</v>
      </c>
      <c r="FAS90" s="497" t="s">
        <v>6</v>
      </c>
      <c r="FAT90" s="497" t="s">
        <v>7</v>
      </c>
      <c r="FAU90" s="497" t="s">
        <v>11</v>
      </c>
      <c r="FAV90" s="503"/>
      <c r="FAW90" s="497" t="s">
        <v>2</v>
      </c>
      <c r="FAX90" s="497" t="s">
        <v>3</v>
      </c>
      <c r="FAY90" s="497" t="s">
        <v>4</v>
      </c>
      <c r="FAZ90" s="497" t="s">
        <v>5</v>
      </c>
      <c r="FBA90" s="497" t="s">
        <v>6</v>
      </c>
      <c r="FBB90" s="497" t="s">
        <v>7</v>
      </c>
      <c r="FBC90" s="497" t="s">
        <v>11</v>
      </c>
      <c r="FBD90" s="503"/>
      <c r="FBE90" s="497" t="s">
        <v>2</v>
      </c>
      <c r="FBF90" s="497" t="s">
        <v>3</v>
      </c>
      <c r="FBG90" s="497" t="s">
        <v>4</v>
      </c>
      <c r="FBH90" s="497" t="s">
        <v>5</v>
      </c>
      <c r="FBI90" s="497" t="s">
        <v>6</v>
      </c>
      <c r="FBJ90" s="497" t="s">
        <v>7</v>
      </c>
      <c r="FBK90" s="497" t="s">
        <v>11</v>
      </c>
      <c r="FBL90" s="503"/>
      <c r="FBM90" s="497" t="s">
        <v>2</v>
      </c>
      <c r="FBN90" s="497" t="s">
        <v>3</v>
      </c>
      <c r="FBO90" s="497" t="s">
        <v>4</v>
      </c>
      <c r="FBP90" s="497" t="s">
        <v>5</v>
      </c>
      <c r="FBQ90" s="497" t="s">
        <v>6</v>
      </c>
      <c r="FBR90" s="497" t="s">
        <v>7</v>
      </c>
      <c r="FBS90" s="497" t="s">
        <v>11</v>
      </c>
      <c r="FBT90" s="503"/>
      <c r="FBU90" s="497" t="s">
        <v>2</v>
      </c>
      <c r="FBV90" s="497" t="s">
        <v>3</v>
      </c>
      <c r="FBW90" s="497" t="s">
        <v>4</v>
      </c>
      <c r="FBX90" s="497" t="s">
        <v>5</v>
      </c>
      <c r="FBY90" s="497" t="s">
        <v>6</v>
      </c>
      <c r="FBZ90" s="497" t="s">
        <v>7</v>
      </c>
      <c r="FCA90" s="497" t="s">
        <v>11</v>
      </c>
      <c r="FCB90" s="503"/>
      <c r="FCC90" s="497" t="s">
        <v>2</v>
      </c>
      <c r="FCD90" s="497" t="s">
        <v>3</v>
      </c>
      <c r="FCE90" s="497" t="s">
        <v>4</v>
      </c>
      <c r="FCF90" s="497" t="s">
        <v>5</v>
      </c>
      <c r="FCG90" s="497" t="s">
        <v>6</v>
      </c>
      <c r="FCH90" s="497" t="s">
        <v>7</v>
      </c>
      <c r="FCI90" s="497" t="s">
        <v>11</v>
      </c>
      <c r="FCJ90" s="503"/>
      <c r="FCK90" s="497" t="s">
        <v>2</v>
      </c>
      <c r="FCL90" s="497" t="s">
        <v>3</v>
      </c>
      <c r="FCM90" s="497" t="s">
        <v>4</v>
      </c>
      <c r="FCN90" s="497" t="s">
        <v>5</v>
      </c>
      <c r="FCO90" s="497" t="s">
        <v>6</v>
      </c>
      <c r="FCP90" s="497" t="s">
        <v>7</v>
      </c>
      <c r="FCQ90" s="497" t="s">
        <v>11</v>
      </c>
      <c r="FCR90" s="503"/>
      <c r="FCS90" s="497" t="s">
        <v>2</v>
      </c>
      <c r="FCT90" s="497" t="s">
        <v>3</v>
      </c>
      <c r="FCU90" s="497" t="s">
        <v>4</v>
      </c>
      <c r="FCV90" s="497" t="s">
        <v>5</v>
      </c>
      <c r="FCW90" s="497" t="s">
        <v>6</v>
      </c>
      <c r="FCX90" s="497" t="s">
        <v>7</v>
      </c>
      <c r="FCY90" s="497" t="s">
        <v>11</v>
      </c>
      <c r="FCZ90" s="503"/>
      <c r="FDA90" s="497" t="s">
        <v>2</v>
      </c>
      <c r="FDB90" s="497" t="s">
        <v>3</v>
      </c>
      <c r="FDC90" s="497" t="s">
        <v>4</v>
      </c>
      <c r="FDD90" s="497" t="s">
        <v>5</v>
      </c>
      <c r="FDE90" s="497" t="s">
        <v>6</v>
      </c>
      <c r="FDF90" s="497" t="s">
        <v>7</v>
      </c>
      <c r="FDG90" s="497" t="s">
        <v>11</v>
      </c>
      <c r="FDH90" s="503"/>
      <c r="FDI90" s="497" t="s">
        <v>2</v>
      </c>
      <c r="FDJ90" s="497" t="s">
        <v>3</v>
      </c>
      <c r="FDK90" s="497" t="s">
        <v>4</v>
      </c>
      <c r="FDL90" s="497" t="s">
        <v>5</v>
      </c>
      <c r="FDM90" s="497" t="s">
        <v>6</v>
      </c>
      <c r="FDN90" s="497" t="s">
        <v>7</v>
      </c>
      <c r="FDO90" s="497" t="s">
        <v>11</v>
      </c>
      <c r="FDP90" s="503"/>
      <c r="FDQ90" s="497" t="s">
        <v>2</v>
      </c>
      <c r="FDR90" s="497" t="s">
        <v>3</v>
      </c>
      <c r="FDS90" s="497" t="s">
        <v>4</v>
      </c>
      <c r="FDT90" s="497" t="s">
        <v>5</v>
      </c>
      <c r="FDU90" s="497" t="s">
        <v>6</v>
      </c>
      <c r="FDV90" s="497" t="s">
        <v>7</v>
      </c>
      <c r="FDW90" s="497" t="s">
        <v>11</v>
      </c>
      <c r="FDX90" s="503"/>
      <c r="FDY90" s="497" t="s">
        <v>2</v>
      </c>
      <c r="FDZ90" s="497" t="s">
        <v>3</v>
      </c>
      <c r="FEA90" s="497" t="s">
        <v>4</v>
      </c>
      <c r="FEB90" s="497" t="s">
        <v>5</v>
      </c>
      <c r="FEC90" s="497" t="s">
        <v>6</v>
      </c>
      <c r="FED90" s="497" t="s">
        <v>7</v>
      </c>
      <c r="FEE90" s="497" t="s">
        <v>11</v>
      </c>
      <c r="FEF90" s="503"/>
      <c r="FEG90" s="497" t="s">
        <v>2</v>
      </c>
      <c r="FEH90" s="497" t="s">
        <v>3</v>
      </c>
      <c r="FEI90" s="497" t="s">
        <v>4</v>
      </c>
      <c r="FEJ90" s="497" t="s">
        <v>5</v>
      </c>
      <c r="FEK90" s="497" t="s">
        <v>6</v>
      </c>
      <c r="FEL90" s="497" t="s">
        <v>7</v>
      </c>
      <c r="FEM90" s="497" t="s">
        <v>11</v>
      </c>
      <c r="FEN90" s="503"/>
      <c r="FEO90" s="497" t="s">
        <v>2</v>
      </c>
      <c r="FEP90" s="497" t="s">
        <v>3</v>
      </c>
      <c r="FEQ90" s="497" t="s">
        <v>4</v>
      </c>
      <c r="FER90" s="497" t="s">
        <v>5</v>
      </c>
      <c r="FES90" s="497" t="s">
        <v>6</v>
      </c>
      <c r="FET90" s="497" t="s">
        <v>7</v>
      </c>
      <c r="FEU90" s="497" t="s">
        <v>11</v>
      </c>
      <c r="FEV90" s="503"/>
      <c r="FEW90" s="497" t="s">
        <v>2</v>
      </c>
      <c r="FEX90" s="497" t="s">
        <v>3</v>
      </c>
      <c r="FEY90" s="497" t="s">
        <v>4</v>
      </c>
      <c r="FEZ90" s="497" t="s">
        <v>5</v>
      </c>
      <c r="FFA90" s="497" t="s">
        <v>6</v>
      </c>
      <c r="FFB90" s="497" t="s">
        <v>7</v>
      </c>
      <c r="FFC90" s="497" t="s">
        <v>11</v>
      </c>
      <c r="FFD90" s="503"/>
      <c r="FFE90" s="497" t="s">
        <v>2</v>
      </c>
      <c r="FFF90" s="497" t="s">
        <v>3</v>
      </c>
      <c r="FFG90" s="497" t="s">
        <v>4</v>
      </c>
      <c r="FFH90" s="497" t="s">
        <v>5</v>
      </c>
      <c r="FFI90" s="497" t="s">
        <v>6</v>
      </c>
      <c r="FFJ90" s="497" t="s">
        <v>7</v>
      </c>
      <c r="FFK90" s="497" t="s">
        <v>11</v>
      </c>
      <c r="FFL90" s="503"/>
      <c r="FFM90" s="497" t="s">
        <v>2</v>
      </c>
      <c r="FFN90" s="497" t="s">
        <v>3</v>
      </c>
      <c r="FFO90" s="497" t="s">
        <v>4</v>
      </c>
      <c r="FFP90" s="497" t="s">
        <v>5</v>
      </c>
      <c r="FFQ90" s="497" t="s">
        <v>6</v>
      </c>
      <c r="FFR90" s="497" t="s">
        <v>7</v>
      </c>
      <c r="FFS90" s="497" t="s">
        <v>11</v>
      </c>
      <c r="FFT90" s="503"/>
      <c r="FFU90" s="497" t="s">
        <v>2</v>
      </c>
      <c r="FFV90" s="497" t="s">
        <v>3</v>
      </c>
      <c r="FFW90" s="497" t="s">
        <v>4</v>
      </c>
      <c r="FFX90" s="497" t="s">
        <v>5</v>
      </c>
      <c r="FFY90" s="497" t="s">
        <v>6</v>
      </c>
      <c r="FFZ90" s="497" t="s">
        <v>7</v>
      </c>
      <c r="FGA90" s="497" t="s">
        <v>11</v>
      </c>
      <c r="FGB90" s="503"/>
      <c r="FGC90" s="497" t="s">
        <v>2</v>
      </c>
      <c r="FGD90" s="497" t="s">
        <v>3</v>
      </c>
      <c r="FGE90" s="497" t="s">
        <v>4</v>
      </c>
      <c r="FGF90" s="497" t="s">
        <v>5</v>
      </c>
      <c r="FGG90" s="497" t="s">
        <v>6</v>
      </c>
      <c r="FGH90" s="497" t="s">
        <v>7</v>
      </c>
      <c r="FGI90" s="497" t="s">
        <v>11</v>
      </c>
      <c r="FGJ90" s="503"/>
      <c r="FGK90" s="497" t="s">
        <v>2</v>
      </c>
      <c r="FGL90" s="497" t="s">
        <v>3</v>
      </c>
      <c r="FGM90" s="497" t="s">
        <v>4</v>
      </c>
      <c r="FGN90" s="497" t="s">
        <v>5</v>
      </c>
      <c r="FGO90" s="497" t="s">
        <v>6</v>
      </c>
      <c r="FGP90" s="497" t="s">
        <v>7</v>
      </c>
      <c r="FGQ90" s="497" t="s">
        <v>11</v>
      </c>
      <c r="FGR90" s="503"/>
      <c r="FGS90" s="497" t="s">
        <v>2</v>
      </c>
      <c r="FGT90" s="497" t="s">
        <v>3</v>
      </c>
      <c r="FGU90" s="497" t="s">
        <v>4</v>
      </c>
      <c r="FGV90" s="497" t="s">
        <v>5</v>
      </c>
      <c r="FGW90" s="497" t="s">
        <v>6</v>
      </c>
      <c r="FGX90" s="497" t="s">
        <v>7</v>
      </c>
      <c r="FGY90" s="497" t="s">
        <v>11</v>
      </c>
      <c r="FGZ90" s="503"/>
      <c r="FHA90" s="497" t="s">
        <v>2</v>
      </c>
      <c r="FHB90" s="497" t="s">
        <v>3</v>
      </c>
      <c r="FHC90" s="497" t="s">
        <v>4</v>
      </c>
      <c r="FHD90" s="497" t="s">
        <v>5</v>
      </c>
      <c r="FHE90" s="497" t="s">
        <v>6</v>
      </c>
      <c r="FHF90" s="497" t="s">
        <v>7</v>
      </c>
      <c r="FHG90" s="497" t="s">
        <v>11</v>
      </c>
      <c r="FHH90" s="503"/>
      <c r="FHI90" s="497" t="s">
        <v>2</v>
      </c>
      <c r="FHJ90" s="497" t="s">
        <v>3</v>
      </c>
      <c r="FHK90" s="497" t="s">
        <v>4</v>
      </c>
      <c r="FHL90" s="497" t="s">
        <v>5</v>
      </c>
      <c r="FHM90" s="497" t="s">
        <v>6</v>
      </c>
      <c r="FHN90" s="497" t="s">
        <v>7</v>
      </c>
      <c r="FHO90" s="497" t="s">
        <v>11</v>
      </c>
      <c r="FHP90" s="503"/>
      <c r="FHQ90" s="497" t="s">
        <v>2</v>
      </c>
      <c r="FHR90" s="497" t="s">
        <v>3</v>
      </c>
      <c r="FHS90" s="497" t="s">
        <v>4</v>
      </c>
      <c r="FHT90" s="497" t="s">
        <v>5</v>
      </c>
      <c r="FHU90" s="497" t="s">
        <v>6</v>
      </c>
      <c r="FHV90" s="497" t="s">
        <v>7</v>
      </c>
      <c r="FHW90" s="497" t="s">
        <v>11</v>
      </c>
      <c r="FHX90" s="503"/>
      <c r="FHY90" s="497" t="s">
        <v>2</v>
      </c>
      <c r="FHZ90" s="497" t="s">
        <v>3</v>
      </c>
      <c r="FIA90" s="497" t="s">
        <v>4</v>
      </c>
      <c r="FIB90" s="497" t="s">
        <v>5</v>
      </c>
      <c r="FIC90" s="497" t="s">
        <v>6</v>
      </c>
      <c r="FID90" s="497" t="s">
        <v>7</v>
      </c>
      <c r="FIE90" s="497" t="s">
        <v>11</v>
      </c>
      <c r="FIF90" s="503"/>
      <c r="FIG90" s="497" t="s">
        <v>2</v>
      </c>
      <c r="FIH90" s="497" t="s">
        <v>3</v>
      </c>
      <c r="FII90" s="497" t="s">
        <v>4</v>
      </c>
      <c r="FIJ90" s="497" t="s">
        <v>5</v>
      </c>
      <c r="FIK90" s="497" t="s">
        <v>6</v>
      </c>
      <c r="FIL90" s="497" t="s">
        <v>7</v>
      </c>
      <c r="FIM90" s="497" t="s">
        <v>11</v>
      </c>
      <c r="FIN90" s="503"/>
      <c r="FIO90" s="497" t="s">
        <v>2</v>
      </c>
      <c r="FIP90" s="497" t="s">
        <v>3</v>
      </c>
      <c r="FIQ90" s="497" t="s">
        <v>4</v>
      </c>
      <c r="FIR90" s="497" t="s">
        <v>5</v>
      </c>
      <c r="FIS90" s="497" t="s">
        <v>6</v>
      </c>
      <c r="FIT90" s="497" t="s">
        <v>7</v>
      </c>
      <c r="FIU90" s="497" t="s">
        <v>11</v>
      </c>
      <c r="FIV90" s="503"/>
      <c r="FIW90" s="497" t="s">
        <v>2</v>
      </c>
      <c r="FIX90" s="497" t="s">
        <v>3</v>
      </c>
      <c r="FIY90" s="497" t="s">
        <v>4</v>
      </c>
      <c r="FIZ90" s="497" t="s">
        <v>5</v>
      </c>
      <c r="FJA90" s="497" t="s">
        <v>6</v>
      </c>
      <c r="FJB90" s="497" t="s">
        <v>7</v>
      </c>
      <c r="FJC90" s="497" t="s">
        <v>11</v>
      </c>
      <c r="FJD90" s="503"/>
      <c r="FJE90" s="497" t="s">
        <v>2</v>
      </c>
      <c r="FJF90" s="497" t="s">
        <v>3</v>
      </c>
      <c r="FJG90" s="497" t="s">
        <v>4</v>
      </c>
      <c r="FJH90" s="497" t="s">
        <v>5</v>
      </c>
      <c r="FJI90" s="497" t="s">
        <v>6</v>
      </c>
      <c r="FJJ90" s="497" t="s">
        <v>7</v>
      </c>
      <c r="FJK90" s="497" t="s">
        <v>11</v>
      </c>
      <c r="FJL90" s="503"/>
      <c r="FJM90" s="497" t="s">
        <v>2</v>
      </c>
      <c r="FJN90" s="497" t="s">
        <v>3</v>
      </c>
      <c r="FJO90" s="497" t="s">
        <v>4</v>
      </c>
      <c r="FJP90" s="497" t="s">
        <v>5</v>
      </c>
      <c r="FJQ90" s="497" t="s">
        <v>6</v>
      </c>
      <c r="FJR90" s="497" t="s">
        <v>7</v>
      </c>
      <c r="FJS90" s="497" t="s">
        <v>11</v>
      </c>
      <c r="FJT90" s="503"/>
      <c r="FJU90" s="497" t="s">
        <v>2</v>
      </c>
      <c r="FJV90" s="497" t="s">
        <v>3</v>
      </c>
      <c r="FJW90" s="497" t="s">
        <v>4</v>
      </c>
      <c r="FJX90" s="497" t="s">
        <v>5</v>
      </c>
      <c r="FJY90" s="497" t="s">
        <v>6</v>
      </c>
      <c r="FJZ90" s="497" t="s">
        <v>7</v>
      </c>
      <c r="FKA90" s="497" t="s">
        <v>11</v>
      </c>
      <c r="FKB90" s="503"/>
      <c r="FKC90" s="497" t="s">
        <v>2</v>
      </c>
      <c r="FKD90" s="497" t="s">
        <v>3</v>
      </c>
      <c r="FKE90" s="497" t="s">
        <v>4</v>
      </c>
      <c r="FKF90" s="497" t="s">
        <v>5</v>
      </c>
      <c r="FKG90" s="497" t="s">
        <v>6</v>
      </c>
      <c r="FKH90" s="497" t="s">
        <v>7</v>
      </c>
      <c r="FKI90" s="497" t="s">
        <v>11</v>
      </c>
      <c r="FKJ90" s="503"/>
      <c r="FKK90" s="497" t="s">
        <v>2</v>
      </c>
      <c r="FKL90" s="497" t="s">
        <v>3</v>
      </c>
      <c r="FKM90" s="497" t="s">
        <v>4</v>
      </c>
      <c r="FKN90" s="497" t="s">
        <v>5</v>
      </c>
      <c r="FKO90" s="497" t="s">
        <v>6</v>
      </c>
      <c r="FKP90" s="497" t="s">
        <v>7</v>
      </c>
      <c r="FKQ90" s="497" t="s">
        <v>11</v>
      </c>
      <c r="FKR90" s="503"/>
      <c r="FKS90" s="497" t="s">
        <v>2</v>
      </c>
      <c r="FKT90" s="497" t="s">
        <v>3</v>
      </c>
      <c r="FKU90" s="497" t="s">
        <v>4</v>
      </c>
      <c r="FKV90" s="497" t="s">
        <v>5</v>
      </c>
      <c r="FKW90" s="497" t="s">
        <v>6</v>
      </c>
      <c r="FKX90" s="497" t="s">
        <v>7</v>
      </c>
      <c r="FKY90" s="497" t="s">
        <v>11</v>
      </c>
      <c r="FKZ90" s="503"/>
      <c r="FLA90" s="497" t="s">
        <v>2</v>
      </c>
      <c r="FLB90" s="497" t="s">
        <v>3</v>
      </c>
      <c r="FLC90" s="497" t="s">
        <v>4</v>
      </c>
      <c r="FLD90" s="497" t="s">
        <v>5</v>
      </c>
      <c r="FLE90" s="497" t="s">
        <v>6</v>
      </c>
      <c r="FLF90" s="497" t="s">
        <v>7</v>
      </c>
      <c r="FLG90" s="497" t="s">
        <v>11</v>
      </c>
      <c r="FLH90" s="503"/>
      <c r="FLI90" s="497" t="s">
        <v>2</v>
      </c>
      <c r="FLJ90" s="497" t="s">
        <v>3</v>
      </c>
      <c r="FLK90" s="497" t="s">
        <v>4</v>
      </c>
      <c r="FLL90" s="497" t="s">
        <v>5</v>
      </c>
      <c r="FLM90" s="497" t="s">
        <v>6</v>
      </c>
      <c r="FLN90" s="497" t="s">
        <v>7</v>
      </c>
      <c r="FLO90" s="497" t="s">
        <v>11</v>
      </c>
      <c r="FLP90" s="503"/>
      <c r="FLQ90" s="497" t="s">
        <v>2</v>
      </c>
      <c r="FLR90" s="497" t="s">
        <v>3</v>
      </c>
      <c r="FLS90" s="497" t="s">
        <v>4</v>
      </c>
      <c r="FLT90" s="497" t="s">
        <v>5</v>
      </c>
      <c r="FLU90" s="497" t="s">
        <v>6</v>
      </c>
      <c r="FLV90" s="497" t="s">
        <v>7</v>
      </c>
      <c r="FLW90" s="497" t="s">
        <v>11</v>
      </c>
      <c r="FLX90" s="503"/>
      <c r="FLY90" s="497" t="s">
        <v>2</v>
      </c>
      <c r="FLZ90" s="497" t="s">
        <v>3</v>
      </c>
      <c r="FMA90" s="497" t="s">
        <v>4</v>
      </c>
      <c r="FMB90" s="497" t="s">
        <v>5</v>
      </c>
      <c r="FMC90" s="497" t="s">
        <v>6</v>
      </c>
      <c r="FMD90" s="497" t="s">
        <v>7</v>
      </c>
      <c r="FME90" s="497" t="s">
        <v>11</v>
      </c>
      <c r="FMF90" s="503"/>
      <c r="FMG90" s="497" t="s">
        <v>2</v>
      </c>
      <c r="FMH90" s="497" t="s">
        <v>3</v>
      </c>
      <c r="FMI90" s="497" t="s">
        <v>4</v>
      </c>
      <c r="FMJ90" s="497" t="s">
        <v>5</v>
      </c>
      <c r="FMK90" s="497" t="s">
        <v>6</v>
      </c>
      <c r="FML90" s="497" t="s">
        <v>7</v>
      </c>
      <c r="FMM90" s="497" t="s">
        <v>11</v>
      </c>
      <c r="FMN90" s="503"/>
      <c r="FMO90" s="497" t="s">
        <v>2</v>
      </c>
      <c r="FMP90" s="497" t="s">
        <v>3</v>
      </c>
      <c r="FMQ90" s="497" t="s">
        <v>4</v>
      </c>
      <c r="FMR90" s="497" t="s">
        <v>5</v>
      </c>
      <c r="FMS90" s="497" t="s">
        <v>6</v>
      </c>
      <c r="FMT90" s="497" t="s">
        <v>7</v>
      </c>
      <c r="FMU90" s="497" t="s">
        <v>11</v>
      </c>
      <c r="FMV90" s="503"/>
      <c r="FMW90" s="497" t="s">
        <v>2</v>
      </c>
      <c r="FMX90" s="497" t="s">
        <v>3</v>
      </c>
      <c r="FMY90" s="497" t="s">
        <v>4</v>
      </c>
      <c r="FMZ90" s="497" t="s">
        <v>5</v>
      </c>
      <c r="FNA90" s="497" t="s">
        <v>6</v>
      </c>
      <c r="FNB90" s="497" t="s">
        <v>7</v>
      </c>
      <c r="FNC90" s="497" t="s">
        <v>11</v>
      </c>
      <c r="FND90" s="503"/>
      <c r="FNE90" s="497" t="s">
        <v>2</v>
      </c>
      <c r="FNF90" s="497" t="s">
        <v>3</v>
      </c>
      <c r="FNG90" s="497" t="s">
        <v>4</v>
      </c>
      <c r="FNH90" s="497" t="s">
        <v>5</v>
      </c>
      <c r="FNI90" s="497" t="s">
        <v>6</v>
      </c>
      <c r="FNJ90" s="497" t="s">
        <v>7</v>
      </c>
      <c r="FNK90" s="497" t="s">
        <v>11</v>
      </c>
      <c r="FNL90" s="503"/>
      <c r="FNM90" s="497" t="s">
        <v>2</v>
      </c>
      <c r="FNN90" s="497" t="s">
        <v>3</v>
      </c>
      <c r="FNO90" s="497" t="s">
        <v>4</v>
      </c>
      <c r="FNP90" s="497" t="s">
        <v>5</v>
      </c>
      <c r="FNQ90" s="497" t="s">
        <v>6</v>
      </c>
      <c r="FNR90" s="497" t="s">
        <v>7</v>
      </c>
      <c r="FNS90" s="497" t="s">
        <v>11</v>
      </c>
      <c r="FNT90" s="503"/>
      <c r="FNU90" s="497" t="s">
        <v>2</v>
      </c>
      <c r="FNV90" s="497" t="s">
        <v>3</v>
      </c>
      <c r="FNW90" s="497" t="s">
        <v>4</v>
      </c>
      <c r="FNX90" s="497" t="s">
        <v>5</v>
      </c>
      <c r="FNY90" s="497" t="s">
        <v>6</v>
      </c>
      <c r="FNZ90" s="497" t="s">
        <v>7</v>
      </c>
      <c r="FOA90" s="497" t="s">
        <v>11</v>
      </c>
      <c r="FOB90" s="503"/>
      <c r="FOC90" s="497" t="s">
        <v>2</v>
      </c>
      <c r="FOD90" s="497" t="s">
        <v>3</v>
      </c>
      <c r="FOE90" s="497" t="s">
        <v>4</v>
      </c>
      <c r="FOF90" s="497" t="s">
        <v>5</v>
      </c>
      <c r="FOG90" s="497" t="s">
        <v>6</v>
      </c>
      <c r="FOH90" s="497" t="s">
        <v>7</v>
      </c>
      <c r="FOI90" s="497" t="s">
        <v>11</v>
      </c>
      <c r="FOJ90" s="503"/>
      <c r="FOK90" s="497" t="s">
        <v>2</v>
      </c>
      <c r="FOL90" s="497" t="s">
        <v>3</v>
      </c>
      <c r="FOM90" s="497" t="s">
        <v>4</v>
      </c>
      <c r="FON90" s="497" t="s">
        <v>5</v>
      </c>
      <c r="FOO90" s="497" t="s">
        <v>6</v>
      </c>
      <c r="FOP90" s="497" t="s">
        <v>7</v>
      </c>
      <c r="FOQ90" s="497" t="s">
        <v>11</v>
      </c>
      <c r="FOR90" s="503"/>
      <c r="FOS90" s="497" t="s">
        <v>2</v>
      </c>
      <c r="FOT90" s="497" t="s">
        <v>3</v>
      </c>
      <c r="FOU90" s="497" t="s">
        <v>4</v>
      </c>
      <c r="FOV90" s="497" t="s">
        <v>5</v>
      </c>
      <c r="FOW90" s="497" t="s">
        <v>6</v>
      </c>
      <c r="FOX90" s="497" t="s">
        <v>7</v>
      </c>
      <c r="FOY90" s="497" t="s">
        <v>11</v>
      </c>
      <c r="FOZ90" s="503"/>
      <c r="FPA90" s="497" t="s">
        <v>2</v>
      </c>
      <c r="FPB90" s="497" t="s">
        <v>3</v>
      </c>
      <c r="FPC90" s="497" t="s">
        <v>4</v>
      </c>
      <c r="FPD90" s="497" t="s">
        <v>5</v>
      </c>
      <c r="FPE90" s="497" t="s">
        <v>6</v>
      </c>
      <c r="FPF90" s="497" t="s">
        <v>7</v>
      </c>
      <c r="FPG90" s="497" t="s">
        <v>11</v>
      </c>
      <c r="FPH90" s="503"/>
      <c r="FPI90" s="497" t="s">
        <v>2</v>
      </c>
      <c r="FPJ90" s="497" t="s">
        <v>3</v>
      </c>
      <c r="FPK90" s="497" t="s">
        <v>4</v>
      </c>
      <c r="FPL90" s="497" t="s">
        <v>5</v>
      </c>
      <c r="FPM90" s="497" t="s">
        <v>6</v>
      </c>
      <c r="FPN90" s="497" t="s">
        <v>7</v>
      </c>
      <c r="FPO90" s="497" t="s">
        <v>11</v>
      </c>
      <c r="FPP90" s="503"/>
      <c r="FPQ90" s="497" t="s">
        <v>2</v>
      </c>
      <c r="FPR90" s="497" t="s">
        <v>3</v>
      </c>
      <c r="FPS90" s="497" t="s">
        <v>4</v>
      </c>
      <c r="FPT90" s="497" t="s">
        <v>5</v>
      </c>
      <c r="FPU90" s="497" t="s">
        <v>6</v>
      </c>
      <c r="FPV90" s="497" t="s">
        <v>7</v>
      </c>
      <c r="FPW90" s="497" t="s">
        <v>11</v>
      </c>
      <c r="FPX90" s="503"/>
      <c r="FPY90" s="497" t="s">
        <v>2</v>
      </c>
      <c r="FPZ90" s="497" t="s">
        <v>3</v>
      </c>
      <c r="FQA90" s="497" t="s">
        <v>4</v>
      </c>
      <c r="FQB90" s="497" t="s">
        <v>5</v>
      </c>
      <c r="FQC90" s="497" t="s">
        <v>6</v>
      </c>
      <c r="FQD90" s="497" t="s">
        <v>7</v>
      </c>
      <c r="FQE90" s="497" t="s">
        <v>11</v>
      </c>
      <c r="FQF90" s="503"/>
      <c r="FQG90" s="497" t="s">
        <v>2</v>
      </c>
      <c r="FQH90" s="497" t="s">
        <v>3</v>
      </c>
      <c r="FQI90" s="497" t="s">
        <v>4</v>
      </c>
      <c r="FQJ90" s="497" t="s">
        <v>5</v>
      </c>
      <c r="FQK90" s="497" t="s">
        <v>6</v>
      </c>
      <c r="FQL90" s="497" t="s">
        <v>7</v>
      </c>
      <c r="FQM90" s="497" t="s">
        <v>11</v>
      </c>
      <c r="FQN90" s="503"/>
      <c r="FQO90" s="497" t="s">
        <v>2</v>
      </c>
      <c r="FQP90" s="497" t="s">
        <v>3</v>
      </c>
      <c r="FQQ90" s="497" t="s">
        <v>4</v>
      </c>
      <c r="FQR90" s="497" t="s">
        <v>5</v>
      </c>
      <c r="FQS90" s="497" t="s">
        <v>6</v>
      </c>
      <c r="FQT90" s="497" t="s">
        <v>7</v>
      </c>
      <c r="FQU90" s="497" t="s">
        <v>11</v>
      </c>
      <c r="FQV90" s="503"/>
      <c r="FQW90" s="497" t="s">
        <v>2</v>
      </c>
      <c r="FQX90" s="497" t="s">
        <v>3</v>
      </c>
      <c r="FQY90" s="497" t="s">
        <v>4</v>
      </c>
      <c r="FQZ90" s="497" t="s">
        <v>5</v>
      </c>
      <c r="FRA90" s="497" t="s">
        <v>6</v>
      </c>
      <c r="FRB90" s="497" t="s">
        <v>7</v>
      </c>
      <c r="FRC90" s="497" t="s">
        <v>11</v>
      </c>
      <c r="FRD90" s="503"/>
      <c r="FRE90" s="497" t="s">
        <v>2</v>
      </c>
      <c r="FRF90" s="497" t="s">
        <v>3</v>
      </c>
      <c r="FRG90" s="497" t="s">
        <v>4</v>
      </c>
      <c r="FRH90" s="497" t="s">
        <v>5</v>
      </c>
      <c r="FRI90" s="497" t="s">
        <v>6</v>
      </c>
      <c r="FRJ90" s="497" t="s">
        <v>7</v>
      </c>
      <c r="FRK90" s="497" t="s">
        <v>11</v>
      </c>
      <c r="FRL90" s="503"/>
      <c r="FRM90" s="497" t="s">
        <v>2</v>
      </c>
      <c r="FRN90" s="497" t="s">
        <v>3</v>
      </c>
      <c r="FRO90" s="497" t="s">
        <v>4</v>
      </c>
      <c r="FRP90" s="497" t="s">
        <v>5</v>
      </c>
      <c r="FRQ90" s="497" t="s">
        <v>6</v>
      </c>
      <c r="FRR90" s="497" t="s">
        <v>7</v>
      </c>
      <c r="FRS90" s="497" t="s">
        <v>11</v>
      </c>
      <c r="FRT90" s="503"/>
      <c r="FRU90" s="497" t="s">
        <v>2</v>
      </c>
      <c r="FRV90" s="497" t="s">
        <v>3</v>
      </c>
      <c r="FRW90" s="497" t="s">
        <v>4</v>
      </c>
      <c r="FRX90" s="497" t="s">
        <v>5</v>
      </c>
      <c r="FRY90" s="497" t="s">
        <v>6</v>
      </c>
      <c r="FRZ90" s="497" t="s">
        <v>7</v>
      </c>
      <c r="FSA90" s="497" t="s">
        <v>11</v>
      </c>
      <c r="FSB90" s="503"/>
      <c r="FSC90" s="497" t="s">
        <v>2</v>
      </c>
      <c r="FSD90" s="497" t="s">
        <v>3</v>
      </c>
      <c r="FSE90" s="497" t="s">
        <v>4</v>
      </c>
      <c r="FSF90" s="497" t="s">
        <v>5</v>
      </c>
      <c r="FSG90" s="497" t="s">
        <v>6</v>
      </c>
      <c r="FSH90" s="497" t="s">
        <v>7</v>
      </c>
      <c r="FSI90" s="497" t="s">
        <v>11</v>
      </c>
      <c r="FSJ90" s="503"/>
      <c r="FSK90" s="497" t="s">
        <v>2</v>
      </c>
      <c r="FSL90" s="497" t="s">
        <v>3</v>
      </c>
      <c r="FSM90" s="497" t="s">
        <v>4</v>
      </c>
      <c r="FSN90" s="497" t="s">
        <v>5</v>
      </c>
      <c r="FSO90" s="497" t="s">
        <v>6</v>
      </c>
      <c r="FSP90" s="497" t="s">
        <v>7</v>
      </c>
      <c r="FSQ90" s="497" t="s">
        <v>11</v>
      </c>
      <c r="FSR90" s="503"/>
      <c r="FSS90" s="497" t="s">
        <v>2</v>
      </c>
      <c r="FST90" s="497" t="s">
        <v>3</v>
      </c>
      <c r="FSU90" s="497" t="s">
        <v>4</v>
      </c>
      <c r="FSV90" s="497" t="s">
        <v>5</v>
      </c>
      <c r="FSW90" s="497" t="s">
        <v>6</v>
      </c>
      <c r="FSX90" s="497" t="s">
        <v>7</v>
      </c>
      <c r="FSY90" s="497" t="s">
        <v>11</v>
      </c>
      <c r="FSZ90" s="503"/>
      <c r="FTA90" s="497" t="s">
        <v>2</v>
      </c>
      <c r="FTB90" s="497" t="s">
        <v>3</v>
      </c>
      <c r="FTC90" s="497" t="s">
        <v>4</v>
      </c>
      <c r="FTD90" s="497" t="s">
        <v>5</v>
      </c>
      <c r="FTE90" s="497" t="s">
        <v>6</v>
      </c>
      <c r="FTF90" s="497" t="s">
        <v>7</v>
      </c>
      <c r="FTG90" s="497" t="s">
        <v>11</v>
      </c>
      <c r="FTH90" s="503"/>
      <c r="FTI90" s="497" t="s">
        <v>2</v>
      </c>
      <c r="FTJ90" s="497" t="s">
        <v>3</v>
      </c>
      <c r="FTK90" s="497" t="s">
        <v>4</v>
      </c>
      <c r="FTL90" s="497" t="s">
        <v>5</v>
      </c>
      <c r="FTM90" s="497" t="s">
        <v>6</v>
      </c>
      <c r="FTN90" s="497" t="s">
        <v>7</v>
      </c>
      <c r="FTO90" s="497" t="s">
        <v>11</v>
      </c>
      <c r="FTP90" s="503"/>
      <c r="FTQ90" s="497" t="s">
        <v>2</v>
      </c>
      <c r="FTR90" s="497" t="s">
        <v>3</v>
      </c>
      <c r="FTS90" s="497" t="s">
        <v>4</v>
      </c>
      <c r="FTT90" s="497" t="s">
        <v>5</v>
      </c>
      <c r="FTU90" s="497" t="s">
        <v>6</v>
      </c>
      <c r="FTV90" s="497" t="s">
        <v>7</v>
      </c>
      <c r="FTW90" s="497" t="s">
        <v>11</v>
      </c>
      <c r="FTX90" s="503"/>
      <c r="FTY90" s="497" t="s">
        <v>2</v>
      </c>
      <c r="FTZ90" s="497" t="s">
        <v>3</v>
      </c>
      <c r="FUA90" s="497" t="s">
        <v>4</v>
      </c>
      <c r="FUB90" s="497" t="s">
        <v>5</v>
      </c>
      <c r="FUC90" s="497" t="s">
        <v>6</v>
      </c>
      <c r="FUD90" s="497" t="s">
        <v>7</v>
      </c>
      <c r="FUE90" s="497" t="s">
        <v>11</v>
      </c>
      <c r="FUF90" s="503"/>
      <c r="FUG90" s="497" t="s">
        <v>2</v>
      </c>
      <c r="FUH90" s="497" t="s">
        <v>3</v>
      </c>
      <c r="FUI90" s="497" t="s">
        <v>4</v>
      </c>
      <c r="FUJ90" s="497" t="s">
        <v>5</v>
      </c>
      <c r="FUK90" s="497" t="s">
        <v>6</v>
      </c>
      <c r="FUL90" s="497" t="s">
        <v>7</v>
      </c>
      <c r="FUM90" s="497" t="s">
        <v>11</v>
      </c>
      <c r="FUN90" s="503"/>
      <c r="FUO90" s="497" t="s">
        <v>2</v>
      </c>
      <c r="FUP90" s="497" t="s">
        <v>3</v>
      </c>
      <c r="FUQ90" s="497" t="s">
        <v>4</v>
      </c>
      <c r="FUR90" s="497" t="s">
        <v>5</v>
      </c>
      <c r="FUS90" s="497" t="s">
        <v>6</v>
      </c>
      <c r="FUT90" s="497" t="s">
        <v>7</v>
      </c>
      <c r="FUU90" s="497" t="s">
        <v>11</v>
      </c>
      <c r="FUV90" s="503"/>
      <c r="FUW90" s="497" t="s">
        <v>2</v>
      </c>
      <c r="FUX90" s="497" t="s">
        <v>3</v>
      </c>
      <c r="FUY90" s="497" t="s">
        <v>4</v>
      </c>
      <c r="FUZ90" s="497" t="s">
        <v>5</v>
      </c>
      <c r="FVA90" s="497" t="s">
        <v>6</v>
      </c>
      <c r="FVB90" s="497" t="s">
        <v>7</v>
      </c>
      <c r="FVC90" s="497" t="s">
        <v>11</v>
      </c>
      <c r="FVD90" s="503"/>
      <c r="FVE90" s="497" t="s">
        <v>2</v>
      </c>
      <c r="FVF90" s="497" t="s">
        <v>3</v>
      </c>
      <c r="FVG90" s="497" t="s">
        <v>4</v>
      </c>
      <c r="FVH90" s="497" t="s">
        <v>5</v>
      </c>
      <c r="FVI90" s="497" t="s">
        <v>6</v>
      </c>
      <c r="FVJ90" s="497" t="s">
        <v>7</v>
      </c>
      <c r="FVK90" s="497" t="s">
        <v>11</v>
      </c>
      <c r="FVL90" s="503"/>
      <c r="FVM90" s="497" t="s">
        <v>2</v>
      </c>
      <c r="FVN90" s="497" t="s">
        <v>3</v>
      </c>
      <c r="FVO90" s="497" t="s">
        <v>4</v>
      </c>
      <c r="FVP90" s="497" t="s">
        <v>5</v>
      </c>
      <c r="FVQ90" s="497" t="s">
        <v>6</v>
      </c>
      <c r="FVR90" s="497" t="s">
        <v>7</v>
      </c>
      <c r="FVS90" s="497" t="s">
        <v>11</v>
      </c>
      <c r="FVT90" s="503"/>
      <c r="FVU90" s="497" t="s">
        <v>2</v>
      </c>
      <c r="FVV90" s="497" t="s">
        <v>3</v>
      </c>
      <c r="FVW90" s="497" t="s">
        <v>4</v>
      </c>
      <c r="FVX90" s="497" t="s">
        <v>5</v>
      </c>
      <c r="FVY90" s="497" t="s">
        <v>6</v>
      </c>
      <c r="FVZ90" s="497" t="s">
        <v>7</v>
      </c>
      <c r="FWA90" s="497" t="s">
        <v>11</v>
      </c>
      <c r="FWB90" s="503"/>
      <c r="FWC90" s="497" t="s">
        <v>2</v>
      </c>
      <c r="FWD90" s="497" t="s">
        <v>3</v>
      </c>
      <c r="FWE90" s="497" t="s">
        <v>4</v>
      </c>
      <c r="FWF90" s="497" t="s">
        <v>5</v>
      </c>
      <c r="FWG90" s="497" t="s">
        <v>6</v>
      </c>
      <c r="FWH90" s="497" t="s">
        <v>7</v>
      </c>
      <c r="FWI90" s="497" t="s">
        <v>11</v>
      </c>
      <c r="FWJ90" s="503"/>
      <c r="FWK90" s="497" t="s">
        <v>2</v>
      </c>
      <c r="FWL90" s="497" t="s">
        <v>3</v>
      </c>
      <c r="FWM90" s="497" t="s">
        <v>4</v>
      </c>
      <c r="FWN90" s="497" t="s">
        <v>5</v>
      </c>
      <c r="FWO90" s="497" t="s">
        <v>6</v>
      </c>
      <c r="FWP90" s="497" t="s">
        <v>7</v>
      </c>
      <c r="FWQ90" s="497" t="s">
        <v>11</v>
      </c>
      <c r="FWR90" s="503"/>
      <c r="FWS90" s="497" t="s">
        <v>2</v>
      </c>
      <c r="FWT90" s="497" t="s">
        <v>3</v>
      </c>
      <c r="FWU90" s="497" t="s">
        <v>4</v>
      </c>
      <c r="FWV90" s="497" t="s">
        <v>5</v>
      </c>
      <c r="FWW90" s="497" t="s">
        <v>6</v>
      </c>
      <c r="FWX90" s="497" t="s">
        <v>7</v>
      </c>
      <c r="FWY90" s="497" t="s">
        <v>11</v>
      </c>
      <c r="FWZ90" s="503"/>
      <c r="FXA90" s="497" t="s">
        <v>2</v>
      </c>
      <c r="FXB90" s="497" t="s">
        <v>3</v>
      </c>
      <c r="FXC90" s="497" t="s">
        <v>4</v>
      </c>
      <c r="FXD90" s="497" t="s">
        <v>5</v>
      </c>
      <c r="FXE90" s="497" t="s">
        <v>6</v>
      </c>
      <c r="FXF90" s="497" t="s">
        <v>7</v>
      </c>
      <c r="FXG90" s="497" t="s">
        <v>11</v>
      </c>
      <c r="FXH90" s="503"/>
      <c r="FXI90" s="497" t="s">
        <v>2</v>
      </c>
      <c r="FXJ90" s="497" t="s">
        <v>3</v>
      </c>
      <c r="FXK90" s="497" t="s">
        <v>4</v>
      </c>
      <c r="FXL90" s="497" t="s">
        <v>5</v>
      </c>
      <c r="FXM90" s="497" t="s">
        <v>6</v>
      </c>
      <c r="FXN90" s="497" t="s">
        <v>7</v>
      </c>
      <c r="FXO90" s="497" t="s">
        <v>11</v>
      </c>
      <c r="FXP90" s="503"/>
      <c r="FXQ90" s="497" t="s">
        <v>2</v>
      </c>
      <c r="FXR90" s="497" t="s">
        <v>3</v>
      </c>
      <c r="FXS90" s="497" t="s">
        <v>4</v>
      </c>
      <c r="FXT90" s="497" t="s">
        <v>5</v>
      </c>
      <c r="FXU90" s="497" t="s">
        <v>6</v>
      </c>
      <c r="FXV90" s="497" t="s">
        <v>7</v>
      </c>
      <c r="FXW90" s="497" t="s">
        <v>11</v>
      </c>
      <c r="FXX90" s="503"/>
      <c r="FXY90" s="497" t="s">
        <v>2</v>
      </c>
      <c r="FXZ90" s="497" t="s">
        <v>3</v>
      </c>
      <c r="FYA90" s="497" t="s">
        <v>4</v>
      </c>
      <c r="FYB90" s="497" t="s">
        <v>5</v>
      </c>
      <c r="FYC90" s="497" t="s">
        <v>6</v>
      </c>
      <c r="FYD90" s="497" t="s">
        <v>7</v>
      </c>
      <c r="FYE90" s="497" t="s">
        <v>11</v>
      </c>
      <c r="FYF90" s="503"/>
      <c r="FYG90" s="497" t="s">
        <v>2</v>
      </c>
      <c r="FYH90" s="497" t="s">
        <v>3</v>
      </c>
      <c r="FYI90" s="497" t="s">
        <v>4</v>
      </c>
      <c r="FYJ90" s="497" t="s">
        <v>5</v>
      </c>
      <c r="FYK90" s="497" t="s">
        <v>6</v>
      </c>
      <c r="FYL90" s="497" t="s">
        <v>7</v>
      </c>
      <c r="FYM90" s="497" t="s">
        <v>11</v>
      </c>
      <c r="FYN90" s="503"/>
      <c r="FYO90" s="497" t="s">
        <v>2</v>
      </c>
      <c r="FYP90" s="497" t="s">
        <v>3</v>
      </c>
      <c r="FYQ90" s="497" t="s">
        <v>4</v>
      </c>
      <c r="FYR90" s="497" t="s">
        <v>5</v>
      </c>
      <c r="FYS90" s="497" t="s">
        <v>6</v>
      </c>
      <c r="FYT90" s="497" t="s">
        <v>7</v>
      </c>
      <c r="FYU90" s="497" t="s">
        <v>11</v>
      </c>
      <c r="FYV90" s="503"/>
      <c r="FYW90" s="497" t="s">
        <v>2</v>
      </c>
      <c r="FYX90" s="497" t="s">
        <v>3</v>
      </c>
      <c r="FYY90" s="497" t="s">
        <v>4</v>
      </c>
      <c r="FYZ90" s="497" t="s">
        <v>5</v>
      </c>
      <c r="FZA90" s="497" t="s">
        <v>6</v>
      </c>
      <c r="FZB90" s="497" t="s">
        <v>7</v>
      </c>
      <c r="FZC90" s="497" t="s">
        <v>11</v>
      </c>
      <c r="FZD90" s="503"/>
      <c r="FZE90" s="497" t="s">
        <v>2</v>
      </c>
      <c r="FZF90" s="497" t="s">
        <v>3</v>
      </c>
      <c r="FZG90" s="497" t="s">
        <v>4</v>
      </c>
      <c r="FZH90" s="497" t="s">
        <v>5</v>
      </c>
      <c r="FZI90" s="497" t="s">
        <v>6</v>
      </c>
      <c r="FZJ90" s="497" t="s">
        <v>7</v>
      </c>
      <c r="FZK90" s="497" t="s">
        <v>11</v>
      </c>
      <c r="FZL90" s="503"/>
      <c r="FZM90" s="497" t="s">
        <v>2</v>
      </c>
      <c r="FZN90" s="497" t="s">
        <v>3</v>
      </c>
      <c r="FZO90" s="497" t="s">
        <v>4</v>
      </c>
      <c r="FZP90" s="497" t="s">
        <v>5</v>
      </c>
      <c r="FZQ90" s="497" t="s">
        <v>6</v>
      </c>
      <c r="FZR90" s="497" t="s">
        <v>7</v>
      </c>
      <c r="FZS90" s="497" t="s">
        <v>11</v>
      </c>
      <c r="FZT90" s="503"/>
      <c r="FZU90" s="497" t="s">
        <v>2</v>
      </c>
      <c r="FZV90" s="497" t="s">
        <v>3</v>
      </c>
      <c r="FZW90" s="497" t="s">
        <v>4</v>
      </c>
      <c r="FZX90" s="497" t="s">
        <v>5</v>
      </c>
      <c r="FZY90" s="497" t="s">
        <v>6</v>
      </c>
      <c r="FZZ90" s="497" t="s">
        <v>7</v>
      </c>
      <c r="GAA90" s="497" t="s">
        <v>11</v>
      </c>
      <c r="GAB90" s="503"/>
      <c r="GAC90" s="497" t="s">
        <v>2</v>
      </c>
      <c r="GAD90" s="497" t="s">
        <v>3</v>
      </c>
      <c r="GAE90" s="497" t="s">
        <v>4</v>
      </c>
      <c r="GAF90" s="497" t="s">
        <v>5</v>
      </c>
      <c r="GAG90" s="497" t="s">
        <v>6</v>
      </c>
      <c r="GAH90" s="497" t="s">
        <v>7</v>
      </c>
      <c r="GAI90" s="497" t="s">
        <v>11</v>
      </c>
      <c r="GAJ90" s="503"/>
      <c r="GAK90" s="497" t="s">
        <v>2</v>
      </c>
      <c r="GAL90" s="497" t="s">
        <v>3</v>
      </c>
      <c r="GAM90" s="497" t="s">
        <v>4</v>
      </c>
      <c r="GAN90" s="497" t="s">
        <v>5</v>
      </c>
      <c r="GAO90" s="497" t="s">
        <v>6</v>
      </c>
      <c r="GAP90" s="497" t="s">
        <v>7</v>
      </c>
      <c r="GAQ90" s="497" t="s">
        <v>11</v>
      </c>
      <c r="GAR90" s="503"/>
      <c r="GAS90" s="497" t="s">
        <v>2</v>
      </c>
      <c r="GAT90" s="497" t="s">
        <v>3</v>
      </c>
      <c r="GAU90" s="497" t="s">
        <v>4</v>
      </c>
      <c r="GAV90" s="497" t="s">
        <v>5</v>
      </c>
      <c r="GAW90" s="497" t="s">
        <v>6</v>
      </c>
      <c r="GAX90" s="497" t="s">
        <v>7</v>
      </c>
      <c r="GAY90" s="497" t="s">
        <v>11</v>
      </c>
      <c r="GAZ90" s="503"/>
      <c r="GBA90" s="497" t="s">
        <v>2</v>
      </c>
      <c r="GBB90" s="497" t="s">
        <v>3</v>
      </c>
      <c r="GBC90" s="497" t="s">
        <v>4</v>
      </c>
      <c r="GBD90" s="497" t="s">
        <v>5</v>
      </c>
      <c r="GBE90" s="497" t="s">
        <v>6</v>
      </c>
      <c r="GBF90" s="497" t="s">
        <v>7</v>
      </c>
      <c r="GBG90" s="497" t="s">
        <v>11</v>
      </c>
      <c r="GBH90" s="503"/>
      <c r="GBI90" s="497" t="s">
        <v>2</v>
      </c>
      <c r="GBJ90" s="497" t="s">
        <v>3</v>
      </c>
      <c r="GBK90" s="497" t="s">
        <v>4</v>
      </c>
      <c r="GBL90" s="497" t="s">
        <v>5</v>
      </c>
      <c r="GBM90" s="497" t="s">
        <v>6</v>
      </c>
      <c r="GBN90" s="497" t="s">
        <v>7</v>
      </c>
      <c r="GBO90" s="497" t="s">
        <v>11</v>
      </c>
      <c r="GBP90" s="503"/>
      <c r="GBQ90" s="497" t="s">
        <v>2</v>
      </c>
      <c r="GBR90" s="497" t="s">
        <v>3</v>
      </c>
      <c r="GBS90" s="497" t="s">
        <v>4</v>
      </c>
      <c r="GBT90" s="497" t="s">
        <v>5</v>
      </c>
      <c r="GBU90" s="497" t="s">
        <v>6</v>
      </c>
      <c r="GBV90" s="497" t="s">
        <v>7</v>
      </c>
      <c r="GBW90" s="497" t="s">
        <v>11</v>
      </c>
      <c r="GBX90" s="503"/>
      <c r="GBY90" s="497" t="s">
        <v>2</v>
      </c>
      <c r="GBZ90" s="497" t="s">
        <v>3</v>
      </c>
      <c r="GCA90" s="497" t="s">
        <v>4</v>
      </c>
      <c r="GCB90" s="497" t="s">
        <v>5</v>
      </c>
      <c r="GCC90" s="497" t="s">
        <v>6</v>
      </c>
      <c r="GCD90" s="497" t="s">
        <v>7</v>
      </c>
      <c r="GCE90" s="497" t="s">
        <v>11</v>
      </c>
      <c r="GCF90" s="503"/>
      <c r="GCG90" s="497" t="s">
        <v>2</v>
      </c>
      <c r="GCH90" s="497" t="s">
        <v>3</v>
      </c>
      <c r="GCI90" s="497" t="s">
        <v>4</v>
      </c>
      <c r="GCJ90" s="497" t="s">
        <v>5</v>
      </c>
      <c r="GCK90" s="497" t="s">
        <v>6</v>
      </c>
      <c r="GCL90" s="497" t="s">
        <v>7</v>
      </c>
      <c r="GCM90" s="497" t="s">
        <v>11</v>
      </c>
      <c r="GCN90" s="503"/>
      <c r="GCO90" s="497" t="s">
        <v>2</v>
      </c>
      <c r="GCP90" s="497" t="s">
        <v>3</v>
      </c>
      <c r="GCQ90" s="497" t="s">
        <v>4</v>
      </c>
      <c r="GCR90" s="497" t="s">
        <v>5</v>
      </c>
      <c r="GCS90" s="497" t="s">
        <v>6</v>
      </c>
      <c r="GCT90" s="497" t="s">
        <v>7</v>
      </c>
      <c r="GCU90" s="497" t="s">
        <v>11</v>
      </c>
      <c r="GCV90" s="503"/>
      <c r="GCW90" s="497" t="s">
        <v>2</v>
      </c>
      <c r="GCX90" s="497" t="s">
        <v>3</v>
      </c>
      <c r="GCY90" s="497" t="s">
        <v>4</v>
      </c>
      <c r="GCZ90" s="497" t="s">
        <v>5</v>
      </c>
      <c r="GDA90" s="497" t="s">
        <v>6</v>
      </c>
      <c r="GDB90" s="497" t="s">
        <v>7</v>
      </c>
      <c r="GDC90" s="497" t="s">
        <v>11</v>
      </c>
      <c r="GDD90" s="503"/>
      <c r="GDE90" s="497" t="s">
        <v>2</v>
      </c>
      <c r="GDF90" s="497" t="s">
        <v>3</v>
      </c>
      <c r="GDG90" s="497" t="s">
        <v>4</v>
      </c>
      <c r="GDH90" s="497" t="s">
        <v>5</v>
      </c>
      <c r="GDI90" s="497" t="s">
        <v>6</v>
      </c>
      <c r="GDJ90" s="497" t="s">
        <v>7</v>
      </c>
      <c r="GDK90" s="497" t="s">
        <v>11</v>
      </c>
      <c r="GDL90" s="503"/>
      <c r="GDM90" s="497" t="s">
        <v>2</v>
      </c>
      <c r="GDN90" s="497" t="s">
        <v>3</v>
      </c>
      <c r="GDO90" s="497" t="s">
        <v>4</v>
      </c>
      <c r="GDP90" s="497" t="s">
        <v>5</v>
      </c>
      <c r="GDQ90" s="497" t="s">
        <v>6</v>
      </c>
      <c r="GDR90" s="497" t="s">
        <v>7</v>
      </c>
      <c r="GDS90" s="497" t="s">
        <v>11</v>
      </c>
      <c r="GDT90" s="503"/>
      <c r="GDU90" s="497" t="s">
        <v>2</v>
      </c>
      <c r="GDV90" s="497" t="s">
        <v>3</v>
      </c>
      <c r="GDW90" s="497" t="s">
        <v>4</v>
      </c>
      <c r="GDX90" s="497" t="s">
        <v>5</v>
      </c>
      <c r="GDY90" s="497" t="s">
        <v>6</v>
      </c>
      <c r="GDZ90" s="497" t="s">
        <v>7</v>
      </c>
      <c r="GEA90" s="497" t="s">
        <v>11</v>
      </c>
      <c r="GEB90" s="503"/>
      <c r="GEC90" s="497" t="s">
        <v>2</v>
      </c>
      <c r="GED90" s="497" t="s">
        <v>3</v>
      </c>
      <c r="GEE90" s="497" t="s">
        <v>4</v>
      </c>
      <c r="GEF90" s="497" t="s">
        <v>5</v>
      </c>
      <c r="GEG90" s="497" t="s">
        <v>6</v>
      </c>
      <c r="GEH90" s="497" t="s">
        <v>7</v>
      </c>
      <c r="GEI90" s="497" t="s">
        <v>11</v>
      </c>
      <c r="GEJ90" s="503"/>
      <c r="GEK90" s="497" t="s">
        <v>2</v>
      </c>
      <c r="GEL90" s="497" t="s">
        <v>3</v>
      </c>
      <c r="GEM90" s="497" t="s">
        <v>4</v>
      </c>
      <c r="GEN90" s="497" t="s">
        <v>5</v>
      </c>
      <c r="GEO90" s="497" t="s">
        <v>6</v>
      </c>
      <c r="GEP90" s="497" t="s">
        <v>7</v>
      </c>
      <c r="GEQ90" s="497" t="s">
        <v>11</v>
      </c>
      <c r="GER90" s="503"/>
      <c r="GES90" s="497" t="s">
        <v>2</v>
      </c>
      <c r="GET90" s="497" t="s">
        <v>3</v>
      </c>
      <c r="GEU90" s="497" t="s">
        <v>4</v>
      </c>
      <c r="GEV90" s="497" t="s">
        <v>5</v>
      </c>
      <c r="GEW90" s="497" t="s">
        <v>6</v>
      </c>
      <c r="GEX90" s="497" t="s">
        <v>7</v>
      </c>
      <c r="GEY90" s="497" t="s">
        <v>11</v>
      </c>
      <c r="GEZ90" s="503"/>
      <c r="GFA90" s="497" t="s">
        <v>2</v>
      </c>
      <c r="GFB90" s="497" t="s">
        <v>3</v>
      </c>
      <c r="GFC90" s="497" t="s">
        <v>4</v>
      </c>
      <c r="GFD90" s="497" t="s">
        <v>5</v>
      </c>
      <c r="GFE90" s="497" t="s">
        <v>6</v>
      </c>
      <c r="GFF90" s="497" t="s">
        <v>7</v>
      </c>
      <c r="GFG90" s="497" t="s">
        <v>11</v>
      </c>
      <c r="GFH90" s="503"/>
      <c r="GFI90" s="497" t="s">
        <v>2</v>
      </c>
      <c r="GFJ90" s="497" t="s">
        <v>3</v>
      </c>
      <c r="GFK90" s="497" t="s">
        <v>4</v>
      </c>
      <c r="GFL90" s="497" t="s">
        <v>5</v>
      </c>
      <c r="GFM90" s="497" t="s">
        <v>6</v>
      </c>
      <c r="GFN90" s="497" t="s">
        <v>7</v>
      </c>
      <c r="GFO90" s="497" t="s">
        <v>11</v>
      </c>
      <c r="GFP90" s="503"/>
      <c r="GFQ90" s="497" t="s">
        <v>2</v>
      </c>
      <c r="GFR90" s="497" t="s">
        <v>3</v>
      </c>
      <c r="GFS90" s="497" t="s">
        <v>4</v>
      </c>
      <c r="GFT90" s="497" t="s">
        <v>5</v>
      </c>
      <c r="GFU90" s="497" t="s">
        <v>6</v>
      </c>
      <c r="GFV90" s="497" t="s">
        <v>7</v>
      </c>
      <c r="GFW90" s="497" t="s">
        <v>11</v>
      </c>
      <c r="GFX90" s="503"/>
      <c r="GFY90" s="497" t="s">
        <v>2</v>
      </c>
      <c r="GFZ90" s="497" t="s">
        <v>3</v>
      </c>
      <c r="GGA90" s="497" t="s">
        <v>4</v>
      </c>
      <c r="GGB90" s="497" t="s">
        <v>5</v>
      </c>
      <c r="GGC90" s="497" t="s">
        <v>6</v>
      </c>
      <c r="GGD90" s="497" t="s">
        <v>7</v>
      </c>
      <c r="GGE90" s="497" t="s">
        <v>11</v>
      </c>
      <c r="GGF90" s="503"/>
      <c r="GGG90" s="497" t="s">
        <v>2</v>
      </c>
      <c r="GGH90" s="497" t="s">
        <v>3</v>
      </c>
      <c r="GGI90" s="497" t="s">
        <v>4</v>
      </c>
      <c r="GGJ90" s="497" t="s">
        <v>5</v>
      </c>
      <c r="GGK90" s="497" t="s">
        <v>6</v>
      </c>
      <c r="GGL90" s="497" t="s">
        <v>7</v>
      </c>
      <c r="GGM90" s="497" t="s">
        <v>11</v>
      </c>
      <c r="GGN90" s="503"/>
      <c r="GGO90" s="497" t="s">
        <v>2</v>
      </c>
      <c r="GGP90" s="497" t="s">
        <v>3</v>
      </c>
      <c r="GGQ90" s="497" t="s">
        <v>4</v>
      </c>
      <c r="GGR90" s="497" t="s">
        <v>5</v>
      </c>
      <c r="GGS90" s="497" t="s">
        <v>6</v>
      </c>
      <c r="GGT90" s="497" t="s">
        <v>7</v>
      </c>
      <c r="GGU90" s="497" t="s">
        <v>11</v>
      </c>
      <c r="GGV90" s="503"/>
      <c r="GGW90" s="497" t="s">
        <v>2</v>
      </c>
      <c r="GGX90" s="497" t="s">
        <v>3</v>
      </c>
      <c r="GGY90" s="497" t="s">
        <v>4</v>
      </c>
      <c r="GGZ90" s="497" t="s">
        <v>5</v>
      </c>
      <c r="GHA90" s="497" t="s">
        <v>6</v>
      </c>
      <c r="GHB90" s="497" t="s">
        <v>7</v>
      </c>
      <c r="GHC90" s="497" t="s">
        <v>11</v>
      </c>
      <c r="GHD90" s="503"/>
      <c r="GHE90" s="497" t="s">
        <v>2</v>
      </c>
      <c r="GHF90" s="497" t="s">
        <v>3</v>
      </c>
      <c r="GHG90" s="497" t="s">
        <v>4</v>
      </c>
      <c r="GHH90" s="497" t="s">
        <v>5</v>
      </c>
      <c r="GHI90" s="497" t="s">
        <v>6</v>
      </c>
      <c r="GHJ90" s="497" t="s">
        <v>7</v>
      </c>
      <c r="GHK90" s="497" t="s">
        <v>11</v>
      </c>
      <c r="GHL90" s="503"/>
      <c r="GHM90" s="497" t="s">
        <v>2</v>
      </c>
      <c r="GHN90" s="497" t="s">
        <v>3</v>
      </c>
      <c r="GHO90" s="497" t="s">
        <v>4</v>
      </c>
      <c r="GHP90" s="497" t="s">
        <v>5</v>
      </c>
      <c r="GHQ90" s="497" t="s">
        <v>6</v>
      </c>
      <c r="GHR90" s="497" t="s">
        <v>7</v>
      </c>
      <c r="GHS90" s="497" t="s">
        <v>11</v>
      </c>
      <c r="GHT90" s="503"/>
      <c r="GHU90" s="497" t="s">
        <v>2</v>
      </c>
      <c r="GHV90" s="497" t="s">
        <v>3</v>
      </c>
      <c r="GHW90" s="497" t="s">
        <v>4</v>
      </c>
      <c r="GHX90" s="497" t="s">
        <v>5</v>
      </c>
      <c r="GHY90" s="497" t="s">
        <v>6</v>
      </c>
      <c r="GHZ90" s="497" t="s">
        <v>7</v>
      </c>
      <c r="GIA90" s="497" t="s">
        <v>11</v>
      </c>
      <c r="GIB90" s="503"/>
      <c r="GIC90" s="497" t="s">
        <v>2</v>
      </c>
      <c r="GID90" s="497" t="s">
        <v>3</v>
      </c>
      <c r="GIE90" s="497" t="s">
        <v>4</v>
      </c>
      <c r="GIF90" s="497" t="s">
        <v>5</v>
      </c>
      <c r="GIG90" s="497" t="s">
        <v>6</v>
      </c>
      <c r="GIH90" s="497" t="s">
        <v>7</v>
      </c>
      <c r="GII90" s="497" t="s">
        <v>11</v>
      </c>
      <c r="GIJ90" s="503"/>
      <c r="GIK90" s="497" t="s">
        <v>2</v>
      </c>
      <c r="GIL90" s="497" t="s">
        <v>3</v>
      </c>
      <c r="GIM90" s="497" t="s">
        <v>4</v>
      </c>
      <c r="GIN90" s="497" t="s">
        <v>5</v>
      </c>
      <c r="GIO90" s="497" t="s">
        <v>6</v>
      </c>
      <c r="GIP90" s="497" t="s">
        <v>7</v>
      </c>
      <c r="GIQ90" s="497" t="s">
        <v>11</v>
      </c>
      <c r="GIR90" s="503"/>
      <c r="GIS90" s="497" t="s">
        <v>2</v>
      </c>
      <c r="GIT90" s="497" t="s">
        <v>3</v>
      </c>
      <c r="GIU90" s="497" t="s">
        <v>4</v>
      </c>
      <c r="GIV90" s="497" t="s">
        <v>5</v>
      </c>
      <c r="GIW90" s="497" t="s">
        <v>6</v>
      </c>
      <c r="GIX90" s="497" t="s">
        <v>7</v>
      </c>
      <c r="GIY90" s="497" t="s">
        <v>11</v>
      </c>
      <c r="GIZ90" s="503"/>
      <c r="GJA90" s="497" t="s">
        <v>2</v>
      </c>
      <c r="GJB90" s="497" t="s">
        <v>3</v>
      </c>
      <c r="GJC90" s="497" t="s">
        <v>4</v>
      </c>
      <c r="GJD90" s="497" t="s">
        <v>5</v>
      </c>
      <c r="GJE90" s="497" t="s">
        <v>6</v>
      </c>
      <c r="GJF90" s="497" t="s">
        <v>7</v>
      </c>
      <c r="GJG90" s="497" t="s">
        <v>11</v>
      </c>
      <c r="GJH90" s="503"/>
      <c r="GJI90" s="497" t="s">
        <v>2</v>
      </c>
      <c r="GJJ90" s="497" t="s">
        <v>3</v>
      </c>
      <c r="GJK90" s="497" t="s">
        <v>4</v>
      </c>
      <c r="GJL90" s="497" t="s">
        <v>5</v>
      </c>
      <c r="GJM90" s="497" t="s">
        <v>6</v>
      </c>
      <c r="GJN90" s="497" t="s">
        <v>7</v>
      </c>
      <c r="GJO90" s="497" t="s">
        <v>11</v>
      </c>
      <c r="GJP90" s="503"/>
      <c r="GJQ90" s="497" t="s">
        <v>2</v>
      </c>
      <c r="GJR90" s="497" t="s">
        <v>3</v>
      </c>
      <c r="GJS90" s="497" t="s">
        <v>4</v>
      </c>
      <c r="GJT90" s="497" t="s">
        <v>5</v>
      </c>
      <c r="GJU90" s="497" t="s">
        <v>6</v>
      </c>
      <c r="GJV90" s="497" t="s">
        <v>7</v>
      </c>
      <c r="GJW90" s="497" t="s">
        <v>11</v>
      </c>
      <c r="GJX90" s="503"/>
      <c r="GJY90" s="497" t="s">
        <v>2</v>
      </c>
      <c r="GJZ90" s="497" t="s">
        <v>3</v>
      </c>
      <c r="GKA90" s="497" t="s">
        <v>4</v>
      </c>
      <c r="GKB90" s="497" t="s">
        <v>5</v>
      </c>
      <c r="GKC90" s="497" t="s">
        <v>6</v>
      </c>
      <c r="GKD90" s="497" t="s">
        <v>7</v>
      </c>
      <c r="GKE90" s="497" t="s">
        <v>11</v>
      </c>
      <c r="GKF90" s="503"/>
      <c r="GKG90" s="497" t="s">
        <v>2</v>
      </c>
      <c r="GKH90" s="497" t="s">
        <v>3</v>
      </c>
      <c r="GKI90" s="497" t="s">
        <v>4</v>
      </c>
      <c r="GKJ90" s="497" t="s">
        <v>5</v>
      </c>
      <c r="GKK90" s="497" t="s">
        <v>6</v>
      </c>
      <c r="GKL90" s="497" t="s">
        <v>7</v>
      </c>
      <c r="GKM90" s="497" t="s">
        <v>11</v>
      </c>
      <c r="GKN90" s="503"/>
      <c r="GKO90" s="497" t="s">
        <v>2</v>
      </c>
      <c r="GKP90" s="497" t="s">
        <v>3</v>
      </c>
      <c r="GKQ90" s="497" t="s">
        <v>4</v>
      </c>
      <c r="GKR90" s="497" t="s">
        <v>5</v>
      </c>
      <c r="GKS90" s="497" t="s">
        <v>6</v>
      </c>
      <c r="GKT90" s="497" t="s">
        <v>7</v>
      </c>
      <c r="GKU90" s="497" t="s">
        <v>11</v>
      </c>
      <c r="GKV90" s="503"/>
      <c r="GKW90" s="497" t="s">
        <v>2</v>
      </c>
      <c r="GKX90" s="497" t="s">
        <v>3</v>
      </c>
      <c r="GKY90" s="497" t="s">
        <v>4</v>
      </c>
      <c r="GKZ90" s="497" t="s">
        <v>5</v>
      </c>
      <c r="GLA90" s="497" t="s">
        <v>6</v>
      </c>
      <c r="GLB90" s="497" t="s">
        <v>7</v>
      </c>
      <c r="GLC90" s="497" t="s">
        <v>11</v>
      </c>
      <c r="GLD90" s="503"/>
      <c r="GLE90" s="497" t="s">
        <v>2</v>
      </c>
      <c r="GLF90" s="497" t="s">
        <v>3</v>
      </c>
      <c r="GLG90" s="497" t="s">
        <v>4</v>
      </c>
      <c r="GLH90" s="497" t="s">
        <v>5</v>
      </c>
      <c r="GLI90" s="497" t="s">
        <v>6</v>
      </c>
      <c r="GLJ90" s="497" t="s">
        <v>7</v>
      </c>
      <c r="GLK90" s="497" t="s">
        <v>11</v>
      </c>
      <c r="GLL90" s="503"/>
      <c r="GLM90" s="497" t="s">
        <v>2</v>
      </c>
      <c r="GLN90" s="497" t="s">
        <v>3</v>
      </c>
      <c r="GLO90" s="497" t="s">
        <v>4</v>
      </c>
      <c r="GLP90" s="497" t="s">
        <v>5</v>
      </c>
      <c r="GLQ90" s="497" t="s">
        <v>6</v>
      </c>
      <c r="GLR90" s="497" t="s">
        <v>7</v>
      </c>
      <c r="GLS90" s="497" t="s">
        <v>11</v>
      </c>
      <c r="GLT90" s="503"/>
      <c r="GLU90" s="497" t="s">
        <v>2</v>
      </c>
      <c r="GLV90" s="497" t="s">
        <v>3</v>
      </c>
      <c r="GLW90" s="497" t="s">
        <v>4</v>
      </c>
      <c r="GLX90" s="497" t="s">
        <v>5</v>
      </c>
      <c r="GLY90" s="497" t="s">
        <v>6</v>
      </c>
      <c r="GLZ90" s="497" t="s">
        <v>7</v>
      </c>
      <c r="GMA90" s="497" t="s">
        <v>11</v>
      </c>
      <c r="GMB90" s="503"/>
      <c r="GMC90" s="497" t="s">
        <v>2</v>
      </c>
      <c r="GMD90" s="497" t="s">
        <v>3</v>
      </c>
      <c r="GME90" s="497" t="s">
        <v>4</v>
      </c>
      <c r="GMF90" s="497" t="s">
        <v>5</v>
      </c>
      <c r="GMG90" s="497" t="s">
        <v>6</v>
      </c>
      <c r="GMH90" s="497" t="s">
        <v>7</v>
      </c>
      <c r="GMI90" s="497" t="s">
        <v>11</v>
      </c>
      <c r="GMJ90" s="503"/>
      <c r="GMK90" s="497" t="s">
        <v>2</v>
      </c>
      <c r="GML90" s="497" t="s">
        <v>3</v>
      </c>
      <c r="GMM90" s="497" t="s">
        <v>4</v>
      </c>
      <c r="GMN90" s="497" t="s">
        <v>5</v>
      </c>
      <c r="GMO90" s="497" t="s">
        <v>6</v>
      </c>
      <c r="GMP90" s="497" t="s">
        <v>7</v>
      </c>
      <c r="GMQ90" s="497" t="s">
        <v>11</v>
      </c>
      <c r="GMR90" s="503"/>
      <c r="GMS90" s="497" t="s">
        <v>2</v>
      </c>
      <c r="GMT90" s="497" t="s">
        <v>3</v>
      </c>
      <c r="GMU90" s="497" t="s">
        <v>4</v>
      </c>
      <c r="GMV90" s="497" t="s">
        <v>5</v>
      </c>
      <c r="GMW90" s="497" t="s">
        <v>6</v>
      </c>
      <c r="GMX90" s="497" t="s">
        <v>7</v>
      </c>
      <c r="GMY90" s="497" t="s">
        <v>11</v>
      </c>
      <c r="GMZ90" s="503"/>
      <c r="GNA90" s="497" t="s">
        <v>2</v>
      </c>
      <c r="GNB90" s="497" t="s">
        <v>3</v>
      </c>
      <c r="GNC90" s="497" t="s">
        <v>4</v>
      </c>
      <c r="GND90" s="497" t="s">
        <v>5</v>
      </c>
      <c r="GNE90" s="497" t="s">
        <v>6</v>
      </c>
      <c r="GNF90" s="497" t="s">
        <v>7</v>
      </c>
      <c r="GNG90" s="497" t="s">
        <v>11</v>
      </c>
      <c r="GNH90" s="503"/>
      <c r="GNI90" s="497" t="s">
        <v>2</v>
      </c>
      <c r="GNJ90" s="497" t="s">
        <v>3</v>
      </c>
      <c r="GNK90" s="497" t="s">
        <v>4</v>
      </c>
      <c r="GNL90" s="497" t="s">
        <v>5</v>
      </c>
      <c r="GNM90" s="497" t="s">
        <v>6</v>
      </c>
      <c r="GNN90" s="497" t="s">
        <v>7</v>
      </c>
      <c r="GNO90" s="497" t="s">
        <v>11</v>
      </c>
      <c r="GNP90" s="503"/>
      <c r="GNQ90" s="497" t="s">
        <v>2</v>
      </c>
      <c r="GNR90" s="497" t="s">
        <v>3</v>
      </c>
      <c r="GNS90" s="497" t="s">
        <v>4</v>
      </c>
      <c r="GNT90" s="497" t="s">
        <v>5</v>
      </c>
      <c r="GNU90" s="497" t="s">
        <v>6</v>
      </c>
      <c r="GNV90" s="497" t="s">
        <v>7</v>
      </c>
      <c r="GNW90" s="497" t="s">
        <v>11</v>
      </c>
      <c r="GNX90" s="503"/>
      <c r="GNY90" s="497" t="s">
        <v>2</v>
      </c>
      <c r="GNZ90" s="497" t="s">
        <v>3</v>
      </c>
      <c r="GOA90" s="497" t="s">
        <v>4</v>
      </c>
      <c r="GOB90" s="497" t="s">
        <v>5</v>
      </c>
      <c r="GOC90" s="497" t="s">
        <v>6</v>
      </c>
      <c r="GOD90" s="497" t="s">
        <v>7</v>
      </c>
      <c r="GOE90" s="497" t="s">
        <v>11</v>
      </c>
      <c r="GOF90" s="503"/>
      <c r="GOG90" s="497" t="s">
        <v>2</v>
      </c>
      <c r="GOH90" s="497" t="s">
        <v>3</v>
      </c>
      <c r="GOI90" s="497" t="s">
        <v>4</v>
      </c>
      <c r="GOJ90" s="497" t="s">
        <v>5</v>
      </c>
      <c r="GOK90" s="497" t="s">
        <v>6</v>
      </c>
      <c r="GOL90" s="497" t="s">
        <v>7</v>
      </c>
      <c r="GOM90" s="497" t="s">
        <v>11</v>
      </c>
      <c r="GON90" s="503"/>
      <c r="GOO90" s="497" t="s">
        <v>2</v>
      </c>
      <c r="GOP90" s="497" t="s">
        <v>3</v>
      </c>
      <c r="GOQ90" s="497" t="s">
        <v>4</v>
      </c>
      <c r="GOR90" s="497" t="s">
        <v>5</v>
      </c>
      <c r="GOS90" s="497" t="s">
        <v>6</v>
      </c>
      <c r="GOT90" s="497" t="s">
        <v>7</v>
      </c>
      <c r="GOU90" s="497" t="s">
        <v>11</v>
      </c>
      <c r="GOV90" s="503"/>
      <c r="GOW90" s="497" t="s">
        <v>2</v>
      </c>
      <c r="GOX90" s="497" t="s">
        <v>3</v>
      </c>
      <c r="GOY90" s="497" t="s">
        <v>4</v>
      </c>
      <c r="GOZ90" s="497" t="s">
        <v>5</v>
      </c>
      <c r="GPA90" s="497" t="s">
        <v>6</v>
      </c>
      <c r="GPB90" s="497" t="s">
        <v>7</v>
      </c>
      <c r="GPC90" s="497" t="s">
        <v>11</v>
      </c>
      <c r="GPD90" s="503"/>
      <c r="GPE90" s="497" t="s">
        <v>2</v>
      </c>
      <c r="GPF90" s="497" t="s">
        <v>3</v>
      </c>
      <c r="GPG90" s="497" t="s">
        <v>4</v>
      </c>
      <c r="GPH90" s="497" t="s">
        <v>5</v>
      </c>
      <c r="GPI90" s="497" t="s">
        <v>6</v>
      </c>
      <c r="GPJ90" s="497" t="s">
        <v>7</v>
      </c>
      <c r="GPK90" s="497" t="s">
        <v>11</v>
      </c>
      <c r="GPL90" s="503"/>
      <c r="GPM90" s="497" t="s">
        <v>2</v>
      </c>
      <c r="GPN90" s="497" t="s">
        <v>3</v>
      </c>
      <c r="GPO90" s="497" t="s">
        <v>4</v>
      </c>
      <c r="GPP90" s="497" t="s">
        <v>5</v>
      </c>
      <c r="GPQ90" s="497" t="s">
        <v>6</v>
      </c>
      <c r="GPR90" s="497" t="s">
        <v>7</v>
      </c>
      <c r="GPS90" s="497" t="s">
        <v>11</v>
      </c>
      <c r="GPT90" s="503"/>
      <c r="GPU90" s="497" t="s">
        <v>2</v>
      </c>
      <c r="GPV90" s="497" t="s">
        <v>3</v>
      </c>
      <c r="GPW90" s="497" t="s">
        <v>4</v>
      </c>
      <c r="GPX90" s="497" t="s">
        <v>5</v>
      </c>
      <c r="GPY90" s="497" t="s">
        <v>6</v>
      </c>
      <c r="GPZ90" s="497" t="s">
        <v>7</v>
      </c>
      <c r="GQA90" s="497" t="s">
        <v>11</v>
      </c>
      <c r="GQB90" s="503"/>
      <c r="GQC90" s="497" t="s">
        <v>2</v>
      </c>
      <c r="GQD90" s="497" t="s">
        <v>3</v>
      </c>
      <c r="GQE90" s="497" t="s">
        <v>4</v>
      </c>
      <c r="GQF90" s="497" t="s">
        <v>5</v>
      </c>
      <c r="GQG90" s="497" t="s">
        <v>6</v>
      </c>
      <c r="GQH90" s="497" t="s">
        <v>7</v>
      </c>
      <c r="GQI90" s="497" t="s">
        <v>11</v>
      </c>
      <c r="GQJ90" s="503"/>
      <c r="GQK90" s="497" t="s">
        <v>2</v>
      </c>
      <c r="GQL90" s="497" t="s">
        <v>3</v>
      </c>
      <c r="GQM90" s="497" t="s">
        <v>4</v>
      </c>
      <c r="GQN90" s="497" t="s">
        <v>5</v>
      </c>
      <c r="GQO90" s="497" t="s">
        <v>6</v>
      </c>
      <c r="GQP90" s="497" t="s">
        <v>7</v>
      </c>
      <c r="GQQ90" s="497" t="s">
        <v>11</v>
      </c>
      <c r="GQR90" s="503"/>
      <c r="GQS90" s="497" t="s">
        <v>2</v>
      </c>
      <c r="GQT90" s="497" t="s">
        <v>3</v>
      </c>
      <c r="GQU90" s="497" t="s">
        <v>4</v>
      </c>
      <c r="GQV90" s="497" t="s">
        <v>5</v>
      </c>
      <c r="GQW90" s="497" t="s">
        <v>6</v>
      </c>
      <c r="GQX90" s="497" t="s">
        <v>7</v>
      </c>
      <c r="GQY90" s="497" t="s">
        <v>11</v>
      </c>
      <c r="GQZ90" s="503"/>
      <c r="GRA90" s="497" t="s">
        <v>2</v>
      </c>
      <c r="GRB90" s="497" t="s">
        <v>3</v>
      </c>
      <c r="GRC90" s="497" t="s">
        <v>4</v>
      </c>
      <c r="GRD90" s="497" t="s">
        <v>5</v>
      </c>
      <c r="GRE90" s="497" t="s">
        <v>6</v>
      </c>
      <c r="GRF90" s="497" t="s">
        <v>7</v>
      </c>
      <c r="GRG90" s="497" t="s">
        <v>11</v>
      </c>
      <c r="GRH90" s="503"/>
      <c r="GRI90" s="497" t="s">
        <v>2</v>
      </c>
      <c r="GRJ90" s="497" t="s">
        <v>3</v>
      </c>
      <c r="GRK90" s="497" t="s">
        <v>4</v>
      </c>
      <c r="GRL90" s="497" t="s">
        <v>5</v>
      </c>
      <c r="GRM90" s="497" t="s">
        <v>6</v>
      </c>
      <c r="GRN90" s="497" t="s">
        <v>7</v>
      </c>
      <c r="GRO90" s="497" t="s">
        <v>11</v>
      </c>
      <c r="GRP90" s="503"/>
      <c r="GRQ90" s="497" t="s">
        <v>2</v>
      </c>
      <c r="GRR90" s="497" t="s">
        <v>3</v>
      </c>
      <c r="GRS90" s="497" t="s">
        <v>4</v>
      </c>
      <c r="GRT90" s="497" t="s">
        <v>5</v>
      </c>
      <c r="GRU90" s="497" t="s">
        <v>6</v>
      </c>
      <c r="GRV90" s="497" t="s">
        <v>7</v>
      </c>
      <c r="GRW90" s="497" t="s">
        <v>11</v>
      </c>
      <c r="GRX90" s="503"/>
      <c r="GRY90" s="497" t="s">
        <v>2</v>
      </c>
      <c r="GRZ90" s="497" t="s">
        <v>3</v>
      </c>
      <c r="GSA90" s="497" t="s">
        <v>4</v>
      </c>
      <c r="GSB90" s="497" t="s">
        <v>5</v>
      </c>
      <c r="GSC90" s="497" t="s">
        <v>6</v>
      </c>
      <c r="GSD90" s="497" t="s">
        <v>7</v>
      </c>
      <c r="GSE90" s="497" t="s">
        <v>11</v>
      </c>
      <c r="GSF90" s="503"/>
      <c r="GSG90" s="497" t="s">
        <v>2</v>
      </c>
      <c r="GSH90" s="497" t="s">
        <v>3</v>
      </c>
      <c r="GSI90" s="497" t="s">
        <v>4</v>
      </c>
      <c r="GSJ90" s="497" t="s">
        <v>5</v>
      </c>
      <c r="GSK90" s="497" t="s">
        <v>6</v>
      </c>
      <c r="GSL90" s="497" t="s">
        <v>7</v>
      </c>
      <c r="GSM90" s="497" t="s">
        <v>11</v>
      </c>
      <c r="GSN90" s="503"/>
      <c r="GSO90" s="497" t="s">
        <v>2</v>
      </c>
      <c r="GSP90" s="497" t="s">
        <v>3</v>
      </c>
      <c r="GSQ90" s="497" t="s">
        <v>4</v>
      </c>
      <c r="GSR90" s="497" t="s">
        <v>5</v>
      </c>
      <c r="GSS90" s="497" t="s">
        <v>6</v>
      </c>
      <c r="GST90" s="497" t="s">
        <v>7</v>
      </c>
      <c r="GSU90" s="497" t="s">
        <v>11</v>
      </c>
      <c r="GSV90" s="503"/>
      <c r="GSW90" s="497" t="s">
        <v>2</v>
      </c>
      <c r="GSX90" s="497" t="s">
        <v>3</v>
      </c>
      <c r="GSY90" s="497" t="s">
        <v>4</v>
      </c>
      <c r="GSZ90" s="497" t="s">
        <v>5</v>
      </c>
      <c r="GTA90" s="497" t="s">
        <v>6</v>
      </c>
      <c r="GTB90" s="497" t="s">
        <v>7</v>
      </c>
      <c r="GTC90" s="497" t="s">
        <v>11</v>
      </c>
      <c r="GTD90" s="503"/>
      <c r="GTE90" s="497" t="s">
        <v>2</v>
      </c>
      <c r="GTF90" s="497" t="s">
        <v>3</v>
      </c>
      <c r="GTG90" s="497" t="s">
        <v>4</v>
      </c>
      <c r="GTH90" s="497" t="s">
        <v>5</v>
      </c>
      <c r="GTI90" s="497" t="s">
        <v>6</v>
      </c>
      <c r="GTJ90" s="497" t="s">
        <v>7</v>
      </c>
      <c r="GTK90" s="497" t="s">
        <v>11</v>
      </c>
      <c r="GTL90" s="503"/>
      <c r="GTM90" s="497" t="s">
        <v>2</v>
      </c>
      <c r="GTN90" s="497" t="s">
        <v>3</v>
      </c>
      <c r="GTO90" s="497" t="s">
        <v>4</v>
      </c>
      <c r="GTP90" s="497" t="s">
        <v>5</v>
      </c>
      <c r="GTQ90" s="497" t="s">
        <v>6</v>
      </c>
      <c r="GTR90" s="497" t="s">
        <v>7</v>
      </c>
      <c r="GTS90" s="497" t="s">
        <v>11</v>
      </c>
      <c r="GTT90" s="503"/>
      <c r="GTU90" s="497" t="s">
        <v>2</v>
      </c>
      <c r="GTV90" s="497" t="s">
        <v>3</v>
      </c>
      <c r="GTW90" s="497" t="s">
        <v>4</v>
      </c>
      <c r="GTX90" s="497" t="s">
        <v>5</v>
      </c>
      <c r="GTY90" s="497" t="s">
        <v>6</v>
      </c>
      <c r="GTZ90" s="497" t="s">
        <v>7</v>
      </c>
      <c r="GUA90" s="497" t="s">
        <v>11</v>
      </c>
      <c r="GUB90" s="503"/>
      <c r="GUC90" s="497" t="s">
        <v>2</v>
      </c>
      <c r="GUD90" s="497" t="s">
        <v>3</v>
      </c>
      <c r="GUE90" s="497" t="s">
        <v>4</v>
      </c>
      <c r="GUF90" s="497" t="s">
        <v>5</v>
      </c>
      <c r="GUG90" s="497" t="s">
        <v>6</v>
      </c>
      <c r="GUH90" s="497" t="s">
        <v>7</v>
      </c>
      <c r="GUI90" s="497" t="s">
        <v>11</v>
      </c>
      <c r="GUJ90" s="503"/>
      <c r="GUK90" s="497" t="s">
        <v>2</v>
      </c>
      <c r="GUL90" s="497" t="s">
        <v>3</v>
      </c>
      <c r="GUM90" s="497" t="s">
        <v>4</v>
      </c>
      <c r="GUN90" s="497" t="s">
        <v>5</v>
      </c>
      <c r="GUO90" s="497" t="s">
        <v>6</v>
      </c>
      <c r="GUP90" s="497" t="s">
        <v>7</v>
      </c>
      <c r="GUQ90" s="497" t="s">
        <v>11</v>
      </c>
      <c r="GUR90" s="503"/>
      <c r="GUS90" s="497" t="s">
        <v>2</v>
      </c>
      <c r="GUT90" s="497" t="s">
        <v>3</v>
      </c>
      <c r="GUU90" s="497" t="s">
        <v>4</v>
      </c>
      <c r="GUV90" s="497" t="s">
        <v>5</v>
      </c>
      <c r="GUW90" s="497" t="s">
        <v>6</v>
      </c>
      <c r="GUX90" s="497" t="s">
        <v>7</v>
      </c>
      <c r="GUY90" s="497" t="s">
        <v>11</v>
      </c>
      <c r="GUZ90" s="503"/>
      <c r="GVA90" s="497" t="s">
        <v>2</v>
      </c>
      <c r="GVB90" s="497" t="s">
        <v>3</v>
      </c>
      <c r="GVC90" s="497" t="s">
        <v>4</v>
      </c>
      <c r="GVD90" s="497" t="s">
        <v>5</v>
      </c>
      <c r="GVE90" s="497" t="s">
        <v>6</v>
      </c>
      <c r="GVF90" s="497" t="s">
        <v>7</v>
      </c>
      <c r="GVG90" s="497" t="s">
        <v>11</v>
      </c>
      <c r="GVH90" s="503"/>
      <c r="GVI90" s="497" t="s">
        <v>2</v>
      </c>
      <c r="GVJ90" s="497" t="s">
        <v>3</v>
      </c>
      <c r="GVK90" s="497" t="s">
        <v>4</v>
      </c>
      <c r="GVL90" s="497" t="s">
        <v>5</v>
      </c>
      <c r="GVM90" s="497" t="s">
        <v>6</v>
      </c>
      <c r="GVN90" s="497" t="s">
        <v>7</v>
      </c>
      <c r="GVO90" s="497" t="s">
        <v>11</v>
      </c>
      <c r="GVP90" s="503"/>
      <c r="GVQ90" s="497" t="s">
        <v>2</v>
      </c>
      <c r="GVR90" s="497" t="s">
        <v>3</v>
      </c>
      <c r="GVS90" s="497" t="s">
        <v>4</v>
      </c>
      <c r="GVT90" s="497" t="s">
        <v>5</v>
      </c>
      <c r="GVU90" s="497" t="s">
        <v>6</v>
      </c>
      <c r="GVV90" s="497" t="s">
        <v>7</v>
      </c>
      <c r="GVW90" s="497" t="s">
        <v>11</v>
      </c>
      <c r="GVX90" s="503"/>
      <c r="GVY90" s="497" t="s">
        <v>2</v>
      </c>
      <c r="GVZ90" s="497" t="s">
        <v>3</v>
      </c>
      <c r="GWA90" s="497" t="s">
        <v>4</v>
      </c>
      <c r="GWB90" s="497" t="s">
        <v>5</v>
      </c>
      <c r="GWC90" s="497" t="s">
        <v>6</v>
      </c>
      <c r="GWD90" s="497" t="s">
        <v>7</v>
      </c>
      <c r="GWE90" s="497" t="s">
        <v>11</v>
      </c>
      <c r="GWF90" s="503"/>
      <c r="GWG90" s="497" t="s">
        <v>2</v>
      </c>
      <c r="GWH90" s="497" t="s">
        <v>3</v>
      </c>
      <c r="GWI90" s="497" t="s">
        <v>4</v>
      </c>
      <c r="GWJ90" s="497" t="s">
        <v>5</v>
      </c>
      <c r="GWK90" s="497" t="s">
        <v>6</v>
      </c>
      <c r="GWL90" s="497" t="s">
        <v>7</v>
      </c>
      <c r="GWM90" s="497" t="s">
        <v>11</v>
      </c>
      <c r="GWN90" s="503"/>
      <c r="GWO90" s="497" t="s">
        <v>2</v>
      </c>
      <c r="GWP90" s="497" t="s">
        <v>3</v>
      </c>
      <c r="GWQ90" s="497" t="s">
        <v>4</v>
      </c>
      <c r="GWR90" s="497" t="s">
        <v>5</v>
      </c>
      <c r="GWS90" s="497" t="s">
        <v>6</v>
      </c>
      <c r="GWT90" s="497" t="s">
        <v>7</v>
      </c>
      <c r="GWU90" s="497" t="s">
        <v>11</v>
      </c>
      <c r="GWV90" s="503"/>
      <c r="GWW90" s="497" t="s">
        <v>2</v>
      </c>
      <c r="GWX90" s="497" t="s">
        <v>3</v>
      </c>
      <c r="GWY90" s="497" t="s">
        <v>4</v>
      </c>
      <c r="GWZ90" s="497" t="s">
        <v>5</v>
      </c>
      <c r="GXA90" s="497" t="s">
        <v>6</v>
      </c>
      <c r="GXB90" s="497" t="s">
        <v>7</v>
      </c>
      <c r="GXC90" s="497" t="s">
        <v>11</v>
      </c>
      <c r="GXD90" s="503"/>
      <c r="GXE90" s="497" t="s">
        <v>2</v>
      </c>
      <c r="GXF90" s="497" t="s">
        <v>3</v>
      </c>
      <c r="GXG90" s="497" t="s">
        <v>4</v>
      </c>
      <c r="GXH90" s="497" t="s">
        <v>5</v>
      </c>
      <c r="GXI90" s="497" t="s">
        <v>6</v>
      </c>
      <c r="GXJ90" s="497" t="s">
        <v>7</v>
      </c>
      <c r="GXK90" s="497" t="s">
        <v>11</v>
      </c>
      <c r="GXL90" s="503"/>
      <c r="GXM90" s="497" t="s">
        <v>2</v>
      </c>
      <c r="GXN90" s="497" t="s">
        <v>3</v>
      </c>
      <c r="GXO90" s="497" t="s">
        <v>4</v>
      </c>
      <c r="GXP90" s="497" t="s">
        <v>5</v>
      </c>
      <c r="GXQ90" s="497" t="s">
        <v>6</v>
      </c>
      <c r="GXR90" s="497" t="s">
        <v>7</v>
      </c>
      <c r="GXS90" s="497" t="s">
        <v>11</v>
      </c>
      <c r="GXT90" s="503"/>
      <c r="GXU90" s="497" t="s">
        <v>2</v>
      </c>
      <c r="GXV90" s="497" t="s">
        <v>3</v>
      </c>
      <c r="GXW90" s="497" t="s">
        <v>4</v>
      </c>
      <c r="GXX90" s="497" t="s">
        <v>5</v>
      </c>
      <c r="GXY90" s="497" t="s">
        <v>6</v>
      </c>
      <c r="GXZ90" s="497" t="s">
        <v>7</v>
      </c>
      <c r="GYA90" s="497" t="s">
        <v>11</v>
      </c>
      <c r="GYB90" s="503"/>
      <c r="GYC90" s="497" t="s">
        <v>2</v>
      </c>
      <c r="GYD90" s="497" t="s">
        <v>3</v>
      </c>
      <c r="GYE90" s="497" t="s">
        <v>4</v>
      </c>
      <c r="GYF90" s="497" t="s">
        <v>5</v>
      </c>
      <c r="GYG90" s="497" t="s">
        <v>6</v>
      </c>
      <c r="GYH90" s="497" t="s">
        <v>7</v>
      </c>
      <c r="GYI90" s="497" t="s">
        <v>11</v>
      </c>
      <c r="GYJ90" s="503"/>
      <c r="GYK90" s="497" t="s">
        <v>2</v>
      </c>
      <c r="GYL90" s="497" t="s">
        <v>3</v>
      </c>
      <c r="GYM90" s="497" t="s">
        <v>4</v>
      </c>
      <c r="GYN90" s="497" t="s">
        <v>5</v>
      </c>
      <c r="GYO90" s="497" t="s">
        <v>6</v>
      </c>
      <c r="GYP90" s="497" t="s">
        <v>7</v>
      </c>
      <c r="GYQ90" s="497" t="s">
        <v>11</v>
      </c>
      <c r="GYR90" s="503"/>
      <c r="GYS90" s="497" t="s">
        <v>2</v>
      </c>
      <c r="GYT90" s="497" t="s">
        <v>3</v>
      </c>
      <c r="GYU90" s="497" t="s">
        <v>4</v>
      </c>
      <c r="GYV90" s="497" t="s">
        <v>5</v>
      </c>
      <c r="GYW90" s="497" t="s">
        <v>6</v>
      </c>
      <c r="GYX90" s="497" t="s">
        <v>7</v>
      </c>
      <c r="GYY90" s="497" t="s">
        <v>11</v>
      </c>
      <c r="GYZ90" s="503"/>
      <c r="GZA90" s="497" t="s">
        <v>2</v>
      </c>
      <c r="GZB90" s="497" t="s">
        <v>3</v>
      </c>
      <c r="GZC90" s="497" t="s">
        <v>4</v>
      </c>
      <c r="GZD90" s="497" t="s">
        <v>5</v>
      </c>
      <c r="GZE90" s="497" t="s">
        <v>6</v>
      </c>
      <c r="GZF90" s="497" t="s">
        <v>7</v>
      </c>
      <c r="GZG90" s="497" t="s">
        <v>11</v>
      </c>
      <c r="GZH90" s="503"/>
      <c r="GZI90" s="497" t="s">
        <v>2</v>
      </c>
      <c r="GZJ90" s="497" t="s">
        <v>3</v>
      </c>
      <c r="GZK90" s="497" t="s">
        <v>4</v>
      </c>
      <c r="GZL90" s="497" t="s">
        <v>5</v>
      </c>
      <c r="GZM90" s="497" t="s">
        <v>6</v>
      </c>
      <c r="GZN90" s="497" t="s">
        <v>7</v>
      </c>
      <c r="GZO90" s="497" t="s">
        <v>11</v>
      </c>
      <c r="GZP90" s="503"/>
      <c r="GZQ90" s="497" t="s">
        <v>2</v>
      </c>
      <c r="GZR90" s="497" t="s">
        <v>3</v>
      </c>
      <c r="GZS90" s="497" t="s">
        <v>4</v>
      </c>
      <c r="GZT90" s="497" t="s">
        <v>5</v>
      </c>
      <c r="GZU90" s="497" t="s">
        <v>6</v>
      </c>
      <c r="GZV90" s="497" t="s">
        <v>7</v>
      </c>
      <c r="GZW90" s="497" t="s">
        <v>11</v>
      </c>
      <c r="GZX90" s="503"/>
      <c r="GZY90" s="497" t="s">
        <v>2</v>
      </c>
      <c r="GZZ90" s="497" t="s">
        <v>3</v>
      </c>
      <c r="HAA90" s="497" t="s">
        <v>4</v>
      </c>
      <c r="HAB90" s="497" t="s">
        <v>5</v>
      </c>
      <c r="HAC90" s="497" t="s">
        <v>6</v>
      </c>
      <c r="HAD90" s="497" t="s">
        <v>7</v>
      </c>
      <c r="HAE90" s="497" t="s">
        <v>11</v>
      </c>
      <c r="HAF90" s="503"/>
      <c r="HAG90" s="497" t="s">
        <v>2</v>
      </c>
      <c r="HAH90" s="497" t="s">
        <v>3</v>
      </c>
      <c r="HAI90" s="497" t="s">
        <v>4</v>
      </c>
      <c r="HAJ90" s="497" t="s">
        <v>5</v>
      </c>
      <c r="HAK90" s="497" t="s">
        <v>6</v>
      </c>
      <c r="HAL90" s="497" t="s">
        <v>7</v>
      </c>
      <c r="HAM90" s="497" t="s">
        <v>11</v>
      </c>
      <c r="HAN90" s="503"/>
      <c r="HAO90" s="497" t="s">
        <v>2</v>
      </c>
      <c r="HAP90" s="497" t="s">
        <v>3</v>
      </c>
      <c r="HAQ90" s="497" t="s">
        <v>4</v>
      </c>
      <c r="HAR90" s="497" t="s">
        <v>5</v>
      </c>
      <c r="HAS90" s="497" t="s">
        <v>6</v>
      </c>
      <c r="HAT90" s="497" t="s">
        <v>7</v>
      </c>
      <c r="HAU90" s="497" t="s">
        <v>11</v>
      </c>
      <c r="HAV90" s="503"/>
      <c r="HAW90" s="497" t="s">
        <v>2</v>
      </c>
      <c r="HAX90" s="497" t="s">
        <v>3</v>
      </c>
      <c r="HAY90" s="497" t="s">
        <v>4</v>
      </c>
      <c r="HAZ90" s="497" t="s">
        <v>5</v>
      </c>
      <c r="HBA90" s="497" t="s">
        <v>6</v>
      </c>
      <c r="HBB90" s="497" t="s">
        <v>7</v>
      </c>
      <c r="HBC90" s="497" t="s">
        <v>11</v>
      </c>
      <c r="HBD90" s="503"/>
      <c r="HBE90" s="497" t="s">
        <v>2</v>
      </c>
      <c r="HBF90" s="497" t="s">
        <v>3</v>
      </c>
      <c r="HBG90" s="497" t="s">
        <v>4</v>
      </c>
      <c r="HBH90" s="497" t="s">
        <v>5</v>
      </c>
      <c r="HBI90" s="497" t="s">
        <v>6</v>
      </c>
      <c r="HBJ90" s="497" t="s">
        <v>7</v>
      </c>
      <c r="HBK90" s="497" t="s">
        <v>11</v>
      </c>
      <c r="HBL90" s="503"/>
      <c r="HBM90" s="497" t="s">
        <v>2</v>
      </c>
      <c r="HBN90" s="497" t="s">
        <v>3</v>
      </c>
      <c r="HBO90" s="497" t="s">
        <v>4</v>
      </c>
      <c r="HBP90" s="497" t="s">
        <v>5</v>
      </c>
      <c r="HBQ90" s="497" t="s">
        <v>6</v>
      </c>
      <c r="HBR90" s="497" t="s">
        <v>7</v>
      </c>
      <c r="HBS90" s="497" t="s">
        <v>11</v>
      </c>
      <c r="HBT90" s="503"/>
      <c r="HBU90" s="497" t="s">
        <v>2</v>
      </c>
      <c r="HBV90" s="497" t="s">
        <v>3</v>
      </c>
      <c r="HBW90" s="497" t="s">
        <v>4</v>
      </c>
      <c r="HBX90" s="497" t="s">
        <v>5</v>
      </c>
      <c r="HBY90" s="497" t="s">
        <v>6</v>
      </c>
      <c r="HBZ90" s="497" t="s">
        <v>7</v>
      </c>
      <c r="HCA90" s="497" t="s">
        <v>11</v>
      </c>
      <c r="HCB90" s="503"/>
      <c r="HCC90" s="497" t="s">
        <v>2</v>
      </c>
      <c r="HCD90" s="497" t="s">
        <v>3</v>
      </c>
      <c r="HCE90" s="497" t="s">
        <v>4</v>
      </c>
      <c r="HCF90" s="497" t="s">
        <v>5</v>
      </c>
      <c r="HCG90" s="497" t="s">
        <v>6</v>
      </c>
      <c r="HCH90" s="497" t="s">
        <v>7</v>
      </c>
      <c r="HCI90" s="497" t="s">
        <v>11</v>
      </c>
      <c r="HCJ90" s="503"/>
      <c r="HCK90" s="497" t="s">
        <v>2</v>
      </c>
      <c r="HCL90" s="497" t="s">
        <v>3</v>
      </c>
      <c r="HCM90" s="497" t="s">
        <v>4</v>
      </c>
      <c r="HCN90" s="497" t="s">
        <v>5</v>
      </c>
      <c r="HCO90" s="497" t="s">
        <v>6</v>
      </c>
      <c r="HCP90" s="497" t="s">
        <v>7</v>
      </c>
      <c r="HCQ90" s="497" t="s">
        <v>11</v>
      </c>
      <c r="HCR90" s="503"/>
      <c r="HCS90" s="497" t="s">
        <v>2</v>
      </c>
      <c r="HCT90" s="497" t="s">
        <v>3</v>
      </c>
      <c r="HCU90" s="497" t="s">
        <v>4</v>
      </c>
      <c r="HCV90" s="497" t="s">
        <v>5</v>
      </c>
      <c r="HCW90" s="497" t="s">
        <v>6</v>
      </c>
      <c r="HCX90" s="497" t="s">
        <v>7</v>
      </c>
      <c r="HCY90" s="497" t="s">
        <v>11</v>
      </c>
      <c r="HCZ90" s="503"/>
      <c r="HDA90" s="497" t="s">
        <v>2</v>
      </c>
      <c r="HDB90" s="497" t="s">
        <v>3</v>
      </c>
      <c r="HDC90" s="497" t="s">
        <v>4</v>
      </c>
      <c r="HDD90" s="497" t="s">
        <v>5</v>
      </c>
      <c r="HDE90" s="497" t="s">
        <v>6</v>
      </c>
      <c r="HDF90" s="497" t="s">
        <v>7</v>
      </c>
      <c r="HDG90" s="497" t="s">
        <v>11</v>
      </c>
      <c r="HDH90" s="503"/>
      <c r="HDI90" s="497" t="s">
        <v>2</v>
      </c>
      <c r="HDJ90" s="497" t="s">
        <v>3</v>
      </c>
      <c r="HDK90" s="497" t="s">
        <v>4</v>
      </c>
      <c r="HDL90" s="497" t="s">
        <v>5</v>
      </c>
      <c r="HDM90" s="497" t="s">
        <v>6</v>
      </c>
      <c r="HDN90" s="497" t="s">
        <v>7</v>
      </c>
      <c r="HDO90" s="497" t="s">
        <v>11</v>
      </c>
      <c r="HDP90" s="503"/>
      <c r="HDQ90" s="497" t="s">
        <v>2</v>
      </c>
      <c r="HDR90" s="497" t="s">
        <v>3</v>
      </c>
      <c r="HDS90" s="497" t="s">
        <v>4</v>
      </c>
      <c r="HDT90" s="497" t="s">
        <v>5</v>
      </c>
      <c r="HDU90" s="497" t="s">
        <v>6</v>
      </c>
      <c r="HDV90" s="497" t="s">
        <v>7</v>
      </c>
      <c r="HDW90" s="497" t="s">
        <v>11</v>
      </c>
      <c r="HDX90" s="503"/>
      <c r="HDY90" s="497" t="s">
        <v>2</v>
      </c>
      <c r="HDZ90" s="497" t="s">
        <v>3</v>
      </c>
      <c r="HEA90" s="497" t="s">
        <v>4</v>
      </c>
      <c r="HEB90" s="497" t="s">
        <v>5</v>
      </c>
      <c r="HEC90" s="497" t="s">
        <v>6</v>
      </c>
      <c r="HED90" s="497" t="s">
        <v>7</v>
      </c>
      <c r="HEE90" s="497" t="s">
        <v>11</v>
      </c>
      <c r="HEF90" s="503"/>
      <c r="HEG90" s="497" t="s">
        <v>2</v>
      </c>
      <c r="HEH90" s="497" t="s">
        <v>3</v>
      </c>
      <c r="HEI90" s="497" t="s">
        <v>4</v>
      </c>
      <c r="HEJ90" s="497" t="s">
        <v>5</v>
      </c>
      <c r="HEK90" s="497" t="s">
        <v>6</v>
      </c>
      <c r="HEL90" s="497" t="s">
        <v>7</v>
      </c>
      <c r="HEM90" s="497" t="s">
        <v>11</v>
      </c>
      <c r="HEN90" s="503"/>
      <c r="HEO90" s="497" t="s">
        <v>2</v>
      </c>
      <c r="HEP90" s="497" t="s">
        <v>3</v>
      </c>
      <c r="HEQ90" s="497" t="s">
        <v>4</v>
      </c>
      <c r="HER90" s="497" t="s">
        <v>5</v>
      </c>
      <c r="HES90" s="497" t="s">
        <v>6</v>
      </c>
      <c r="HET90" s="497" t="s">
        <v>7</v>
      </c>
      <c r="HEU90" s="497" t="s">
        <v>11</v>
      </c>
      <c r="HEV90" s="503"/>
      <c r="HEW90" s="497" t="s">
        <v>2</v>
      </c>
      <c r="HEX90" s="497" t="s">
        <v>3</v>
      </c>
      <c r="HEY90" s="497" t="s">
        <v>4</v>
      </c>
      <c r="HEZ90" s="497" t="s">
        <v>5</v>
      </c>
      <c r="HFA90" s="497" t="s">
        <v>6</v>
      </c>
      <c r="HFB90" s="497" t="s">
        <v>7</v>
      </c>
      <c r="HFC90" s="497" t="s">
        <v>11</v>
      </c>
      <c r="HFD90" s="503"/>
      <c r="HFE90" s="497" t="s">
        <v>2</v>
      </c>
      <c r="HFF90" s="497" t="s">
        <v>3</v>
      </c>
      <c r="HFG90" s="497" t="s">
        <v>4</v>
      </c>
      <c r="HFH90" s="497" t="s">
        <v>5</v>
      </c>
      <c r="HFI90" s="497" t="s">
        <v>6</v>
      </c>
      <c r="HFJ90" s="497" t="s">
        <v>7</v>
      </c>
      <c r="HFK90" s="497" t="s">
        <v>11</v>
      </c>
      <c r="HFL90" s="503"/>
      <c r="HFM90" s="497" t="s">
        <v>2</v>
      </c>
      <c r="HFN90" s="497" t="s">
        <v>3</v>
      </c>
      <c r="HFO90" s="497" t="s">
        <v>4</v>
      </c>
      <c r="HFP90" s="497" t="s">
        <v>5</v>
      </c>
      <c r="HFQ90" s="497" t="s">
        <v>6</v>
      </c>
      <c r="HFR90" s="497" t="s">
        <v>7</v>
      </c>
      <c r="HFS90" s="497" t="s">
        <v>11</v>
      </c>
      <c r="HFT90" s="503"/>
      <c r="HFU90" s="497" t="s">
        <v>2</v>
      </c>
      <c r="HFV90" s="497" t="s">
        <v>3</v>
      </c>
      <c r="HFW90" s="497" t="s">
        <v>4</v>
      </c>
      <c r="HFX90" s="497" t="s">
        <v>5</v>
      </c>
      <c r="HFY90" s="497" t="s">
        <v>6</v>
      </c>
      <c r="HFZ90" s="497" t="s">
        <v>7</v>
      </c>
      <c r="HGA90" s="497" t="s">
        <v>11</v>
      </c>
      <c r="HGB90" s="503"/>
      <c r="HGC90" s="497" t="s">
        <v>2</v>
      </c>
      <c r="HGD90" s="497" t="s">
        <v>3</v>
      </c>
      <c r="HGE90" s="497" t="s">
        <v>4</v>
      </c>
      <c r="HGF90" s="497" t="s">
        <v>5</v>
      </c>
      <c r="HGG90" s="497" t="s">
        <v>6</v>
      </c>
      <c r="HGH90" s="497" t="s">
        <v>7</v>
      </c>
      <c r="HGI90" s="497" t="s">
        <v>11</v>
      </c>
      <c r="HGJ90" s="503"/>
      <c r="HGK90" s="497" t="s">
        <v>2</v>
      </c>
      <c r="HGL90" s="497" t="s">
        <v>3</v>
      </c>
      <c r="HGM90" s="497" t="s">
        <v>4</v>
      </c>
      <c r="HGN90" s="497" t="s">
        <v>5</v>
      </c>
      <c r="HGO90" s="497" t="s">
        <v>6</v>
      </c>
      <c r="HGP90" s="497" t="s">
        <v>7</v>
      </c>
      <c r="HGQ90" s="497" t="s">
        <v>11</v>
      </c>
      <c r="HGR90" s="503"/>
      <c r="HGS90" s="497" t="s">
        <v>2</v>
      </c>
      <c r="HGT90" s="497" t="s">
        <v>3</v>
      </c>
      <c r="HGU90" s="497" t="s">
        <v>4</v>
      </c>
      <c r="HGV90" s="497" t="s">
        <v>5</v>
      </c>
      <c r="HGW90" s="497" t="s">
        <v>6</v>
      </c>
      <c r="HGX90" s="497" t="s">
        <v>7</v>
      </c>
      <c r="HGY90" s="497" t="s">
        <v>11</v>
      </c>
      <c r="HGZ90" s="503"/>
      <c r="HHA90" s="497" t="s">
        <v>2</v>
      </c>
      <c r="HHB90" s="497" t="s">
        <v>3</v>
      </c>
      <c r="HHC90" s="497" t="s">
        <v>4</v>
      </c>
      <c r="HHD90" s="497" t="s">
        <v>5</v>
      </c>
      <c r="HHE90" s="497" t="s">
        <v>6</v>
      </c>
      <c r="HHF90" s="497" t="s">
        <v>7</v>
      </c>
      <c r="HHG90" s="497" t="s">
        <v>11</v>
      </c>
      <c r="HHH90" s="503"/>
      <c r="HHI90" s="497" t="s">
        <v>2</v>
      </c>
      <c r="HHJ90" s="497" t="s">
        <v>3</v>
      </c>
      <c r="HHK90" s="497" t="s">
        <v>4</v>
      </c>
      <c r="HHL90" s="497" t="s">
        <v>5</v>
      </c>
      <c r="HHM90" s="497" t="s">
        <v>6</v>
      </c>
      <c r="HHN90" s="497" t="s">
        <v>7</v>
      </c>
      <c r="HHO90" s="497" t="s">
        <v>11</v>
      </c>
      <c r="HHP90" s="503"/>
      <c r="HHQ90" s="497" t="s">
        <v>2</v>
      </c>
      <c r="HHR90" s="497" t="s">
        <v>3</v>
      </c>
      <c r="HHS90" s="497" t="s">
        <v>4</v>
      </c>
      <c r="HHT90" s="497" t="s">
        <v>5</v>
      </c>
      <c r="HHU90" s="497" t="s">
        <v>6</v>
      </c>
      <c r="HHV90" s="497" t="s">
        <v>7</v>
      </c>
      <c r="HHW90" s="497" t="s">
        <v>11</v>
      </c>
      <c r="HHX90" s="503"/>
      <c r="HHY90" s="497" t="s">
        <v>2</v>
      </c>
      <c r="HHZ90" s="497" t="s">
        <v>3</v>
      </c>
      <c r="HIA90" s="497" t="s">
        <v>4</v>
      </c>
      <c r="HIB90" s="497" t="s">
        <v>5</v>
      </c>
      <c r="HIC90" s="497" t="s">
        <v>6</v>
      </c>
      <c r="HID90" s="497" t="s">
        <v>7</v>
      </c>
      <c r="HIE90" s="497" t="s">
        <v>11</v>
      </c>
      <c r="HIF90" s="503"/>
      <c r="HIG90" s="497" t="s">
        <v>2</v>
      </c>
      <c r="HIH90" s="497" t="s">
        <v>3</v>
      </c>
      <c r="HII90" s="497" t="s">
        <v>4</v>
      </c>
      <c r="HIJ90" s="497" t="s">
        <v>5</v>
      </c>
      <c r="HIK90" s="497" t="s">
        <v>6</v>
      </c>
      <c r="HIL90" s="497" t="s">
        <v>7</v>
      </c>
      <c r="HIM90" s="497" t="s">
        <v>11</v>
      </c>
      <c r="HIN90" s="503"/>
      <c r="HIO90" s="497" t="s">
        <v>2</v>
      </c>
      <c r="HIP90" s="497" t="s">
        <v>3</v>
      </c>
      <c r="HIQ90" s="497" t="s">
        <v>4</v>
      </c>
      <c r="HIR90" s="497" t="s">
        <v>5</v>
      </c>
      <c r="HIS90" s="497" t="s">
        <v>6</v>
      </c>
      <c r="HIT90" s="497" t="s">
        <v>7</v>
      </c>
      <c r="HIU90" s="497" t="s">
        <v>11</v>
      </c>
      <c r="HIV90" s="503"/>
      <c r="HIW90" s="497" t="s">
        <v>2</v>
      </c>
      <c r="HIX90" s="497" t="s">
        <v>3</v>
      </c>
      <c r="HIY90" s="497" t="s">
        <v>4</v>
      </c>
      <c r="HIZ90" s="497" t="s">
        <v>5</v>
      </c>
      <c r="HJA90" s="497" t="s">
        <v>6</v>
      </c>
      <c r="HJB90" s="497" t="s">
        <v>7</v>
      </c>
      <c r="HJC90" s="497" t="s">
        <v>11</v>
      </c>
      <c r="HJD90" s="503"/>
      <c r="HJE90" s="497" t="s">
        <v>2</v>
      </c>
      <c r="HJF90" s="497" t="s">
        <v>3</v>
      </c>
      <c r="HJG90" s="497" t="s">
        <v>4</v>
      </c>
      <c r="HJH90" s="497" t="s">
        <v>5</v>
      </c>
      <c r="HJI90" s="497" t="s">
        <v>6</v>
      </c>
      <c r="HJJ90" s="497" t="s">
        <v>7</v>
      </c>
      <c r="HJK90" s="497" t="s">
        <v>11</v>
      </c>
      <c r="HJL90" s="503"/>
      <c r="HJM90" s="497" t="s">
        <v>2</v>
      </c>
      <c r="HJN90" s="497" t="s">
        <v>3</v>
      </c>
      <c r="HJO90" s="497" t="s">
        <v>4</v>
      </c>
      <c r="HJP90" s="497" t="s">
        <v>5</v>
      </c>
      <c r="HJQ90" s="497" t="s">
        <v>6</v>
      </c>
      <c r="HJR90" s="497" t="s">
        <v>7</v>
      </c>
      <c r="HJS90" s="497" t="s">
        <v>11</v>
      </c>
      <c r="HJT90" s="503"/>
      <c r="HJU90" s="497" t="s">
        <v>2</v>
      </c>
      <c r="HJV90" s="497" t="s">
        <v>3</v>
      </c>
      <c r="HJW90" s="497" t="s">
        <v>4</v>
      </c>
      <c r="HJX90" s="497" t="s">
        <v>5</v>
      </c>
      <c r="HJY90" s="497" t="s">
        <v>6</v>
      </c>
      <c r="HJZ90" s="497" t="s">
        <v>7</v>
      </c>
      <c r="HKA90" s="497" t="s">
        <v>11</v>
      </c>
      <c r="HKB90" s="503"/>
      <c r="HKC90" s="497" t="s">
        <v>2</v>
      </c>
      <c r="HKD90" s="497" t="s">
        <v>3</v>
      </c>
      <c r="HKE90" s="497" t="s">
        <v>4</v>
      </c>
      <c r="HKF90" s="497" t="s">
        <v>5</v>
      </c>
      <c r="HKG90" s="497" t="s">
        <v>6</v>
      </c>
      <c r="HKH90" s="497" t="s">
        <v>7</v>
      </c>
      <c r="HKI90" s="497" t="s">
        <v>11</v>
      </c>
      <c r="HKJ90" s="503"/>
      <c r="HKK90" s="497" t="s">
        <v>2</v>
      </c>
      <c r="HKL90" s="497" t="s">
        <v>3</v>
      </c>
      <c r="HKM90" s="497" t="s">
        <v>4</v>
      </c>
      <c r="HKN90" s="497" t="s">
        <v>5</v>
      </c>
      <c r="HKO90" s="497" t="s">
        <v>6</v>
      </c>
      <c r="HKP90" s="497" t="s">
        <v>7</v>
      </c>
      <c r="HKQ90" s="497" t="s">
        <v>11</v>
      </c>
      <c r="HKR90" s="503"/>
      <c r="HKS90" s="497" t="s">
        <v>2</v>
      </c>
      <c r="HKT90" s="497" t="s">
        <v>3</v>
      </c>
      <c r="HKU90" s="497" t="s">
        <v>4</v>
      </c>
      <c r="HKV90" s="497" t="s">
        <v>5</v>
      </c>
      <c r="HKW90" s="497" t="s">
        <v>6</v>
      </c>
      <c r="HKX90" s="497" t="s">
        <v>7</v>
      </c>
      <c r="HKY90" s="497" t="s">
        <v>11</v>
      </c>
      <c r="HKZ90" s="503"/>
      <c r="HLA90" s="497" t="s">
        <v>2</v>
      </c>
      <c r="HLB90" s="497" t="s">
        <v>3</v>
      </c>
      <c r="HLC90" s="497" t="s">
        <v>4</v>
      </c>
      <c r="HLD90" s="497" t="s">
        <v>5</v>
      </c>
      <c r="HLE90" s="497" t="s">
        <v>6</v>
      </c>
      <c r="HLF90" s="497" t="s">
        <v>7</v>
      </c>
      <c r="HLG90" s="497" t="s">
        <v>11</v>
      </c>
      <c r="HLH90" s="503"/>
      <c r="HLI90" s="497" t="s">
        <v>2</v>
      </c>
      <c r="HLJ90" s="497" t="s">
        <v>3</v>
      </c>
      <c r="HLK90" s="497" t="s">
        <v>4</v>
      </c>
      <c r="HLL90" s="497" t="s">
        <v>5</v>
      </c>
      <c r="HLM90" s="497" t="s">
        <v>6</v>
      </c>
      <c r="HLN90" s="497" t="s">
        <v>7</v>
      </c>
      <c r="HLO90" s="497" t="s">
        <v>11</v>
      </c>
      <c r="HLP90" s="503"/>
      <c r="HLQ90" s="497" t="s">
        <v>2</v>
      </c>
      <c r="HLR90" s="497" t="s">
        <v>3</v>
      </c>
      <c r="HLS90" s="497" t="s">
        <v>4</v>
      </c>
      <c r="HLT90" s="497" t="s">
        <v>5</v>
      </c>
      <c r="HLU90" s="497" t="s">
        <v>6</v>
      </c>
      <c r="HLV90" s="497" t="s">
        <v>7</v>
      </c>
      <c r="HLW90" s="497" t="s">
        <v>11</v>
      </c>
      <c r="HLX90" s="503"/>
      <c r="HLY90" s="497" t="s">
        <v>2</v>
      </c>
      <c r="HLZ90" s="497" t="s">
        <v>3</v>
      </c>
      <c r="HMA90" s="497" t="s">
        <v>4</v>
      </c>
      <c r="HMB90" s="497" t="s">
        <v>5</v>
      </c>
      <c r="HMC90" s="497" t="s">
        <v>6</v>
      </c>
      <c r="HMD90" s="497" t="s">
        <v>7</v>
      </c>
      <c r="HME90" s="497" t="s">
        <v>11</v>
      </c>
      <c r="HMF90" s="503"/>
      <c r="HMG90" s="497" t="s">
        <v>2</v>
      </c>
      <c r="HMH90" s="497" t="s">
        <v>3</v>
      </c>
      <c r="HMI90" s="497" t="s">
        <v>4</v>
      </c>
      <c r="HMJ90" s="497" t="s">
        <v>5</v>
      </c>
      <c r="HMK90" s="497" t="s">
        <v>6</v>
      </c>
      <c r="HML90" s="497" t="s">
        <v>7</v>
      </c>
      <c r="HMM90" s="497" t="s">
        <v>11</v>
      </c>
      <c r="HMN90" s="503"/>
      <c r="HMO90" s="497" t="s">
        <v>2</v>
      </c>
      <c r="HMP90" s="497" t="s">
        <v>3</v>
      </c>
      <c r="HMQ90" s="497" t="s">
        <v>4</v>
      </c>
      <c r="HMR90" s="497" t="s">
        <v>5</v>
      </c>
      <c r="HMS90" s="497" t="s">
        <v>6</v>
      </c>
      <c r="HMT90" s="497" t="s">
        <v>7</v>
      </c>
      <c r="HMU90" s="497" t="s">
        <v>11</v>
      </c>
      <c r="HMV90" s="503"/>
      <c r="HMW90" s="497" t="s">
        <v>2</v>
      </c>
      <c r="HMX90" s="497" t="s">
        <v>3</v>
      </c>
      <c r="HMY90" s="497" t="s">
        <v>4</v>
      </c>
      <c r="HMZ90" s="497" t="s">
        <v>5</v>
      </c>
      <c r="HNA90" s="497" t="s">
        <v>6</v>
      </c>
      <c r="HNB90" s="497" t="s">
        <v>7</v>
      </c>
      <c r="HNC90" s="497" t="s">
        <v>11</v>
      </c>
      <c r="HND90" s="503"/>
      <c r="HNE90" s="497" t="s">
        <v>2</v>
      </c>
      <c r="HNF90" s="497" t="s">
        <v>3</v>
      </c>
      <c r="HNG90" s="497" t="s">
        <v>4</v>
      </c>
      <c r="HNH90" s="497" t="s">
        <v>5</v>
      </c>
      <c r="HNI90" s="497" t="s">
        <v>6</v>
      </c>
      <c r="HNJ90" s="497" t="s">
        <v>7</v>
      </c>
      <c r="HNK90" s="497" t="s">
        <v>11</v>
      </c>
      <c r="HNL90" s="503"/>
      <c r="HNM90" s="497" t="s">
        <v>2</v>
      </c>
      <c r="HNN90" s="497" t="s">
        <v>3</v>
      </c>
      <c r="HNO90" s="497" t="s">
        <v>4</v>
      </c>
      <c r="HNP90" s="497" t="s">
        <v>5</v>
      </c>
      <c r="HNQ90" s="497" t="s">
        <v>6</v>
      </c>
      <c r="HNR90" s="497" t="s">
        <v>7</v>
      </c>
      <c r="HNS90" s="497" t="s">
        <v>11</v>
      </c>
      <c r="HNT90" s="503"/>
      <c r="HNU90" s="497" t="s">
        <v>2</v>
      </c>
      <c r="HNV90" s="497" t="s">
        <v>3</v>
      </c>
      <c r="HNW90" s="497" t="s">
        <v>4</v>
      </c>
      <c r="HNX90" s="497" t="s">
        <v>5</v>
      </c>
      <c r="HNY90" s="497" t="s">
        <v>6</v>
      </c>
      <c r="HNZ90" s="497" t="s">
        <v>7</v>
      </c>
      <c r="HOA90" s="497" t="s">
        <v>11</v>
      </c>
      <c r="HOB90" s="503"/>
      <c r="HOC90" s="497" t="s">
        <v>2</v>
      </c>
      <c r="HOD90" s="497" t="s">
        <v>3</v>
      </c>
      <c r="HOE90" s="497" t="s">
        <v>4</v>
      </c>
      <c r="HOF90" s="497" t="s">
        <v>5</v>
      </c>
      <c r="HOG90" s="497" t="s">
        <v>6</v>
      </c>
      <c r="HOH90" s="497" t="s">
        <v>7</v>
      </c>
      <c r="HOI90" s="497" t="s">
        <v>11</v>
      </c>
      <c r="HOJ90" s="503"/>
      <c r="HOK90" s="497" t="s">
        <v>2</v>
      </c>
      <c r="HOL90" s="497" t="s">
        <v>3</v>
      </c>
      <c r="HOM90" s="497" t="s">
        <v>4</v>
      </c>
      <c r="HON90" s="497" t="s">
        <v>5</v>
      </c>
      <c r="HOO90" s="497" t="s">
        <v>6</v>
      </c>
      <c r="HOP90" s="497" t="s">
        <v>7</v>
      </c>
      <c r="HOQ90" s="497" t="s">
        <v>11</v>
      </c>
      <c r="HOR90" s="503"/>
      <c r="HOS90" s="497" t="s">
        <v>2</v>
      </c>
      <c r="HOT90" s="497" t="s">
        <v>3</v>
      </c>
      <c r="HOU90" s="497" t="s">
        <v>4</v>
      </c>
      <c r="HOV90" s="497" t="s">
        <v>5</v>
      </c>
      <c r="HOW90" s="497" t="s">
        <v>6</v>
      </c>
      <c r="HOX90" s="497" t="s">
        <v>7</v>
      </c>
      <c r="HOY90" s="497" t="s">
        <v>11</v>
      </c>
      <c r="HOZ90" s="503"/>
      <c r="HPA90" s="497" t="s">
        <v>2</v>
      </c>
      <c r="HPB90" s="497" t="s">
        <v>3</v>
      </c>
      <c r="HPC90" s="497" t="s">
        <v>4</v>
      </c>
      <c r="HPD90" s="497" t="s">
        <v>5</v>
      </c>
      <c r="HPE90" s="497" t="s">
        <v>6</v>
      </c>
      <c r="HPF90" s="497" t="s">
        <v>7</v>
      </c>
      <c r="HPG90" s="497" t="s">
        <v>11</v>
      </c>
      <c r="HPH90" s="503"/>
      <c r="HPI90" s="497" t="s">
        <v>2</v>
      </c>
      <c r="HPJ90" s="497" t="s">
        <v>3</v>
      </c>
      <c r="HPK90" s="497" t="s">
        <v>4</v>
      </c>
      <c r="HPL90" s="497" t="s">
        <v>5</v>
      </c>
      <c r="HPM90" s="497" t="s">
        <v>6</v>
      </c>
      <c r="HPN90" s="497" t="s">
        <v>7</v>
      </c>
      <c r="HPO90" s="497" t="s">
        <v>11</v>
      </c>
      <c r="HPP90" s="503"/>
      <c r="HPQ90" s="497" t="s">
        <v>2</v>
      </c>
      <c r="HPR90" s="497" t="s">
        <v>3</v>
      </c>
      <c r="HPS90" s="497" t="s">
        <v>4</v>
      </c>
      <c r="HPT90" s="497" t="s">
        <v>5</v>
      </c>
      <c r="HPU90" s="497" t="s">
        <v>6</v>
      </c>
      <c r="HPV90" s="497" t="s">
        <v>7</v>
      </c>
      <c r="HPW90" s="497" t="s">
        <v>11</v>
      </c>
      <c r="HPX90" s="503"/>
      <c r="HPY90" s="497" t="s">
        <v>2</v>
      </c>
      <c r="HPZ90" s="497" t="s">
        <v>3</v>
      </c>
      <c r="HQA90" s="497" t="s">
        <v>4</v>
      </c>
      <c r="HQB90" s="497" t="s">
        <v>5</v>
      </c>
      <c r="HQC90" s="497" t="s">
        <v>6</v>
      </c>
      <c r="HQD90" s="497" t="s">
        <v>7</v>
      </c>
      <c r="HQE90" s="497" t="s">
        <v>11</v>
      </c>
      <c r="HQF90" s="503"/>
      <c r="HQG90" s="497" t="s">
        <v>2</v>
      </c>
      <c r="HQH90" s="497" t="s">
        <v>3</v>
      </c>
      <c r="HQI90" s="497" t="s">
        <v>4</v>
      </c>
      <c r="HQJ90" s="497" t="s">
        <v>5</v>
      </c>
      <c r="HQK90" s="497" t="s">
        <v>6</v>
      </c>
      <c r="HQL90" s="497" t="s">
        <v>7</v>
      </c>
      <c r="HQM90" s="497" t="s">
        <v>11</v>
      </c>
      <c r="HQN90" s="503"/>
      <c r="HQO90" s="497" t="s">
        <v>2</v>
      </c>
      <c r="HQP90" s="497" t="s">
        <v>3</v>
      </c>
      <c r="HQQ90" s="497" t="s">
        <v>4</v>
      </c>
      <c r="HQR90" s="497" t="s">
        <v>5</v>
      </c>
      <c r="HQS90" s="497" t="s">
        <v>6</v>
      </c>
      <c r="HQT90" s="497" t="s">
        <v>7</v>
      </c>
      <c r="HQU90" s="497" t="s">
        <v>11</v>
      </c>
      <c r="HQV90" s="503"/>
      <c r="HQW90" s="497" t="s">
        <v>2</v>
      </c>
      <c r="HQX90" s="497" t="s">
        <v>3</v>
      </c>
      <c r="HQY90" s="497" t="s">
        <v>4</v>
      </c>
      <c r="HQZ90" s="497" t="s">
        <v>5</v>
      </c>
      <c r="HRA90" s="497" t="s">
        <v>6</v>
      </c>
      <c r="HRB90" s="497" t="s">
        <v>7</v>
      </c>
      <c r="HRC90" s="497" t="s">
        <v>11</v>
      </c>
      <c r="HRD90" s="503"/>
      <c r="HRE90" s="497" t="s">
        <v>2</v>
      </c>
      <c r="HRF90" s="497" t="s">
        <v>3</v>
      </c>
      <c r="HRG90" s="497" t="s">
        <v>4</v>
      </c>
      <c r="HRH90" s="497" t="s">
        <v>5</v>
      </c>
      <c r="HRI90" s="497" t="s">
        <v>6</v>
      </c>
      <c r="HRJ90" s="497" t="s">
        <v>7</v>
      </c>
      <c r="HRK90" s="497" t="s">
        <v>11</v>
      </c>
      <c r="HRL90" s="503"/>
      <c r="HRM90" s="497" t="s">
        <v>2</v>
      </c>
      <c r="HRN90" s="497" t="s">
        <v>3</v>
      </c>
      <c r="HRO90" s="497" t="s">
        <v>4</v>
      </c>
      <c r="HRP90" s="497" t="s">
        <v>5</v>
      </c>
      <c r="HRQ90" s="497" t="s">
        <v>6</v>
      </c>
      <c r="HRR90" s="497" t="s">
        <v>7</v>
      </c>
      <c r="HRS90" s="497" t="s">
        <v>11</v>
      </c>
      <c r="HRT90" s="503"/>
      <c r="HRU90" s="497" t="s">
        <v>2</v>
      </c>
      <c r="HRV90" s="497" t="s">
        <v>3</v>
      </c>
      <c r="HRW90" s="497" t="s">
        <v>4</v>
      </c>
      <c r="HRX90" s="497" t="s">
        <v>5</v>
      </c>
      <c r="HRY90" s="497" t="s">
        <v>6</v>
      </c>
      <c r="HRZ90" s="497" t="s">
        <v>7</v>
      </c>
      <c r="HSA90" s="497" t="s">
        <v>11</v>
      </c>
      <c r="HSB90" s="503"/>
      <c r="HSC90" s="497" t="s">
        <v>2</v>
      </c>
      <c r="HSD90" s="497" t="s">
        <v>3</v>
      </c>
      <c r="HSE90" s="497" t="s">
        <v>4</v>
      </c>
      <c r="HSF90" s="497" t="s">
        <v>5</v>
      </c>
      <c r="HSG90" s="497" t="s">
        <v>6</v>
      </c>
      <c r="HSH90" s="497" t="s">
        <v>7</v>
      </c>
      <c r="HSI90" s="497" t="s">
        <v>11</v>
      </c>
      <c r="HSJ90" s="503"/>
      <c r="HSK90" s="497" t="s">
        <v>2</v>
      </c>
      <c r="HSL90" s="497" t="s">
        <v>3</v>
      </c>
      <c r="HSM90" s="497" t="s">
        <v>4</v>
      </c>
      <c r="HSN90" s="497" t="s">
        <v>5</v>
      </c>
      <c r="HSO90" s="497" t="s">
        <v>6</v>
      </c>
      <c r="HSP90" s="497" t="s">
        <v>7</v>
      </c>
      <c r="HSQ90" s="497" t="s">
        <v>11</v>
      </c>
      <c r="HSR90" s="503"/>
      <c r="HSS90" s="497" t="s">
        <v>2</v>
      </c>
      <c r="HST90" s="497" t="s">
        <v>3</v>
      </c>
      <c r="HSU90" s="497" t="s">
        <v>4</v>
      </c>
      <c r="HSV90" s="497" t="s">
        <v>5</v>
      </c>
      <c r="HSW90" s="497" t="s">
        <v>6</v>
      </c>
      <c r="HSX90" s="497" t="s">
        <v>7</v>
      </c>
      <c r="HSY90" s="497" t="s">
        <v>11</v>
      </c>
      <c r="HSZ90" s="503"/>
      <c r="HTA90" s="497" t="s">
        <v>2</v>
      </c>
      <c r="HTB90" s="497" t="s">
        <v>3</v>
      </c>
      <c r="HTC90" s="497" t="s">
        <v>4</v>
      </c>
      <c r="HTD90" s="497" t="s">
        <v>5</v>
      </c>
      <c r="HTE90" s="497" t="s">
        <v>6</v>
      </c>
      <c r="HTF90" s="497" t="s">
        <v>7</v>
      </c>
      <c r="HTG90" s="497" t="s">
        <v>11</v>
      </c>
      <c r="HTH90" s="503"/>
      <c r="HTI90" s="497" t="s">
        <v>2</v>
      </c>
      <c r="HTJ90" s="497" t="s">
        <v>3</v>
      </c>
      <c r="HTK90" s="497" t="s">
        <v>4</v>
      </c>
      <c r="HTL90" s="497" t="s">
        <v>5</v>
      </c>
      <c r="HTM90" s="497" t="s">
        <v>6</v>
      </c>
      <c r="HTN90" s="497" t="s">
        <v>7</v>
      </c>
      <c r="HTO90" s="497" t="s">
        <v>11</v>
      </c>
      <c r="HTP90" s="503"/>
      <c r="HTQ90" s="497" t="s">
        <v>2</v>
      </c>
      <c r="HTR90" s="497" t="s">
        <v>3</v>
      </c>
      <c r="HTS90" s="497" t="s">
        <v>4</v>
      </c>
      <c r="HTT90" s="497" t="s">
        <v>5</v>
      </c>
      <c r="HTU90" s="497" t="s">
        <v>6</v>
      </c>
      <c r="HTV90" s="497" t="s">
        <v>7</v>
      </c>
      <c r="HTW90" s="497" t="s">
        <v>11</v>
      </c>
      <c r="HTX90" s="503"/>
      <c r="HTY90" s="497" t="s">
        <v>2</v>
      </c>
      <c r="HTZ90" s="497" t="s">
        <v>3</v>
      </c>
      <c r="HUA90" s="497" t="s">
        <v>4</v>
      </c>
      <c r="HUB90" s="497" t="s">
        <v>5</v>
      </c>
      <c r="HUC90" s="497" t="s">
        <v>6</v>
      </c>
      <c r="HUD90" s="497" t="s">
        <v>7</v>
      </c>
      <c r="HUE90" s="497" t="s">
        <v>11</v>
      </c>
      <c r="HUF90" s="503"/>
      <c r="HUG90" s="497" t="s">
        <v>2</v>
      </c>
      <c r="HUH90" s="497" t="s">
        <v>3</v>
      </c>
      <c r="HUI90" s="497" t="s">
        <v>4</v>
      </c>
      <c r="HUJ90" s="497" t="s">
        <v>5</v>
      </c>
      <c r="HUK90" s="497" t="s">
        <v>6</v>
      </c>
      <c r="HUL90" s="497" t="s">
        <v>7</v>
      </c>
      <c r="HUM90" s="497" t="s">
        <v>11</v>
      </c>
      <c r="HUN90" s="503"/>
      <c r="HUO90" s="497" t="s">
        <v>2</v>
      </c>
      <c r="HUP90" s="497" t="s">
        <v>3</v>
      </c>
      <c r="HUQ90" s="497" t="s">
        <v>4</v>
      </c>
      <c r="HUR90" s="497" t="s">
        <v>5</v>
      </c>
      <c r="HUS90" s="497" t="s">
        <v>6</v>
      </c>
      <c r="HUT90" s="497" t="s">
        <v>7</v>
      </c>
      <c r="HUU90" s="497" t="s">
        <v>11</v>
      </c>
      <c r="HUV90" s="503"/>
      <c r="HUW90" s="497" t="s">
        <v>2</v>
      </c>
      <c r="HUX90" s="497" t="s">
        <v>3</v>
      </c>
      <c r="HUY90" s="497" t="s">
        <v>4</v>
      </c>
      <c r="HUZ90" s="497" t="s">
        <v>5</v>
      </c>
      <c r="HVA90" s="497" t="s">
        <v>6</v>
      </c>
      <c r="HVB90" s="497" t="s">
        <v>7</v>
      </c>
      <c r="HVC90" s="497" t="s">
        <v>11</v>
      </c>
      <c r="HVD90" s="503"/>
      <c r="HVE90" s="497" t="s">
        <v>2</v>
      </c>
      <c r="HVF90" s="497" t="s">
        <v>3</v>
      </c>
      <c r="HVG90" s="497" t="s">
        <v>4</v>
      </c>
      <c r="HVH90" s="497" t="s">
        <v>5</v>
      </c>
      <c r="HVI90" s="497" t="s">
        <v>6</v>
      </c>
      <c r="HVJ90" s="497" t="s">
        <v>7</v>
      </c>
      <c r="HVK90" s="497" t="s">
        <v>11</v>
      </c>
      <c r="HVL90" s="503"/>
      <c r="HVM90" s="497" t="s">
        <v>2</v>
      </c>
      <c r="HVN90" s="497" t="s">
        <v>3</v>
      </c>
      <c r="HVO90" s="497" t="s">
        <v>4</v>
      </c>
      <c r="HVP90" s="497" t="s">
        <v>5</v>
      </c>
      <c r="HVQ90" s="497" t="s">
        <v>6</v>
      </c>
      <c r="HVR90" s="497" t="s">
        <v>7</v>
      </c>
      <c r="HVS90" s="497" t="s">
        <v>11</v>
      </c>
      <c r="HVT90" s="503"/>
      <c r="HVU90" s="497" t="s">
        <v>2</v>
      </c>
      <c r="HVV90" s="497" t="s">
        <v>3</v>
      </c>
      <c r="HVW90" s="497" t="s">
        <v>4</v>
      </c>
      <c r="HVX90" s="497" t="s">
        <v>5</v>
      </c>
      <c r="HVY90" s="497" t="s">
        <v>6</v>
      </c>
      <c r="HVZ90" s="497" t="s">
        <v>7</v>
      </c>
      <c r="HWA90" s="497" t="s">
        <v>11</v>
      </c>
      <c r="HWB90" s="503"/>
      <c r="HWC90" s="497" t="s">
        <v>2</v>
      </c>
      <c r="HWD90" s="497" t="s">
        <v>3</v>
      </c>
      <c r="HWE90" s="497" t="s">
        <v>4</v>
      </c>
      <c r="HWF90" s="497" t="s">
        <v>5</v>
      </c>
      <c r="HWG90" s="497" t="s">
        <v>6</v>
      </c>
      <c r="HWH90" s="497" t="s">
        <v>7</v>
      </c>
      <c r="HWI90" s="497" t="s">
        <v>11</v>
      </c>
      <c r="HWJ90" s="503"/>
      <c r="HWK90" s="497" t="s">
        <v>2</v>
      </c>
      <c r="HWL90" s="497" t="s">
        <v>3</v>
      </c>
      <c r="HWM90" s="497" t="s">
        <v>4</v>
      </c>
      <c r="HWN90" s="497" t="s">
        <v>5</v>
      </c>
      <c r="HWO90" s="497" t="s">
        <v>6</v>
      </c>
      <c r="HWP90" s="497" t="s">
        <v>7</v>
      </c>
      <c r="HWQ90" s="497" t="s">
        <v>11</v>
      </c>
      <c r="HWR90" s="503"/>
      <c r="HWS90" s="497" t="s">
        <v>2</v>
      </c>
      <c r="HWT90" s="497" t="s">
        <v>3</v>
      </c>
      <c r="HWU90" s="497" t="s">
        <v>4</v>
      </c>
      <c r="HWV90" s="497" t="s">
        <v>5</v>
      </c>
      <c r="HWW90" s="497" t="s">
        <v>6</v>
      </c>
      <c r="HWX90" s="497" t="s">
        <v>7</v>
      </c>
      <c r="HWY90" s="497" t="s">
        <v>11</v>
      </c>
      <c r="HWZ90" s="503"/>
      <c r="HXA90" s="497" t="s">
        <v>2</v>
      </c>
      <c r="HXB90" s="497" t="s">
        <v>3</v>
      </c>
      <c r="HXC90" s="497" t="s">
        <v>4</v>
      </c>
      <c r="HXD90" s="497" t="s">
        <v>5</v>
      </c>
      <c r="HXE90" s="497" t="s">
        <v>6</v>
      </c>
      <c r="HXF90" s="497" t="s">
        <v>7</v>
      </c>
      <c r="HXG90" s="497" t="s">
        <v>11</v>
      </c>
      <c r="HXH90" s="503"/>
      <c r="HXI90" s="497" t="s">
        <v>2</v>
      </c>
      <c r="HXJ90" s="497" t="s">
        <v>3</v>
      </c>
      <c r="HXK90" s="497" t="s">
        <v>4</v>
      </c>
      <c r="HXL90" s="497" t="s">
        <v>5</v>
      </c>
      <c r="HXM90" s="497" t="s">
        <v>6</v>
      </c>
      <c r="HXN90" s="497" t="s">
        <v>7</v>
      </c>
      <c r="HXO90" s="497" t="s">
        <v>11</v>
      </c>
      <c r="HXP90" s="503"/>
      <c r="HXQ90" s="497" t="s">
        <v>2</v>
      </c>
      <c r="HXR90" s="497" t="s">
        <v>3</v>
      </c>
      <c r="HXS90" s="497" t="s">
        <v>4</v>
      </c>
      <c r="HXT90" s="497" t="s">
        <v>5</v>
      </c>
      <c r="HXU90" s="497" t="s">
        <v>6</v>
      </c>
      <c r="HXV90" s="497" t="s">
        <v>7</v>
      </c>
      <c r="HXW90" s="497" t="s">
        <v>11</v>
      </c>
      <c r="HXX90" s="503"/>
      <c r="HXY90" s="497" t="s">
        <v>2</v>
      </c>
      <c r="HXZ90" s="497" t="s">
        <v>3</v>
      </c>
      <c r="HYA90" s="497" t="s">
        <v>4</v>
      </c>
      <c r="HYB90" s="497" t="s">
        <v>5</v>
      </c>
      <c r="HYC90" s="497" t="s">
        <v>6</v>
      </c>
      <c r="HYD90" s="497" t="s">
        <v>7</v>
      </c>
      <c r="HYE90" s="497" t="s">
        <v>11</v>
      </c>
      <c r="HYF90" s="503"/>
      <c r="HYG90" s="497" t="s">
        <v>2</v>
      </c>
      <c r="HYH90" s="497" t="s">
        <v>3</v>
      </c>
      <c r="HYI90" s="497" t="s">
        <v>4</v>
      </c>
      <c r="HYJ90" s="497" t="s">
        <v>5</v>
      </c>
      <c r="HYK90" s="497" t="s">
        <v>6</v>
      </c>
      <c r="HYL90" s="497" t="s">
        <v>7</v>
      </c>
      <c r="HYM90" s="497" t="s">
        <v>11</v>
      </c>
      <c r="HYN90" s="503"/>
      <c r="HYO90" s="497" t="s">
        <v>2</v>
      </c>
      <c r="HYP90" s="497" t="s">
        <v>3</v>
      </c>
      <c r="HYQ90" s="497" t="s">
        <v>4</v>
      </c>
      <c r="HYR90" s="497" t="s">
        <v>5</v>
      </c>
      <c r="HYS90" s="497" t="s">
        <v>6</v>
      </c>
      <c r="HYT90" s="497" t="s">
        <v>7</v>
      </c>
      <c r="HYU90" s="497" t="s">
        <v>11</v>
      </c>
      <c r="HYV90" s="503"/>
      <c r="HYW90" s="497" t="s">
        <v>2</v>
      </c>
      <c r="HYX90" s="497" t="s">
        <v>3</v>
      </c>
      <c r="HYY90" s="497" t="s">
        <v>4</v>
      </c>
      <c r="HYZ90" s="497" t="s">
        <v>5</v>
      </c>
      <c r="HZA90" s="497" t="s">
        <v>6</v>
      </c>
      <c r="HZB90" s="497" t="s">
        <v>7</v>
      </c>
      <c r="HZC90" s="497" t="s">
        <v>11</v>
      </c>
      <c r="HZD90" s="503"/>
      <c r="HZE90" s="497" t="s">
        <v>2</v>
      </c>
      <c r="HZF90" s="497" t="s">
        <v>3</v>
      </c>
      <c r="HZG90" s="497" t="s">
        <v>4</v>
      </c>
      <c r="HZH90" s="497" t="s">
        <v>5</v>
      </c>
      <c r="HZI90" s="497" t="s">
        <v>6</v>
      </c>
      <c r="HZJ90" s="497" t="s">
        <v>7</v>
      </c>
      <c r="HZK90" s="497" t="s">
        <v>11</v>
      </c>
      <c r="HZL90" s="503"/>
      <c r="HZM90" s="497" t="s">
        <v>2</v>
      </c>
      <c r="HZN90" s="497" t="s">
        <v>3</v>
      </c>
      <c r="HZO90" s="497" t="s">
        <v>4</v>
      </c>
      <c r="HZP90" s="497" t="s">
        <v>5</v>
      </c>
      <c r="HZQ90" s="497" t="s">
        <v>6</v>
      </c>
      <c r="HZR90" s="497" t="s">
        <v>7</v>
      </c>
      <c r="HZS90" s="497" t="s">
        <v>11</v>
      </c>
      <c r="HZT90" s="503"/>
      <c r="HZU90" s="497" t="s">
        <v>2</v>
      </c>
      <c r="HZV90" s="497" t="s">
        <v>3</v>
      </c>
      <c r="HZW90" s="497" t="s">
        <v>4</v>
      </c>
      <c r="HZX90" s="497" t="s">
        <v>5</v>
      </c>
      <c r="HZY90" s="497" t="s">
        <v>6</v>
      </c>
      <c r="HZZ90" s="497" t="s">
        <v>7</v>
      </c>
      <c r="IAA90" s="497" t="s">
        <v>11</v>
      </c>
      <c r="IAB90" s="503"/>
      <c r="IAC90" s="497" t="s">
        <v>2</v>
      </c>
      <c r="IAD90" s="497" t="s">
        <v>3</v>
      </c>
      <c r="IAE90" s="497" t="s">
        <v>4</v>
      </c>
      <c r="IAF90" s="497" t="s">
        <v>5</v>
      </c>
      <c r="IAG90" s="497" t="s">
        <v>6</v>
      </c>
      <c r="IAH90" s="497" t="s">
        <v>7</v>
      </c>
      <c r="IAI90" s="497" t="s">
        <v>11</v>
      </c>
      <c r="IAJ90" s="503"/>
      <c r="IAK90" s="497" t="s">
        <v>2</v>
      </c>
      <c r="IAL90" s="497" t="s">
        <v>3</v>
      </c>
      <c r="IAM90" s="497" t="s">
        <v>4</v>
      </c>
      <c r="IAN90" s="497" t="s">
        <v>5</v>
      </c>
      <c r="IAO90" s="497" t="s">
        <v>6</v>
      </c>
      <c r="IAP90" s="497" t="s">
        <v>7</v>
      </c>
      <c r="IAQ90" s="497" t="s">
        <v>11</v>
      </c>
      <c r="IAR90" s="503"/>
      <c r="IAS90" s="497" t="s">
        <v>2</v>
      </c>
      <c r="IAT90" s="497" t="s">
        <v>3</v>
      </c>
      <c r="IAU90" s="497" t="s">
        <v>4</v>
      </c>
      <c r="IAV90" s="497" t="s">
        <v>5</v>
      </c>
      <c r="IAW90" s="497" t="s">
        <v>6</v>
      </c>
      <c r="IAX90" s="497" t="s">
        <v>7</v>
      </c>
      <c r="IAY90" s="497" t="s">
        <v>11</v>
      </c>
      <c r="IAZ90" s="503"/>
      <c r="IBA90" s="497" t="s">
        <v>2</v>
      </c>
      <c r="IBB90" s="497" t="s">
        <v>3</v>
      </c>
      <c r="IBC90" s="497" t="s">
        <v>4</v>
      </c>
      <c r="IBD90" s="497" t="s">
        <v>5</v>
      </c>
      <c r="IBE90" s="497" t="s">
        <v>6</v>
      </c>
      <c r="IBF90" s="497" t="s">
        <v>7</v>
      </c>
      <c r="IBG90" s="497" t="s">
        <v>11</v>
      </c>
      <c r="IBH90" s="503"/>
      <c r="IBI90" s="497" t="s">
        <v>2</v>
      </c>
      <c r="IBJ90" s="497" t="s">
        <v>3</v>
      </c>
      <c r="IBK90" s="497" t="s">
        <v>4</v>
      </c>
      <c r="IBL90" s="497" t="s">
        <v>5</v>
      </c>
      <c r="IBM90" s="497" t="s">
        <v>6</v>
      </c>
      <c r="IBN90" s="497" t="s">
        <v>7</v>
      </c>
      <c r="IBO90" s="497" t="s">
        <v>11</v>
      </c>
      <c r="IBP90" s="503"/>
      <c r="IBQ90" s="497" t="s">
        <v>2</v>
      </c>
      <c r="IBR90" s="497" t="s">
        <v>3</v>
      </c>
      <c r="IBS90" s="497" t="s">
        <v>4</v>
      </c>
      <c r="IBT90" s="497" t="s">
        <v>5</v>
      </c>
      <c r="IBU90" s="497" t="s">
        <v>6</v>
      </c>
      <c r="IBV90" s="497" t="s">
        <v>7</v>
      </c>
      <c r="IBW90" s="497" t="s">
        <v>11</v>
      </c>
      <c r="IBX90" s="503"/>
      <c r="IBY90" s="497" t="s">
        <v>2</v>
      </c>
      <c r="IBZ90" s="497" t="s">
        <v>3</v>
      </c>
      <c r="ICA90" s="497" t="s">
        <v>4</v>
      </c>
      <c r="ICB90" s="497" t="s">
        <v>5</v>
      </c>
      <c r="ICC90" s="497" t="s">
        <v>6</v>
      </c>
      <c r="ICD90" s="497" t="s">
        <v>7</v>
      </c>
      <c r="ICE90" s="497" t="s">
        <v>11</v>
      </c>
      <c r="ICF90" s="503"/>
      <c r="ICG90" s="497" t="s">
        <v>2</v>
      </c>
      <c r="ICH90" s="497" t="s">
        <v>3</v>
      </c>
      <c r="ICI90" s="497" t="s">
        <v>4</v>
      </c>
      <c r="ICJ90" s="497" t="s">
        <v>5</v>
      </c>
      <c r="ICK90" s="497" t="s">
        <v>6</v>
      </c>
      <c r="ICL90" s="497" t="s">
        <v>7</v>
      </c>
      <c r="ICM90" s="497" t="s">
        <v>11</v>
      </c>
      <c r="ICN90" s="503"/>
      <c r="ICO90" s="497" t="s">
        <v>2</v>
      </c>
      <c r="ICP90" s="497" t="s">
        <v>3</v>
      </c>
      <c r="ICQ90" s="497" t="s">
        <v>4</v>
      </c>
      <c r="ICR90" s="497" t="s">
        <v>5</v>
      </c>
      <c r="ICS90" s="497" t="s">
        <v>6</v>
      </c>
      <c r="ICT90" s="497" t="s">
        <v>7</v>
      </c>
      <c r="ICU90" s="497" t="s">
        <v>11</v>
      </c>
      <c r="ICV90" s="503"/>
      <c r="ICW90" s="497" t="s">
        <v>2</v>
      </c>
      <c r="ICX90" s="497" t="s">
        <v>3</v>
      </c>
      <c r="ICY90" s="497" t="s">
        <v>4</v>
      </c>
      <c r="ICZ90" s="497" t="s">
        <v>5</v>
      </c>
      <c r="IDA90" s="497" t="s">
        <v>6</v>
      </c>
      <c r="IDB90" s="497" t="s">
        <v>7</v>
      </c>
      <c r="IDC90" s="497" t="s">
        <v>11</v>
      </c>
      <c r="IDD90" s="503"/>
      <c r="IDE90" s="497" t="s">
        <v>2</v>
      </c>
      <c r="IDF90" s="497" t="s">
        <v>3</v>
      </c>
      <c r="IDG90" s="497" t="s">
        <v>4</v>
      </c>
      <c r="IDH90" s="497" t="s">
        <v>5</v>
      </c>
      <c r="IDI90" s="497" t="s">
        <v>6</v>
      </c>
      <c r="IDJ90" s="497" t="s">
        <v>7</v>
      </c>
      <c r="IDK90" s="497" t="s">
        <v>11</v>
      </c>
      <c r="IDL90" s="503"/>
      <c r="IDM90" s="497" t="s">
        <v>2</v>
      </c>
      <c r="IDN90" s="497" t="s">
        <v>3</v>
      </c>
      <c r="IDO90" s="497" t="s">
        <v>4</v>
      </c>
      <c r="IDP90" s="497" t="s">
        <v>5</v>
      </c>
      <c r="IDQ90" s="497" t="s">
        <v>6</v>
      </c>
      <c r="IDR90" s="497" t="s">
        <v>7</v>
      </c>
      <c r="IDS90" s="497" t="s">
        <v>11</v>
      </c>
      <c r="IDT90" s="503"/>
      <c r="IDU90" s="497" t="s">
        <v>2</v>
      </c>
      <c r="IDV90" s="497" t="s">
        <v>3</v>
      </c>
      <c r="IDW90" s="497" t="s">
        <v>4</v>
      </c>
      <c r="IDX90" s="497" t="s">
        <v>5</v>
      </c>
      <c r="IDY90" s="497" t="s">
        <v>6</v>
      </c>
      <c r="IDZ90" s="497" t="s">
        <v>7</v>
      </c>
      <c r="IEA90" s="497" t="s">
        <v>11</v>
      </c>
      <c r="IEB90" s="503"/>
      <c r="IEC90" s="497" t="s">
        <v>2</v>
      </c>
      <c r="IED90" s="497" t="s">
        <v>3</v>
      </c>
      <c r="IEE90" s="497" t="s">
        <v>4</v>
      </c>
      <c r="IEF90" s="497" t="s">
        <v>5</v>
      </c>
      <c r="IEG90" s="497" t="s">
        <v>6</v>
      </c>
      <c r="IEH90" s="497" t="s">
        <v>7</v>
      </c>
      <c r="IEI90" s="497" t="s">
        <v>11</v>
      </c>
      <c r="IEJ90" s="503"/>
      <c r="IEK90" s="497" t="s">
        <v>2</v>
      </c>
      <c r="IEL90" s="497" t="s">
        <v>3</v>
      </c>
      <c r="IEM90" s="497" t="s">
        <v>4</v>
      </c>
      <c r="IEN90" s="497" t="s">
        <v>5</v>
      </c>
      <c r="IEO90" s="497" t="s">
        <v>6</v>
      </c>
      <c r="IEP90" s="497" t="s">
        <v>7</v>
      </c>
      <c r="IEQ90" s="497" t="s">
        <v>11</v>
      </c>
      <c r="IER90" s="503"/>
      <c r="IES90" s="497" t="s">
        <v>2</v>
      </c>
      <c r="IET90" s="497" t="s">
        <v>3</v>
      </c>
      <c r="IEU90" s="497" t="s">
        <v>4</v>
      </c>
      <c r="IEV90" s="497" t="s">
        <v>5</v>
      </c>
      <c r="IEW90" s="497" t="s">
        <v>6</v>
      </c>
      <c r="IEX90" s="497" t="s">
        <v>7</v>
      </c>
      <c r="IEY90" s="497" t="s">
        <v>11</v>
      </c>
      <c r="IEZ90" s="503"/>
      <c r="IFA90" s="497" t="s">
        <v>2</v>
      </c>
      <c r="IFB90" s="497" t="s">
        <v>3</v>
      </c>
      <c r="IFC90" s="497" t="s">
        <v>4</v>
      </c>
      <c r="IFD90" s="497" t="s">
        <v>5</v>
      </c>
      <c r="IFE90" s="497" t="s">
        <v>6</v>
      </c>
      <c r="IFF90" s="497" t="s">
        <v>7</v>
      </c>
      <c r="IFG90" s="497" t="s">
        <v>11</v>
      </c>
      <c r="IFH90" s="503"/>
      <c r="IFI90" s="497" t="s">
        <v>2</v>
      </c>
      <c r="IFJ90" s="497" t="s">
        <v>3</v>
      </c>
      <c r="IFK90" s="497" t="s">
        <v>4</v>
      </c>
      <c r="IFL90" s="497" t="s">
        <v>5</v>
      </c>
      <c r="IFM90" s="497" t="s">
        <v>6</v>
      </c>
      <c r="IFN90" s="497" t="s">
        <v>7</v>
      </c>
      <c r="IFO90" s="497" t="s">
        <v>11</v>
      </c>
      <c r="IFP90" s="503"/>
      <c r="IFQ90" s="497" t="s">
        <v>2</v>
      </c>
      <c r="IFR90" s="497" t="s">
        <v>3</v>
      </c>
      <c r="IFS90" s="497" t="s">
        <v>4</v>
      </c>
      <c r="IFT90" s="497" t="s">
        <v>5</v>
      </c>
      <c r="IFU90" s="497" t="s">
        <v>6</v>
      </c>
      <c r="IFV90" s="497" t="s">
        <v>7</v>
      </c>
      <c r="IFW90" s="497" t="s">
        <v>11</v>
      </c>
      <c r="IFX90" s="503"/>
      <c r="IFY90" s="497" t="s">
        <v>2</v>
      </c>
      <c r="IFZ90" s="497" t="s">
        <v>3</v>
      </c>
      <c r="IGA90" s="497" t="s">
        <v>4</v>
      </c>
      <c r="IGB90" s="497" t="s">
        <v>5</v>
      </c>
      <c r="IGC90" s="497" t="s">
        <v>6</v>
      </c>
      <c r="IGD90" s="497" t="s">
        <v>7</v>
      </c>
      <c r="IGE90" s="497" t="s">
        <v>11</v>
      </c>
      <c r="IGF90" s="503"/>
      <c r="IGG90" s="497" t="s">
        <v>2</v>
      </c>
      <c r="IGH90" s="497" t="s">
        <v>3</v>
      </c>
      <c r="IGI90" s="497" t="s">
        <v>4</v>
      </c>
      <c r="IGJ90" s="497" t="s">
        <v>5</v>
      </c>
      <c r="IGK90" s="497" t="s">
        <v>6</v>
      </c>
      <c r="IGL90" s="497" t="s">
        <v>7</v>
      </c>
      <c r="IGM90" s="497" t="s">
        <v>11</v>
      </c>
      <c r="IGN90" s="503"/>
      <c r="IGO90" s="497" t="s">
        <v>2</v>
      </c>
      <c r="IGP90" s="497" t="s">
        <v>3</v>
      </c>
      <c r="IGQ90" s="497" t="s">
        <v>4</v>
      </c>
      <c r="IGR90" s="497" t="s">
        <v>5</v>
      </c>
      <c r="IGS90" s="497" t="s">
        <v>6</v>
      </c>
      <c r="IGT90" s="497" t="s">
        <v>7</v>
      </c>
      <c r="IGU90" s="497" t="s">
        <v>11</v>
      </c>
      <c r="IGV90" s="503"/>
      <c r="IGW90" s="497" t="s">
        <v>2</v>
      </c>
      <c r="IGX90" s="497" t="s">
        <v>3</v>
      </c>
      <c r="IGY90" s="497" t="s">
        <v>4</v>
      </c>
      <c r="IGZ90" s="497" t="s">
        <v>5</v>
      </c>
      <c r="IHA90" s="497" t="s">
        <v>6</v>
      </c>
      <c r="IHB90" s="497" t="s">
        <v>7</v>
      </c>
      <c r="IHC90" s="497" t="s">
        <v>11</v>
      </c>
      <c r="IHD90" s="503"/>
      <c r="IHE90" s="497" t="s">
        <v>2</v>
      </c>
      <c r="IHF90" s="497" t="s">
        <v>3</v>
      </c>
      <c r="IHG90" s="497" t="s">
        <v>4</v>
      </c>
      <c r="IHH90" s="497" t="s">
        <v>5</v>
      </c>
      <c r="IHI90" s="497" t="s">
        <v>6</v>
      </c>
      <c r="IHJ90" s="497" t="s">
        <v>7</v>
      </c>
      <c r="IHK90" s="497" t="s">
        <v>11</v>
      </c>
      <c r="IHL90" s="503"/>
      <c r="IHM90" s="497" t="s">
        <v>2</v>
      </c>
      <c r="IHN90" s="497" t="s">
        <v>3</v>
      </c>
      <c r="IHO90" s="497" t="s">
        <v>4</v>
      </c>
      <c r="IHP90" s="497" t="s">
        <v>5</v>
      </c>
      <c r="IHQ90" s="497" t="s">
        <v>6</v>
      </c>
      <c r="IHR90" s="497" t="s">
        <v>7</v>
      </c>
      <c r="IHS90" s="497" t="s">
        <v>11</v>
      </c>
      <c r="IHT90" s="503"/>
      <c r="IHU90" s="497" t="s">
        <v>2</v>
      </c>
      <c r="IHV90" s="497" t="s">
        <v>3</v>
      </c>
      <c r="IHW90" s="497" t="s">
        <v>4</v>
      </c>
      <c r="IHX90" s="497" t="s">
        <v>5</v>
      </c>
      <c r="IHY90" s="497" t="s">
        <v>6</v>
      </c>
      <c r="IHZ90" s="497" t="s">
        <v>7</v>
      </c>
      <c r="IIA90" s="497" t="s">
        <v>11</v>
      </c>
      <c r="IIB90" s="503"/>
      <c r="IIC90" s="497" t="s">
        <v>2</v>
      </c>
      <c r="IID90" s="497" t="s">
        <v>3</v>
      </c>
      <c r="IIE90" s="497" t="s">
        <v>4</v>
      </c>
      <c r="IIF90" s="497" t="s">
        <v>5</v>
      </c>
      <c r="IIG90" s="497" t="s">
        <v>6</v>
      </c>
      <c r="IIH90" s="497" t="s">
        <v>7</v>
      </c>
      <c r="III90" s="497" t="s">
        <v>11</v>
      </c>
      <c r="IIJ90" s="503"/>
      <c r="IIK90" s="497" t="s">
        <v>2</v>
      </c>
      <c r="IIL90" s="497" t="s">
        <v>3</v>
      </c>
      <c r="IIM90" s="497" t="s">
        <v>4</v>
      </c>
      <c r="IIN90" s="497" t="s">
        <v>5</v>
      </c>
      <c r="IIO90" s="497" t="s">
        <v>6</v>
      </c>
      <c r="IIP90" s="497" t="s">
        <v>7</v>
      </c>
      <c r="IIQ90" s="497" t="s">
        <v>11</v>
      </c>
      <c r="IIR90" s="503"/>
      <c r="IIS90" s="497" t="s">
        <v>2</v>
      </c>
      <c r="IIT90" s="497" t="s">
        <v>3</v>
      </c>
      <c r="IIU90" s="497" t="s">
        <v>4</v>
      </c>
      <c r="IIV90" s="497" t="s">
        <v>5</v>
      </c>
      <c r="IIW90" s="497" t="s">
        <v>6</v>
      </c>
      <c r="IIX90" s="497" t="s">
        <v>7</v>
      </c>
      <c r="IIY90" s="497" t="s">
        <v>11</v>
      </c>
      <c r="IIZ90" s="503"/>
      <c r="IJA90" s="497" t="s">
        <v>2</v>
      </c>
      <c r="IJB90" s="497" t="s">
        <v>3</v>
      </c>
      <c r="IJC90" s="497" t="s">
        <v>4</v>
      </c>
      <c r="IJD90" s="497" t="s">
        <v>5</v>
      </c>
      <c r="IJE90" s="497" t="s">
        <v>6</v>
      </c>
      <c r="IJF90" s="497" t="s">
        <v>7</v>
      </c>
      <c r="IJG90" s="497" t="s">
        <v>11</v>
      </c>
      <c r="IJH90" s="503"/>
      <c r="IJI90" s="497" t="s">
        <v>2</v>
      </c>
      <c r="IJJ90" s="497" t="s">
        <v>3</v>
      </c>
      <c r="IJK90" s="497" t="s">
        <v>4</v>
      </c>
      <c r="IJL90" s="497" t="s">
        <v>5</v>
      </c>
      <c r="IJM90" s="497" t="s">
        <v>6</v>
      </c>
      <c r="IJN90" s="497" t="s">
        <v>7</v>
      </c>
      <c r="IJO90" s="497" t="s">
        <v>11</v>
      </c>
      <c r="IJP90" s="503"/>
      <c r="IJQ90" s="497" t="s">
        <v>2</v>
      </c>
      <c r="IJR90" s="497" t="s">
        <v>3</v>
      </c>
      <c r="IJS90" s="497" t="s">
        <v>4</v>
      </c>
      <c r="IJT90" s="497" t="s">
        <v>5</v>
      </c>
      <c r="IJU90" s="497" t="s">
        <v>6</v>
      </c>
      <c r="IJV90" s="497" t="s">
        <v>7</v>
      </c>
      <c r="IJW90" s="497" t="s">
        <v>11</v>
      </c>
      <c r="IJX90" s="503"/>
      <c r="IJY90" s="497" t="s">
        <v>2</v>
      </c>
      <c r="IJZ90" s="497" t="s">
        <v>3</v>
      </c>
      <c r="IKA90" s="497" t="s">
        <v>4</v>
      </c>
      <c r="IKB90" s="497" t="s">
        <v>5</v>
      </c>
      <c r="IKC90" s="497" t="s">
        <v>6</v>
      </c>
      <c r="IKD90" s="497" t="s">
        <v>7</v>
      </c>
      <c r="IKE90" s="497" t="s">
        <v>11</v>
      </c>
      <c r="IKF90" s="503"/>
      <c r="IKG90" s="497" t="s">
        <v>2</v>
      </c>
      <c r="IKH90" s="497" t="s">
        <v>3</v>
      </c>
      <c r="IKI90" s="497" t="s">
        <v>4</v>
      </c>
      <c r="IKJ90" s="497" t="s">
        <v>5</v>
      </c>
      <c r="IKK90" s="497" t="s">
        <v>6</v>
      </c>
      <c r="IKL90" s="497" t="s">
        <v>7</v>
      </c>
      <c r="IKM90" s="497" t="s">
        <v>11</v>
      </c>
      <c r="IKN90" s="503"/>
      <c r="IKO90" s="497" t="s">
        <v>2</v>
      </c>
      <c r="IKP90" s="497" t="s">
        <v>3</v>
      </c>
      <c r="IKQ90" s="497" t="s">
        <v>4</v>
      </c>
      <c r="IKR90" s="497" t="s">
        <v>5</v>
      </c>
      <c r="IKS90" s="497" t="s">
        <v>6</v>
      </c>
      <c r="IKT90" s="497" t="s">
        <v>7</v>
      </c>
      <c r="IKU90" s="497" t="s">
        <v>11</v>
      </c>
      <c r="IKV90" s="503"/>
      <c r="IKW90" s="497" t="s">
        <v>2</v>
      </c>
      <c r="IKX90" s="497" t="s">
        <v>3</v>
      </c>
      <c r="IKY90" s="497" t="s">
        <v>4</v>
      </c>
      <c r="IKZ90" s="497" t="s">
        <v>5</v>
      </c>
      <c r="ILA90" s="497" t="s">
        <v>6</v>
      </c>
      <c r="ILB90" s="497" t="s">
        <v>7</v>
      </c>
      <c r="ILC90" s="497" t="s">
        <v>11</v>
      </c>
      <c r="ILD90" s="503"/>
      <c r="ILE90" s="497" t="s">
        <v>2</v>
      </c>
      <c r="ILF90" s="497" t="s">
        <v>3</v>
      </c>
      <c r="ILG90" s="497" t="s">
        <v>4</v>
      </c>
      <c r="ILH90" s="497" t="s">
        <v>5</v>
      </c>
      <c r="ILI90" s="497" t="s">
        <v>6</v>
      </c>
      <c r="ILJ90" s="497" t="s">
        <v>7</v>
      </c>
      <c r="ILK90" s="497" t="s">
        <v>11</v>
      </c>
      <c r="ILL90" s="503"/>
      <c r="ILM90" s="497" t="s">
        <v>2</v>
      </c>
      <c r="ILN90" s="497" t="s">
        <v>3</v>
      </c>
      <c r="ILO90" s="497" t="s">
        <v>4</v>
      </c>
      <c r="ILP90" s="497" t="s">
        <v>5</v>
      </c>
      <c r="ILQ90" s="497" t="s">
        <v>6</v>
      </c>
      <c r="ILR90" s="497" t="s">
        <v>7</v>
      </c>
      <c r="ILS90" s="497" t="s">
        <v>11</v>
      </c>
      <c r="ILT90" s="503"/>
      <c r="ILU90" s="497" t="s">
        <v>2</v>
      </c>
      <c r="ILV90" s="497" t="s">
        <v>3</v>
      </c>
      <c r="ILW90" s="497" t="s">
        <v>4</v>
      </c>
      <c r="ILX90" s="497" t="s">
        <v>5</v>
      </c>
      <c r="ILY90" s="497" t="s">
        <v>6</v>
      </c>
      <c r="ILZ90" s="497" t="s">
        <v>7</v>
      </c>
      <c r="IMA90" s="497" t="s">
        <v>11</v>
      </c>
      <c r="IMB90" s="503"/>
      <c r="IMC90" s="497" t="s">
        <v>2</v>
      </c>
      <c r="IMD90" s="497" t="s">
        <v>3</v>
      </c>
      <c r="IME90" s="497" t="s">
        <v>4</v>
      </c>
      <c r="IMF90" s="497" t="s">
        <v>5</v>
      </c>
      <c r="IMG90" s="497" t="s">
        <v>6</v>
      </c>
      <c r="IMH90" s="497" t="s">
        <v>7</v>
      </c>
      <c r="IMI90" s="497" t="s">
        <v>11</v>
      </c>
      <c r="IMJ90" s="503"/>
      <c r="IMK90" s="497" t="s">
        <v>2</v>
      </c>
      <c r="IML90" s="497" t="s">
        <v>3</v>
      </c>
      <c r="IMM90" s="497" t="s">
        <v>4</v>
      </c>
      <c r="IMN90" s="497" t="s">
        <v>5</v>
      </c>
      <c r="IMO90" s="497" t="s">
        <v>6</v>
      </c>
      <c r="IMP90" s="497" t="s">
        <v>7</v>
      </c>
      <c r="IMQ90" s="497" t="s">
        <v>11</v>
      </c>
      <c r="IMR90" s="503"/>
      <c r="IMS90" s="497" t="s">
        <v>2</v>
      </c>
      <c r="IMT90" s="497" t="s">
        <v>3</v>
      </c>
      <c r="IMU90" s="497" t="s">
        <v>4</v>
      </c>
      <c r="IMV90" s="497" t="s">
        <v>5</v>
      </c>
      <c r="IMW90" s="497" t="s">
        <v>6</v>
      </c>
      <c r="IMX90" s="497" t="s">
        <v>7</v>
      </c>
      <c r="IMY90" s="497" t="s">
        <v>11</v>
      </c>
      <c r="IMZ90" s="503"/>
      <c r="INA90" s="497" t="s">
        <v>2</v>
      </c>
      <c r="INB90" s="497" t="s">
        <v>3</v>
      </c>
      <c r="INC90" s="497" t="s">
        <v>4</v>
      </c>
      <c r="IND90" s="497" t="s">
        <v>5</v>
      </c>
      <c r="INE90" s="497" t="s">
        <v>6</v>
      </c>
      <c r="INF90" s="497" t="s">
        <v>7</v>
      </c>
      <c r="ING90" s="497" t="s">
        <v>11</v>
      </c>
      <c r="INH90" s="503"/>
      <c r="INI90" s="497" t="s">
        <v>2</v>
      </c>
      <c r="INJ90" s="497" t="s">
        <v>3</v>
      </c>
      <c r="INK90" s="497" t="s">
        <v>4</v>
      </c>
      <c r="INL90" s="497" t="s">
        <v>5</v>
      </c>
      <c r="INM90" s="497" t="s">
        <v>6</v>
      </c>
      <c r="INN90" s="497" t="s">
        <v>7</v>
      </c>
      <c r="INO90" s="497" t="s">
        <v>11</v>
      </c>
      <c r="INP90" s="503"/>
      <c r="INQ90" s="497" t="s">
        <v>2</v>
      </c>
      <c r="INR90" s="497" t="s">
        <v>3</v>
      </c>
      <c r="INS90" s="497" t="s">
        <v>4</v>
      </c>
      <c r="INT90" s="497" t="s">
        <v>5</v>
      </c>
      <c r="INU90" s="497" t="s">
        <v>6</v>
      </c>
      <c r="INV90" s="497" t="s">
        <v>7</v>
      </c>
      <c r="INW90" s="497" t="s">
        <v>11</v>
      </c>
      <c r="INX90" s="503"/>
      <c r="INY90" s="497" t="s">
        <v>2</v>
      </c>
      <c r="INZ90" s="497" t="s">
        <v>3</v>
      </c>
      <c r="IOA90" s="497" t="s">
        <v>4</v>
      </c>
      <c r="IOB90" s="497" t="s">
        <v>5</v>
      </c>
      <c r="IOC90" s="497" t="s">
        <v>6</v>
      </c>
      <c r="IOD90" s="497" t="s">
        <v>7</v>
      </c>
      <c r="IOE90" s="497" t="s">
        <v>11</v>
      </c>
      <c r="IOF90" s="503"/>
      <c r="IOG90" s="497" t="s">
        <v>2</v>
      </c>
      <c r="IOH90" s="497" t="s">
        <v>3</v>
      </c>
      <c r="IOI90" s="497" t="s">
        <v>4</v>
      </c>
      <c r="IOJ90" s="497" t="s">
        <v>5</v>
      </c>
      <c r="IOK90" s="497" t="s">
        <v>6</v>
      </c>
      <c r="IOL90" s="497" t="s">
        <v>7</v>
      </c>
      <c r="IOM90" s="497" t="s">
        <v>11</v>
      </c>
      <c r="ION90" s="503"/>
      <c r="IOO90" s="497" t="s">
        <v>2</v>
      </c>
      <c r="IOP90" s="497" t="s">
        <v>3</v>
      </c>
      <c r="IOQ90" s="497" t="s">
        <v>4</v>
      </c>
      <c r="IOR90" s="497" t="s">
        <v>5</v>
      </c>
      <c r="IOS90" s="497" t="s">
        <v>6</v>
      </c>
      <c r="IOT90" s="497" t="s">
        <v>7</v>
      </c>
      <c r="IOU90" s="497" t="s">
        <v>11</v>
      </c>
      <c r="IOV90" s="503"/>
      <c r="IOW90" s="497" t="s">
        <v>2</v>
      </c>
      <c r="IOX90" s="497" t="s">
        <v>3</v>
      </c>
      <c r="IOY90" s="497" t="s">
        <v>4</v>
      </c>
      <c r="IOZ90" s="497" t="s">
        <v>5</v>
      </c>
      <c r="IPA90" s="497" t="s">
        <v>6</v>
      </c>
      <c r="IPB90" s="497" t="s">
        <v>7</v>
      </c>
      <c r="IPC90" s="497" t="s">
        <v>11</v>
      </c>
      <c r="IPD90" s="503"/>
      <c r="IPE90" s="497" t="s">
        <v>2</v>
      </c>
      <c r="IPF90" s="497" t="s">
        <v>3</v>
      </c>
      <c r="IPG90" s="497" t="s">
        <v>4</v>
      </c>
      <c r="IPH90" s="497" t="s">
        <v>5</v>
      </c>
      <c r="IPI90" s="497" t="s">
        <v>6</v>
      </c>
      <c r="IPJ90" s="497" t="s">
        <v>7</v>
      </c>
      <c r="IPK90" s="497" t="s">
        <v>11</v>
      </c>
      <c r="IPL90" s="503"/>
      <c r="IPM90" s="497" t="s">
        <v>2</v>
      </c>
      <c r="IPN90" s="497" t="s">
        <v>3</v>
      </c>
      <c r="IPO90" s="497" t="s">
        <v>4</v>
      </c>
      <c r="IPP90" s="497" t="s">
        <v>5</v>
      </c>
      <c r="IPQ90" s="497" t="s">
        <v>6</v>
      </c>
      <c r="IPR90" s="497" t="s">
        <v>7</v>
      </c>
      <c r="IPS90" s="497" t="s">
        <v>11</v>
      </c>
      <c r="IPT90" s="503"/>
      <c r="IPU90" s="497" t="s">
        <v>2</v>
      </c>
      <c r="IPV90" s="497" t="s">
        <v>3</v>
      </c>
      <c r="IPW90" s="497" t="s">
        <v>4</v>
      </c>
      <c r="IPX90" s="497" t="s">
        <v>5</v>
      </c>
      <c r="IPY90" s="497" t="s">
        <v>6</v>
      </c>
      <c r="IPZ90" s="497" t="s">
        <v>7</v>
      </c>
      <c r="IQA90" s="497" t="s">
        <v>11</v>
      </c>
      <c r="IQB90" s="503"/>
      <c r="IQC90" s="497" t="s">
        <v>2</v>
      </c>
      <c r="IQD90" s="497" t="s">
        <v>3</v>
      </c>
      <c r="IQE90" s="497" t="s">
        <v>4</v>
      </c>
      <c r="IQF90" s="497" t="s">
        <v>5</v>
      </c>
      <c r="IQG90" s="497" t="s">
        <v>6</v>
      </c>
      <c r="IQH90" s="497" t="s">
        <v>7</v>
      </c>
      <c r="IQI90" s="497" t="s">
        <v>11</v>
      </c>
      <c r="IQJ90" s="503"/>
      <c r="IQK90" s="497" t="s">
        <v>2</v>
      </c>
      <c r="IQL90" s="497" t="s">
        <v>3</v>
      </c>
      <c r="IQM90" s="497" t="s">
        <v>4</v>
      </c>
      <c r="IQN90" s="497" t="s">
        <v>5</v>
      </c>
      <c r="IQO90" s="497" t="s">
        <v>6</v>
      </c>
      <c r="IQP90" s="497" t="s">
        <v>7</v>
      </c>
      <c r="IQQ90" s="497" t="s">
        <v>11</v>
      </c>
      <c r="IQR90" s="503"/>
      <c r="IQS90" s="497" t="s">
        <v>2</v>
      </c>
      <c r="IQT90" s="497" t="s">
        <v>3</v>
      </c>
      <c r="IQU90" s="497" t="s">
        <v>4</v>
      </c>
      <c r="IQV90" s="497" t="s">
        <v>5</v>
      </c>
      <c r="IQW90" s="497" t="s">
        <v>6</v>
      </c>
      <c r="IQX90" s="497" t="s">
        <v>7</v>
      </c>
      <c r="IQY90" s="497" t="s">
        <v>11</v>
      </c>
      <c r="IQZ90" s="503"/>
      <c r="IRA90" s="497" t="s">
        <v>2</v>
      </c>
      <c r="IRB90" s="497" t="s">
        <v>3</v>
      </c>
      <c r="IRC90" s="497" t="s">
        <v>4</v>
      </c>
      <c r="IRD90" s="497" t="s">
        <v>5</v>
      </c>
      <c r="IRE90" s="497" t="s">
        <v>6</v>
      </c>
      <c r="IRF90" s="497" t="s">
        <v>7</v>
      </c>
      <c r="IRG90" s="497" t="s">
        <v>11</v>
      </c>
      <c r="IRH90" s="503"/>
      <c r="IRI90" s="497" t="s">
        <v>2</v>
      </c>
      <c r="IRJ90" s="497" t="s">
        <v>3</v>
      </c>
      <c r="IRK90" s="497" t="s">
        <v>4</v>
      </c>
      <c r="IRL90" s="497" t="s">
        <v>5</v>
      </c>
      <c r="IRM90" s="497" t="s">
        <v>6</v>
      </c>
      <c r="IRN90" s="497" t="s">
        <v>7</v>
      </c>
      <c r="IRO90" s="497" t="s">
        <v>11</v>
      </c>
      <c r="IRP90" s="503"/>
      <c r="IRQ90" s="497" t="s">
        <v>2</v>
      </c>
      <c r="IRR90" s="497" t="s">
        <v>3</v>
      </c>
      <c r="IRS90" s="497" t="s">
        <v>4</v>
      </c>
      <c r="IRT90" s="497" t="s">
        <v>5</v>
      </c>
      <c r="IRU90" s="497" t="s">
        <v>6</v>
      </c>
      <c r="IRV90" s="497" t="s">
        <v>7</v>
      </c>
      <c r="IRW90" s="497" t="s">
        <v>11</v>
      </c>
      <c r="IRX90" s="503"/>
      <c r="IRY90" s="497" t="s">
        <v>2</v>
      </c>
      <c r="IRZ90" s="497" t="s">
        <v>3</v>
      </c>
      <c r="ISA90" s="497" t="s">
        <v>4</v>
      </c>
      <c r="ISB90" s="497" t="s">
        <v>5</v>
      </c>
      <c r="ISC90" s="497" t="s">
        <v>6</v>
      </c>
      <c r="ISD90" s="497" t="s">
        <v>7</v>
      </c>
      <c r="ISE90" s="497" t="s">
        <v>11</v>
      </c>
      <c r="ISF90" s="503"/>
      <c r="ISG90" s="497" t="s">
        <v>2</v>
      </c>
      <c r="ISH90" s="497" t="s">
        <v>3</v>
      </c>
      <c r="ISI90" s="497" t="s">
        <v>4</v>
      </c>
      <c r="ISJ90" s="497" t="s">
        <v>5</v>
      </c>
      <c r="ISK90" s="497" t="s">
        <v>6</v>
      </c>
      <c r="ISL90" s="497" t="s">
        <v>7</v>
      </c>
      <c r="ISM90" s="497" t="s">
        <v>11</v>
      </c>
      <c r="ISN90" s="503"/>
      <c r="ISO90" s="497" t="s">
        <v>2</v>
      </c>
      <c r="ISP90" s="497" t="s">
        <v>3</v>
      </c>
      <c r="ISQ90" s="497" t="s">
        <v>4</v>
      </c>
      <c r="ISR90" s="497" t="s">
        <v>5</v>
      </c>
      <c r="ISS90" s="497" t="s">
        <v>6</v>
      </c>
      <c r="IST90" s="497" t="s">
        <v>7</v>
      </c>
      <c r="ISU90" s="497" t="s">
        <v>11</v>
      </c>
      <c r="ISV90" s="503"/>
      <c r="ISW90" s="497" t="s">
        <v>2</v>
      </c>
      <c r="ISX90" s="497" t="s">
        <v>3</v>
      </c>
      <c r="ISY90" s="497" t="s">
        <v>4</v>
      </c>
      <c r="ISZ90" s="497" t="s">
        <v>5</v>
      </c>
      <c r="ITA90" s="497" t="s">
        <v>6</v>
      </c>
      <c r="ITB90" s="497" t="s">
        <v>7</v>
      </c>
      <c r="ITC90" s="497" t="s">
        <v>11</v>
      </c>
      <c r="ITD90" s="503"/>
      <c r="ITE90" s="497" t="s">
        <v>2</v>
      </c>
      <c r="ITF90" s="497" t="s">
        <v>3</v>
      </c>
      <c r="ITG90" s="497" t="s">
        <v>4</v>
      </c>
      <c r="ITH90" s="497" t="s">
        <v>5</v>
      </c>
      <c r="ITI90" s="497" t="s">
        <v>6</v>
      </c>
      <c r="ITJ90" s="497" t="s">
        <v>7</v>
      </c>
      <c r="ITK90" s="497" t="s">
        <v>11</v>
      </c>
      <c r="ITL90" s="503"/>
      <c r="ITM90" s="497" t="s">
        <v>2</v>
      </c>
      <c r="ITN90" s="497" t="s">
        <v>3</v>
      </c>
      <c r="ITO90" s="497" t="s">
        <v>4</v>
      </c>
      <c r="ITP90" s="497" t="s">
        <v>5</v>
      </c>
      <c r="ITQ90" s="497" t="s">
        <v>6</v>
      </c>
      <c r="ITR90" s="497" t="s">
        <v>7</v>
      </c>
      <c r="ITS90" s="497" t="s">
        <v>11</v>
      </c>
      <c r="ITT90" s="503"/>
      <c r="ITU90" s="497" t="s">
        <v>2</v>
      </c>
      <c r="ITV90" s="497" t="s">
        <v>3</v>
      </c>
      <c r="ITW90" s="497" t="s">
        <v>4</v>
      </c>
      <c r="ITX90" s="497" t="s">
        <v>5</v>
      </c>
      <c r="ITY90" s="497" t="s">
        <v>6</v>
      </c>
      <c r="ITZ90" s="497" t="s">
        <v>7</v>
      </c>
      <c r="IUA90" s="497" t="s">
        <v>11</v>
      </c>
      <c r="IUB90" s="503"/>
      <c r="IUC90" s="497" t="s">
        <v>2</v>
      </c>
      <c r="IUD90" s="497" t="s">
        <v>3</v>
      </c>
      <c r="IUE90" s="497" t="s">
        <v>4</v>
      </c>
      <c r="IUF90" s="497" t="s">
        <v>5</v>
      </c>
      <c r="IUG90" s="497" t="s">
        <v>6</v>
      </c>
      <c r="IUH90" s="497" t="s">
        <v>7</v>
      </c>
      <c r="IUI90" s="497" t="s">
        <v>11</v>
      </c>
      <c r="IUJ90" s="503"/>
      <c r="IUK90" s="497" t="s">
        <v>2</v>
      </c>
      <c r="IUL90" s="497" t="s">
        <v>3</v>
      </c>
      <c r="IUM90" s="497" t="s">
        <v>4</v>
      </c>
      <c r="IUN90" s="497" t="s">
        <v>5</v>
      </c>
      <c r="IUO90" s="497" t="s">
        <v>6</v>
      </c>
      <c r="IUP90" s="497" t="s">
        <v>7</v>
      </c>
      <c r="IUQ90" s="497" t="s">
        <v>11</v>
      </c>
      <c r="IUR90" s="503"/>
      <c r="IUS90" s="497" t="s">
        <v>2</v>
      </c>
      <c r="IUT90" s="497" t="s">
        <v>3</v>
      </c>
      <c r="IUU90" s="497" t="s">
        <v>4</v>
      </c>
      <c r="IUV90" s="497" t="s">
        <v>5</v>
      </c>
      <c r="IUW90" s="497" t="s">
        <v>6</v>
      </c>
      <c r="IUX90" s="497" t="s">
        <v>7</v>
      </c>
      <c r="IUY90" s="497" t="s">
        <v>11</v>
      </c>
      <c r="IUZ90" s="503"/>
      <c r="IVA90" s="497" t="s">
        <v>2</v>
      </c>
      <c r="IVB90" s="497" t="s">
        <v>3</v>
      </c>
      <c r="IVC90" s="497" t="s">
        <v>4</v>
      </c>
      <c r="IVD90" s="497" t="s">
        <v>5</v>
      </c>
      <c r="IVE90" s="497" t="s">
        <v>6</v>
      </c>
      <c r="IVF90" s="497" t="s">
        <v>7</v>
      </c>
      <c r="IVG90" s="497" t="s">
        <v>11</v>
      </c>
      <c r="IVH90" s="503"/>
      <c r="IVI90" s="497" t="s">
        <v>2</v>
      </c>
      <c r="IVJ90" s="497" t="s">
        <v>3</v>
      </c>
      <c r="IVK90" s="497" t="s">
        <v>4</v>
      </c>
      <c r="IVL90" s="497" t="s">
        <v>5</v>
      </c>
      <c r="IVM90" s="497" t="s">
        <v>6</v>
      </c>
      <c r="IVN90" s="497" t="s">
        <v>7</v>
      </c>
      <c r="IVO90" s="497" t="s">
        <v>11</v>
      </c>
      <c r="IVP90" s="503"/>
      <c r="IVQ90" s="497" t="s">
        <v>2</v>
      </c>
      <c r="IVR90" s="497" t="s">
        <v>3</v>
      </c>
      <c r="IVS90" s="497" t="s">
        <v>4</v>
      </c>
      <c r="IVT90" s="497" t="s">
        <v>5</v>
      </c>
      <c r="IVU90" s="497" t="s">
        <v>6</v>
      </c>
      <c r="IVV90" s="497" t="s">
        <v>7</v>
      </c>
      <c r="IVW90" s="497" t="s">
        <v>11</v>
      </c>
      <c r="IVX90" s="503"/>
      <c r="IVY90" s="497" t="s">
        <v>2</v>
      </c>
      <c r="IVZ90" s="497" t="s">
        <v>3</v>
      </c>
      <c r="IWA90" s="497" t="s">
        <v>4</v>
      </c>
      <c r="IWB90" s="497" t="s">
        <v>5</v>
      </c>
      <c r="IWC90" s="497" t="s">
        <v>6</v>
      </c>
      <c r="IWD90" s="497" t="s">
        <v>7</v>
      </c>
      <c r="IWE90" s="497" t="s">
        <v>11</v>
      </c>
      <c r="IWF90" s="503"/>
      <c r="IWG90" s="497" t="s">
        <v>2</v>
      </c>
      <c r="IWH90" s="497" t="s">
        <v>3</v>
      </c>
      <c r="IWI90" s="497" t="s">
        <v>4</v>
      </c>
      <c r="IWJ90" s="497" t="s">
        <v>5</v>
      </c>
      <c r="IWK90" s="497" t="s">
        <v>6</v>
      </c>
      <c r="IWL90" s="497" t="s">
        <v>7</v>
      </c>
      <c r="IWM90" s="497" t="s">
        <v>11</v>
      </c>
      <c r="IWN90" s="503"/>
      <c r="IWO90" s="497" t="s">
        <v>2</v>
      </c>
      <c r="IWP90" s="497" t="s">
        <v>3</v>
      </c>
      <c r="IWQ90" s="497" t="s">
        <v>4</v>
      </c>
      <c r="IWR90" s="497" t="s">
        <v>5</v>
      </c>
      <c r="IWS90" s="497" t="s">
        <v>6</v>
      </c>
      <c r="IWT90" s="497" t="s">
        <v>7</v>
      </c>
      <c r="IWU90" s="497" t="s">
        <v>11</v>
      </c>
      <c r="IWV90" s="503"/>
      <c r="IWW90" s="497" t="s">
        <v>2</v>
      </c>
      <c r="IWX90" s="497" t="s">
        <v>3</v>
      </c>
      <c r="IWY90" s="497" t="s">
        <v>4</v>
      </c>
      <c r="IWZ90" s="497" t="s">
        <v>5</v>
      </c>
      <c r="IXA90" s="497" t="s">
        <v>6</v>
      </c>
      <c r="IXB90" s="497" t="s">
        <v>7</v>
      </c>
      <c r="IXC90" s="497" t="s">
        <v>11</v>
      </c>
      <c r="IXD90" s="503"/>
      <c r="IXE90" s="497" t="s">
        <v>2</v>
      </c>
      <c r="IXF90" s="497" t="s">
        <v>3</v>
      </c>
      <c r="IXG90" s="497" t="s">
        <v>4</v>
      </c>
      <c r="IXH90" s="497" t="s">
        <v>5</v>
      </c>
      <c r="IXI90" s="497" t="s">
        <v>6</v>
      </c>
      <c r="IXJ90" s="497" t="s">
        <v>7</v>
      </c>
      <c r="IXK90" s="497" t="s">
        <v>11</v>
      </c>
      <c r="IXL90" s="503"/>
      <c r="IXM90" s="497" t="s">
        <v>2</v>
      </c>
      <c r="IXN90" s="497" t="s">
        <v>3</v>
      </c>
      <c r="IXO90" s="497" t="s">
        <v>4</v>
      </c>
      <c r="IXP90" s="497" t="s">
        <v>5</v>
      </c>
      <c r="IXQ90" s="497" t="s">
        <v>6</v>
      </c>
      <c r="IXR90" s="497" t="s">
        <v>7</v>
      </c>
      <c r="IXS90" s="497" t="s">
        <v>11</v>
      </c>
      <c r="IXT90" s="503"/>
      <c r="IXU90" s="497" t="s">
        <v>2</v>
      </c>
      <c r="IXV90" s="497" t="s">
        <v>3</v>
      </c>
      <c r="IXW90" s="497" t="s">
        <v>4</v>
      </c>
      <c r="IXX90" s="497" t="s">
        <v>5</v>
      </c>
      <c r="IXY90" s="497" t="s">
        <v>6</v>
      </c>
      <c r="IXZ90" s="497" t="s">
        <v>7</v>
      </c>
      <c r="IYA90" s="497" t="s">
        <v>11</v>
      </c>
      <c r="IYB90" s="503"/>
      <c r="IYC90" s="497" t="s">
        <v>2</v>
      </c>
      <c r="IYD90" s="497" t="s">
        <v>3</v>
      </c>
      <c r="IYE90" s="497" t="s">
        <v>4</v>
      </c>
      <c r="IYF90" s="497" t="s">
        <v>5</v>
      </c>
      <c r="IYG90" s="497" t="s">
        <v>6</v>
      </c>
      <c r="IYH90" s="497" t="s">
        <v>7</v>
      </c>
      <c r="IYI90" s="497" t="s">
        <v>11</v>
      </c>
      <c r="IYJ90" s="503"/>
      <c r="IYK90" s="497" t="s">
        <v>2</v>
      </c>
      <c r="IYL90" s="497" t="s">
        <v>3</v>
      </c>
      <c r="IYM90" s="497" t="s">
        <v>4</v>
      </c>
      <c r="IYN90" s="497" t="s">
        <v>5</v>
      </c>
      <c r="IYO90" s="497" t="s">
        <v>6</v>
      </c>
      <c r="IYP90" s="497" t="s">
        <v>7</v>
      </c>
      <c r="IYQ90" s="497" t="s">
        <v>11</v>
      </c>
      <c r="IYR90" s="503"/>
      <c r="IYS90" s="497" t="s">
        <v>2</v>
      </c>
      <c r="IYT90" s="497" t="s">
        <v>3</v>
      </c>
      <c r="IYU90" s="497" t="s">
        <v>4</v>
      </c>
      <c r="IYV90" s="497" t="s">
        <v>5</v>
      </c>
      <c r="IYW90" s="497" t="s">
        <v>6</v>
      </c>
      <c r="IYX90" s="497" t="s">
        <v>7</v>
      </c>
      <c r="IYY90" s="497" t="s">
        <v>11</v>
      </c>
      <c r="IYZ90" s="503"/>
      <c r="IZA90" s="497" t="s">
        <v>2</v>
      </c>
      <c r="IZB90" s="497" t="s">
        <v>3</v>
      </c>
      <c r="IZC90" s="497" t="s">
        <v>4</v>
      </c>
      <c r="IZD90" s="497" t="s">
        <v>5</v>
      </c>
      <c r="IZE90" s="497" t="s">
        <v>6</v>
      </c>
      <c r="IZF90" s="497" t="s">
        <v>7</v>
      </c>
      <c r="IZG90" s="497" t="s">
        <v>11</v>
      </c>
      <c r="IZH90" s="503"/>
      <c r="IZI90" s="497" t="s">
        <v>2</v>
      </c>
      <c r="IZJ90" s="497" t="s">
        <v>3</v>
      </c>
      <c r="IZK90" s="497" t="s">
        <v>4</v>
      </c>
      <c r="IZL90" s="497" t="s">
        <v>5</v>
      </c>
      <c r="IZM90" s="497" t="s">
        <v>6</v>
      </c>
      <c r="IZN90" s="497" t="s">
        <v>7</v>
      </c>
      <c r="IZO90" s="497" t="s">
        <v>11</v>
      </c>
      <c r="IZP90" s="503"/>
      <c r="IZQ90" s="497" t="s">
        <v>2</v>
      </c>
      <c r="IZR90" s="497" t="s">
        <v>3</v>
      </c>
      <c r="IZS90" s="497" t="s">
        <v>4</v>
      </c>
      <c r="IZT90" s="497" t="s">
        <v>5</v>
      </c>
      <c r="IZU90" s="497" t="s">
        <v>6</v>
      </c>
      <c r="IZV90" s="497" t="s">
        <v>7</v>
      </c>
      <c r="IZW90" s="497" t="s">
        <v>11</v>
      </c>
      <c r="IZX90" s="503"/>
      <c r="IZY90" s="497" t="s">
        <v>2</v>
      </c>
      <c r="IZZ90" s="497" t="s">
        <v>3</v>
      </c>
      <c r="JAA90" s="497" t="s">
        <v>4</v>
      </c>
      <c r="JAB90" s="497" t="s">
        <v>5</v>
      </c>
      <c r="JAC90" s="497" t="s">
        <v>6</v>
      </c>
      <c r="JAD90" s="497" t="s">
        <v>7</v>
      </c>
      <c r="JAE90" s="497" t="s">
        <v>11</v>
      </c>
      <c r="JAF90" s="503"/>
      <c r="JAG90" s="497" t="s">
        <v>2</v>
      </c>
      <c r="JAH90" s="497" t="s">
        <v>3</v>
      </c>
      <c r="JAI90" s="497" t="s">
        <v>4</v>
      </c>
      <c r="JAJ90" s="497" t="s">
        <v>5</v>
      </c>
      <c r="JAK90" s="497" t="s">
        <v>6</v>
      </c>
      <c r="JAL90" s="497" t="s">
        <v>7</v>
      </c>
      <c r="JAM90" s="497" t="s">
        <v>11</v>
      </c>
      <c r="JAN90" s="503"/>
      <c r="JAO90" s="497" t="s">
        <v>2</v>
      </c>
      <c r="JAP90" s="497" t="s">
        <v>3</v>
      </c>
      <c r="JAQ90" s="497" t="s">
        <v>4</v>
      </c>
      <c r="JAR90" s="497" t="s">
        <v>5</v>
      </c>
      <c r="JAS90" s="497" t="s">
        <v>6</v>
      </c>
      <c r="JAT90" s="497" t="s">
        <v>7</v>
      </c>
      <c r="JAU90" s="497" t="s">
        <v>11</v>
      </c>
      <c r="JAV90" s="503"/>
      <c r="JAW90" s="497" t="s">
        <v>2</v>
      </c>
      <c r="JAX90" s="497" t="s">
        <v>3</v>
      </c>
      <c r="JAY90" s="497" t="s">
        <v>4</v>
      </c>
      <c r="JAZ90" s="497" t="s">
        <v>5</v>
      </c>
      <c r="JBA90" s="497" t="s">
        <v>6</v>
      </c>
      <c r="JBB90" s="497" t="s">
        <v>7</v>
      </c>
      <c r="JBC90" s="497" t="s">
        <v>11</v>
      </c>
      <c r="JBD90" s="503"/>
      <c r="JBE90" s="497" t="s">
        <v>2</v>
      </c>
      <c r="JBF90" s="497" t="s">
        <v>3</v>
      </c>
      <c r="JBG90" s="497" t="s">
        <v>4</v>
      </c>
      <c r="JBH90" s="497" t="s">
        <v>5</v>
      </c>
      <c r="JBI90" s="497" t="s">
        <v>6</v>
      </c>
      <c r="JBJ90" s="497" t="s">
        <v>7</v>
      </c>
      <c r="JBK90" s="497" t="s">
        <v>11</v>
      </c>
      <c r="JBL90" s="503"/>
      <c r="JBM90" s="497" t="s">
        <v>2</v>
      </c>
      <c r="JBN90" s="497" t="s">
        <v>3</v>
      </c>
      <c r="JBO90" s="497" t="s">
        <v>4</v>
      </c>
      <c r="JBP90" s="497" t="s">
        <v>5</v>
      </c>
      <c r="JBQ90" s="497" t="s">
        <v>6</v>
      </c>
      <c r="JBR90" s="497" t="s">
        <v>7</v>
      </c>
      <c r="JBS90" s="497" t="s">
        <v>11</v>
      </c>
      <c r="JBT90" s="503"/>
      <c r="JBU90" s="497" t="s">
        <v>2</v>
      </c>
      <c r="JBV90" s="497" t="s">
        <v>3</v>
      </c>
      <c r="JBW90" s="497" t="s">
        <v>4</v>
      </c>
      <c r="JBX90" s="497" t="s">
        <v>5</v>
      </c>
      <c r="JBY90" s="497" t="s">
        <v>6</v>
      </c>
      <c r="JBZ90" s="497" t="s">
        <v>7</v>
      </c>
      <c r="JCA90" s="497" t="s">
        <v>11</v>
      </c>
      <c r="JCB90" s="503"/>
      <c r="JCC90" s="497" t="s">
        <v>2</v>
      </c>
      <c r="JCD90" s="497" t="s">
        <v>3</v>
      </c>
      <c r="JCE90" s="497" t="s">
        <v>4</v>
      </c>
      <c r="JCF90" s="497" t="s">
        <v>5</v>
      </c>
      <c r="JCG90" s="497" t="s">
        <v>6</v>
      </c>
      <c r="JCH90" s="497" t="s">
        <v>7</v>
      </c>
      <c r="JCI90" s="497" t="s">
        <v>11</v>
      </c>
      <c r="JCJ90" s="503"/>
      <c r="JCK90" s="497" t="s">
        <v>2</v>
      </c>
      <c r="JCL90" s="497" t="s">
        <v>3</v>
      </c>
      <c r="JCM90" s="497" t="s">
        <v>4</v>
      </c>
      <c r="JCN90" s="497" t="s">
        <v>5</v>
      </c>
      <c r="JCO90" s="497" t="s">
        <v>6</v>
      </c>
      <c r="JCP90" s="497" t="s">
        <v>7</v>
      </c>
      <c r="JCQ90" s="497" t="s">
        <v>11</v>
      </c>
      <c r="JCR90" s="503"/>
      <c r="JCS90" s="497" t="s">
        <v>2</v>
      </c>
      <c r="JCT90" s="497" t="s">
        <v>3</v>
      </c>
      <c r="JCU90" s="497" t="s">
        <v>4</v>
      </c>
      <c r="JCV90" s="497" t="s">
        <v>5</v>
      </c>
      <c r="JCW90" s="497" t="s">
        <v>6</v>
      </c>
      <c r="JCX90" s="497" t="s">
        <v>7</v>
      </c>
      <c r="JCY90" s="497" t="s">
        <v>11</v>
      </c>
      <c r="JCZ90" s="503"/>
      <c r="JDA90" s="497" t="s">
        <v>2</v>
      </c>
      <c r="JDB90" s="497" t="s">
        <v>3</v>
      </c>
      <c r="JDC90" s="497" t="s">
        <v>4</v>
      </c>
      <c r="JDD90" s="497" t="s">
        <v>5</v>
      </c>
      <c r="JDE90" s="497" t="s">
        <v>6</v>
      </c>
      <c r="JDF90" s="497" t="s">
        <v>7</v>
      </c>
      <c r="JDG90" s="497" t="s">
        <v>11</v>
      </c>
      <c r="JDH90" s="503"/>
      <c r="JDI90" s="497" t="s">
        <v>2</v>
      </c>
      <c r="JDJ90" s="497" t="s">
        <v>3</v>
      </c>
      <c r="JDK90" s="497" t="s">
        <v>4</v>
      </c>
      <c r="JDL90" s="497" t="s">
        <v>5</v>
      </c>
      <c r="JDM90" s="497" t="s">
        <v>6</v>
      </c>
      <c r="JDN90" s="497" t="s">
        <v>7</v>
      </c>
      <c r="JDO90" s="497" t="s">
        <v>11</v>
      </c>
      <c r="JDP90" s="503"/>
      <c r="JDQ90" s="497" t="s">
        <v>2</v>
      </c>
      <c r="JDR90" s="497" t="s">
        <v>3</v>
      </c>
      <c r="JDS90" s="497" t="s">
        <v>4</v>
      </c>
      <c r="JDT90" s="497" t="s">
        <v>5</v>
      </c>
      <c r="JDU90" s="497" t="s">
        <v>6</v>
      </c>
      <c r="JDV90" s="497" t="s">
        <v>7</v>
      </c>
      <c r="JDW90" s="497" t="s">
        <v>11</v>
      </c>
      <c r="JDX90" s="503"/>
      <c r="JDY90" s="497" t="s">
        <v>2</v>
      </c>
      <c r="JDZ90" s="497" t="s">
        <v>3</v>
      </c>
      <c r="JEA90" s="497" t="s">
        <v>4</v>
      </c>
      <c r="JEB90" s="497" t="s">
        <v>5</v>
      </c>
      <c r="JEC90" s="497" t="s">
        <v>6</v>
      </c>
      <c r="JED90" s="497" t="s">
        <v>7</v>
      </c>
      <c r="JEE90" s="497" t="s">
        <v>11</v>
      </c>
      <c r="JEF90" s="503"/>
      <c r="JEG90" s="497" t="s">
        <v>2</v>
      </c>
      <c r="JEH90" s="497" t="s">
        <v>3</v>
      </c>
      <c r="JEI90" s="497" t="s">
        <v>4</v>
      </c>
      <c r="JEJ90" s="497" t="s">
        <v>5</v>
      </c>
      <c r="JEK90" s="497" t="s">
        <v>6</v>
      </c>
      <c r="JEL90" s="497" t="s">
        <v>7</v>
      </c>
      <c r="JEM90" s="497" t="s">
        <v>11</v>
      </c>
      <c r="JEN90" s="503"/>
      <c r="JEO90" s="497" t="s">
        <v>2</v>
      </c>
      <c r="JEP90" s="497" t="s">
        <v>3</v>
      </c>
      <c r="JEQ90" s="497" t="s">
        <v>4</v>
      </c>
      <c r="JER90" s="497" t="s">
        <v>5</v>
      </c>
      <c r="JES90" s="497" t="s">
        <v>6</v>
      </c>
      <c r="JET90" s="497" t="s">
        <v>7</v>
      </c>
      <c r="JEU90" s="497" t="s">
        <v>11</v>
      </c>
      <c r="JEV90" s="503"/>
      <c r="JEW90" s="497" t="s">
        <v>2</v>
      </c>
      <c r="JEX90" s="497" t="s">
        <v>3</v>
      </c>
      <c r="JEY90" s="497" t="s">
        <v>4</v>
      </c>
      <c r="JEZ90" s="497" t="s">
        <v>5</v>
      </c>
      <c r="JFA90" s="497" t="s">
        <v>6</v>
      </c>
      <c r="JFB90" s="497" t="s">
        <v>7</v>
      </c>
      <c r="JFC90" s="497" t="s">
        <v>11</v>
      </c>
      <c r="JFD90" s="503"/>
      <c r="JFE90" s="497" t="s">
        <v>2</v>
      </c>
      <c r="JFF90" s="497" t="s">
        <v>3</v>
      </c>
      <c r="JFG90" s="497" t="s">
        <v>4</v>
      </c>
      <c r="JFH90" s="497" t="s">
        <v>5</v>
      </c>
      <c r="JFI90" s="497" t="s">
        <v>6</v>
      </c>
      <c r="JFJ90" s="497" t="s">
        <v>7</v>
      </c>
      <c r="JFK90" s="497" t="s">
        <v>11</v>
      </c>
      <c r="JFL90" s="503"/>
      <c r="JFM90" s="497" t="s">
        <v>2</v>
      </c>
      <c r="JFN90" s="497" t="s">
        <v>3</v>
      </c>
      <c r="JFO90" s="497" t="s">
        <v>4</v>
      </c>
      <c r="JFP90" s="497" t="s">
        <v>5</v>
      </c>
      <c r="JFQ90" s="497" t="s">
        <v>6</v>
      </c>
      <c r="JFR90" s="497" t="s">
        <v>7</v>
      </c>
      <c r="JFS90" s="497" t="s">
        <v>11</v>
      </c>
      <c r="JFT90" s="503"/>
      <c r="JFU90" s="497" t="s">
        <v>2</v>
      </c>
      <c r="JFV90" s="497" t="s">
        <v>3</v>
      </c>
      <c r="JFW90" s="497" t="s">
        <v>4</v>
      </c>
      <c r="JFX90" s="497" t="s">
        <v>5</v>
      </c>
      <c r="JFY90" s="497" t="s">
        <v>6</v>
      </c>
      <c r="JFZ90" s="497" t="s">
        <v>7</v>
      </c>
      <c r="JGA90" s="497" t="s">
        <v>11</v>
      </c>
      <c r="JGB90" s="503"/>
      <c r="JGC90" s="497" t="s">
        <v>2</v>
      </c>
      <c r="JGD90" s="497" t="s">
        <v>3</v>
      </c>
      <c r="JGE90" s="497" t="s">
        <v>4</v>
      </c>
      <c r="JGF90" s="497" t="s">
        <v>5</v>
      </c>
      <c r="JGG90" s="497" t="s">
        <v>6</v>
      </c>
      <c r="JGH90" s="497" t="s">
        <v>7</v>
      </c>
      <c r="JGI90" s="497" t="s">
        <v>11</v>
      </c>
      <c r="JGJ90" s="503"/>
      <c r="JGK90" s="497" t="s">
        <v>2</v>
      </c>
      <c r="JGL90" s="497" t="s">
        <v>3</v>
      </c>
      <c r="JGM90" s="497" t="s">
        <v>4</v>
      </c>
      <c r="JGN90" s="497" t="s">
        <v>5</v>
      </c>
      <c r="JGO90" s="497" t="s">
        <v>6</v>
      </c>
      <c r="JGP90" s="497" t="s">
        <v>7</v>
      </c>
      <c r="JGQ90" s="497" t="s">
        <v>11</v>
      </c>
      <c r="JGR90" s="503"/>
      <c r="JGS90" s="497" t="s">
        <v>2</v>
      </c>
      <c r="JGT90" s="497" t="s">
        <v>3</v>
      </c>
      <c r="JGU90" s="497" t="s">
        <v>4</v>
      </c>
      <c r="JGV90" s="497" t="s">
        <v>5</v>
      </c>
      <c r="JGW90" s="497" t="s">
        <v>6</v>
      </c>
      <c r="JGX90" s="497" t="s">
        <v>7</v>
      </c>
      <c r="JGY90" s="497" t="s">
        <v>11</v>
      </c>
      <c r="JGZ90" s="503"/>
      <c r="JHA90" s="497" t="s">
        <v>2</v>
      </c>
      <c r="JHB90" s="497" t="s">
        <v>3</v>
      </c>
      <c r="JHC90" s="497" t="s">
        <v>4</v>
      </c>
      <c r="JHD90" s="497" t="s">
        <v>5</v>
      </c>
      <c r="JHE90" s="497" t="s">
        <v>6</v>
      </c>
      <c r="JHF90" s="497" t="s">
        <v>7</v>
      </c>
      <c r="JHG90" s="497" t="s">
        <v>11</v>
      </c>
      <c r="JHH90" s="503"/>
      <c r="JHI90" s="497" t="s">
        <v>2</v>
      </c>
      <c r="JHJ90" s="497" t="s">
        <v>3</v>
      </c>
      <c r="JHK90" s="497" t="s">
        <v>4</v>
      </c>
      <c r="JHL90" s="497" t="s">
        <v>5</v>
      </c>
      <c r="JHM90" s="497" t="s">
        <v>6</v>
      </c>
      <c r="JHN90" s="497" t="s">
        <v>7</v>
      </c>
      <c r="JHO90" s="497" t="s">
        <v>11</v>
      </c>
      <c r="JHP90" s="503"/>
      <c r="JHQ90" s="497" t="s">
        <v>2</v>
      </c>
      <c r="JHR90" s="497" t="s">
        <v>3</v>
      </c>
      <c r="JHS90" s="497" t="s">
        <v>4</v>
      </c>
      <c r="JHT90" s="497" t="s">
        <v>5</v>
      </c>
      <c r="JHU90" s="497" t="s">
        <v>6</v>
      </c>
      <c r="JHV90" s="497" t="s">
        <v>7</v>
      </c>
      <c r="JHW90" s="497" t="s">
        <v>11</v>
      </c>
      <c r="JHX90" s="503"/>
      <c r="JHY90" s="497" t="s">
        <v>2</v>
      </c>
      <c r="JHZ90" s="497" t="s">
        <v>3</v>
      </c>
      <c r="JIA90" s="497" t="s">
        <v>4</v>
      </c>
      <c r="JIB90" s="497" t="s">
        <v>5</v>
      </c>
      <c r="JIC90" s="497" t="s">
        <v>6</v>
      </c>
      <c r="JID90" s="497" t="s">
        <v>7</v>
      </c>
      <c r="JIE90" s="497" t="s">
        <v>11</v>
      </c>
      <c r="JIF90" s="503"/>
      <c r="JIG90" s="497" t="s">
        <v>2</v>
      </c>
      <c r="JIH90" s="497" t="s">
        <v>3</v>
      </c>
      <c r="JII90" s="497" t="s">
        <v>4</v>
      </c>
      <c r="JIJ90" s="497" t="s">
        <v>5</v>
      </c>
      <c r="JIK90" s="497" t="s">
        <v>6</v>
      </c>
      <c r="JIL90" s="497" t="s">
        <v>7</v>
      </c>
      <c r="JIM90" s="497" t="s">
        <v>11</v>
      </c>
      <c r="JIN90" s="503"/>
      <c r="JIO90" s="497" t="s">
        <v>2</v>
      </c>
      <c r="JIP90" s="497" t="s">
        <v>3</v>
      </c>
      <c r="JIQ90" s="497" t="s">
        <v>4</v>
      </c>
      <c r="JIR90" s="497" t="s">
        <v>5</v>
      </c>
      <c r="JIS90" s="497" t="s">
        <v>6</v>
      </c>
      <c r="JIT90" s="497" t="s">
        <v>7</v>
      </c>
      <c r="JIU90" s="497" t="s">
        <v>11</v>
      </c>
      <c r="JIV90" s="503"/>
      <c r="JIW90" s="497" t="s">
        <v>2</v>
      </c>
      <c r="JIX90" s="497" t="s">
        <v>3</v>
      </c>
      <c r="JIY90" s="497" t="s">
        <v>4</v>
      </c>
      <c r="JIZ90" s="497" t="s">
        <v>5</v>
      </c>
      <c r="JJA90" s="497" t="s">
        <v>6</v>
      </c>
      <c r="JJB90" s="497" t="s">
        <v>7</v>
      </c>
      <c r="JJC90" s="497" t="s">
        <v>11</v>
      </c>
      <c r="JJD90" s="503"/>
      <c r="JJE90" s="497" t="s">
        <v>2</v>
      </c>
      <c r="JJF90" s="497" t="s">
        <v>3</v>
      </c>
      <c r="JJG90" s="497" t="s">
        <v>4</v>
      </c>
      <c r="JJH90" s="497" t="s">
        <v>5</v>
      </c>
      <c r="JJI90" s="497" t="s">
        <v>6</v>
      </c>
      <c r="JJJ90" s="497" t="s">
        <v>7</v>
      </c>
      <c r="JJK90" s="497" t="s">
        <v>11</v>
      </c>
      <c r="JJL90" s="503"/>
      <c r="JJM90" s="497" t="s">
        <v>2</v>
      </c>
      <c r="JJN90" s="497" t="s">
        <v>3</v>
      </c>
      <c r="JJO90" s="497" t="s">
        <v>4</v>
      </c>
      <c r="JJP90" s="497" t="s">
        <v>5</v>
      </c>
      <c r="JJQ90" s="497" t="s">
        <v>6</v>
      </c>
      <c r="JJR90" s="497" t="s">
        <v>7</v>
      </c>
      <c r="JJS90" s="497" t="s">
        <v>11</v>
      </c>
      <c r="JJT90" s="503"/>
      <c r="JJU90" s="497" t="s">
        <v>2</v>
      </c>
      <c r="JJV90" s="497" t="s">
        <v>3</v>
      </c>
      <c r="JJW90" s="497" t="s">
        <v>4</v>
      </c>
      <c r="JJX90" s="497" t="s">
        <v>5</v>
      </c>
      <c r="JJY90" s="497" t="s">
        <v>6</v>
      </c>
      <c r="JJZ90" s="497" t="s">
        <v>7</v>
      </c>
      <c r="JKA90" s="497" t="s">
        <v>11</v>
      </c>
      <c r="JKB90" s="503"/>
      <c r="JKC90" s="497" t="s">
        <v>2</v>
      </c>
      <c r="JKD90" s="497" t="s">
        <v>3</v>
      </c>
      <c r="JKE90" s="497" t="s">
        <v>4</v>
      </c>
      <c r="JKF90" s="497" t="s">
        <v>5</v>
      </c>
      <c r="JKG90" s="497" t="s">
        <v>6</v>
      </c>
      <c r="JKH90" s="497" t="s">
        <v>7</v>
      </c>
      <c r="JKI90" s="497" t="s">
        <v>11</v>
      </c>
      <c r="JKJ90" s="503"/>
      <c r="JKK90" s="497" t="s">
        <v>2</v>
      </c>
      <c r="JKL90" s="497" t="s">
        <v>3</v>
      </c>
      <c r="JKM90" s="497" t="s">
        <v>4</v>
      </c>
      <c r="JKN90" s="497" t="s">
        <v>5</v>
      </c>
      <c r="JKO90" s="497" t="s">
        <v>6</v>
      </c>
      <c r="JKP90" s="497" t="s">
        <v>7</v>
      </c>
      <c r="JKQ90" s="497" t="s">
        <v>11</v>
      </c>
      <c r="JKR90" s="503"/>
      <c r="JKS90" s="497" t="s">
        <v>2</v>
      </c>
      <c r="JKT90" s="497" t="s">
        <v>3</v>
      </c>
      <c r="JKU90" s="497" t="s">
        <v>4</v>
      </c>
      <c r="JKV90" s="497" t="s">
        <v>5</v>
      </c>
      <c r="JKW90" s="497" t="s">
        <v>6</v>
      </c>
      <c r="JKX90" s="497" t="s">
        <v>7</v>
      </c>
      <c r="JKY90" s="497" t="s">
        <v>11</v>
      </c>
      <c r="JKZ90" s="503"/>
      <c r="JLA90" s="497" t="s">
        <v>2</v>
      </c>
      <c r="JLB90" s="497" t="s">
        <v>3</v>
      </c>
      <c r="JLC90" s="497" t="s">
        <v>4</v>
      </c>
      <c r="JLD90" s="497" t="s">
        <v>5</v>
      </c>
      <c r="JLE90" s="497" t="s">
        <v>6</v>
      </c>
      <c r="JLF90" s="497" t="s">
        <v>7</v>
      </c>
      <c r="JLG90" s="497" t="s">
        <v>11</v>
      </c>
      <c r="JLH90" s="503"/>
      <c r="JLI90" s="497" t="s">
        <v>2</v>
      </c>
      <c r="JLJ90" s="497" t="s">
        <v>3</v>
      </c>
      <c r="JLK90" s="497" t="s">
        <v>4</v>
      </c>
      <c r="JLL90" s="497" t="s">
        <v>5</v>
      </c>
      <c r="JLM90" s="497" t="s">
        <v>6</v>
      </c>
      <c r="JLN90" s="497" t="s">
        <v>7</v>
      </c>
      <c r="JLO90" s="497" t="s">
        <v>11</v>
      </c>
      <c r="JLP90" s="503"/>
      <c r="JLQ90" s="497" t="s">
        <v>2</v>
      </c>
      <c r="JLR90" s="497" t="s">
        <v>3</v>
      </c>
      <c r="JLS90" s="497" t="s">
        <v>4</v>
      </c>
      <c r="JLT90" s="497" t="s">
        <v>5</v>
      </c>
      <c r="JLU90" s="497" t="s">
        <v>6</v>
      </c>
      <c r="JLV90" s="497" t="s">
        <v>7</v>
      </c>
      <c r="JLW90" s="497" t="s">
        <v>11</v>
      </c>
      <c r="JLX90" s="503"/>
      <c r="JLY90" s="497" t="s">
        <v>2</v>
      </c>
      <c r="JLZ90" s="497" t="s">
        <v>3</v>
      </c>
      <c r="JMA90" s="497" t="s">
        <v>4</v>
      </c>
      <c r="JMB90" s="497" t="s">
        <v>5</v>
      </c>
      <c r="JMC90" s="497" t="s">
        <v>6</v>
      </c>
      <c r="JMD90" s="497" t="s">
        <v>7</v>
      </c>
      <c r="JME90" s="497" t="s">
        <v>11</v>
      </c>
      <c r="JMF90" s="503"/>
      <c r="JMG90" s="497" t="s">
        <v>2</v>
      </c>
      <c r="JMH90" s="497" t="s">
        <v>3</v>
      </c>
      <c r="JMI90" s="497" t="s">
        <v>4</v>
      </c>
      <c r="JMJ90" s="497" t="s">
        <v>5</v>
      </c>
      <c r="JMK90" s="497" t="s">
        <v>6</v>
      </c>
      <c r="JML90" s="497" t="s">
        <v>7</v>
      </c>
      <c r="JMM90" s="497" t="s">
        <v>11</v>
      </c>
      <c r="JMN90" s="503"/>
      <c r="JMO90" s="497" t="s">
        <v>2</v>
      </c>
      <c r="JMP90" s="497" t="s">
        <v>3</v>
      </c>
      <c r="JMQ90" s="497" t="s">
        <v>4</v>
      </c>
      <c r="JMR90" s="497" t="s">
        <v>5</v>
      </c>
      <c r="JMS90" s="497" t="s">
        <v>6</v>
      </c>
      <c r="JMT90" s="497" t="s">
        <v>7</v>
      </c>
      <c r="JMU90" s="497" t="s">
        <v>11</v>
      </c>
      <c r="JMV90" s="503"/>
      <c r="JMW90" s="497" t="s">
        <v>2</v>
      </c>
      <c r="JMX90" s="497" t="s">
        <v>3</v>
      </c>
      <c r="JMY90" s="497" t="s">
        <v>4</v>
      </c>
      <c r="JMZ90" s="497" t="s">
        <v>5</v>
      </c>
      <c r="JNA90" s="497" t="s">
        <v>6</v>
      </c>
      <c r="JNB90" s="497" t="s">
        <v>7</v>
      </c>
      <c r="JNC90" s="497" t="s">
        <v>11</v>
      </c>
      <c r="JND90" s="503"/>
      <c r="JNE90" s="497" t="s">
        <v>2</v>
      </c>
      <c r="JNF90" s="497" t="s">
        <v>3</v>
      </c>
      <c r="JNG90" s="497" t="s">
        <v>4</v>
      </c>
      <c r="JNH90" s="497" t="s">
        <v>5</v>
      </c>
      <c r="JNI90" s="497" t="s">
        <v>6</v>
      </c>
      <c r="JNJ90" s="497" t="s">
        <v>7</v>
      </c>
      <c r="JNK90" s="497" t="s">
        <v>11</v>
      </c>
      <c r="JNL90" s="503"/>
      <c r="JNM90" s="497" t="s">
        <v>2</v>
      </c>
      <c r="JNN90" s="497" t="s">
        <v>3</v>
      </c>
      <c r="JNO90" s="497" t="s">
        <v>4</v>
      </c>
      <c r="JNP90" s="497" t="s">
        <v>5</v>
      </c>
      <c r="JNQ90" s="497" t="s">
        <v>6</v>
      </c>
      <c r="JNR90" s="497" t="s">
        <v>7</v>
      </c>
      <c r="JNS90" s="497" t="s">
        <v>11</v>
      </c>
      <c r="JNT90" s="503"/>
      <c r="JNU90" s="497" t="s">
        <v>2</v>
      </c>
      <c r="JNV90" s="497" t="s">
        <v>3</v>
      </c>
      <c r="JNW90" s="497" t="s">
        <v>4</v>
      </c>
      <c r="JNX90" s="497" t="s">
        <v>5</v>
      </c>
      <c r="JNY90" s="497" t="s">
        <v>6</v>
      </c>
      <c r="JNZ90" s="497" t="s">
        <v>7</v>
      </c>
      <c r="JOA90" s="497" t="s">
        <v>11</v>
      </c>
      <c r="JOB90" s="503"/>
      <c r="JOC90" s="497" t="s">
        <v>2</v>
      </c>
      <c r="JOD90" s="497" t="s">
        <v>3</v>
      </c>
      <c r="JOE90" s="497" t="s">
        <v>4</v>
      </c>
      <c r="JOF90" s="497" t="s">
        <v>5</v>
      </c>
      <c r="JOG90" s="497" t="s">
        <v>6</v>
      </c>
      <c r="JOH90" s="497" t="s">
        <v>7</v>
      </c>
      <c r="JOI90" s="497" t="s">
        <v>11</v>
      </c>
      <c r="JOJ90" s="503"/>
      <c r="JOK90" s="497" t="s">
        <v>2</v>
      </c>
      <c r="JOL90" s="497" t="s">
        <v>3</v>
      </c>
      <c r="JOM90" s="497" t="s">
        <v>4</v>
      </c>
      <c r="JON90" s="497" t="s">
        <v>5</v>
      </c>
      <c r="JOO90" s="497" t="s">
        <v>6</v>
      </c>
      <c r="JOP90" s="497" t="s">
        <v>7</v>
      </c>
      <c r="JOQ90" s="497" t="s">
        <v>11</v>
      </c>
      <c r="JOR90" s="503"/>
      <c r="JOS90" s="497" t="s">
        <v>2</v>
      </c>
      <c r="JOT90" s="497" t="s">
        <v>3</v>
      </c>
      <c r="JOU90" s="497" t="s">
        <v>4</v>
      </c>
      <c r="JOV90" s="497" t="s">
        <v>5</v>
      </c>
      <c r="JOW90" s="497" t="s">
        <v>6</v>
      </c>
      <c r="JOX90" s="497" t="s">
        <v>7</v>
      </c>
      <c r="JOY90" s="497" t="s">
        <v>11</v>
      </c>
      <c r="JOZ90" s="503"/>
      <c r="JPA90" s="497" t="s">
        <v>2</v>
      </c>
      <c r="JPB90" s="497" t="s">
        <v>3</v>
      </c>
      <c r="JPC90" s="497" t="s">
        <v>4</v>
      </c>
      <c r="JPD90" s="497" t="s">
        <v>5</v>
      </c>
      <c r="JPE90" s="497" t="s">
        <v>6</v>
      </c>
      <c r="JPF90" s="497" t="s">
        <v>7</v>
      </c>
      <c r="JPG90" s="497" t="s">
        <v>11</v>
      </c>
      <c r="JPH90" s="503"/>
      <c r="JPI90" s="497" t="s">
        <v>2</v>
      </c>
      <c r="JPJ90" s="497" t="s">
        <v>3</v>
      </c>
      <c r="JPK90" s="497" t="s">
        <v>4</v>
      </c>
      <c r="JPL90" s="497" t="s">
        <v>5</v>
      </c>
      <c r="JPM90" s="497" t="s">
        <v>6</v>
      </c>
      <c r="JPN90" s="497" t="s">
        <v>7</v>
      </c>
      <c r="JPO90" s="497" t="s">
        <v>11</v>
      </c>
      <c r="JPP90" s="503"/>
      <c r="JPQ90" s="497" t="s">
        <v>2</v>
      </c>
      <c r="JPR90" s="497" t="s">
        <v>3</v>
      </c>
      <c r="JPS90" s="497" t="s">
        <v>4</v>
      </c>
      <c r="JPT90" s="497" t="s">
        <v>5</v>
      </c>
      <c r="JPU90" s="497" t="s">
        <v>6</v>
      </c>
      <c r="JPV90" s="497" t="s">
        <v>7</v>
      </c>
      <c r="JPW90" s="497" t="s">
        <v>11</v>
      </c>
      <c r="JPX90" s="503"/>
      <c r="JPY90" s="497" t="s">
        <v>2</v>
      </c>
      <c r="JPZ90" s="497" t="s">
        <v>3</v>
      </c>
      <c r="JQA90" s="497" t="s">
        <v>4</v>
      </c>
      <c r="JQB90" s="497" t="s">
        <v>5</v>
      </c>
      <c r="JQC90" s="497" t="s">
        <v>6</v>
      </c>
      <c r="JQD90" s="497" t="s">
        <v>7</v>
      </c>
      <c r="JQE90" s="497" t="s">
        <v>11</v>
      </c>
      <c r="JQF90" s="503"/>
      <c r="JQG90" s="497" t="s">
        <v>2</v>
      </c>
      <c r="JQH90" s="497" t="s">
        <v>3</v>
      </c>
      <c r="JQI90" s="497" t="s">
        <v>4</v>
      </c>
      <c r="JQJ90" s="497" t="s">
        <v>5</v>
      </c>
      <c r="JQK90" s="497" t="s">
        <v>6</v>
      </c>
      <c r="JQL90" s="497" t="s">
        <v>7</v>
      </c>
      <c r="JQM90" s="497" t="s">
        <v>11</v>
      </c>
      <c r="JQN90" s="503"/>
      <c r="JQO90" s="497" t="s">
        <v>2</v>
      </c>
      <c r="JQP90" s="497" t="s">
        <v>3</v>
      </c>
      <c r="JQQ90" s="497" t="s">
        <v>4</v>
      </c>
      <c r="JQR90" s="497" t="s">
        <v>5</v>
      </c>
      <c r="JQS90" s="497" t="s">
        <v>6</v>
      </c>
      <c r="JQT90" s="497" t="s">
        <v>7</v>
      </c>
      <c r="JQU90" s="497" t="s">
        <v>11</v>
      </c>
      <c r="JQV90" s="503"/>
      <c r="JQW90" s="497" t="s">
        <v>2</v>
      </c>
      <c r="JQX90" s="497" t="s">
        <v>3</v>
      </c>
      <c r="JQY90" s="497" t="s">
        <v>4</v>
      </c>
      <c r="JQZ90" s="497" t="s">
        <v>5</v>
      </c>
      <c r="JRA90" s="497" t="s">
        <v>6</v>
      </c>
      <c r="JRB90" s="497" t="s">
        <v>7</v>
      </c>
      <c r="JRC90" s="497" t="s">
        <v>11</v>
      </c>
      <c r="JRD90" s="503"/>
      <c r="JRE90" s="497" t="s">
        <v>2</v>
      </c>
      <c r="JRF90" s="497" t="s">
        <v>3</v>
      </c>
      <c r="JRG90" s="497" t="s">
        <v>4</v>
      </c>
      <c r="JRH90" s="497" t="s">
        <v>5</v>
      </c>
      <c r="JRI90" s="497" t="s">
        <v>6</v>
      </c>
      <c r="JRJ90" s="497" t="s">
        <v>7</v>
      </c>
      <c r="JRK90" s="497" t="s">
        <v>11</v>
      </c>
      <c r="JRL90" s="503"/>
      <c r="JRM90" s="497" t="s">
        <v>2</v>
      </c>
      <c r="JRN90" s="497" t="s">
        <v>3</v>
      </c>
      <c r="JRO90" s="497" t="s">
        <v>4</v>
      </c>
      <c r="JRP90" s="497" t="s">
        <v>5</v>
      </c>
      <c r="JRQ90" s="497" t="s">
        <v>6</v>
      </c>
      <c r="JRR90" s="497" t="s">
        <v>7</v>
      </c>
      <c r="JRS90" s="497" t="s">
        <v>11</v>
      </c>
      <c r="JRT90" s="503"/>
      <c r="JRU90" s="497" t="s">
        <v>2</v>
      </c>
      <c r="JRV90" s="497" t="s">
        <v>3</v>
      </c>
      <c r="JRW90" s="497" t="s">
        <v>4</v>
      </c>
      <c r="JRX90" s="497" t="s">
        <v>5</v>
      </c>
      <c r="JRY90" s="497" t="s">
        <v>6</v>
      </c>
      <c r="JRZ90" s="497" t="s">
        <v>7</v>
      </c>
      <c r="JSA90" s="497" t="s">
        <v>11</v>
      </c>
      <c r="JSB90" s="503"/>
      <c r="JSC90" s="497" t="s">
        <v>2</v>
      </c>
      <c r="JSD90" s="497" t="s">
        <v>3</v>
      </c>
      <c r="JSE90" s="497" t="s">
        <v>4</v>
      </c>
      <c r="JSF90" s="497" t="s">
        <v>5</v>
      </c>
      <c r="JSG90" s="497" t="s">
        <v>6</v>
      </c>
      <c r="JSH90" s="497" t="s">
        <v>7</v>
      </c>
      <c r="JSI90" s="497" t="s">
        <v>11</v>
      </c>
      <c r="JSJ90" s="503"/>
      <c r="JSK90" s="497" t="s">
        <v>2</v>
      </c>
      <c r="JSL90" s="497" t="s">
        <v>3</v>
      </c>
      <c r="JSM90" s="497" t="s">
        <v>4</v>
      </c>
      <c r="JSN90" s="497" t="s">
        <v>5</v>
      </c>
      <c r="JSO90" s="497" t="s">
        <v>6</v>
      </c>
      <c r="JSP90" s="497" t="s">
        <v>7</v>
      </c>
      <c r="JSQ90" s="497" t="s">
        <v>11</v>
      </c>
      <c r="JSR90" s="503"/>
      <c r="JSS90" s="497" t="s">
        <v>2</v>
      </c>
      <c r="JST90" s="497" t="s">
        <v>3</v>
      </c>
      <c r="JSU90" s="497" t="s">
        <v>4</v>
      </c>
      <c r="JSV90" s="497" t="s">
        <v>5</v>
      </c>
      <c r="JSW90" s="497" t="s">
        <v>6</v>
      </c>
      <c r="JSX90" s="497" t="s">
        <v>7</v>
      </c>
      <c r="JSY90" s="497" t="s">
        <v>11</v>
      </c>
      <c r="JSZ90" s="503"/>
      <c r="JTA90" s="497" t="s">
        <v>2</v>
      </c>
      <c r="JTB90" s="497" t="s">
        <v>3</v>
      </c>
      <c r="JTC90" s="497" t="s">
        <v>4</v>
      </c>
      <c r="JTD90" s="497" t="s">
        <v>5</v>
      </c>
      <c r="JTE90" s="497" t="s">
        <v>6</v>
      </c>
      <c r="JTF90" s="497" t="s">
        <v>7</v>
      </c>
      <c r="JTG90" s="497" t="s">
        <v>11</v>
      </c>
      <c r="JTH90" s="503"/>
      <c r="JTI90" s="497" t="s">
        <v>2</v>
      </c>
      <c r="JTJ90" s="497" t="s">
        <v>3</v>
      </c>
      <c r="JTK90" s="497" t="s">
        <v>4</v>
      </c>
      <c r="JTL90" s="497" t="s">
        <v>5</v>
      </c>
      <c r="JTM90" s="497" t="s">
        <v>6</v>
      </c>
      <c r="JTN90" s="497" t="s">
        <v>7</v>
      </c>
      <c r="JTO90" s="497" t="s">
        <v>11</v>
      </c>
      <c r="JTP90" s="503"/>
      <c r="JTQ90" s="497" t="s">
        <v>2</v>
      </c>
      <c r="JTR90" s="497" t="s">
        <v>3</v>
      </c>
      <c r="JTS90" s="497" t="s">
        <v>4</v>
      </c>
      <c r="JTT90" s="497" t="s">
        <v>5</v>
      </c>
      <c r="JTU90" s="497" t="s">
        <v>6</v>
      </c>
      <c r="JTV90" s="497" t="s">
        <v>7</v>
      </c>
      <c r="JTW90" s="497" t="s">
        <v>11</v>
      </c>
      <c r="JTX90" s="503"/>
      <c r="JTY90" s="497" t="s">
        <v>2</v>
      </c>
      <c r="JTZ90" s="497" t="s">
        <v>3</v>
      </c>
      <c r="JUA90" s="497" t="s">
        <v>4</v>
      </c>
      <c r="JUB90" s="497" t="s">
        <v>5</v>
      </c>
      <c r="JUC90" s="497" t="s">
        <v>6</v>
      </c>
      <c r="JUD90" s="497" t="s">
        <v>7</v>
      </c>
      <c r="JUE90" s="497" t="s">
        <v>11</v>
      </c>
      <c r="JUF90" s="503"/>
      <c r="JUG90" s="497" t="s">
        <v>2</v>
      </c>
      <c r="JUH90" s="497" t="s">
        <v>3</v>
      </c>
      <c r="JUI90" s="497" t="s">
        <v>4</v>
      </c>
      <c r="JUJ90" s="497" t="s">
        <v>5</v>
      </c>
      <c r="JUK90" s="497" t="s">
        <v>6</v>
      </c>
      <c r="JUL90" s="497" t="s">
        <v>7</v>
      </c>
      <c r="JUM90" s="497" t="s">
        <v>11</v>
      </c>
      <c r="JUN90" s="503"/>
      <c r="JUO90" s="497" t="s">
        <v>2</v>
      </c>
      <c r="JUP90" s="497" t="s">
        <v>3</v>
      </c>
      <c r="JUQ90" s="497" t="s">
        <v>4</v>
      </c>
      <c r="JUR90" s="497" t="s">
        <v>5</v>
      </c>
      <c r="JUS90" s="497" t="s">
        <v>6</v>
      </c>
      <c r="JUT90" s="497" t="s">
        <v>7</v>
      </c>
      <c r="JUU90" s="497" t="s">
        <v>11</v>
      </c>
      <c r="JUV90" s="503"/>
      <c r="JUW90" s="497" t="s">
        <v>2</v>
      </c>
      <c r="JUX90" s="497" t="s">
        <v>3</v>
      </c>
      <c r="JUY90" s="497" t="s">
        <v>4</v>
      </c>
      <c r="JUZ90" s="497" t="s">
        <v>5</v>
      </c>
      <c r="JVA90" s="497" t="s">
        <v>6</v>
      </c>
      <c r="JVB90" s="497" t="s">
        <v>7</v>
      </c>
      <c r="JVC90" s="497" t="s">
        <v>11</v>
      </c>
      <c r="JVD90" s="503"/>
      <c r="JVE90" s="497" t="s">
        <v>2</v>
      </c>
      <c r="JVF90" s="497" t="s">
        <v>3</v>
      </c>
      <c r="JVG90" s="497" t="s">
        <v>4</v>
      </c>
      <c r="JVH90" s="497" t="s">
        <v>5</v>
      </c>
      <c r="JVI90" s="497" t="s">
        <v>6</v>
      </c>
      <c r="JVJ90" s="497" t="s">
        <v>7</v>
      </c>
      <c r="JVK90" s="497" t="s">
        <v>11</v>
      </c>
      <c r="JVL90" s="503"/>
      <c r="JVM90" s="497" t="s">
        <v>2</v>
      </c>
      <c r="JVN90" s="497" t="s">
        <v>3</v>
      </c>
      <c r="JVO90" s="497" t="s">
        <v>4</v>
      </c>
      <c r="JVP90" s="497" t="s">
        <v>5</v>
      </c>
      <c r="JVQ90" s="497" t="s">
        <v>6</v>
      </c>
      <c r="JVR90" s="497" t="s">
        <v>7</v>
      </c>
      <c r="JVS90" s="497" t="s">
        <v>11</v>
      </c>
      <c r="JVT90" s="503"/>
      <c r="JVU90" s="497" t="s">
        <v>2</v>
      </c>
      <c r="JVV90" s="497" t="s">
        <v>3</v>
      </c>
      <c r="JVW90" s="497" t="s">
        <v>4</v>
      </c>
      <c r="JVX90" s="497" t="s">
        <v>5</v>
      </c>
      <c r="JVY90" s="497" t="s">
        <v>6</v>
      </c>
      <c r="JVZ90" s="497" t="s">
        <v>7</v>
      </c>
      <c r="JWA90" s="497" t="s">
        <v>11</v>
      </c>
      <c r="JWB90" s="503"/>
      <c r="JWC90" s="497" t="s">
        <v>2</v>
      </c>
      <c r="JWD90" s="497" t="s">
        <v>3</v>
      </c>
      <c r="JWE90" s="497" t="s">
        <v>4</v>
      </c>
      <c r="JWF90" s="497" t="s">
        <v>5</v>
      </c>
      <c r="JWG90" s="497" t="s">
        <v>6</v>
      </c>
      <c r="JWH90" s="497" t="s">
        <v>7</v>
      </c>
      <c r="JWI90" s="497" t="s">
        <v>11</v>
      </c>
      <c r="JWJ90" s="503"/>
      <c r="JWK90" s="497" t="s">
        <v>2</v>
      </c>
      <c r="JWL90" s="497" t="s">
        <v>3</v>
      </c>
      <c r="JWM90" s="497" t="s">
        <v>4</v>
      </c>
      <c r="JWN90" s="497" t="s">
        <v>5</v>
      </c>
      <c r="JWO90" s="497" t="s">
        <v>6</v>
      </c>
      <c r="JWP90" s="497" t="s">
        <v>7</v>
      </c>
      <c r="JWQ90" s="497" t="s">
        <v>11</v>
      </c>
      <c r="JWR90" s="503"/>
      <c r="JWS90" s="497" t="s">
        <v>2</v>
      </c>
      <c r="JWT90" s="497" t="s">
        <v>3</v>
      </c>
      <c r="JWU90" s="497" t="s">
        <v>4</v>
      </c>
      <c r="JWV90" s="497" t="s">
        <v>5</v>
      </c>
      <c r="JWW90" s="497" t="s">
        <v>6</v>
      </c>
      <c r="JWX90" s="497" t="s">
        <v>7</v>
      </c>
      <c r="JWY90" s="497" t="s">
        <v>11</v>
      </c>
      <c r="JWZ90" s="503"/>
      <c r="JXA90" s="497" t="s">
        <v>2</v>
      </c>
      <c r="JXB90" s="497" t="s">
        <v>3</v>
      </c>
      <c r="JXC90" s="497" t="s">
        <v>4</v>
      </c>
      <c r="JXD90" s="497" t="s">
        <v>5</v>
      </c>
      <c r="JXE90" s="497" t="s">
        <v>6</v>
      </c>
      <c r="JXF90" s="497" t="s">
        <v>7</v>
      </c>
      <c r="JXG90" s="497" t="s">
        <v>11</v>
      </c>
      <c r="JXH90" s="503"/>
      <c r="JXI90" s="497" t="s">
        <v>2</v>
      </c>
      <c r="JXJ90" s="497" t="s">
        <v>3</v>
      </c>
      <c r="JXK90" s="497" t="s">
        <v>4</v>
      </c>
      <c r="JXL90" s="497" t="s">
        <v>5</v>
      </c>
      <c r="JXM90" s="497" t="s">
        <v>6</v>
      </c>
      <c r="JXN90" s="497" t="s">
        <v>7</v>
      </c>
      <c r="JXO90" s="497" t="s">
        <v>11</v>
      </c>
      <c r="JXP90" s="503"/>
      <c r="JXQ90" s="497" t="s">
        <v>2</v>
      </c>
      <c r="JXR90" s="497" t="s">
        <v>3</v>
      </c>
      <c r="JXS90" s="497" t="s">
        <v>4</v>
      </c>
      <c r="JXT90" s="497" t="s">
        <v>5</v>
      </c>
      <c r="JXU90" s="497" t="s">
        <v>6</v>
      </c>
      <c r="JXV90" s="497" t="s">
        <v>7</v>
      </c>
      <c r="JXW90" s="497" t="s">
        <v>11</v>
      </c>
      <c r="JXX90" s="503"/>
      <c r="JXY90" s="497" t="s">
        <v>2</v>
      </c>
      <c r="JXZ90" s="497" t="s">
        <v>3</v>
      </c>
      <c r="JYA90" s="497" t="s">
        <v>4</v>
      </c>
      <c r="JYB90" s="497" t="s">
        <v>5</v>
      </c>
      <c r="JYC90" s="497" t="s">
        <v>6</v>
      </c>
      <c r="JYD90" s="497" t="s">
        <v>7</v>
      </c>
      <c r="JYE90" s="497" t="s">
        <v>11</v>
      </c>
      <c r="JYF90" s="503"/>
      <c r="JYG90" s="497" t="s">
        <v>2</v>
      </c>
      <c r="JYH90" s="497" t="s">
        <v>3</v>
      </c>
      <c r="JYI90" s="497" t="s">
        <v>4</v>
      </c>
      <c r="JYJ90" s="497" t="s">
        <v>5</v>
      </c>
      <c r="JYK90" s="497" t="s">
        <v>6</v>
      </c>
      <c r="JYL90" s="497" t="s">
        <v>7</v>
      </c>
      <c r="JYM90" s="497" t="s">
        <v>11</v>
      </c>
      <c r="JYN90" s="503"/>
      <c r="JYO90" s="497" t="s">
        <v>2</v>
      </c>
      <c r="JYP90" s="497" t="s">
        <v>3</v>
      </c>
      <c r="JYQ90" s="497" t="s">
        <v>4</v>
      </c>
      <c r="JYR90" s="497" t="s">
        <v>5</v>
      </c>
      <c r="JYS90" s="497" t="s">
        <v>6</v>
      </c>
      <c r="JYT90" s="497" t="s">
        <v>7</v>
      </c>
      <c r="JYU90" s="497" t="s">
        <v>11</v>
      </c>
      <c r="JYV90" s="503"/>
      <c r="JYW90" s="497" t="s">
        <v>2</v>
      </c>
      <c r="JYX90" s="497" t="s">
        <v>3</v>
      </c>
      <c r="JYY90" s="497" t="s">
        <v>4</v>
      </c>
      <c r="JYZ90" s="497" t="s">
        <v>5</v>
      </c>
      <c r="JZA90" s="497" t="s">
        <v>6</v>
      </c>
      <c r="JZB90" s="497" t="s">
        <v>7</v>
      </c>
      <c r="JZC90" s="497" t="s">
        <v>11</v>
      </c>
      <c r="JZD90" s="503"/>
      <c r="JZE90" s="497" t="s">
        <v>2</v>
      </c>
      <c r="JZF90" s="497" t="s">
        <v>3</v>
      </c>
      <c r="JZG90" s="497" t="s">
        <v>4</v>
      </c>
      <c r="JZH90" s="497" t="s">
        <v>5</v>
      </c>
      <c r="JZI90" s="497" t="s">
        <v>6</v>
      </c>
      <c r="JZJ90" s="497" t="s">
        <v>7</v>
      </c>
      <c r="JZK90" s="497" t="s">
        <v>11</v>
      </c>
      <c r="JZL90" s="503"/>
      <c r="JZM90" s="497" t="s">
        <v>2</v>
      </c>
      <c r="JZN90" s="497" t="s">
        <v>3</v>
      </c>
      <c r="JZO90" s="497" t="s">
        <v>4</v>
      </c>
      <c r="JZP90" s="497" t="s">
        <v>5</v>
      </c>
      <c r="JZQ90" s="497" t="s">
        <v>6</v>
      </c>
      <c r="JZR90" s="497" t="s">
        <v>7</v>
      </c>
      <c r="JZS90" s="497" t="s">
        <v>11</v>
      </c>
      <c r="JZT90" s="503"/>
      <c r="JZU90" s="497" t="s">
        <v>2</v>
      </c>
      <c r="JZV90" s="497" t="s">
        <v>3</v>
      </c>
      <c r="JZW90" s="497" t="s">
        <v>4</v>
      </c>
      <c r="JZX90" s="497" t="s">
        <v>5</v>
      </c>
      <c r="JZY90" s="497" t="s">
        <v>6</v>
      </c>
      <c r="JZZ90" s="497" t="s">
        <v>7</v>
      </c>
      <c r="KAA90" s="497" t="s">
        <v>11</v>
      </c>
      <c r="KAB90" s="503"/>
      <c r="KAC90" s="497" t="s">
        <v>2</v>
      </c>
      <c r="KAD90" s="497" t="s">
        <v>3</v>
      </c>
      <c r="KAE90" s="497" t="s">
        <v>4</v>
      </c>
      <c r="KAF90" s="497" t="s">
        <v>5</v>
      </c>
      <c r="KAG90" s="497" t="s">
        <v>6</v>
      </c>
      <c r="KAH90" s="497" t="s">
        <v>7</v>
      </c>
      <c r="KAI90" s="497" t="s">
        <v>11</v>
      </c>
      <c r="KAJ90" s="503"/>
      <c r="KAK90" s="497" t="s">
        <v>2</v>
      </c>
      <c r="KAL90" s="497" t="s">
        <v>3</v>
      </c>
      <c r="KAM90" s="497" t="s">
        <v>4</v>
      </c>
      <c r="KAN90" s="497" t="s">
        <v>5</v>
      </c>
      <c r="KAO90" s="497" t="s">
        <v>6</v>
      </c>
      <c r="KAP90" s="497" t="s">
        <v>7</v>
      </c>
      <c r="KAQ90" s="497" t="s">
        <v>11</v>
      </c>
      <c r="KAR90" s="503"/>
      <c r="KAS90" s="497" t="s">
        <v>2</v>
      </c>
      <c r="KAT90" s="497" t="s">
        <v>3</v>
      </c>
      <c r="KAU90" s="497" t="s">
        <v>4</v>
      </c>
      <c r="KAV90" s="497" t="s">
        <v>5</v>
      </c>
      <c r="KAW90" s="497" t="s">
        <v>6</v>
      </c>
      <c r="KAX90" s="497" t="s">
        <v>7</v>
      </c>
      <c r="KAY90" s="497" t="s">
        <v>11</v>
      </c>
      <c r="KAZ90" s="503"/>
      <c r="KBA90" s="497" t="s">
        <v>2</v>
      </c>
      <c r="KBB90" s="497" t="s">
        <v>3</v>
      </c>
      <c r="KBC90" s="497" t="s">
        <v>4</v>
      </c>
      <c r="KBD90" s="497" t="s">
        <v>5</v>
      </c>
      <c r="KBE90" s="497" t="s">
        <v>6</v>
      </c>
      <c r="KBF90" s="497" t="s">
        <v>7</v>
      </c>
      <c r="KBG90" s="497" t="s">
        <v>11</v>
      </c>
      <c r="KBH90" s="503"/>
      <c r="KBI90" s="497" t="s">
        <v>2</v>
      </c>
      <c r="KBJ90" s="497" t="s">
        <v>3</v>
      </c>
      <c r="KBK90" s="497" t="s">
        <v>4</v>
      </c>
      <c r="KBL90" s="497" t="s">
        <v>5</v>
      </c>
      <c r="KBM90" s="497" t="s">
        <v>6</v>
      </c>
      <c r="KBN90" s="497" t="s">
        <v>7</v>
      </c>
      <c r="KBO90" s="497" t="s">
        <v>11</v>
      </c>
      <c r="KBP90" s="503"/>
      <c r="KBQ90" s="497" t="s">
        <v>2</v>
      </c>
      <c r="KBR90" s="497" t="s">
        <v>3</v>
      </c>
      <c r="KBS90" s="497" t="s">
        <v>4</v>
      </c>
      <c r="KBT90" s="497" t="s">
        <v>5</v>
      </c>
      <c r="KBU90" s="497" t="s">
        <v>6</v>
      </c>
      <c r="KBV90" s="497" t="s">
        <v>7</v>
      </c>
      <c r="KBW90" s="497" t="s">
        <v>11</v>
      </c>
      <c r="KBX90" s="503"/>
      <c r="KBY90" s="497" t="s">
        <v>2</v>
      </c>
      <c r="KBZ90" s="497" t="s">
        <v>3</v>
      </c>
      <c r="KCA90" s="497" t="s">
        <v>4</v>
      </c>
      <c r="KCB90" s="497" t="s">
        <v>5</v>
      </c>
      <c r="KCC90" s="497" t="s">
        <v>6</v>
      </c>
      <c r="KCD90" s="497" t="s">
        <v>7</v>
      </c>
      <c r="KCE90" s="497" t="s">
        <v>11</v>
      </c>
      <c r="KCF90" s="503"/>
      <c r="KCG90" s="497" t="s">
        <v>2</v>
      </c>
      <c r="KCH90" s="497" t="s">
        <v>3</v>
      </c>
      <c r="KCI90" s="497" t="s">
        <v>4</v>
      </c>
      <c r="KCJ90" s="497" t="s">
        <v>5</v>
      </c>
      <c r="KCK90" s="497" t="s">
        <v>6</v>
      </c>
      <c r="KCL90" s="497" t="s">
        <v>7</v>
      </c>
      <c r="KCM90" s="497" t="s">
        <v>11</v>
      </c>
      <c r="KCN90" s="503"/>
      <c r="KCO90" s="497" t="s">
        <v>2</v>
      </c>
      <c r="KCP90" s="497" t="s">
        <v>3</v>
      </c>
      <c r="KCQ90" s="497" t="s">
        <v>4</v>
      </c>
      <c r="KCR90" s="497" t="s">
        <v>5</v>
      </c>
      <c r="KCS90" s="497" t="s">
        <v>6</v>
      </c>
      <c r="KCT90" s="497" t="s">
        <v>7</v>
      </c>
      <c r="KCU90" s="497" t="s">
        <v>11</v>
      </c>
      <c r="KCV90" s="503"/>
      <c r="KCW90" s="497" t="s">
        <v>2</v>
      </c>
      <c r="KCX90" s="497" t="s">
        <v>3</v>
      </c>
      <c r="KCY90" s="497" t="s">
        <v>4</v>
      </c>
      <c r="KCZ90" s="497" t="s">
        <v>5</v>
      </c>
      <c r="KDA90" s="497" t="s">
        <v>6</v>
      </c>
      <c r="KDB90" s="497" t="s">
        <v>7</v>
      </c>
      <c r="KDC90" s="497" t="s">
        <v>11</v>
      </c>
      <c r="KDD90" s="503"/>
      <c r="KDE90" s="497" t="s">
        <v>2</v>
      </c>
      <c r="KDF90" s="497" t="s">
        <v>3</v>
      </c>
      <c r="KDG90" s="497" t="s">
        <v>4</v>
      </c>
      <c r="KDH90" s="497" t="s">
        <v>5</v>
      </c>
      <c r="KDI90" s="497" t="s">
        <v>6</v>
      </c>
      <c r="KDJ90" s="497" t="s">
        <v>7</v>
      </c>
      <c r="KDK90" s="497" t="s">
        <v>11</v>
      </c>
      <c r="KDL90" s="503"/>
      <c r="KDM90" s="497" t="s">
        <v>2</v>
      </c>
      <c r="KDN90" s="497" t="s">
        <v>3</v>
      </c>
      <c r="KDO90" s="497" t="s">
        <v>4</v>
      </c>
      <c r="KDP90" s="497" t="s">
        <v>5</v>
      </c>
      <c r="KDQ90" s="497" t="s">
        <v>6</v>
      </c>
      <c r="KDR90" s="497" t="s">
        <v>7</v>
      </c>
      <c r="KDS90" s="497" t="s">
        <v>11</v>
      </c>
      <c r="KDT90" s="503"/>
      <c r="KDU90" s="497" t="s">
        <v>2</v>
      </c>
      <c r="KDV90" s="497" t="s">
        <v>3</v>
      </c>
      <c r="KDW90" s="497" t="s">
        <v>4</v>
      </c>
      <c r="KDX90" s="497" t="s">
        <v>5</v>
      </c>
      <c r="KDY90" s="497" t="s">
        <v>6</v>
      </c>
      <c r="KDZ90" s="497" t="s">
        <v>7</v>
      </c>
      <c r="KEA90" s="497" t="s">
        <v>11</v>
      </c>
      <c r="KEB90" s="503"/>
      <c r="KEC90" s="497" t="s">
        <v>2</v>
      </c>
      <c r="KED90" s="497" t="s">
        <v>3</v>
      </c>
      <c r="KEE90" s="497" t="s">
        <v>4</v>
      </c>
      <c r="KEF90" s="497" t="s">
        <v>5</v>
      </c>
      <c r="KEG90" s="497" t="s">
        <v>6</v>
      </c>
      <c r="KEH90" s="497" t="s">
        <v>7</v>
      </c>
      <c r="KEI90" s="497" t="s">
        <v>11</v>
      </c>
      <c r="KEJ90" s="503"/>
      <c r="KEK90" s="497" t="s">
        <v>2</v>
      </c>
      <c r="KEL90" s="497" t="s">
        <v>3</v>
      </c>
      <c r="KEM90" s="497" t="s">
        <v>4</v>
      </c>
      <c r="KEN90" s="497" t="s">
        <v>5</v>
      </c>
      <c r="KEO90" s="497" t="s">
        <v>6</v>
      </c>
      <c r="KEP90" s="497" t="s">
        <v>7</v>
      </c>
      <c r="KEQ90" s="497" t="s">
        <v>11</v>
      </c>
      <c r="KER90" s="503"/>
      <c r="KES90" s="497" t="s">
        <v>2</v>
      </c>
      <c r="KET90" s="497" t="s">
        <v>3</v>
      </c>
      <c r="KEU90" s="497" t="s">
        <v>4</v>
      </c>
      <c r="KEV90" s="497" t="s">
        <v>5</v>
      </c>
      <c r="KEW90" s="497" t="s">
        <v>6</v>
      </c>
      <c r="KEX90" s="497" t="s">
        <v>7</v>
      </c>
      <c r="KEY90" s="497" t="s">
        <v>11</v>
      </c>
      <c r="KEZ90" s="503"/>
      <c r="KFA90" s="497" t="s">
        <v>2</v>
      </c>
      <c r="KFB90" s="497" t="s">
        <v>3</v>
      </c>
      <c r="KFC90" s="497" t="s">
        <v>4</v>
      </c>
      <c r="KFD90" s="497" t="s">
        <v>5</v>
      </c>
      <c r="KFE90" s="497" t="s">
        <v>6</v>
      </c>
      <c r="KFF90" s="497" t="s">
        <v>7</v>
      </c>
      <c r="KFG90" s="497" t="s">
        <v>11</v>
      </c>
      <c r="KFH90" s="503"/>
      <c r="KFI90" s="497" t="s">
        <v>2</v>
      </c>
      <c r="KFJ90" s="497" t="s">
        <v>3</v>
      </c>
      <c r="KFK90" s="497" t="s">
        <v>4</v>
      </c>
      <c r="KFL90" s="497" t="s">
        <v>5</v>
      </c>
      <c r="KFM90" s="497" t="s">
        <v>6</v>
      </c>
      <c r="KFN90" s="497" t="s">
        <v>7</v>
      </c>
      <c r="KFO90" s="497" t="s">
        <v>11</v>
      </c>
      <c r="KFP90" s="503"/>
      <c r="KFQ90" s="497" t="s">
        <v>2</v>
      </c>
      <c r="KFR90" s="497" t="s">
        <v>3</v>
      </c>
      <c r="KFS90" s="497" t="s">
        <v>4</v>
      </c>
      <c r="KFT90" s="497" t="s">
        <v>5</v>
      </c>
      <c r="KFU90" s="497" t="s">
        <v>6</v>
      </c>
      <c r="KFV90" s="497" t="s">
        <v>7</v>
      </c>
      <c r="KFW90" s="497" t="s">
        <v>11</v>
      </c>
      <c r="KFX90" s="503"/>
      <c r="KFY90" s="497" t="s">
        <v>2</v>
      </c>
      <c r="KFZ90" s="497" t="s">
        <v>3</v>
      </c>
      <c r="KGA90" s="497" t="s">
        <v>4</v>
      </c>
      <c r="KGB90" s="497" t="s">
        <v>5</v>
      </c>
      <c r="KGC90" s="497" t="s">
        <v>6</v>
      </c>
      <c r="KGD90" s="497" t="s">
        <v>7</v>
      </c>
      <c r="KGE90" s="497" t="s">
        <v>11</v>
      </c>
      <c r="KGF90" s="503"/>
      <c r="KGG90" s="497" t="s">
        <v>2</v>
      </c>
      <c r="KGH90" s="497" t="s">
        <v>3</v>
      </c>
      <c r="KGI90" s="497" t="s">
        <v>4</v>
      </c>
      <c r="KGJ90" s="497" t="s">
        <v>5</v>
      </c>
      <c r="KGK90" s="497" t="s">
        <v>6</v>
      </c>
      <c r="KGL90" s="497" t="s">
        <v>7</v>
      </c>
      <c r="KGM90" s="497" t="s">
        <v>11</v>
      </c>
      <c r="KGN90" s="503"/>
      <c r="KGO90" s="497" t="s">
        <v>2</v>
      </c>
      <c r="KGP90" s="497" t="s">
        <v>3</v>
      </c>
      <c r="KGQ90" s="497" t="s">
        <v>4</v>
      </c>
      <c r="KGR90" s="497" t="s">
        <v>5</v>
      </c>
      <c r="KGS90" s="497" t="s">
        <v>6</v>
      </c>
      <c r="KGT90" s="497" t="s">
        <v>7</v>
      </c>
      <c r="KGU90" s="497" t="s">
        <v>11</v>
      </c>
      <c r="KGV90" s="503"/>
      <c r="KGW90" s="497" t="s">
        <v>2</v>
      </c>
      <c r="KGX90" s="497" t="s">
        <v>3</v>
      </c>
      <c r="KGY90" s="497" t="s">
        <v>4</v>
      </c>
      <c r="KGZ90" s="497" t="s">
        <v>5</v>
      </c>
      <c r="KHA90" s="497" t="s">
        <v>6</v>
      </c>
      <c r="KHB90" s="497" t="s">
        <v>7</v>
      </c>
      <c r="KHC90" s="497" t="s">
        <v>11</v>
      </c>
      <c r="KHD90" s="503"/>
      <c r="KHE90" s="497" t="s">
        <v>2</v>
      </c>
      <c r="KHF90" s="497" t="s">
        <v>3</v>
      </c>
      <c r="KHG90" s="497" t="s">
        <v>4</v>
      </c>
      <c r="KHH90" s="497" t="s">
        <v>5</v>
      </c>
      <c r="KHI90" s="497" t="s">
        <v>6</v>
      </c>
      <c r="KHJ90" s="497" t="s">
        <v>7</v>
      </c>
      <c r="KHK90" s="497" t="s">
        <v>11</v>
      </c>
      <c r="KHL90" s="503"/>
      <c r="KHM90" s="497" t="s">
        <v>2</v>
      </c>
      <c r="KHN90" s="497" t="s">
        <v>3</v>
      </c>
      <c r="KHO90" s="497" t="s">
        <v>4</v>
      </c>
      <c r="KHP90" s="497" t="s">
        <v>5</v>
      </c>
      <c r="KHQ90" s="497" t="s">
        <v>6</v>
      </c>
      <c r="KHR90" s="497" t="s">
        <v>7</v>
      </c>
      <c r="KHS90" s="497" t="s">
        <v>11</v>
      </c>
      <c r="KHT90" s="503"/>
      <c r="KHU90" s="497" t="s">
        <v>2</v>
      </c>
      <c r="KHV90" s="497" t="s">
        <v>3</v>
      </c>
      <c r="KHW90" s="497" t="s">
        <v>4</v>
      </c>
      <c r="KHX90" s="497" t="s">
        <v>5</v>
      </c>
      <c r="KHY90" s="497" t="s">
        <v>6</v>
      </c>
      <c r="KHZ90" s="497" t="s">
        <v>7</v>
      </c>
      <c r="KIA90" s="497" t="s">
        <v>11</v>
      </c>
      <c r="KIB90" s="503"/>
      <c r="KIC90" s="497" t="s">
        <v>2</v>
      </c>
      <c r="KID90" s="497" t="s">
        <v>3</v>
      </c>
      <c r="KIE90" s="497" t="s">
        <v>4</v>
      </c>
      <c r="KIF90" s="497" t="s">
        <v>5</v>
      </c>
      <c r="KIG90" s="497" t="s">
        <v>6</v>
      </c>
      <c r="KIH90" s="497" t="s">
        <v>7</v>
      </c>
      <c r="KII90" s="497" t="s">
        <v>11</v>
      </c>
      <c r="KIJ90" s="503"/>
      <c r="KIK90" s="497" t="s">
        <v>2</v>
      </c>
      <c r="KIL90" s="497" t="s">
        <v>3</v>
      </c>
      <c r="KIM90" s="497" t="s">
        <v>4</v>
      </c>
      <c r="KIN90" s="497" t="s">
        <v>5</v>
      </c>
      <c r="KIO90" s="497" t="s">
        <v>6</v>
      </c>
      <c r="KIP90" s="497" t="s">
        <v>7</v>
      </c>
      <c r="KIQ90" s="497" t="s">
        <v>11</v>
      </c>
      <c r="KIR90" s="503"/>
      <c r="KIS90" s="497" t="s">
        <v>2</v>
      </c>
      <c r="KIT90" s="497" t="s">
        <v>3</v>
      </c>
      <c r="KIU90" s="497" t="s">
        <v>4</v>
      </c>
      <c r="KIV90" s="497" t="s">
        <v>5</v>
      </c>
      <c r="KIW90" s="497" t="s">
        <v>6</v>
      </c>
      <c r="KIX90" s="497" t="s">
        <v>7</v>
      </c>
      <c r="KIY90" s="497" t="s">
        <v>11</v>
      </c>
      <c r="KIZ90" s="503"/>
      <c r="KJA90" s="497" t="s">
        <v>2</v>
      </c>
      <c r="KJB90" s="497" t="s">
        <v>3</v>
      </c>
      <c r="KJC90" s="497" t="s">
        <v>4</v>
      </c>
      <c r="KJD90" s="497" t="s">
        <v>5</v>
      </c>
      <c r="KJE90" s="497" t="s">
        <v>6</v>
      </c>
      <c r="KJF90" s="497" t="s">
        <v>7</v>
      </c>
      <c r="KJG90" s="497" t="s">
        <v>11</v>
      </c>
      <c r="KJH90" s="503"/>
      <c r="KJI90" s="497" t="s">
        <v>2</v>
      </c>
      <c r="KJJ90" s="497" t="s">
        <v>3</v>
      </c>
      <c r="KJK90" s="497" t="s">
        <v>4</v>
      </c>
      <c r="KJL90" s="497" t="s">
        <v>5</v>
      </c>
      <c r="KJM90" s="497" t="s">
        <v>6</v>
      </c>
      <c r="KJN90" s="497" t="s">
        <v>7</v>
      </c>
      <c r="KJO90" s="497" t="s">
        <v>11</v>
      </c>
      <c r="KJP90" s="503"/>
      <c r="KJQ90" s="497" t="s">
        <v>2</v>
      </c>
      <c r="KJR90" s="497" t="s">
        <v>3</v>
      </c>
      <c r="KJS90" s="497" t="s">
        <v>4</v>
      </c>
      <c r="KJT90" s="497" t="s">
        <v>5</v>
      </c>
      <c r="KJU90" s="497" t="s">
        <v>6</v>
      </c>
      <c r="KJV90" s="497" t="s">
        <v>7</v>
      </c>
      <c r="KJW90" s="497" t="s">
        <v>11</v>
      </c>
      <c r="KJX90" s="503"/>
      <c r="KJY90" s="497" t="s">
        <v>2</v>
      </c>
      <c r="KJZ90" s="497" t="s">
        <v>3</v>
      </c>
      <c r="KKA90" s="497" t="s">
        <v>4</v>
      </c>
      <c r="KKB90" s="497" t="s">
        <v>5</v>
      </c>
      <c r="KKC90" s="497" t="s">
        <v>6</v>
      </c>
      <c r="KKD90" s="497" t="s">
        <v>7</v>
      </c>
      <c r="KKE90" s="497" t="s">
        <v>11</v>
      </c>
      <c r="KKF90" s="503"/>
      <c r="KKG90" s="497" t="s">
        <v>2</v>
      </c>
      <c r="KKH90" s="497" t="s">
        <v>3</v>
      </c>
      <c r="KKI90" s="497" t="s">
        <v>4</v>
      </c>
      <c r="KKJ90" s="497" t="s">
        <v>5</v>
      </c>
      <c r="KKK90" s="497" t="s">
        <v>6</v>
      </c>
      <c r="KKL90" s="497" t="s">
        <v>7</v>
      </c>
      <c r="KKM90" s="497" t="s">
        <v>11</v>
      </c>
      <c r="KKN90" s="503"/>
      <c r="KKO90" s="497" t="s">
        <v>2</v>
      </c>
      <c r="KKP90" s="497" t="s">
        <v>3</v>
      </c>
      <c r="KKQ90" s="497" t="s">
        <v>4</v>
      </c>
      <c r="KKR90" s="497" t="s">
        <v>5</v>
      </c>
      <c r="KKS90" s="497" t="s">
        <v>6</v>
      </c>
      <c r="KKT90" s="497" t="s">
        <v>7</v>
      </c>
      <c r="KKU90" s="497" t="s">
        <v>11</v>
      </c>
      <c r="KKV90" s="503"/>
      <c r="KKW90" s="497" t="s">
        <v>2</v>
      </c>
      <c r="KKX90" s="497" t="s">
        <v>3</v>
      </c>
      <c r="KKY90" s="497" t="s">
        <v>4</v>
      </c>
      <c r="KKZ90" s="497" t="s">
        <v>5</v>
      </c>
      <c r="KLA90" s="497" t="s">
        <v>6</v>
      </c>
      <c r="KLB90" s="497" t="s">
        <v>7</v>
      </c>
      <c r="KLC90" s="497" t="s">
        <v>11</v>
      </c>
      <c r="KLD90" s="503"/>
      <c r="KLE90" s="497" t="s">
        <v>2</v>
      </c>
      <c r="KLF90" s="497" t="s">
        <v>3</v>
      </c>
      <c r="KLG90" s="497" t="s">
        <v>4</v>
      </c>
      <c r="KLH90" s="497" t="s">
        <v>5</v>
      </c>
      <c r="KLI90" s="497" t="s">
        <v>6</v>
      </c>
      <c r="KLJ90" s="497" t="s">
        <v>7</v>
      </c>
      <c r="KLK90" s="497" t="s">
        <v>11</v>
      </c>
      <c r="KLL90" s="503"/>
      <c r="KLM90" s="497" t="s">
        <v>2</v>
      </c>
      <c r="KLN90" s="497" t="s">
        <v>3</v>
      </c>
      <c r="KLO90" s="497" t="s">
        <v>4</v>
      </c>
      <c r="KLP90" s="497" t="s">
        <v>5</v>
      </c>
      <c r="KLQ90" s="497" t="s">
        <v>6</v>
      </c>
      <c r="KLR90" s="497" t="s">
        <v>7</v>
      </c>
      <c r="KLS90" s="497" t="s">
        <v>11</v>
      </c>
      <c r="KLT90" s="503"/>
      <c r="KLU90" s="497" t="s">
        <v>2</v>
      </c>
      <c r="KLV90" s="497" t="s">
        <v>3</v>
      </c>
      <c r="KLW90" s="497" t="s">
        <v>4</v>
      </c>
      <c r="KLX90" s="497" t="s">
        <v>5</v>
      </c>
      <c r="KLY90" s="497" t="s">
        <v>6</v>
      </c>
      <c r="KLZ90" s="497" t="s">
        <v>7</v>
      </c>
      <c r="KMA90" s="497" t="s">
        <v>11</v>
      </c>
      <c r="KMB90" s="503"/>
      <c r="KMC90" s="497" t="s">
        <v>2</v>
      </c>
      <c r="KMD90" s="497" t="s">
        <v>3</v>
      </c>
      <c r="KME90" s="497" t="s">
        <v>4</v>
      </c>
      <c r="KMF90" s="497" t="s">
        <v>5</v>
      </c>
      <c r="KMG90" s="497" t="s">
        <v>6</v>
      </c>
      <c r="KMH90" s="497" t="s">
        <v>7</v>
      </c>
      <c r="KMI90" s="497" t="s">
        <v>11</v>
      </c>
      <c r="KMJ90" s="503"/>
      <c r="KMK90" s="497" t="s">
        <v>2</v>
      </c>
      <c r="KML90" s="497" t="s">
        <v>3</v>
      </c>
      <c r="KMM90" s="497" t="s">
        <v>4</v>
      </c>
      <c r="KMN90" s="497" t="s">
        <v>5</v>
      </c>
      <c r="KMO90" s="497" t="s">
        <v>6</v>
      </c>
      <c r="KMP90" s="497" t="s">
        <v>7</v>
      </c>
      <c r="KMQ90" s="497" t="s">
        <v>11</v>
      </c>
      <c r="KMR90" s="503"/>
      <c r="KMS90" s="497" t="s">
        <v>2</v>
      </c>
      <c r="KMT90" s="497" t="s">
        <v>3</v>
      </c>
      <c r="KMU90" s="497" t="s">
        <v>4</v>
      </c>
      <c r="KMV90" s="497" t="s">
        <v>5</v>
      </c>
      <c r="KMW90" s="497" t="s">
        <v>6</v>
      </c>
      <c r="KMX90" s="497" t="s">
        <v>7</v>
      </c>
      <c r="KMY90" s="497" t="s">
        <v>11</v>
      </c>
      <c r="KMZ90" s="503"/>
      <c r="KNA90" s="497" t="s">
        <v>2</v>
      </c>
      <c r="KNB90" s="497" t="s">
        <v>3</v>
      </c>
      <c r="KNC90" s="497" t="s">
        <v>4</v>
      </c>
      <c r="KND90" s="497" t="s">
        <v>5</v>
      </c>
      <c r="KNE90" s="497" t="s">
        <v>6</v>
      </c>
      <c r="KNF90" s="497" t="s">
        <v>7</v>
      </c>
      <c r="KNG90" s="497" t="s">
        <v>11</v>
      </c>
      <c r="KNH90" s="503"/>
      <c r="KNI90" s="497" t="s">
        <v>2</v>
      </c>
      <c r="KNJ90" s="497" t="s">
        <v>3</v>
      </c>
      <c r="KNK90" s="497" t="s">
        <v>4</v>
      </c>
      <c r="KNL90" s="497" t="s">
        <v>5</v>
      </c>
      <c r="KNM90" s="497" t="s">
        <v>6</v>
      </c>
      <c r="KNN90" s="497" t="s">
        <v>7</v>
      </c>
      <c r="KNO90" s="497" t="s">
        <v>11</v>
      </c>
      <c r="KNP90" s="503"/>
      <c r="KNQ90" s="497" t="s">
        <v>2</v>
      </c>
      <c r="KNR90" s="497" t="s">
        <v>3</v>
      </c>
      <c r="KNS90" s="497" t="s">
        <v>4</v>
      </c>
      <c r="KNT90" s="497" t="s">
        <v>5</v>
      </c>
      <c r="KNU90" s="497" t="s">
        <v>6</v>
      </c>
      <c r="KNV90" s="497" t="s">
        <v>7</v>
      </c>
      <c r="KNW90" s="497" t="s">
        <v>11</v>
      </c>
      <c r="KNX90" s="503"/>
      <c r="KNY90" s="497" t="s">
        <v>2</v>
      </c>
      <c r="KNZ90" s="497" t="s">
        <v>3</v>
      </c>
      <c r="KOA90" s="497" t="s">
        <v>4</v>
      </c>
      <c r="KOB90" s="497" t="s">
        <v>5</v>
      </c>
      <c r="KOC90" s="497" t="s">
        <v>6</v>
      </c>
      <c r="KOD90" s="497" t="s">
        <v>7</v>
      </c>
      <c r="KOE90" s="497" t="s">
        <v>11</v>
      </c>
      <c r="KOF90" s="503"/>
      <c r="KOG90" s="497" t="s">
        <v>2</v>
      </c>
      <c r="KOH90" s="497" t="s">
        <v>3</v>
      </c>
      <c r="KOI90" s="497" t="s">
        <v>4</v>
      </c>
      <c r="KOJ90" s="497" t="s">
        <v>5</v>
      </c>
      <c r="KOK90" s="497" t="s">
        <v>6</v>
      </c>
      <c r="KOL90" s="497" t="s">
        <v>7</v>
      </c>
      <c r="KOM90" s="497" t="s">
        <v>11</v>
      </c>
      <c r="KON90" s="503"/>
      <c r="KOO90" s="497" t="s">
        <v>2</v>
      </c>
      <c r="KOP90" s="497" t="s">
        <v>3</v>
      </c>
      <c r="KOQ90" s="497" t="s">
        <v>4</v>
      </c>
      <c r="KOR90" s="497" t="s">
        <v>5</v>
      </c>
      <c r="KOS90" s="497" t="s">
        <v>6</v>
      </c>
      <c r="KOT90" s="497" t="s">
        <v>7</v>
      </c>
      <c r="KOU90" s="497" t="s">
        <v>11</v>
      </c>
      <c r="KOV90" s="503"/>
      <c r="KOW90" s="497" t="s">
        <v>2</v>
      </c>
      <c r="KOX90" s="497" t="s">
        <v>3</v>
      </c>
      <c r="KOY90" s="497" t="s">
        <v>4</v>
      </c>
      <c r="KOZ90" s="497" t="s">
        <v>5</v>
      </c>
      <c r="KPA90" s="497" t="s">
        <v>6</v>
      </c>
      <c r="KPB90" s="497" t="s">
        <v>7</v>
      </c>
      <c r="KPC90" s="497" t="s">
        <v>11</v>
      </c>
      <c r="KPD90" s="503"/>
      <c r="KPE90" s="497" t="s">
        <v>2</v>
      </c>
      <c r="KPF90" s="497" t="s">
        <v>3</v>
      </c>
      <c r="KPG90" s="497" t="s">
        <v>4</v>
      </c>
      <c r="KPH90" s="497" t="s">
        <v>5</v>
      </c>
      <c r="KPI90" s="497" t="s">
        <v>6</v>
      </c>
      <c r="KPJ90" s="497" t="s">
        <v>7</v>
      </c>
      <c r="KPK90" s="497" t="s">
        <v>11</v>
      </c>
      <c r="KPL90" s="503"/>
      <c r="KPM90" s="497" t="s">
        <v>2</v>
      </c>
      <c r="KPN90" s="497" t="s">
        <v>3</v>
      </c>
      <c r="KPO90" s="497" t="s">
        <v>4</v>
      </c>
      <c r="KPP90" s="497" t="s">
        <v>5</v>
      </c>
      <c r="KPQ90" s="497" t="s">
        <v>6</v>
      </c>
      <c r="KPR90" s="497" t="s">
        <v>7</v>
      </c>
      <c r="KPS90" s="497" t="s">
        <v>11</v>
      </c>
      <c r="KPT90" s="503"/>
      <c r="KPU90" s="497" t="s">
        <v>2</v>
      </c>
      <c r="KPV90" s="497" t="s">
        <v>3</v>
      </c>
      <c r="KPW90" s="497" t="s">
        <v>4</v>
      </c>
      <c r="KPX90" s="497" t="s">
        <v>5</v>
      </c>
      <c r="KPY90" s="497" t="s">
        <v>6</v>
      </c>
      <c r="KPZ90" s="497" t="s">
        <v>7</v>
      </c>
      <c r="KQA90" s="497" t="s">
        <v>11</v>
      </c>
      <c r="KQB90" s="503"/>
      <c r="KQC90" s="497" t="s">
        <v>2</v>
      </c>
      <c r="KQD90" s="497" t="s">
        <v>3</v>
      </c>
      <c r="KQE90" s="497" t="s">
        <v>4</v>
      </c>
      <c r="KQF90" s="497" t="s">
        <v>5</v>
      </c>
      <c r="KQG90" s="497" t="s">
        <v>6</v>
      </c>
      <c r="KQH90" s="497" t="s">
        <v>7</v>
      </c>
      <c r="KQI90" s="497" t="s">
        <v>11</v>
      </c>
      <c r="KQJ90" s="503"/>
      <c r="KQK90" s="497" t="s">
        <v>2</v>
      </c>
      <c r="KQL90" s="497" t="s">
        <v>3</v>
      </c>
      <c r="KQM90" s="497" t="s">
        <v>4</v>
      </c>
      <c r="KQN90" s="497" t="s">
        <v>5</v>
      </c>
      <c r="KQO90" s="497" t="s">
        <v>6</v>
      </c>
      <c r="KQP90" s="497" t="s">
        <v>7</v>
      </c>
      <c r="KQQ90" s="497" t="s">
        <v>11</v>
      </c>
      <c r="KQR90" s="503"/>
      <c r="KQS90" s="497" t="s">
        <v>2</v>
      </c>
      <c r="KQT90" s="497" t="s">
        <v>3</v>
      </c>
      <c r="KQU90" s="497" t="s">
        <v>4</v>
      </c>
      <c r="KQV90" s="497" t="s">
        <v>5</v>
      </c>
      <c r="KQW90" s="497" t="s">
        <v>6</v>
      </c>
      <c r="KQX90" s="497" t="s">
        <v>7</v>
      </c>
      <c r="KQY90" s="497" t="s">
        <v>11</v>
      </c>
      <c r="KQZ90" s="503"/>
      <c r="KRA90" s="497" t="s">
        <v>2</v>
      </c>
      <c r="KRB90" s="497" t="s">
        <v>3</v>
      </c>
      <c r="KRC90" s="497" t="s">
        <v>4</v>
      </c>
      <c r="KRD90" s="497" t="s">
        <v>5</v>
      </c>
      <c r="KRE90" s="497" t="s">
        <v>6</v>
      </c>
      <c r="KRF90" s="497" t="s">
        <v>7</v>
      </c>
      <c r="KRG90" s="497" t="s">
        <v>11</v>
      </c>
      <c r="KRH90" s="503"/>
      <c r="KRI90" s="497" t="s">
        <v>2</v>
      </c>
      <c r="KRJ90" s="497" t="s">
        <v>3</v>
      </c>
      <c r="KRK90" s="497" t="s">
        <v>4</v>
      </c>
      <c r="KRL90" s="497" t="s">
        <v>5</v>
      </c>
      <c r="KRM90" s="497" t="s">
        <v>6</v>
      </c>
      <c r="KRN90" s="497" t="s">
        <v>7</v>
      </c>
      <c r="KRO90" s="497" t="s">
        <v>11</v>
      </c>
      <c r="KRP90" s="503"/>
      <c r="KRQ90" s="497" t="s">
        <v>2</v>
      </c>
      <c r="KRR90" s="497" t="s">
        <v>3</v>
      </c>
      <c r="KRS90" s="497" t="s">
        <v>4</v>
      </c>
      <c r="KRT90" s="497" t="s">
        <v>5</v>
      </c>
      <c r="KRU90" s="497" t="s">
        <v>6</v>
      </c>
      <c r="KRV90" s="497" t="s">
        <v>7</v>
      </c>
      <c r="KRW90" s="497" t="s">
        <v>11</v>
      </c>
      <c r="KRX90" s="503"/>
      <c r="KRY90" s="497" t="s">
        <v>2</v>
      </c>
      <c r="KRZ90" s="497" t="s">
        <v>3</v>
      </c>
      <c r="KSA90" s="497" t="s">
        <v>4</v>
      </c>
      <c r="KSB90" s="497" t="s">
        <v>5</v>
      </c>
      <c r="KSC90" s="497" t="s">
        <v>6</v>
      </c>
      <c r="KSD90" s="497" t="s">
        <v>7</v>
      </c>
      <c r="KSE90" s="497" t="s">
        <v>11</v>
      </c>
      <c r="KSF90" s="503"/>
      <c r="KSG90" s="497" t="s">
        <v>2</v>
      </c>
      <c r="KSH90" s="497" t="s">
        <v>3</v>
      </c>
      <c r="KSI90" s="497" t="s">
        <v>4</v>
      </c>
      <c r="KSJ90" s="497" t="s">
        <v>5</v>
      </c>
      <c r="KSK90" s="497" t="s">
        <v>6</v>
      </c>
      <c r="KSL90" s="497" t="s">
        <v>7</v>
      </c>
      <c r="KSM90" s="497" t="s">
        <v>11</v>
      </c>
      <c r="KSN90" s="503"/>
      <c r="KSO90" s="497" t="s">
        <v>2</v>
      </c>
      <c r="KSP90" s="497" t="s">
        <v>3</v>
      </c>
      <c r="KSQ90" s="497" t="s">
        <v>4</v>
      </c>
      <c r="KSR90" s="497" t="s">
        <v>5</v>
      </c>
      <c r="KSS90" s="497" t="s">
        <v>6</v>
      </c>
      <c r="KST90" s="497" t="s">
        <v>7</v>
      </c>
      <c r="KSU90" s="497" t="s">
        <v>11</v>
      </c>
      <c r="KSV90" s="503"/>
      <c r="KSW90" s="497" t="s">
        <v>2</v>
      </c>
      <c r="KSX90" s="497" t="s">
        <v>3</v>
      </c>
      <c r="KSY90" s="497" t="s">
        <v>4</v>
      </c>
      <c r="KSZ90" s="497" t="s">
        <v>5</v>
      </c>
      <c r="KTA90" s="497" t="s">
        <v>6</v>
      </c>
      <c r="KTB90" s="497" t="s">
        <v>7</v>
      </c>
      <c r="KTC90" s="497" t="s">
        <v>11</v>
      </c>
      <c r="KTD90" s="503"/>
      <c r="KTE90" s="497" t="s">
        <v>2</v>
      </c>
      <c r="KTF90" s="497" t="s">
        <v>3</v>
      </c>
      <c r="KTG90" s="497" t="s">
        <v>4</v>
      </c>
      <c r="KTH90" s="497" t="s">
        <v>5</v>
      </c>
      <c r="KTI90" s="497" t="s">
        <v>6</v>
      </c>
      <c r="KTJ90" s="497" t="s">
        <v>7</v>
      </c>
      <c r="KTK90" s="497" t="s">
        <v>11</v>
      </c>
      <c r="KTL90" s="503"/>
      <c r="KTM90" s="497" t="s">
        <v>2</v>
      </c>
      <c r="KTN90" s="497" t="s">
        <v>3</v>
      </c>
      <c r="KTO90" s="497" t="s">
        <v>4</v>
      </c>
      <c r="KTP90" s="497" t="s">
        <v>5</v>
      </c>
      <c r="KTQ90" s="497" t="s">
        <v>6</v>
      </c>
      <c r="KTR90" s="497" t="s">
        <v>7</v>
      </c>
      <c r="KTS90" s="497" t="s">
        <v>11</v>
      </c>
      <c r="KTT90" s="503"/>
      <c r="KTU90" s="497" t="s">
        <v>2</v>
      </c>
      <c r="KTV90" s="497" t="s">
        <v>3</v>
      </c>
      <c r="KTW90" s="497" t="s">
        <v>4</v>
      </c>
      <c r="KTX90" s="497" t="s">
        <v>5</v>
      </c>
      <c r="KTY90" s="497" t="s">
        <v>6</v>
      </c>
      <c r="KTZ90" s="497" t="s">
        <v>7</v>
      </c>
      <c r="KUA90" s="497" t="s">
        <v>11</v>
      </c>
      <c r="KUB90" s="503"/>
      <c r="KUC90" s="497" t="s">
        <v>2</v>
      </c>
      <c r="KUD90" s="497" t="s">
        <v>3</v>
      </c>
      <c r="KUE90" s="497" t="s">
        <v>4</v>
      </c>
      <c r="KUF90" s="497" t="s">
        <v>5</v>
      </c>
      <c r="KUG90" s="497" t="s">
        <v>6</v>
      </c>
      <c r="KUH90" s="497" t="s">
        <v>7</v>
      </c>
      <c r="KUI90" s="497" t="s">
        <v>11</v>
      </c>
      <c r="KUJ90" s="503"/>
      <c r="KUK90" s="497" t="s">
        <v>2</v>
      </c>
      <c r="KUL90" s="497" t="s">
        <v>3</v>
      </c>
      <c r="KUM90" s="497" t="s">
        <v>4</v>
      </c>
      <c r="KUN90" s="497" t="s">
        <v>5</v>
      </c>
      <c r="KUO90" s="497" t="s">
        <v>6</v>
      </c>
      <c r="KUP90" s="497" t="s">
        <v>7</v>
      </c>
      <c r="KUQ90" s="497" t="s">
        <v>11</v>
      </c>
      <c r="KUR90" s="503"/>
      <c r="KUS90" s="497" t="s">
        <v>2</v>
      </c>
      <c r="KUT90" s="497" t="s">
        <v>3</v>
      </c>
      <c r="KUU90" s="497" t="s">
        <v>4</v>
      </c>
      <c r="KUV90" s="497" t="s">
        <v>5</v>
      </c>
      <c r="KUW90" s="497" t="s">
        <v>6</v>
      </c>
      <c r="KUX90" s="497" t="s">
        <v>7</v>
      </c>
      <c r="KUY90" s="497" t="s">
        <v>11</v>
      </c>
      <c r="KUZ90" s="503"/>
      <c r="KVA90" s="497" t="s">
        <v>2</v>
      </c>
      <c r="KVB90" s="497" t="s">
        <v>3</v>
      </c>
      <c r="KVC90" s="497" t="s">
        <v>4</v>
      </c>
      <c r="KVD90" s="497" t="s">
        <v>5</v>
      </c>
      <c r="KVE90" s="497" t="s">
        <v>6</v>
      </c>
      <c r="KVF90" s="497" t="s">
        <v>7</v>
      </c>
      <c r="KVG90" s="497" t="s">
        <v>11</v>
      </c>
      <c r="KVH90" s="503"/>
      <c r="KVI90" s="497" t="s">
        <v>2</v>
      </c>
      <c r="KVJ90" s="497" t="s">
        <v>3</v>
      </c>
      <c r="KVK90" s="497" t="s">
        <v>4</v>
      </c>
      <c r="KVL90" s="497" t="s">
        <v>5</v>
      </c>
      <c r="KVM90" s="497" t="s">
        <v>6</v>
      </c>
      <c r="KVN90" s="497" t="s">
        <v>7</v>
      </c>
      <c r="KVO90" s="497" t="s">
        <v>11</v>
      </c>
      <c r="KVP90" s="503"/>
      <c r="KVQ90" s="497" t="s">
        <v>2</v>
      </c>
      <c r="KVR90" s="497" t="s">
        <v>3</v>
      </c>
      <c r="KVS90" s="497" t="s">
        <v>4</v>
      </c>
      <c r="KVT90" s="497" t="s">
        <v>5</v>
      </c>
      <c r="KVU90" s="497" t="s">
        <v>6</v>
      </c>
      <c r="KVV90" s="497" t="s">
        <v>7</v>
      </c>
      <c r="KVW90" s="497" t="s">
        <v>11</v>
      </c>
      <c r="KVX90" s="503"/>
      <c r="KVY90" s="497" t="s">
        <v>2</v>
      </c>
      <c r="KVZ90" s="497" t="s">
        <v>3</v>
      </c>
      <c r="KWA90" s="497" t="s">
        <v>4</v>
      </c>
      <c r="KWB90" s="497" t="s">
        <v>5</v>
      </c>
      <c r="KWC90" s="497" t="s">
        <v>6</v>
      </c>
      <c r="KWD90" s="497" t="s">
        <v>7</v>
      </c>
      <c r="KWE90" s="497" t="s">
        <v>11</v>
      </c>
      <c r="KWF90" s="503"/>
      <c r="KWG90" s="497" t="s">
        <v>2</v>
      </c>
      <c r="KWH90" s="497" t="s">
        <v>3</v>
      </c>
      <c r="KWI90" s="497" t="s">
        <v>4</v>
      </c>
      <c r="KWJ90" s="497" t="s">
        <v>5</v>
      </c>
      <c r="KWK90" s="497" t="s">
        <v>6</v>
      </c>
      <c r="KWL90" s="497" t="s">
        <v>7</v>
      </c>
      <c r="KWM90" s="497" t="s">
        <v>11</v>
      </c>
      <c r="KWN90" s="503"/>
      <c r="KWO90" s="497" t="s">
        <v>2</v>
      </c>
      <c r="KWP90" s="497" t="s">
        <v>3</v>
      </c>
      <c r="KWQ90" s="497" t="s">
        <v>4</v>
      </c>
      <c r="KWR90" s="497" t="s">
        <v>5</v>
      </c>
      <c r="KWS90" s="497" t="s">
        <v>6</v>
      </c>
      <c r="KWT90" s="497" t="s">
        <v>7</v>
      </c>
      <c r="KWU90" s="497" t="s">
        <v>11</v>
      </c>
      <c r="KWV90" s="503"/>
      <c r="KWW90" s="497" t="s">
        <v>2</v>
      </c>
      <c r="KWX90" s="497" t="s">
        <v>3</v>
      </c>
      <c r="KWY90" s="497" t="s">
        <v>4</v>
      </c>
      <c r="KWZ90" s="497" t="s">
        <v>5</v>
      </c>
      <c r="KXA90" s="497" t="s">
        <v>6</v>
      </c>
      <c r="KXB90" s="497" t="s">
        <v>7</v>
      </c>
      <c r="KXC90" s="497" t="s">
        <v>11</v>
      </c>
      <c r="KXD90" s="503"/>
      <c r="KXE90" s="497" t="s">
        <v>2</v>
      </c>
      <c r="KXF90" s="497" t="s">
        <v>3</v>
      </c>
      <c r="KXG90" s="497" t="s">
        <v>4</v>
      </c>
      <c r="KXH90" s="497" t="s">
        <v>5</v>
      </c>
      <c r="KXI90" s="497" t="s">
        <v>6</v>
      </c>
      <c r="KXJ90" s="497" t="s">
        <v>7</v>
      </c>
      <c r="KXK90" s="497" t="s">
        <v>11</v>
      </c>
      <c r="KXL90" s="503"/>
      <c r="KXM90" s="497" t="s">
        <v>2</v>
      </c>
      <c r="KXN90" s="497" t="s">
        <v>3</v>
      </c>
      <c r="KXO90" s="497" t="s">
        <v>4</v>
      </c>
      <c r="KXP90" s="497" t="s">
        <v>5</v>
      </c>
      <c r="KXQ90" s="497" t="s">
        <v>6</v>
      </c>
      <c r="KXR90" s="497" t="s">
        <v>7</v>
      </c>
      <c r="KXS90" s="497" t="s">
        <v>11</v>
      </c>
      <c r="KXT90" s="503"/>
      <c r="KXU90" s="497" t="s">
        <v>2</v>
      </c>
      <c r="KXV90" s="497" t="s">
        <v>3</v>
      </c>
      <c r="KXW90" s="497" t="s">
        <v>4</v>
      </c>
      <c r="KXX90" s="497" t="s">
        <v>5</v>
      </c>
      <c r="KXY90" s="497" t="s">
        <v>6</v>
      </c>
      <c r="KXZ90" s="497" t="s">
        <v>7</v>
      </c>
      <c r="KYA90" s="497" t="s">
        <v>11</v>
      </c>
      <c r="KYB90" s="503"/>
      <c r="KYC90" s="497" t="s">
        <v>2</v>
      </c>
      <c r="KYD90" s="497" t="s">
        <v>3</v>
      </c>
      <c r="KYE90" s="497" t="s">
        <v>4</v>
      </c>
      <c r="KYF90" s="497" t="s">
        <v>5</v>
      </c>
      <c r="KYG90" s="497" t="s">
        <v>6</v>
      </c>
      <c r="KYH90" s="497" t="s">
        <v>7</v>
      </c>
      <c r="KYI90" s="497" t="s">
        <v>11</v>
      </c>
      <c r="KYJ90" s="503"/>
      <c r="KYK90" s="497" t="s">
        <v>2</v>
      </c>
      <c r="KYL90" s="497" t="s">
        <v>3</v>
      </c>
      <c r="KYM90" s="497" t="s">
        <v>4</v>
      </c>
      <c r="KYN90" s="497" t="s">
        <v>5</v>
      </c>
      <c r="KYO90" s="497" t="s">
        <v>6</v>
      </c>
      <c r="KYP90" s="497" t="s">
        <v>7</v>
      </c>
      <c r="KYQ90" s="497" t="s">
        <v>11</v>
      </c>
      <c r="KYR90" s="503"/>
      <c r="KYS90" s="497" t="s">
        <v>2</v>
      </c>
      <c r="KYT90" s="497" t="s">
        <v>3</v>
      </c>
      <c r="KYU90" s="497" t="s">
        <v>4</v>
      </c>
      <c r="KYV90" s="497" t="s">
        <v>5</v>
      </c>
      <c r="KYW90" s="497" t="s">
        <v>6</v>
      </c>
      <c r="KYX90" s="497" t="s">
        <v>7</v>
      </c>
      <c r="KYY90" s="497" t="s">
        <v>11</v>
      </c>
      <c r="KYZ90" s="503"/>
      <c r="KZA90" s="497" t="s">
        <v>2</v>
      </c>
      <c r="KZB90" s="497" t="s">
        <v>3</v>
      </c>
      <c r="KZC90" s="497" t="s">
        <v>4</v>
      </c>
      <c r="KZD90" s="497" t="s">
        <v>5</v>
      </c>
      <c r="KZE90" s="497" t="s">
        <v>6</v>
      </c>
      <c r="KZF90" s="497" t="s">
        <v>7</v>
      </c>
      <c r="KZG90" s="497" t="s">
        <v>11</v>
      </c>
      <c r="KZH90" s="503"/>
      <c r="KZI90" s="497" t="s">
        <v>2</v>
      </c>
      <c r="KZJ90" s="497" t="s">
        <v>3</v>
      </c>
      <c r="KZK90" s="497" t="s">
        <v>4</v>
      </c>
      <c r="KZL90" s="497" t="s">
        <v>5</v>
      </c>
      <c r="KZM90" s="497" t="s">
        <v>6</v>
      </c>
      <c r="KZN90" s="497" t="s">
        <v>7</v>
      </c>
      <c r="KZO90" s="497" t="s">
        <v>11</v>
      </c>
      <c r="KZP90" s="503"/>
      <c r="KZQ90" s="497" t="s">
        <v>2</v>
      </c>
      <c r="KZR90" s="497" t="s">
        <v>3</v>
      </c>
      <c r="KZS90" s="497" t="s">
        <v>4</v>
      </c>
      <c r="KZT90" s="497" t="s">
        <v>5</v>
      </c>
      <c r="KZU90" s="497" t="s">
        <v>6</v>
      </c>
      <c r="KZV90" s="497" t="s">
        <v>7</v>
      </c>
      <c r="KZW90" s="497" t="s">
        <v>11</v>
      </c>
      <c r="KZX90" s="503"/>
      <c r="KZY90" s="497" t="s">
        <v>2</v>
      </c>
      <c r="KZZ90" s="497" t="s">
        <v>3</v>
      </c>
      <c r="LAA90" s="497" t="s">
        <v>4</v>
      </c>
      <c r="LAB90" s="497" t="s">
        <v>5</v>
      </c>
      <c r="LAC90" s="497" t="s">
        <v>6</v>
      </c>
      <c r="LAD90" s="497" t="s">
        <v>7</v>
      </c>
      <c r="LAE90" s="497" t="s">
        <v>11</v>
      </c>
      <c r="LAF90" s="503"/>
      <c r="LAG90" s="497" t="s">
        <v>2</v>
      </c>
      <c r="LAH90" s="497" t="s">
        <v>3</v>
      </c>
      <c r="LAI90" s="497" t="s">
        <v>4</v>
      </c>
      <c r="LAJ90" s="497" t="s">
        <v>5</v>
      </c>
      <c r="LAK90" s="497" t="s">
        <v>6</v>
      </c>
      <c r="LAL90" s="497" t="s">
        <v>7</v>
      </c>
      <c r="LAM90" s="497" t="s">
        <v>11</v>
      </c>
      <c r="LAN90" s="503"/>
      <c r="LAO90" s="497" t="s">
        <v>2</v>
      </c>
      <c r="LAP90" s="497" t="s">
        <v>3</v>
      </c>
      <c r="LAQ90" s="497" t="s">
        <v>4</v>
      </c>
      <c r="LAR90" s="497" t="s">
        <v>5</v>
      </c>
      <c r="LAS90" s="497" t="s">
        <v>6</v>
      </c>
      <c r="LAT90" s="497" t="s">
        <v>7</v>
      </c>
      <c r="LAU90" s="497" t="s">
        <v>11</v>
      </c>
      <c r="LAV90" s="503"/>
      <c r="LAW90" s="497" t="s">
        <v>2</v>
      </c>
      <c r="LAX90" s="497" t="s">
        <v>3</v>
      </c>
      <c r="LAY90" s="497" t="s">
        <v>4</v>
      </c>
      <c r="LAZ90" s="497" t="s">
        <v>5</v>
      </c>
      <c r="LBA90" s="497" t="s">
        <v>6</v>
      </c>
      <c r="LBB90" s="497" t="s">
        <v>7</v>
      </c>
      <c r="LBC90" s="497" t="s">
        <v>11</v>
      </c>
      <c r="LBD90" s="503"/>
      <c r="LBE90" s="497" t="s">
        <v>2</v>
      </c>
      <c r="LBF90" s="497" t="s">
        <v>3</v>
      </c>
      <c r="LBG90" s="497" t="s">
        <v>4</v>
      </c>
      <c r="LBH90" s="497" t="s">
        <v>5</v>
      </c>
      <c r="LBI90" s="497" t="s">
        <v>6</v>
      </c>
      <c r="LBJ90" s="497" t="s">
        <v>7</v>
      </c>
      <c r="LBK90" s="497" t="s">
        <v>11</v>
      </c>
      <c r="LBL90" s="503"/>
      <c r="LBM90" s="497" t="s">
        <v>2</v>
      </c>
      <c r="LBN90" s="497" t="s">
        <v>3</v>
      </c>
      <c r="LBO90" s="497" t="s">
        <v>4</v>
      </c>
      <c r="LBP90" s="497" t="s">
        <v>5</v>
      </c>
      <c r="LBQ90" s="497" t="s">
        <v>6</v>
      </c>
      <c r="LBR90" s="497" t="s">
        <v>7</v>
      </c>
      <c r="LBS90" s="497" t="s">
        <v>11</v>
      </c>
      <c r="LBT90" s="503"/>
      <c r="LBU90" s="497" t="s">
        <v>2</v>
      </c>
      <c r="LBV90" s="497" t="s">
        <v>3</v>
      </c>
      <c r="LBW90" s="497" t="s">
        <v>4</v>
      </c>
      <c r="LBX90" s="497" t="s">
        <v>5</v>
      </c>
      <c r="LBY90" s="497" t="s">
        <v>6</v>
      </c>
      <c r="LBZ90" s="497" t="s">
        <v>7</v>
      </c>
      <c r="LCA90" s="497" t="s">
        <v>11</v>
      </c>
      <c r="LCB90" s="503"/>
      <c r="LCC90" s="497" t="s">
        <v>2</v>
      </c>
      <c r="LCD90" s="497" t="s">
        <v>3</v>
      </c>
      <c r="LCE90" s="497" t="s">
        <v>4</v>
      </c>
      <c r="LCF90" s="497" t="s">
        <v>5</v>
      </c>
      <c r="LCG90" s="497" t="s">
        <v>6</v>
      </c>
      <c r="LCH90" s="497" t="s">
        <v>7</v>
      </c>
      <c r="LCI90" s="497" t="s">
        <v>11</v>
      </c>
      <c r="LCJ90" s="503"/>
      <c r="LCK90" s="497" t="s">
        <v>2</v>
      </c>
      <c r="LCL90" s="497" t="s">
        <v>3</v>
      </c>
      <c r="LCM90" s="497" t="s">
        <v>4</v>
      </c>
      <c r="LCN90" s="497" t="s">
        <v>5</v>
      </c>
      <c r="LCO90" s="497" t="s">
        <v>6</v>
      </c>
      <c r="LCP90" s="497" t="s">
        <v>7</v>
      </c>
      <c r="LCQ90" s="497" t="s">
        <v>11</v>
      </c>
      <c r="LCR90" s="503"/>
      <c r="LCS90" s="497" t="s">
        <v>2</v>
      </c>
      <c r="LCT90" s="497" t="s">
        <v>3</v>
      </c>
      <c r="LCU90" s="497" t="s">
        <v>4</v>
      </c>
      <c r="LCV90" s="497" t="s">
        <v>5</v>
      </c>
      <c r="LCW90" s="497" t="s">
        <v>6</v>
      </c>
      <c r="LCX90" s="497" t="s">
        <v>7</v>
      </c>
      <c r="LCY90" s="497" t="s">
        <v>11</v>
      </c>
      <c r="LCZ90" s="503"/>
      <c r="LDA90" s="497" t="s">
        <v>2</v>
      </c>
      <c r="LDB90" s="497" t="s">
        <v>3</v>
      </c>
      <c r="LDC90" s="497" t="s">
        <v>4</v>
      </c>
      <c r="LDD90" s="497" t="s">
        <v>5</v>
      </c>
      <c r="LDE90" s="497" t="s">
        <v>6</v>
      </c>
      <c r="LDF90" s="497" t="s">
        <v>7</v>
      </c>
      <c r="LDG90" s="497" t="s">
        <v>11</v>
      </c>
      <c r="LDH90" s="503"/>
      <c r="LDI90" s="497" t="s">
        <v>2</v>
      </c>
      <c r="LDJ90" s="497" t="s">
        <v>3</v>
      </c>
      <c r="LDK90" s="497" t="s">
        <v>4</v>
      </c>
      <c r="LDL90" s="497" t="s">
        <v>5</v>
      </c>
      <c r="LDM90" s="497" t="s">
        <v>6</v>
      </c>
      <c r="LDN90" s="497" t="s">
        <v>7</v>
      </c>
      <c r="LDO90" s="497" t="s">
        <v>11</v>
      </c>
      <c r="LDP90" s="503"/>
      <c r="LDQ90" s="497" t="s">
        <v>2</v>
      </c>
      <c r="LDR90" s="497" t="s">
        <v>3</v>
      </c>
      <c r="LDS90" s="497" t="s">
        <v>4</v>
      </c>
      <c r="LDT90" s="497" t="s">
        <v>5</v>
      </c>
      <c r="LDU90" s="497" t="s">
        <v>6</v>
      </c>
      <c r="LDV90" s="497" t="s">
        <v>7</v>
      </c>
      <c r="LDW90" s="497" t="s">
        <v>11</v>
      </c>
      <c r="LDX90" s="503"/>
      <c r="LDY90" s="497" t="s">
        <v>2</v>
      </c>
      <c r="LDZ90" s="497" t="s">
        <v>3</v>
      </c>
      <c r="LEA90" s="497" t="s">
        <v>4</v>
      </c>
      <c r="LEB90" s="497" t="s">
        <v>5</v>
      </c>
      <c r="LEC90" s="497" t="s">
        <v>6</v>
      </c>
      <c r="LED90" s="497" t="s">
        <v>7</v>
      </c>
      <c r="LEE90" s="497" t="s">
        <v>11</v>
      </c>
      <c r="LEF90" s="503"/>
      <c r="LEG90" s="497" t="s">
        <v>2</v>
      </c>
      <c r="LEH90" s="497" t="s">
        <v>3</v>
      </c>
      <c r="LEI90" s="497" t="s">
        <v>4</v>
      </c>
      <c r="LEJ90" s="497" t="s">
        <v>5</v>
      </c>
      <c r="LEK90" s="497" t="s">
        <v>6</v>
      </c>
      <c r="LEL90" s="497" t="s">
        <v>7</v>
      </c>
      <c r="LEM90" s="497" t="s">
        <v>11</v>
      </c>
      <c r="LEN90" s="503"/>
      <c r="LEO90" s="497" t="s">
        <v>2</v>
      </c>
      <c r="LEP90" s="497" t="s">
        <v>3</v>
      </c>
      <c r="LEQ90" s="497" t="s">
        <v>4</v>
      </c>
      <c r="LER90" s="497" t="s">
        <v>5</v>
      </c>
      <c r="LES90" s="497" t="s">
        <v>6</v>
      </c>
      <c r="LET90" s="497" t="s">
        <v>7</v>
      </c>
      <c r="LEU90" s="497" t="s">
        <v>11</v>
      </c>
      <c r="LEV90" s="503"/>
      <c r="LEW90" s="497" t="s">
        <v>2</v>
      </c>
      <c r="LEX90" s="497" t="s">
        <v>3</v>
      </c>
      <c r="LEY90" s="497" t="s">
        <v>4</v>
      </c>
      <c r="LEZ90" s="497" t="s">
        <v>5</v>
      </c>
      <c r="LFA90" s="497" t="s">
        <v>6</v>
      </c>
      <c r="LFB90" s="497" t="s">
        <v>7</v>
      </c>
      <c r="LFC90" s="497" t="s">
        <v>11</v>
      </c>
      <c r="LFD90" s="503"/>
      <c r="LFE90" s="497" t="s">
        <v>2</v>
      </c>
      <c r="LFF90" s="497" t="s">
        <v>3</v>
      </c>
      <c r="LFG90" s="497" t="s">
        <v>4</v>
      </c>
      <c r="LFH90" s="497" t="s">
        <v>5</v>
      </c>
      <c r="LFI90" s="497" t="s">
        <v>6</v>
      </c>
      <c r="LFJ90" s="497" t="s">
        <v>7</v>
      </c>
      <c r="LFK90" s="497" t="s">
        <v>11</v>
      </c>
      <c r="LFL90" s="503"/>
      <c r="LFM90" s="497" t="s">
        <v>2</v>
      </c>
      <c r="LFN90" s="497" t="s">
        <v>3</v>
      </c>
      <c r="LFO90" s="497" t="s">
        <v>4</v>
      </c>
      <c r="LFP90" s="497" t="s">
        <v>5</v>
      </c>
      <c r="LFQ90" s="497" t="s">
        <v>6</v>
      </c>
      <c r="LFR90" s="497" t="s">
        <v>7</v>
      </c>
      <c r="LFS90" s="497" t="s">
        <v>11</v>
      </c>
      <c r="LFT90" s="503"/>
      <c r="LFU90" s="497" t="s">
        <v>2</v>
      </c>
      <c r="LFV90" s="497" t="s">
        <v>3</v>
      </c>
      <c r="LFW90" s="497" t="s">
        <v>4</v>
      </c>
      <c r="LFX90" s="497" t="s">
        <v>5</v>
      </c>
      <c r="LFY90" s="497" t="s">
        <v>6</v>
      </c>
      <c r="LFZ90" s="497" t="s">
        <v>7</v>
      </c>
      <c r="LGA90" s="497" t="s">
        <v>11</v>
      </c>
      <c r="LGB90" s="503"/>
      <c r="LGC90" s="497" t="s">
        <v>2</v>
      </c>
      <c r="LGD90" s="497" t="s">
        <v>3</v>
      </c>
      <c r="LGE90" s="497" t="s">
        <v>4</v>
      </c>
      <c r="LGF90" s="497" t="s">
        <v>5</v>
      </c>
      <c r="LGG90" s="497" t="s">
        <v>6</v>
      </c>
      <c r="LGH90" s="497" t="s">
        <v>7</v>
      </c>
      <c r="LGI90" s="497" t="s">
        <v>11</v>
      </c>
      <c r="LGJ90" s="503"/>
      <c r="LGK90" s="497" t="s">
        <v>2</v>
      </c>
      <c r="LGL90" s="497" t="s">
        <v>3</v>
      </c>
      <c r="LGM90" s="497" t="s">
        <v>4</v>
      </c>
      <c r="LGN90" s="497" t="s">
        <v>5</v>
      </c>
      <c r="LGO90" s="497" t="s">
        <v>6</v>
      </c>
      <c r="LGP90" s="497" t="s">
        <v>7</v>
      </c>
      <c r="LGQ90" s="497" t="s">
        <v>11</v>
      </c>
      <c r="LGR90" s="503"/>
      <c r="LGS90" s="497" t="s">
        <v>2</v>
      </c>
      <c r="LGT90" s="497" t="s">
        <v>3</v>
      </c>
      <c r="LGU90" s="497" t="s">
        <v>4</v>
      </c>
      <c r="LGV90" s="497" t="s">
        <v>5</v>
      </c>
      <c r="LGW90" s="497" t="s">
        <v>6</v>
      </c>
      <c r="LGX90" s="497" t="s">
        <v>7</v>
      </c>
      <c r="LGY90" s="497" t="s">
        <v>11</v>
      </c>
      <c r="LGZ90" s="503"/>
      <c r="LHA90" s="497" t="s">
        <v>2</v>
      </c>
      <c r="LHB90" s="497" t="s">
        <v>3</v>
      </c>
      <c r="LHC90" s="497" t="s">
        <v>4</v>
      </c>
      <c r="LHD90" s="497" t="s">
        <v>5</v>
      </c>
      <c r="LHE90" s="497" t="s">
        <v>6</v>
      </c>
      <c r="LHF90" s="497" t="s">
        <v>7</v>
      </c>
      <c r="LHG90" s="497" t="s">
        <v>11</v>
      </c>
      <c r="LHH90" s="503"/>
      <c r="LHI90" s="497" t="s">
        <v>2</v>
      </c>
      <c r="LHJ90" s="497" t="s">
        <v>3</v>
      </c>
      <c r="LHK90" s="497" t="s">
        <v>4</v>
      </c>
      <c r="LHL90" s="497" t="s">
        <v>5</v>
      </c>
      <c r="LHM90" s="497" t="s">
        <v>6</v>
      </c>
      <c r="LHN90" s="497" t="s">
        <v>7</v>
      </c>
      <c r="LHO90" s="497" t="s">
        <v>11</v>
      </c>
      <c r="LHP90" s="503"/>
      <c r="LHQ90" s="497" t="s">
        <v>2</v>
      </c>
      <c r="LHR90" s="497" t="s">
        <v>3</v>
      </c>
      <c r="LHS90" s="497" t="s">
        <v>4</v>
      </c>
      <c r="LHT90" s="497" t="s">
        <v>5</v>
      </c>
      <c r="LHU90" s="497" t="s">
        <v>6</v>
      </c>
      <c r="LHV90" s="497" t="s">
        <v>7</v>
      </c>
      <c r="LHW90" s="497" t="s">
        <v>11</v>
      </c>
      <c r="LHX90" s="503"/>
      <c r="LHY90" s="497" t="s">
        <v>2</v>
      </c>
      <c r="LHZ90" s="497" t="s">
        <v>3</v>
      </c>
      <c r="LIA90" s="497" t="s">
        <v>4</v>
      </c>
      <c r="LIB90" s="497" t="s">
        <v>5</v>
      </c>
      <c r="LIC90" s="497" t="s">
        <v>6</v>
      </c>
      <c r="LID90" s="497" t="s">
        <v>7</v>
      </c>
      <c r="LIE90" s="497" t="s">
        <v>11</v>
      </c>
      <c r="LIF90" s="503"/>
      <c r="LIG90" s="497" t="s">
        <v>2</v>
      </c>
      <c r="LIH90" s="497" t="s">
        <v>3</v>
      </c>
      <c r="LII90" s="497" t="s">
        <v>4</v>
      </c>
      <c r="LIJ90" s="497" t="s">
        <v>5</v>
      </c>
      <c r="LIK90" s="497" t="s">
        <v>6</v>
      </c>
      <c r="LIL90" s="497" t="s">
        <v>7</v>
      </c>
      <c r="LIM90" s="497" t="s">
        <v>11</v>
      </c>
      <c r="LIN90" s="503"/>
      <c r="LIO90" s="497" t="s">
        <v>2</v>
      </c>
      <c r="LIP90" s="497" t="s">
        <v>3</v>
      </c>
      <c r="LIQ90" s="497" t="s">
        <v>4</v>
      </c>
      <c r="LIR90" s="497" t="s">
        <v>5</v>
      </c>
      <c r="LIS90" s="497" t="s">
        <v>6</v>
      </c>
      <c r="LIT90" s="497" t="s">
        <v>7</v>
      </c>
      <c r="LIU90" s="497" t="s">
        <v>11</v>
      </c>
      <c r="LIV90" s="503"/>
      <c r="LIW90" s="497" t="s">
        <v>2</v>
      </c>
      <c r="LIX90" s="497" t="s">
        <v>3</v>
      </c>
      <c r="LIY90" s="497" t="s">
        <v>4</v>
      </c>
      <c r="LIZ90" s="497" t="s">
        <v>5</v>
      </c>
      <c r="LJA90" s="497" t="s">
        <v>6</v>
      </c>
      <c r="LJB90" s="497" t="s">
        <v>7</v>
      </c>
      <c r="LJC90" s="497" t="s">
        <v>11</v>
      </c>
      <c r="LJD90" s="503"/>
      <c r="LJE90" s="497" t="s">
        <v>2</v>
      </c>
      <c r="LJF90" s="497" t="s">
        <v>3</v>
      </c>
      <c r="LJG90" s="497" t="s">
        <v>4</v>
      </c>
      <c r="LJH90" s="497" t="s">
        <v>5</v>
      </c>
      <c r="LJI90" s="497" t="s">
        <v>6</v>
      </c>
      <c r="LJJ90" s="497" t="s">
        <v>7</v>
      </c>
      <c r="LJK90" s="497" t="s">
        <v>11</v>
      </c>
      <c r="LJL90" s="503"/>
      <c r="LJM90" s="497" t="s">
        <v>2</v>
      </c>
      <c r="LJN90" s="497" t="s">
        <v>3</v>
      </c>
      <c r="LJO90" s="497" t="s">
        <v>4</v>
      </c>
      <c r="LJP90" s="497" t="s">
        <v>5</v>
      </c>
      <c r="LJQ90" s="497" t="s">
        <v>6</v>
      </c>
      <c r="LJR90" s="497" t="s">
        <v>7</v>
      </c>
      <c r="LJS90" s="497" t="s">
        <v>11</v>
      </c>
      <c r="LJT90" s="503"/>
      <c r="LJU90" s="497" t="s">
        <v>2</v>
      </c>
      <c r="LJV90" s="497" t="s">
        <v>3</v>
      </c>
      <c r="LJW90" s="497" t="s">
        <v>4</v>
      </c>
      <c r="LJX90" s="497" t="s">
        <v>5</v>
      </c>
      <c r="LJY90" s="497" t="s">
        <v>6</v>
      </c>
      <c r="LJZ90" s="497" t="s">
        <v>7</v>
      </c>
      <c r="LKA90" s="497" t="s">
        <v>11</v>
      </c>
      <c r="LKB90" s="503"/>
      <c r="LKC90" s="497" t="s">
        <v>2</v>
      </c>
      <c r="LKD90" s="497" t="s">
        <v>3</v>
      </c>
      <c r="LKE90" s="497" t="s">
        <v>4</v>
      </c>
      <c r="LKF90" s="497" t="s">
        <v>5</v>
      </c>
      <c r="LKG90" s="497" t="s">
        <v>6</v>
      </c>
      <c r="LKH90" s="497" t="s">
        <v>7</v>
      </c>
      <c r="LKI90" s="497" t="s">
        <v>11</v>
      </c>
      <c r="LKJ90" s="503"/>
      <c r="LKK90" s="497" t="s">
        <v>2</v>
      </c>
      <c r="LKL90" s="497" t="s">
        <v>3</v>
      </c>
      <c r="LKM90" s="497" t="s">
        <v>4</v>
      </c>
      <c r="LKN90" s="497" t="s">
        <v>5</v>
      </c>
      <c r="LKO90" s="497" t="s">
        <v>6</v>
      </c>
      <c r="LKP90" s="497" t="s">
        <v>7</v>
      </c>
      <c r="LKQ90" s="497" t="s">
        <v>11</v>
      </c>
      <c r="LKR90" s="503"/>
      <c r="LKS90" s="497" t="s">
        <v>2</v>
      </c>
      <c r="LKT90" s="497" t="s">
        <v>3</v>
      </c>
      <c r="LKU90" s="497" t="s">
        <v>4</v>
      </c>
      <c r="LKV90" s="497" t="s">
        <v>5</v>
      </c>
      <c r="LKW90" s="497" t="s">
        <v>6</v>
      </c>
      <c r="LKX90" s="497" t="s">
        <v>7</v>
      </c>
      <c r="LKY90" s="497" t="s">
        <v>11</v>
      </c>
      <c r="LKZ90" s="503"/>
      <c r="LLA90" s="497" t="s">
        <v>2</v>
      </c>
      <c r="LLB90" s="497" t="s">
        <v>3</v>
      </c>
      <c r="LLC90" s="497" t="s">
        <v>4</v>
      </c>
      <c r="LLD90" s="497" t="s">
        <v>5</v>
      </c>
      <c r="LLE90" s="497" t="s">
        <v>6</v>
      </c>
      <c r="LLF90" s="497" t="s">
        <v>7</v>
      </c>
      <c r="LLG90" s="497" t="s">
        <v>11</v>
      </c>
      <c r="LLH90" s="503"/>
      <c r="LLI90" s="497" t="s">
        <v>2</v>
      </c>
      <c r="LLJ90" s="497" t="s">
        <v>3</v>
      </c>
      <c r="LLK90" s="497" t="s">
        <v>4</v>
      </c>
      <c r="LLL90" s="497" t="s">
        <v>5</v>
      </c>
      <c r="LLM90" s="497" t="s">
        <v>6</v>
      </c>
      <c r="LLN90" s="497" t="s">
        <v>7</v>
      </c>
      <c r="LLO90" s="497" t="s">
        <v>11</v>
      </c>
      <c r="LLP90" s="503"/>
      <c r="LLQ90" s="497" t="s">
        <v>2</v>
      </c>
      <c r="LLR90" s="497" t="s">
        <v>3</v>
      </c>
      <c r="LLS90" s="497" t="s">
        <v>4</v>
      </c>
      <c r="LLT90" s="497" t="s">
        <v>5</v>
      </c>
      <c r="LLU90" s="497" t="s">
        <v>6</v>
      </c>
      <c r="LLV90" s="497" t="s">
        <v>7</v>
      </c>
      <c r="LLW90" s="497" t="s">
        <v>11</v>
      </c>
      <c r="LLX90" s="503"/>
      <c r="LLY90" s="497" t="s">
        <v>2</v>
      </c>
      <c r="LLZ90" s="497" t="s">
        <v>3</v>
      </c>
      <c r="LMA90" s="497" t="s">
        <v>4</v>
      </c>
      <c r="LMB90" s="497" t="s">
        <v>5</v>
      </c>
      <c r="LMC90" s="497" t="s">
        <v>6</v>
      </c>
      <c r="LMD90" s="497" t="s">
        <v>7</v>
      </c>
      <c r="LME90" s="497" t="s">
        <v>11</v>
      </c>
      <c r="LMF90" s="503"/>
      <c r="LMG90" s="497" t="s">
        <v>2</v>
      </c>
      <c r="LMH90" s="497" t="s">
        <v>3</v>
      </c>
      <c r="LMI90" s="497" t="s">
        <v>4</v>
      </c>
      <c r="LMJ90" s="497" t="s">
        <v>5</v>
      </c>
      <c r="LMK90" s="497" t="s">
        <v>6</v>
      </c>
      <c r="LML90" s="497" t="s">
        <v>7</v>
      </c>
      <c r="LMM90" s="497" t="s">
        <v>11</v>
      </c>
      <c r="LMN90" s="503"/>
      <c r="LMO90" s="497" t="s">
        <v>2</v>
      </c>
      <c r="LMP90" s="497" t="s">
        <v>3</v>
      </c>
      <c r="LMQ90" s="497" t="s">
        <v>4</v>
      </c>
      <c r="LMR90" s="497" t="s">
        <v>5</v>
      </c>
      <c r="LMS90" s="497" t="s">
        <v>6</v>
      </c>
      <c r="LMT90" s="497" t="s">
        <v>7</v>
      </c>
      <c r="LMU90" s="497" t="s">
        <v>11</v>
      </c>
      <c r="LMV90" s="503"/>
      <c r="LMW90" s="497" t="s">
        <v>2</v>
      </c>
      <c r="LMX90" s="497" t="s">
        <v>3</v>
      </c>
      <c r="LMY90" s="497" t="s">
        <v>4</v>
      </c>
      <c r="LMZ90" s="497" t="s">
        <v>5</v>
      </c>
      <c r="LNA90" s="497" t="s">
        <v>6</v>
      </c>
      <c r="LNB90" s="497" t="s">
        <v>7</v>
      </c>
      <c r="LNC90" s="497" t="s">
        <v>11</v>
      </c>
      <c r="LND90" s="503"/>
      <c r="LNE90" s="497" t="s">
        <v>2</v>
      </c>
      <c r="LNF90" s="497" t="s">
        <v>3</v>
      </c>
      <c r="LNG90" s="497" t="s">
        <v>4</v>
      </c>
      <c r="LNH90" s="497" t="s">
        <v>5</v>
      </c>
      <c r="LNI90" s="497" t="s">
        <v>6</v>
      </c>
      <c r="LNJ90" s="497" t="s">
        <v>7</v>
      </c>
      <c r="LNK90" s="497" t="s">
        <v>11</v>
      </c>
      <c r="LNL90" s="503"/>
      <c r="LNM90" s="497" t="s">
        <v>2</v>
      </c>
      <c r="LNN90" s="497" t="s">
        <v>3</v>
      </c>
      <c r="LNO90" s="497" t="s">
        <v>4</v>
      </c>
      <c r="LNP90" s="497" t="s">
        <v>5</v>
      </c>
      <c r="LNQ90" s="497" t="s">
        <v>6</v>
      </c>
      <c r="LNR90" s="497" t="s">
        <v>7</v>
      </c>
      <c r="LNS90" s="497" t="s">
        <v>11</v>
      </c>
      <c r="LNT90" s="503"/>
      <c r="LNU90" s="497" t="s">
        <v>2</v>
      </c>
      <c r="LNV90" s="497" t="s">
        <v>3</v>
      </c>
      <c r="LNW90" s="497" t="s">
        <v>4</v>
      </c>
      <c r="LNX90" s="497" t="s">
        <v>5</v>
      </c>
      <c r="LNY90" s="497" t="s">
        <v>6</v>
      </c>
      <c r="LNZ90" s="497" t="s">
        <v>7</v>
      </c>
      <c r="LOA90" s="497" t="s">
        <v>11</v>
      </c>
      <c r="LOB90" s="503"/>
      <c r="LOC90" s="497" t="s">
        <v>2</v>
      </c>
      <c r="LOD90" s="497" t="s">
        <v>3</v>
      </c>
      <c r="LOE90" s="497" t="s">
        <v>4</v>
      </c>
      <c r="LOF90" s="497" t="s">
        <v>5</v>
      </c>
      <c r="LOG90" s="497" t="s">
        <v>6</v>
      </c>
      <c r="LOH90" s="497" t="s">
        <v>7</v>
      </c>
      <c r="LOI90" s="497" t="s">
        <v>11</v>
      </c>
      <c r="LOJ90" s="503"/>
      <c r="LOK90" s="497" t="s">
        <v>2</v>
      </c>
      <c r="LOL90" s="497" t="s">
        <v>3</v>
      </c>
      <c r="LOM90" s="497" t="s">
        <v>4</v>
      </c>
      <c r="LON90" s="497" t="s">
        <v>5</v>
      </c>
      <c r="LOO90" s="497" t="s">
        <v>6</v>
      </c>
      <c r="LOP90" s="497" t="s">
        <v>7</v>
      </c>
      <c r="LOQ90" s="497" t="s">
        <v>11</v>
      </c>
      <c r="LOR90" s="503"/>
      <c r="LOS90" s="497" t="s">
        <v>2</v>
      </c>
      <c r="LOT90" s="497" t="s">
        <v>3</v>
      </c>
      <c r="LOU90" s="497" t="s">
        <v>4</v>
      </c>
      <c r="LOV90" s="497" t="s">
        <v>5</v>
      </c>
      <c r="LOW90" s="497" t="s">
        <v>6</v>
      </c>
      <c r="LOX90" s="497" t="s">
        <v>7</v>
      </c>
      <c r="LOY90" s="497" t="s">
        <v>11</v>
      </c>
      <c r="LOZ90" s="503"/>
      <c r="LPA90" s="497" t="s">
        <v>2</v>
      </c>
      <c r="LPB90" s="497" t="s">
        <v>3</v>
      </c>
      <c r="LPC90" s="497" t="s">
        <v>4</v>
      </c>
      <c r="LPD90" s="497" t="s">
        <v>5</v>
      </c>
      <c r="LPE90" s="497" t="s">
        <v>6</v>
      </c>
      <c r="LPF90" s="497" t="s">
        <v>7</v>
      </c>
      <c r="LPG90" s="497" t="s">
        <v>11</v>
      </c>
      <c r="LPH90" s="503"/>
      <c r="LPI90" s="497" t="s">
        <v>2</v>
      </c>
      <c r="LPJ90" s="497" t="s">
        <v>3</v>
      </c>
      <c r="LPK90" s="497" t="s">
        <v>4</v>
      </c>
      <c r="LPL90" s="497" t="s">
        <v>5</v>
      </c>
      <c r="LPM90" s="497" t="s">
        <v>6</v>
      </c>
      <c r="LPN90" s="497" t="s">
        <v>7</v>
      </c>
      <c r="LPO90" s="497" t="s">
        <v>11</v>
      </c>
      <c r="LPP90" s="503"/>
      <c r="LPQ90" s="497" t="s">
        <v>2</v>
      </c>
      <c r="LPR90" s="497" t="s">
        <v>3</v>
      </c>
      <c r="LPS90" s="497" t="s">
        <v>4</v>
      </c>
      <c r="LPT90" s="497" t="s">
        <v>5</v>
      </c>
      <c r="LPU90" s="497" t="s">
        <v>6</v>
      </c>
      <c r="LPV90" s="497" t="s">
        <v>7</v>
      </c>
      <c r="LPW90" s="497" t="s">
        <v>11</v>
      </c>
      <c r="LPX90" s="503"/>
      <c r="LPY90" s="497" t="s">
        <v>2</v>
      </c>
      <c r="LPZ90" s="497" t="s">
        <v>3</v>
      </c>
      <c r="LQA90" s="497" t="s">
        <v>4</v>
      </c>
      <c r="LQB90" s="497" t="s">
        <v>5</v>
      </c>
      <c r="LQC90" s="497" t="s">
        <v>6</v>
      </c>
      <c r="LQD90" s="497" t="s">
        <v>7</v>
      </c>
      <c r="LQE90" s="497" t="s">
        <v>11</v>
      </c>
      <c r="LQF90" s="503"/>
      <c r="LQG90" s="497" t="s">
        <v>2</v>
      </c>
      <c r="LQH90" s="497" t="s">
        <v>3</v>
      </c>
      <c r="LQI90" s="497" t="s">
        <v>4</v>
      </c>
      <c r="LQJ90" s="497" t="s">
        <v>5</v>
      </c>
      <c r="LQK90" s="497" t="s">
        <v>6</v>
      </c>
      <c r="LQL90" s="497" t="s">
        <v>7</v>
      </c>
      <c r="LQM90" s="497" t="s">
        <v>11</v>
      </c>
      <c r="LQN90" s="503"/>
      <c r="LQO90" s="497" t="s">
        <v>2</v>
      </c>
      <c r="LQP90" s="497" t="s">
        <v>3</v>
      </c>
      <c r="LQQ90" s="497" t="s">
        <v>4</v>
      </c>
      <c r="LQR90" s="497" t="s">
        <v>5</v>
      </c>
      <c r="LQS90" s="497" t="s">
        <v>6</v>
      </c>
      <c r="LQT90" s="497" t="s">
        <v>7</v>
      </c>
      <c r="LQU90" s="497" t="s">
        <v>11</v>
      </c>
      <c r="LQV90" s="503"/>
      <c r="LQW90" s="497" t="s">
        <v>2</v>
      </c>
      <c r="LQX90" s="497" t="s">
        <v>3</v>
      </c>
      <c r="LQY90" s="497" t="s">
        <v>4</v>
      </c>
      <c r="LQZ90" s="497" t="s">
        <v>5</v>
      </c>
      <c r="LRA90" s="497" t="s">
        <v>6</v>
      </c>
      <c r="LRB90" s="497" t="s">
        <v>7</v>
      </c>
      <c r="LRC90" s="497" t="s">
        <v>11</v>
      </c>
      <c r="LRD90" s="503"/>
      <c r="LRE90" s="497" t="s">
        <v>2</v>
      </c>
      <c r="LRF90" s="497" t="s">
        <v>3</v>
      </c>
      <c r="LRG90" s="497" t="s">
        <v>4</v>
      </c>
      <c r="LRH90" s="497" t="s">
        <v>5</v>
      </c>
      <c r="LRI90" s="497" t="s">
        <v>6</v>
      </c>
      <c r="LRJ90" s="497" t="s">
        <v>7</v>
      </c>
      <c r="LRK90" s="497" t="s">
        <v>11</v>
      </c>
      <c r="LRL90" s="503"/>
      <c r="LRM90" s="497" t="s">
        <v>2</v>
      </c>
      <c r="LRN90" s="497" t="s">
        <v>3</v>
      </c>
      <c r="LRO90" s="497" t="s">
        <v>4</v>
      </c>
      <c r="LRP90" s="497" t="s">
        <v>5</v>
      </c>
      <c r="LRQ90" s="497" t="s">
        <v>6</v>
      </c>
      <c r="LRR90" s="497" t="s">
        <v>7</v>
      </c>
      <c r="LRS90" s="497" t="s">
        <v>11</v>
      </c>
      <c r="LRT90" s="503"/>
      <c r="LRU90" s="497" t="s">
        <v>2</v>
      </c>
      <c r="LRV90" s="497" t="s">
        <v>3</v>
      </c>
      <c r="LRW90" s="497" t="s">
        <v>4</v>
      </c>
      <c r="LRX90" s="497" t="s">
        <v>5</v>
      </c>
      <c r="LRY90" s="497" t="s">
        <v>6</v>
      </c>
      <c r="LRZ90" s="497" t="s">
        <v>7</v>
      </c>
      <c r="LSA90" s="497" t="s">
        <v>11</v>
      </c>
      <c r="LSB90" s="503"/>
      <c r="LSC90" s="497" t="s">
        <v>2</v>
      </c>
      <c r="LSD90" s="497" t="s">
        <v>3</v>
      </c>
      <c r="LSE90" s="497" t="s">
        <v>4</v>
      </c>
      <c r="LSF90" s="497" t="s">
        <v>5</v>
      </c>
      <c r="LSG90" s="497" t="s">
        <v>6</v>
      </c>
      <c r="LSH90" s="497" t="s">
        <v>7</v>
      </c>
      <c r="LSI90" s="497" t="s">
        <v>11</v>
      </c>
      <c r="LSJ90" s="503"/>
      <c r="LSK90" s="497" t="s">
        <v>2</v>
      </c>
      <c r="LSL90" s="497" t="s">
        <v>3</v>
      </c>
      <c r="LSM90" s="497" t="s">
        <v>4</v>
      </c>
      <c r="LSN90" s="497" t="s">
        <v>5</v>
      </c>
      <c r="LSO90" s="497" t="s">
        <v>6</v>
      </c>
      <c r="LSP90" s="497" t="s">
        <v>7</v>
      </c>
      <c r="LSQ90" s="497" t="s">
        <v>11</v>
      </c>
      <c r="LSR90" s="503"/>
      <c r="LSS90" s="497" t="s">
        <v>2</v>
      </c>
      <c r="LST90" s="497" t="s">
        <v>3</v>
      </c>
      <c r="LSU90" s="497" t="s">
        <v>4</v>
      </c>
      <c r="LSV90" s="497" t="s">
        <v>5</v>
      </c>
      <c r="LSW90" s="497" t="s">
        <v>6</v>
      </c>
      <c r="LSX90" s="497" t="s">
        <v>7</v>
      </c>
      <c r="LSY90" s="497" t="s">
        <v>11</v>
      </c>
      <c r="LSZ90" s="503"/>
      <c r="LTA90" s="497" t="s">
        <v>2</v>
      </c>
      <c r="LTB90" s="497" t="s">
        <v>3</v>
      </c>
      <c r="LTC90" s="497" t="s">
        <v>4</v>
      </c>
      <c r="LTD90" s="497" t="s">
        <v>5</v>
      </c>
      <c r="LTE90" s="497" t="s">
        <v>6</v>
      </c>
      <c r="LTF90" s="497" t="s">
        <v>7</v>
      </c>
      <c r="LTG90" s="497" t="s">
        <v>11</v>
      </c>
      <c r="LTH90" s="503"/>
      <c r="LTI90" s="497" t="s">
        <v>2</v>
      </c>
      <c r="LTJ90" s="497" t="s">
        <v>3</v>
      </c>
      <c r="LTK90" s="497" t="s">
        <v>4</v>
      </c>
      <c r="LTL90" s="497" t="s">
        <v>5</v>
      </c>
      <c r="LTM90" s="497" t="s">
        <v>6</v>
      </c>
      <c r="LTN90" s="497" t="s">
        <v>7</v>
      </c>
      <c r="LTO90" s="497" t="s">
        <v>11</v>
      </c>
      <c r="LTP90" s="503"/>
      <c r="LTQ90" s="497" t="s">
        <v>2</v>
      </c>
      <c r="LTR90" s="497" t="s">
        <v>3</v>
      </c>
      <c r="LTS90" s="497" t="s">
        <v>4</v>
      </c>
      <c r="LTT90" s="497" t="s">
        <v>5</v>
      </c>
      <c r="LTU90" s="497" t="s">
        <v>6</v>
      </c>
      <c r="LTV90" s="497" t="s">
        <v>7</v>
      </c>
      <c r="LTW90" s="497" t="s">
        <v>11</v>
      </c>
      <c r="LTX90" s="503"/>
      <c r="LTY90" s="497" t="s">
        <v>2</v>
      </c>
      <c r="LTZ90" s="497" t="s">
        <v>3</v>
      </c>
      <c r="LUA90" s="497" t="s">
        <v>4</v>
      </c>
      <c r="LUB90" s="497" t="s">
        <v>5</v>
      </c>
      <c r="LUC90" s="497" t="s">
        <v>6</v>
      </c>
      <c r="LUD90" s="497" t="s">
        <v>7</v>
      </c>
      <c r="LUE90" s="497" t="s">
        <v>11</v>
      </c>
      <c r="LUF90" s="503"/>
      <c r="LUG90" s="497" t="s">
        <v>2</v>
      </c>
      <c r="LUH90" s="497" t="s">
        <v>3</v>
      </c>
      <c r="LUI90" s="497" t="s">
        <v>4</v>
      </c>
      <c r="LUJ90" s="497" t="s">
        <v>5</v>
      </c>
      <c r="LUK90" s="497" t="s">
        <v>6</v>
      </c>
      <c r="LUL90" s="497" t="s">
        <v>7</v>
      </c>
      <c r="LUM90" s="497" t="s">
        <v>11</v>
      </c>
      <c r="LUN90" s="503"/>
      <c r="LUO90" s="497" t="s">
        <v>2</v>
      </c>
      <c r="LUP90" s="497" t="s">
        <v>3</v>
      </c>
      <c r="LUQ90" s="497" t="s">
        <v>4</v>
      </c>
      <c r="LUR90" s="497" t="s">
        <v>5</v>
      </c>
      <c r="LUS90" s="497" t="s">
        <v>6</v>
      </c>
      <c r="LUT90" s="497" t="s">
        <v>7</v>
      </c>
      <c r="LUU90" s="497" t="s">
        <v>11</v>
      </c>
      <c r="LUV90" s="503"/>
      <c r="LUW90" s="497" t="s">
        <v>2</v>
      </c>
      <c r="LUX90" s="497" t="s">
        <v>3</v>
      </c>
      <c r="LUY90" s="497" t="s">
        <v>4</v>
      </c>
      <c r="LUZ90" s="497" t="s">
        <v>5</v>
      </c>
      <c r="LVA90" s="497" t="s">
        <v>6</v>
      </c>
      <c r="LVB90" s="497" t="s">
        <v>7</v>
      </c>
      <c r="LVC90" s="497" t="s">
        <v>11</v>
      </c>
      <c r="LVD90" s="503"/>
      <c r="LVE90" s="497" t="s">
        <v>2</v>
      </c>
      <c r="LVF90" s="497" t="s">
        <v>3</v>
      </c>
      <c r="LVG90" s="497" t="s">
        <v>4</v>
      </c>
      <c r="LVH90" s="497" t="s">
        <v>5</v>
      </c>
      <c r="LVI90" s="497" t="s">
        <v>6</v>
      </c>
      <c r="LVJ90" s="497" t="s">
        <v>7</v>
      </c>
      <c r="LVK90" s="497" t="s">
        <v>11</v>
      </c>
      <c r="LVL90" s="503"/>
      <c r="LVM90" s="497" t="s">
        <v>2</v>
      </c>
      <c r="LVN90" s="497" t="s">
        <v>3</v>
      </c>
      <c r="LVO90" s="497" t="s">
        <v>4</v>
      </c>
      <c r="LVP90" s="497" t="s">
        <v>5</v>
      </c>
      <c r="LVQ90" s="497" t="s">
        <v>6</v>
      </c>
      <c r="LVR90" s="497" t="s">
        <v>7</v>
      </c>
      <c r="LVS90" s="497" t="s">
        <v>11</v>
      </c>
      <c r="LVT90" s="503"/>
      <c r="LVU90" s="497" t="s">
        <v>2</v>
      </c>
      <c r="LVV90" s="497" t="s">
        <v>3</v>
      </c>
      <c r="LVW90" s="497" t="s">
        <v>4</v>
      </c>
      <c r="LVX90" s="497" t="s">
        <v>5</v>
      </c>
      <c r="LVY90" s="497" t="s">
        <v>6</v>
      </c>
      <c r="LVZ90" s="497" t="s">
        <v>7</v>
      </c>
      <c r="LWA90" s="497" t="s">
        <v>11</v>
      </c>
      <c r="LWB90" s="503"/>
      <c r="LWC90" s="497" t="s">
        <v>2</v>
      </c>
      <c r="LWD90" s="497" t="s">
        <v>3</v>
      </c>
      <c r="LWE90" s="497" t="s">
        <v>4</v>
      </c>
      <c r="LWF90" s="497" t="s">
        <v>5</v>
      </c>
      <c r="LWG90" s="497" t="s">
        <v>6</v>
      </c>
      <c r="LWH90" s="497" t="s">
        <v>7</v>
      </c>
      <c r="LWI90" s="497" t="s">
        <v>11</v>
      </c>
      <c r="LWJ90" s="503"/>
      <c r="LWK90" s="497" t="s">
        <v>2</v>
      </c>
      <c r="LWL90" s="497" t="s">
        <v>3</v>
      </c>
      <c r="LWM90" s="497" t="s">
        <v>4</v>
      </c>
      <c r="LWN90" s="497" t="s">
        <v>5</v>
      </c>
      <c r="LWO90" s="497" t="s">
        <v>6</v>
      </c>
      <c r="LWP90" s="497" t="s">
        <v>7</v>
      </c>
      <c r="LWQ90" s="497" t="s">
        <v>11</v>
      </c>
      <c r="LWR90" s="503"/>
      <c r="LWS90" s="497" t="s">
        <v>2</v>
      </c>
      <c r="LWT90" s="497" t="s">
        <v>3</v>
      </c>
      <c r="LWU90" s="497" t="s">
        <v>4</v>
      </c>
      <c r="LWV90" s="497" t="s">
        <v>5</v>
      </c>
      <c r="LWW90" s="497" t="s">
        <v>6</v>
      </c>
      <c r="LWX90" s="497" t="s">
        <v>7</v>
      </c>
      <c r="LWY90" s="497" t="s">
        <v>11</v>
      </c>
      <c r="LWZ90" s="503"/>
      <c r="LXA90" s="497" t="s">
        <v>2</v>
      </c>
      <c r="LXB90" s="497" t="s">
        <v>3</v>
      </c>
      <c r="LXC90" s="497" t="s">
        <v>4</v>
      </c>
      <c r="LXD90" s="497" t="s">
        <v>5</v>
      </c>
      <c r="LXE90" s="497" t="s">
        <v>6</v>
      </c>
      <c r="LXF90" s="497" t="s">
        <v>7</v>
      </c>
      <c r="LXG90" s="497" t="s">
        <v>11</v>
      </c>
      <c r="LXH90" s="503"/>
      <c r="LXI90" s="497" t="s">
        <v>2</v>
      </c>
      <c r="LXJ90" s="497" t="s">
        <v>3</v>
      </c>
      <c r="LXK90" s="497" t="s">
        <v>4</v>
      </c>
      <c r="LXL90" s="497" t="s">
        <v>5</v>
      </c>
      <c r="LXM90" s="497" t="s">
        <v>6</v>
      </c>
      <c r="LXN90" s="497" t="s">
        <v>7</v>
      </c>
      <c r="LXO90" s="497" t="s">
        <v>11</v>
      </c>
      <c r="LXP90" s="503"/>
      <c r="LXQ90" s="497" t="s">
        <v>2</v>
      </c>
      <c r="LXR90" s="497" t="s">
        <v>3</v>
      </c>
      <c r="LXS90" s="497" t="s">
        <v>4</v>
      </c>
      <c r="LXT90" s="497" t="s">
        <v>5</v>
      </c>
      <c r="LXU90" s="497" t="s">
        <v>6</v>
      </c>
      <c r="LXV90" s="497" t="s">
        <v>7</v>
      </c>
      <c r="LXW90" s="497" t="s">
        <v>11</v>
      </c>
      <c r="LXX90" s="503"/>
      <c r="LXY90" s="497" t="s">
        <v>2</v>
      </c>
      <c r="LXZ90" s="497" t="s">
        <v>3</v>
      </c>
      <c r="LYA90" s="497" t="s">
        <v>4</v>
      </c>
      <c r="LYB90" s="497" t="s">
        <v>5</v>
      </c>
      <c r="LYC90" s="497" t="s">
        <v>6</v>
      </c>
      <c r="LYD90" s="497" t="s">
        <v>7</v>
      </c>
      <c r="LYE90" s="497" t="s">
        <v>11</v>
      </c>
      <c r="LYF90" s="503"/>
      <c r="LYG90" s="497" t="s">
        <v>2</v>
      </c>
      <c r="LYH90" s="497" t="s">
        <v>3</v>
      </c>
      <c r="LYI90" s="497" t="s">
        <v>4</v>
      </c>
      <c r="LYJ90" s="497" t="s">
        <v>5</v>
      </c>
      <c r="LYK90" s="497" t="s">
        <v>6</v>
      </c>
      <c r="LYL90" s="497" t="s">
        <v>7</v>
      </c>
      <c r="LYM90" s="497" t="s">
        <v>11</v>
      </c>
      <c r="LYN90" s="503"/>
      <c r="LYO90" s="497" t="s">
        <v>2</v>
      </c>
      <c r="LYP90" s="497" t="s">
        <v>3</v>
      </c>
      <c r="LYQ90" s="497" t="s">
        <v>4</v>
      </c>
      <c r="LYR90" s="497" t="s">
        <v>5</v>
      </c>
      <c r="LYS90" s="497" t="s">
        <v>6</v>
      </c>
      <c r="LYT90" s="497" t="s">
        <v>7</v>
      </c>
      <c r="LYU90" s="497" t="s">
        <v>11</v>
      </c>
      <c r="LYV90" s="503"/>
      <c r="LYW90" s="497" t="s">
        <v>2</v>
      </c>
      <c r="LYX90" s="497" t="s">
        <v>3</v>
      </c>
      <c r="LYY90" s="497" t="s">
        <v>4</v>
      </c>
      <c r="LYZ90" s="497" t="s">
        <v>5</v>
      </c>
      <c r="LZA90" s="497" t="s">
        <v>6</v>
      </c>
      <c r="LZB90" s="497" t="s">
        <v>7</v>
      </c>
      <c r="LZC90" s="497" t="s">
        <v>11</v>
      </c>
      <c r="LZD90" s="503"/>
      <c r="LZE90" s="497" t="s">
        <v>2</v>
      </c>
      <c r="LZF90" s="497" t="s">
        <v>3</v>
      </c>
      <c r="LZG90" s="497" t="s">
        <v>4</v>
      </c>
      <c r="LZH90" s="497" t="s">
        <v>5</v>
      </c>
      <c r="LZI90" s="497" t="s">
        <v>6</v>
      </c>
      <c r="LZJ90" s="497" t="s">
        <v>7</v>
      </c>
      <c r="LZK90" s="497" t="s">
        <v>11</v>
      </c>
      <c r="LZL90" s="503"/>
      <c r="LZM90" s="497" t="s">
        <v>2</v>
      </c>
      <c r="LZN90" s="497" t="s">
        <v>3</v>
      </c>
      <c r="LZO90" s="497" t="s">
        <v>4</v>
      </c>
      <c r="LZP90" s="497" t="s">
        <v>5</v>
      </c>
      <c r="LZQ90" s="497" t="s">
        <v>6</v>
      </c>
      <c r="LZR90" s="497" t="s">
        <v>7</v>
      </c>
      <c r="LZS90" s="497" t="s">
        <v>11</v>
      </c>
      <c r="LZT90" s="503"/>
      <c r="LZU90" s="497" t="s">
        <v>2</v>
      </c>
      <c r="LZV90" s="497" t="s">
        <v>3</v>
      </c>
      <c r="LZW90" s="497" t="s">
        <v>4</v>
      </c>
      <c r="LZX90" s="497" t="s">
        <v>5</v>
      </c>
      <c r="LZY90" s="497" t="s">
        <v>6</v>
      </c>
      <c r="LZZ90" s="497" t="s">
        <v>7</v>
      </c>
      <c r="MAA90" s="497" t="s">
        <v>11</v>
      </c>
      <c r="MAB90" s="503"/>
      <c r="MAC90" s="497" t="s">
        <v>2</v>
      </c>
      <c r="MAD90" s="497" t="s">
        <v>3</v>
      </c>
      <c r="MAE90" s="497" t="s">
        <v>4</v>
      </c>
      <c r="MAF90" s="497" t="s">
        <v>5</v>
      </c>
      <c r="MAG90" s="497" t="s">
        <v>6</v>
      </c>
      <c r="MAH90" s="497" t="s">
        <v>7</v>
      </c>
      <c r="MAI90" s="497" t="s">
        <v>11</v>
      </c>
      <c r="MAJ90" s="503"/>
      <c r="MAK90" s="497" t="s">
        <v>2</v>
      </c>
      <c r="MAL90" s="497" t="s">
        <v>3</v>
      </c>
      <c r="MAM90" s="497" t="s">
        <v>4</v>
      </c>
      <c r="MAN90" s="497" t="s">
        <v>5</v>
      </c>
      <c r="MAO90" s="497" t="s">
        <v>6</v>
      </c>
      <c r="MAP90" s="497" t="s">
        <v>7</v>
      </c>
      <c r="MAQ90" s="497" t="s">
        <v>11</v>
      </c>
      <c r="MAR90" s="503"/>
      <c r="MAS90" s="497" t="s">
        <v>2</v>
      </c>
      <c r="MAT90" s="497" t="s">
        <v>3</v>
      </c>
      <c r="MAU90" s="497" t="s">
        <v>4</v>
      </c>
      <c r="MAV90" s="497" t="s">
        <v>5</v>
      </c>
      <c r="MAW90" s="497" t="s">
        <v>6</v>
      </c>
      <c r="MAX90" s="497" t="s">
        <v>7</v>
      </c>
      <c r="MAY90" s="497" t="s">
        <v>11</v>
      </c>
      <c r="MAZ90" s="503"/>
      <c r="MBA90" s="497" t="s">
        <v>2</v>
      </c>
      <c r="MBB90" s="497" t="s">
        <v>3</v>
      </c>
      <c r="MBC90" s="497" t="s">
        <v>4</v>
      </c>
      <c r="MBD90" s="497" t="s">
        <v>5</v>
      </c>
      <c r="MBE90" s="497" t="s">
        <v>6</v>
      </c>
      <c r="MBF90" s="497" t="s">
        <v>7</v>
      </c>
      <c r="MBG90" s="497" t="s">
        <v>11</v>
      </c>
      <c r="MBH90" s="503"/>
      <c r="MBI90" s="497" t="s">
        <v>2</v>
      </c>
      <c r="MBJ90" s="497" t="s">
        <v>3</v>
      </c>
      <c r="MBK90" s="497" t="s">
        <v>4</v>
      </c>
      <c r="MBL90" s="497" t="s">
        <v>5</v>
      </c>
      <c r="MBM90" s="497" t="s">
        <v>6</v>
      </c>
      <c r="MBN90" s="497" t="s">
        <v>7</v>
      </c>
      <c r="MBO90" s="497" t="s">
        <v>11</v>
      </c>
      <c r="MBP90" s="503"/>
      <c r="MBQ90" s="497" t="s">
        <v>2</v>
      </c>
      <c r="MBR90" s="497" t="s">
        <v>3</v>
      </c>
      <c r="MBS90" s="497" t="s">
        <v>4</v>
      </c>
      <c r="MBT90" s="497" t="s">
        <v>5</v>
      </c>
      <c r="MBU90" s="497" t="s">
        <v>6</v>
      </c>
      <c r="MBV90" s="497" t="s">
        <v>7</v>
      </c>
      <c r="MBW90" s="497" t="s">
        <v>11</v>
      </c>
      <c r="MBX90" s="503"/>
      <c r="MBY90" s="497" t="s">
        <v>2</v>
      </c>
      <c r="MBZ90" s="497" t="s">
        <v>3</v>
      </c>
      <c r="MCA90" s="497" t="s">
        <v>4</v>
      </c>
      <c r="MCB90" s="497" t="s">
        <v>5</v>
      </c>
      <c r="MCC90" s="497" t="s">
        <v>6</v>
      </c>
      <c r="MCD90" s="497" t="s">
        <v>7</v>
      </c>
      <c r="MCE90" s="497" t="s">
        <v>11</v>
      </c>
      <c r="MCF90" s="503"/>
      <c r="MCG90" s="497" t="s">
        <v>2</v>
      </c>
      <c r="MCH90" s="497" t="s">
        <v>3</v>
      </c>
      <c r="MCI90" s="497" t="s">
        <v>4</v>
      </c>
      <c r="MCJ90" s="497" t="s">
        <v>5</v>
      </c>
      <c r="MCK90" s="497" t="s">
        <v>6</v>
      </c>
      <c r="MCL90" s="497" t="s">
        <v>7</v>
      </c>
      <c r="MCM90" s="497" t="s">
        <v>11</v>
      </c>
      <c r="MCN90" s="503"/>
      <c r="MCO90" s="497" t="s">
        <v>2</v>
      </c>
      <c r="MCP90" s="497" t="s">
        <v>3</v>
      </c>
      <c r="MCQ90" s="497" t="s">
        <v>4</v>
      </c>
      <c r="MCR90" s="497" t="s">
        <v>5</v>
      </c>
      <c r="MCS90" s="497" t="s">
        <v>6</v>
      </c>
      <c r="MCT90" s="497" t="s">
        <v>7</v>
      </c>
      <c r="MCU90" s="497" t="s">
        <v>11</v>
      </c>
      <c r="MCV90" s="503"/>
      <c r="MCW90" s="497" t="s">
        <v>2</v>
      </c>
      <c r="MCX90" s="497" t="s">
        <v>3</v>
      </c>
      <c r="MCY90" s="497" t="s">
        <v>4</v>
      </c>
      <c r="MCZ90" s="497" t="s">
        <v>5</v>
      </c>
      <c r="MDA90" s="497" t="s">
        <v>6</v>
      </c>
      <c r="MDB90" s="497" t="s">
        <v>7</v>
      </c>
      <c r="MDC90" s="497" t="s">
        <v>11</v>
      </c>
      <c r="MDD90" s="503"/>
      <c r="MDE90" s="497" t="s">
        <v>2</v>
      </c>
      <c r="MDF90" s="497" t="s">
        <v>3</v>
      </c>
      <c r="MDG90" s="497" t="s">
        <v>4</v>
      </c>
      <c r="MDH90" s="497" t="s">
        <v>5</v>
      </c>
      <c r="MDI90" s="497" t="s">
        <v>6</v>
      </c>
      <c r="MDJ90" s="497" t="s">
        <v>7</v>
      </c>
      <c r="MDK90" s="497" t="s">
        <v>11</v>
      </c>
      <c r="MDL90" s="503"/>
      <c r="MDM90" s="497" t="s">
        <v>2</v>
      </c>
      <c r="MDN90" s="497" t="s">
        <v>3</v>
      </c>
      <c r="MDO90" s="497" t="s">
        <v>4</v>
      </c>
      <c r="MDP90" s="497" t="s">
        <v>5</v>
      </c>
      <c r="MDQ90" s="497" t="s">
        <v>6</v>
      </c>
      <c r="MDR90" s="497" t="s">
        <v>7</v>
      </c>
      <c r="MDS90" s="497" t="s">
        <v>11</v>
      </c>
      <c r="MDT90" s="503"/>
      <c r="MDU90" s="497" t="s">
        <v>2</v>
      </c>
      <c r="MDV90" s="497" t="s">
        <v>3</v>
      </c>
      <c r="MDW90" s="497" t="s">
        <v>4</v>
      </c>
      <c r="MDX90" s="497" t="s">
        <v>5</v>
      </c>
      <c r="MDY90" s="497" t="s">
        <v>6</v>
      </c>
      <c r="MDZ90" s="497" t="s">
        <v>7</v>
      </c>
      <c r="MEA90" s="497" t="s">
        <v>11</v>
      </c>
      <c r="MEB90" s="503"/>
      <c r="MEC90" s="497" t="s">
        <v>2</v>
      </c>
      <c r="MED90" s="497" t="s">
        <v>3</v>
      </c>
      <c r="MEE90" s="497" t="s">
        <v>4</v>
      </c>
      <c r="MEF90" s="497" t="s">
        <v>5</v>
      </c>
      <c r="MEG90" s="497" t="s">
        <v>6</v>
      </c>
      <c r="MEH90" s="497" t="s">
        <v>7</v>
      </c>
      <c r="MEI90" s="497" t="s">
        <v>11</v>
      </c>
      <c r="MEJ90" s="503"/>
      <c r="MEK90" s="497" t="s">
        <v>2</v>
      </c>
      <c r="MEL90" s="497" t="s">
        <v>3</v>
      </c>
      <c r="MEM90" s="497" t="s">
        <v>4</v>
      </c>
      <c r="MEN90" s="497" t="s">
        <v>5</v>
      </c>
      <c r="MEO90" s="497" t="s">
        <v>6</v>
      </c>
      <c r="MEP90" s="497" t="s">
        <v>7</v>
      </c>
      <c r="MEQ90" s="497" t="s">
        <v>11</v>
      </c>
      <c r="MER90" s="503"/>
      <c r="MES90" s="497" t="s">
        <v>2</v>
      </c>
      <c r="MET90" s="497" t="s">
        <v>3</v>
      </c>
      <c r="MEU90" s="497" t="s">
        <v>4</v>
      </c>
      <c r="MEV90" s="497" t="s">
        <v>5</v>
      </c>
      <c r="MEW90" s="497" t="s">
        <v>6</v>
      </c>
      <c r="MEX90" s="497" t="s">
        <v>7</v>
      </c>
      <c r="MEY90" s="497" t="s">
        <v>11</v>
      </c>
      <c r="MEZ90" s="503"/>
      <c r="MFA90" s="497" t="s">
        <v>2</v>
      </c>
      <c r="MFB90" s="497" t="s">
        <v>3</v>
      </c>
      <c r="MFC90" s="497" t="s">
        <v>4</v>
      </c>
      <c r="MFD90" s="497" t="s">
        <v>5</v>
      </c>
      <c r="MFE90" s="497" t="s">
        <v>6</v>
      </c>
      <c r="MFF90" s="497" t="s">
        <v>7</v>
      </c>
      <c r="MFG90" s="497" t="s">
        <v>11</v>
      </c>
      <c r="MFH90" s="503"/>
      <c r="MFI90" s="497" t="s">
        <v>2</v>
      </c>
      <c r="MFJ90" s="497" t="s">
        <v>3</v>
      </c>
      <c r="MFK90" s="497" t="s">
        <v>4</v>
      </c>
      <c r="MFL90" s="497" t="s">
        <v>5</v>
      </c>
      <c r="MFM90" s="497" t="s">
        <v>6</v>
      </c>
      <c r="MFN90" s="497" t="s">
        <v>7</v>
      </c>
      <c r="MFO90" s="497" t="s">
        <v>11</v>
      </c>
      <c r="MFP90" s="503"/>
      <c r="MFQ90" s="497" t="s">
        <v>2</v>
      </c>
      <c r="MFR90" s="497" t="s">
        <v>3</v>
      </c>
      <c r="MFS90" s="497" t="s">
        <v>4</v>
      </c>
      <c r="MFT90" s="497" t="s">
        <v>5</v>
      </c>
      <c r="MFU90" s="497" t="s">
        <v>6</v>
      </c>
      <c r="MFV90" s="497" t="s">
        <v>7</v>
      </c>
      <c r="MFW90" s="497" t="s">
        <v>11</v>
      </c>
      <c r="MFX90" s="503"/>
      <c r="MFY90" s="497" t="s">
        <v>2</v>
      </c>
      <c r="MFZ90" s="497" t="s">
        <v>3</v>
      </c>
      <c r="MGA90" s="497" t="s">
        <v>4</v>
      </c>
      <c r="MGB90" s="497" t="s">
        <v>5</v>
      </c>
      <c r="MGC90" s="497" t="s">
        <v>6</v>
      </c>
      <c r="MGD90" s="497" t="s">
        <v>7</v>
      </c>
      <c r="MGE90" s="497" t="s">
        <v>11</v>
      </c>
      <c r="MGF90" s="503"/>
      <c r="MGG90" s="497" t="s">
        <v>2</v>
      </c>
      <c r="MGH90" s="497" t="s">
        <v>3</v>
      </c>
      <c r="MGI90" s="497" t="s">
        <v>4</v>
      </c>
      <c r="MGJ90" s="497" t="s">
        <v>5</v>
      </c>
      <c r="MGK90" s="497" t="s">
        <v>6</v>
      </c>
      <c r="MGL90" s="497" t="s">
        <v>7</v>
      </c>
      <c r="MGM90" s="497" t="s">
        <v>11</v>
      </c>
      <c r="MGN90" s="503"/>
      <c r="MGO90" s="497" t="s">
        <v>2</v>
      </c>
      <c r="MGP90" s="497" t="s">
        <v>3</v>
      </c>
      <c r="MGQ90" s="497" t="s">
        <v>4</v>
      </c>
      <c r="MGR90" s="497" t="s">
        <v>5</v>
      </c>
      <c r="MGS90" s="497" t="s">
        <v>6</v>
      </c>
      <c r="MGT90" s="497" t="s">
        <v>7</v>
      </c>
      <c r="MGU90" s="497" t="s">
        <v>11</v>
      </c>
      <c r="MGV90" s="503"/>
      <c r="MGW90" s="497" t="s">
        <v>2</v>
      </c>
      <c r="MGX90" s="497" t="s">
        <v>3</v>
      </c>
      <c r="MGY90" s="497" t="s">
        <v>4</v>
      </c>
      <c r="MGZ90" s="497" t="s">
        <v>5</v>
      </c>
      <c r="MHA90" s="497" t="s">
        <v>6</v>
      </c>
      <c r="MHB90" s="497" t="s">
        <v>7</v>
      </c>
      <c r="MHC90" s="497" t="s">
        <v>11</v>
      </c>
      <c r="MHD90" s="503"/>
      <c r="MHE90" s="497" t="s">
        <v>2</v>
      </c>
      <c r="MHF90" s="497" t="s">
        <v>3</v>
      </c>
      <c r="MHG90" s="497" t="s">
        <v>4</v>
      </c>
      <c r="MHH90" s="497" t="s">
        <v>5</v>
      </c>
      <c r="MHI90" s="497" t="s">
        <v>6</v>
      </c>
      <c r="MHJ90" s="497" t="s">
        <v>7</v>
      </c>
      <c r="MHK90" s="497" t="s">
        <v>11</v>
      </c>
      <c r="MHL90" s="503"/>
      <c r="MHM90" s="497" t="s">
        <v>2</v>
      </c>
      <c r="MHN90" s="497" t="s">
        <v>3</v>
      </c>
      <c r="MHO90" s="497" t="s">
        <v>4</v>
      </c>
      <c r="MHP90" s="497" t="s">
        <v>5</v>
      </c>
      <c r="MHQ90" s="497" t="s">
        <v>6</v>
      </c>
      <c r="MHR90" s="497" t="s">
        <v>7</v>
      </c>
      <c r="MHS90" s="497" t="s">
        <v>11</v>
      </c>
      <c r="MHT90" s="503"/>
      <c r="MHU90" s="497" t="s">
        <v>2</v>
      </c>
      <c r="MHV90" s="497" t="s">
        <v>3</v>
      </c>
      <c r="MHW90" s="497" t="s">
        <v>4</v>
      </c>
      <c r="MHX90" s="497" t="s">
        <v>5</v>
      </c>
      <c r="MHY90" s="497" t="s">
        <v>6</v>
      </c>
      <c r="MHZ90" s="497" t="s">
        <v>7</v>
      </c>
      <c r="MIA90" s="497" t="s">
        <v>11</v>
      </c>
      <c r="MIB90" s="503"/>
      <c r="MIC90" s="497" t="s">
        <v>2</v>
      </c>
      <c r="MID90" s="497" t="s">
        <v>3</v>
      </c>
      <c r="MIE90" s="497" t="s">
        <v>4</v>
      </c>
      <c r="MIF90" s="497" t="s">
        <v>5</v>
      </c>
      <c r="MIG90" s="497" t="s">
        <v>6</v>
      </c>
      <c r="MIH90" s="497" t="s">
        <v>7</v>
      </c>
      <c r="MII90" s="497" t="s">
        <v>11</v>
      </c>
      <c r="MIJ90" s="503"/>
      <c r="MIK90" s="497" t="s">
        <v>2</v>
      </c>
      <c r="MIL90" s="497" t="s">
        <v>3</v>
      </c>
      <c r="MIM90" s="497" t="s">
        <v>4</v>
      </c>
      <c r="MIN90" s="497" t="s">
        <v>5</v>
      </c>
      <c r="MIO90" s="497" t="s">
        <v>6</v>
      </c>
      <c r="MIP90" s="497" t="s">
        <v>7</v>
      </c>
      <c r="MIQ90" s="497" t="s">
        <v>11</v>
      </c>
      <c r="MIR90" s="503"/>
      <c r="MIS90" s="497" t="s">
        <v>2</v>
      </c>
      <c r="MIT90" s="497" t="s">
        <v>3</v>
      </c>
      <c r="MIU90" s="497" t="s">
        <v>4</v>
      </c>
      <c r="MIV90" s="497" t="s">
        <v>5</v>
      </c>
      <c r="MIW90" s="497" t="s">
        <v>6</v>
      </c>
      <c r="MIX90" s="497" t="s">
        <v>7</v>
      </c>
      <c r="MIY90" s="497" t="s">
        <v>11</v>
      </c>
      <c r="MIZ90" s="503"/>
      <c r="MJA90" s="497" t="s">
        <v>2</v>
      </c>
      <c r="MJB90" s="497" t="s">
        <v>3</v>
      </c>
      <c r="MJC90" s="497" t="s">
        <v>4</v>
      </c>
      <c r="MJD90" s="497" t="s">
        <v>5</v>
      </c>
      <c r="MJE90" s="497" t="s">
        <v>6</v>
      </c>
      <c r="MJF90" s="497" t="s">
        <v>7</v>
      </c>
      <c r="MJG90" s="497" t="s">
        <v>11</v>
      </c>
      <c r="MJH90" s="503"/>
      <c r="MJI90" s="497" t="s">
        <v>2</v>
      </c>
      <c r="MJJ90" s="497" t="s">
        <v>3</v>
      </c>
      <c r="MJK90" s="497" t="s">
        <v>4</v>
      </c>
      <c r="MJL90" s="497" t="s">
        <v>5</v>
      </c>
      <c r="MJM90" s="497" t="s">
        <v>6</v>
      </c>
      <c r="MJN90" s="497" t="s">
        <v>7</v>
      </c>
      <c r="MJO90" s="497" t="s">
        <v>11</v>
      </c>
      <c r="MJP90" s="503"/>
      <c r="MJQ90" s="497" t="s">
        <v>2</v>
      </c>
      <c r="MJR90" s="497" t="s">
        <v>3</v>
      </c>
      <c r="MJS90" s="497" t="s">
        <v>4</v>
      </c>
      <c r="MJT90" s="497" t="s">
        <v>5</v>
      </c>
      <c r="MJU90" s="497" t="s">
        <v>6</v>
      </c>
      <c r="MJV90" s="497" t="s">
        <v>7</v>
      </c>
      <c r="MJW90" s="497" t="s">
        <v>11</v>
      </c>
      <c r="MJX90" s="503"/>
      <c r="MJY90" s="497" t="s">
        <v>2</v>
      </c>
      <c r="MJZ90" s="497" t="s">
        <v>3</v>
      </c>
      <c r="MKA90" s="497" t="s">
        <v>4</v>
      </c>
      <c r="MKB90" s="497" t="s">
        <v>5</v>
      </c>
      <c r="MKC90" s="497" t="s">
        <v>6</v>
      </c>
      <c r="MKD90" s="497" t="s">
        <v>7</v>
      </c>
      <c r="MKE90" s="497" t="s">
        <v>11</v>
      </c>
      <c r="MKF90" s="503"/>
      <c r="MKG90" s="497" t="s">
        <v>2</v>
      </c>
      <c r="MKH90" s="497" t="s">
        <v>3</v>
      </c>
      <c r="MKI90" s="497" t="s">
        <v>4</v>
      </c>
      <c r="MKJ90" s="497" t="s">
        <v>5</v>
      </c>
      <c r="MKK90" s="497" t="s">
        <v>6</v>
      </c>
      <c r="MKL90" s="497" t="s">
        <v>7</v>
      </c>
      <c r="MKM90" s="497" t="s">
        <v>11</v>
      </c>
      <c r="MKN90" s="503"/>
      <c r="MKO90" s="497" t="s">
        <v>2</v>
      </c>
      <c r="MKP90" s="497" t="s">
        <v>3</v>
      </c>
      <c r="MKQ90" s="497" t="s">
        <v>4</v>
      </c>
      <c r="MKR90" s="497" t="s">
        <v>5</v>
      </c>
      <c r="MKS90" s="497" t="s">
        <v>6</v>
      </c>
      <c r="MKT90" s="497" t="s">
        <v>7</v>
      </c>
      <c r="MKU90" s="497" t="s">
        <v>11</v>
      </c>
      <c r="MKV90" s="503"/>
      <c r="MKW90" s="497" t="s">
        <v>2</v>
      </c>
      <c r="MKX90" s="497" t="s">
        <v>3</v>
      </c>
      <c r="MKY90" s="497" t="s">
        <v>4</v>
      </c>
      <c r="MKZ90" s="497" t="s">
        <v>5</v>
      </c>
      <c r="MLA90" s="497" t="s">
        <v>6</v>
      </c>
      <c r="MLB90" s="497" t="s">
        <v>7</v>
      </c>
      <c r="MLC90" s="497" t="s">
        <v>11</v>
      </c>
      <c r="MLD90" s="503"/>
      <c r="MLE90" s="497" t="s">
        <v>2</v>
      </c>
      <c r="MLF90" s="497" t="s">
        <v>3</v>
      </c>
      <c r="MLG90" s="497" t="s">
        <v>4</v>
      </c>
      <c r="MLH90" s="497" t="s">
        <v>5</v>
      </c>
      <c r="MLI90" s="497" t="s">
        <v>6</v>
      </c>
      <c r="MLJ90" s="497" t="s">
        <v>7</v>
      </c>
      <c r="MLK90" s="497" t="s">
        <v>11</v>
      </c>
      <c r="MLL90" s="503"/>
      <c r="MLM90" s="497" t="s">
        <v>2</v>
      </c>
      <c r="MLN90" s="497" t="s">
        <v>3</v>
      </c>
      <c r="MLO90" s="497" t="s">
        <v>4</v>
      </c>
      <c r="MLP90" s="497" t="s">
        <v>5</v>
      </c>
      <c r="MLQ90" s="497" t="s">
        <v>6</v>
      </c>
      <c r="MLR90" s="497" t="s">
        <v>7</v>
      </c>
      <c r="MLS90" s="497" t="s">
        <v>11</v>
      </c>
      <c r="MLT90" s="503"/>
      <c r="MLU90" s="497" t="s">
        <v>2</v>
      </c>
      <c r="MLV90" s="497" t="s">
        <v>3</v>
      </c>
      <c r="MLW90" s="497" t="s">
        <v>4</v>
      </c>
      <c r="MLX90" s="497" t="s">
        <v>5</v>
      </c>
      <c r="MLY90" s="497" t="s">
        <v>6</v>
      </c>
      <c r="MLZ90" s="497" t="s">
        <v>7</v>
      </c>
      <c r="MMA90" s="497" t="s">
        <v>11</v>
      </c>
      <c r="MMB90" s="503"/>
      <c r="MMC90" s="497" t="s">
        <v>2</v>
      </c>
      <c r="MMD90" s="497" t="s">
        <v>3</v>
      </c>
      <c r="MME90" s="497" t="s">
        <v>4</v>
      </c>
      <c r="MMF90" s="497" t="s">
        <v>5</v>
      </c>
      <c r="MMG90" s="497" t="s">
        <v>6</v>
      </c>
      <c r="MMH90" s="497" t="s">
        <v>7</v>
      </c>
      <c r="MMI90" s="497" t="s">
        <v>11</v>
      </c>
      <c r="MMJ90" s="503"/>
      <c r="MMK90" s="497" t="s">
        <v>2</v>
      </c>
      <c r="MML90" s="497" t="s">
        <v>3</v>
      </c>
      <c r="MMM90" s="497" t="s">
        <v>4</v>
      </c>
      <c r="MMN90" s="497" t="s">
        <v>5</v>
      </c>
      <c r="MMO90" s="497" t="s">
        <v>6</v>
      </c>
      <c r="MMP90" s="497" t="s">
        <v>7</v>
      </c>
      <c r="MMQ90" s="497" t="s">
        <v>11</v>
      </c>
      <c r="MMR90" s="503"/>
      <c r="MMS90" s="497" t="s">
        <v>2</v>
      </c>
      <c r="MMT90" s="497" t="s">
        <v>3</v>
      </c>
      <c r="MMU90" s="497" t="s">
        <v>4</v>
      </c>
      <c r="MMV90" s="497" t="s">
        <v>5</v>
      </c>
      <c r="MMW90" s="497" t="s">
        <v>6</v>
      </c>
      <c r="MMX90" s="497" t="s">
        <v>7</v>
      </c>
      <c r="MMY90" s="497" t="s">
        <v>11</v>
      </c>
      <c r="MMZ90" s="503"/>
      <c r="MNA90" s="497" t="s">
        <v>2</v>
      </c>
      <c r="MNB90" s="497" t="s">
        <v>3</v>
      </c>
      <c r="MNC90" s="497" t="s">
        <v>4</v>
      </c>
      <c r="MND90" s="497" t="s">
        <v>5</v>
      </c>
      <c r="MNE90" s="497" t="s">
        <v>6</v>
      </c>
      <c r="MNF90" s="497" t="s">
        <v>7</v>
      </c>
      <c r="MNG90" s="497" t="s">
        <v>11</v>
      </c>
      <c r="MNH90" s="503"/>
      <c r="MNI90" s="497" t="s">
        <v>2</v>
      </c>
      <c r="MNJ90" s="497" t="s">
        <v>3</v>
      </c>
      <c r="MNK90" s="497" t="s">
        <v>4</v>
      </c>
      <c r="MNL90" s="497" t="s">
        <v>5</v>
      </c>
      <c r="MNM90" s="497" t="s">
        <v>6</v>
      </c>
      <c r="MNN90" s="497" t="s">
        <v>7</v>
      </c>
      <c r="MNO90" s="497" t="s">
        <v>11</v>
      </c>
      <c r="MNP90" s="503"/>
      <c r="MNQ90" s="497" t="s">
        <v>2</v>
      </c>
      <c r="MNR90" s="497" t="s">
        <v>3</v>
      </c>
      <c r="MNS90" s="497" t="s">
        <v>4</v>
      </c>
      <c r="MNT90" s="497" t="s">
        <v>5</v>
      </c>
      <c r="MNU90" s="497" t="s">
        <v>6</v>
      </c>
      <c r="MNV90" s="497" t="s">
        <v>7</v>
      </c>
      <c r="MNW90" s="497" t="s">
        <v>11</v>
      </c>
      <c r="MNX90" s="503"/>
      <c r="MNY90" s="497" t="s">
        <v>2</v>
      </c>
      <c r="MNZ90" s="497" t="s">
        <v>3</v>
      </c>
      <c r="MOA90" s="497" t="s">
        <v>4</v>
      </c>
      <c r="MOB90" s="497" t="s">
        <v>5</v>
      </c>
      <c r="MOC90" s="497" t="s">
        <v>6</v>
      </c>
      <c r="MOD90" s="497" t="s">
        <v>7</v>
      </c>
      <c r="MOE90" s="497" t="s">
        <v>11</v>
      </c>
      <c r="MOF90" s="503"/>
      <c r="MOG90" s="497" t="s">
        <v>2</v>
      </c>
      <c r="MOH90" s="497" t="s">
        <v>3</v>
      </c>
      <c r="MOI90" s="497" t="s">
        <v>4</v>
      </c>
      <c r="MOJ90" s="497" t="s">
        <v>5</v>
      </c>
      <c r="MOK90" s="497" t="s">
        <v>6</v>
      </c>
      <c r="MOL90" s="497" t="s">
        <v>7</v>
      </c>
      <c r="MOM90" s="497" t="s">
        <v>11</v>
      </c>
      <c r="MON90" s="503"/>
      <c r="MOO90" s="497" t="s">
        <v>2</v>
      </c>
      <c r="MOP90" s="497" t="s">
        <v>3</v>
      </c>
      <c r="MOQ90" s="497" t="s">
        <v>4</v>
      </c>
      <c r="MOR90" s="497" t="s">
        <v>5</v>
      </c>
      <c r="MOS90" s="497" t="s">
        <v>6</v>
      </c>
      <c r="MOT90" s="497" t="s">
        <v>7</v>
      </c>
      <c r="MOU90" s="497" t="s">
        <v>11</v>
      </c>
      <c r="MOV90" s="503"/>
      <c r="MOW90" s="497" t="s">
        <v>2</v>
      </c>
      <c r="MOX90" s="497" t="s">
        <v>3</v>
      </c>
      <c r="MOY90" s="497" t="s">
        <v>4</v>
      </c>
      <c r="MOZ90" s="497" t="s">
        <v>5</v>
      </c>
      <c r="MPA90" s="497" t="s">
        <v>6</v>
      </c>
      <c r="MPB90" s="497" t="s">
        <v>7</v>
      </c>
      <c r="MPC90" s="497" t="s">
        <v>11</v>
      </c>
      <c r="MPD90" s="503"/>
      <c r="MPE90" s="497" t="s">
        <v>2</v>
      </c>
      <c r="MPF90" s="497" t="s">
        <v>3</v>
      </c>
      <c r="MPG90" s="497" t="s">
        <v>4</v>
      </c>
      <c r="MPH90" s="497" t="s">
        <v>5</v>
      </c>
      <c r="MPI90" s="497" t="s">
        <v>6</v>
      </c>
      <c r="MPJ90" s="497" t="s">
        <v>7</v>
      </c>
      <c r="MPK90" s="497" t="s">
        <v>11</v>
      </c>
      <c r="MPL90" s="503"/>
      <c r="MPM90" s="497" t="s">
        <v>2</v>
      </c>
      <c r="MPN90" s="497" t="s">
        <v>3</v>
      </c>
      <c r="MPO90" s="497" t="s">
        <v>4</v>
      </c>
      <c r="MPP90" s="497" t="s">
        <v>5</v>
      </c>
      <c r="MPQ90" s="497" t="s">
        <v>6</v>
      </c>
      <c r="MPR90" s="497" t="s">
        <v>7</v>
      </c>
      <c r="MPS90" s="497" t="s">
        <v>11</v>
      </c>
      <c r="MPT90" s="503"/>
      <c r="MPU90" s="497" t="s">
        <v>2</v>
      </c>
      <c r="MPV90" s="497" t="s">
        <v>3</v>
      </c>
      <c r="MPW90" s="497" t="s">
        <v>4</v>
      </c>
      <c r="MPX90" s="497" t="s">
        <v>5</v>
      </c>
      <c r="MPY90" s="497" t="s">
        <v>6</v>
      </c>
      <c r="MPZ90" s="497" t="s">
        <v>7</v>
      </c>
      <c r="MQA90" s="497" t="s">
        <v>11</v>
      </c>
      <c r="MQB90" s="503"/>
      <c r="MQC90" s="497" t="s">
        <v>2</v>
      </c>
      <c r="MQD90" s="497" t="s">
        <v>3</v>
      </c>
      <c r="MQE90" s="497" t="s">
        <v>4</v>
      </c>
      <c r="MQF90" s="497" t="s">
        <v>5</v>
      </c>
      <c r="MQG90" s="497" t="s">
        <v>6</v>
      </c>
      <c r="MQH90" s="497" t="s">
        <v>7</v>
      </c>
      <c r="MQI90" s="497" t="s">
        <v>11</v>
      </c>
      <c r="MQJ90" s="503"/>
      <c r="MQK90" s="497" t="s">
        <v>2</v>
      </c>
      <c r="MQL90" s="497" t="s">
        <v>3</v>
      </c>
      <c r="MQM90" s="497" t="s">
        <v>4</v>
      </c>
      <c r="MQN90" s="497" t="s">
        <v>5</v>
      </c>
      <c r="MQO90" s="497" t="s">
        <v>6</v>
      </c>
      <c r="MQP90" s="497" t="s">
        <v>7</v>
      </c>
      <c r="MQQ90" s="497" t="s">
        <v>11</v>
      </c>
      <c r="MQR90" s="503"/>
      <c r="MQS90" s="497" t="s">
        <v>2</v>
      </c>
      <c r="MQT90" s="497" t="s">
        <v>3</v>
      </c>
      <c r="MQU90" s="497" t="s">
        <v>4</v>
      </c>
      <c r="MQV90" s="497" t="s">
        <v>5</v>
      </c>
      <c r="MQW90" s="497" t="s">
        <v>6</v>
      </c>
      <c r="MQX90" s="497" t="s">
        <v>7</v>
      </c>
      <c r="MQY90" s="497" t="s">
        <v>11</v>
      </c>
      <c r="MQZ90" s="503"/>
      <c r="MRA90" s="497" t="s">
        <v>2</v>
      </c>
      <c r="MRB90" s="497" t="s">
        <v>3</v>
      </c>
      <c r="MRC90" s="497" t="s">
        <v>4</v>
      </c>
      <c r="MRD90" s="497" t="s">
        <v>5</v>
      </c>
      <c r="MRE90" s="497" t="s">
        <v>6</v>
      </c>
      <c r="MRF90" s="497" t="s">
        <v>7</v>
      </c>
      <c r="MRG90" s="497" t="s">
        <v>11</v>
      </c>
      <c r="MRH90" s="503"/>
      <c r="MRI90" s="497" t="s">
        <v>2</v>
      </c>
      <c r="MRJ90" s="497" t="s">
        <v>3</v>
      </c>
      <c r="MRK90" s="497" t="s">
        <v>4</v>
      </c>
      <c r="MRL90" s="497" t="s">
        <v>5</v>
      </c>
      <c r="MRM90" s="497" t="s">
        <v>6</v>
      </c>
      <c r="MRN90" s="497" t="s">
        <v>7</v>
      </c>
      <c r="MRO90" s="497" t="s">
        <v>11</v>
      </c>
      <c r="MRP90" s="503"/>
      <c r="MRQ90" s="497" t="s">
        <v>2</v>
      </c>
      <c r="MRR90" s="497" t="s">
        <v>3</v>
      </c>
      <c r="MRS90" s="497" t="s">
        <v>4</v>
      </c>
      <c r="MRT90" s="497" t="s">
        <v>5</v>
      </c>
      <c r="MRU90" s="497" t="s">
        <v>6</v>
      </c>
      <c r="MRV90" s="497" t="s">
        <v>7</v>
      </c>
      <c r="MRW90" s="497" t="s">
        <v>11</v>
      </c>
      <c r="MRX90" s="503"/>
      <c r="MRY90" s="497" t="s">
        <v>2</v>
      </c>
      <c r="MRZ90" s="497" t="s">
        <v>3</v>
      </c>
      <c r="MSA90" s="497" t="s">
        <v>4</v>
      </c>
      <c r="MSB90" s="497" t="s">
        <v>5</v>
      </c>
      <c r="MSC90" s="497" t="s">
        <v>6</v>
      </c>
      <c r="MSD90" s="497" t="s">
        <v>7</v>
      </c>
      <c r="MSE90" s="497" t="s">
        <v>11</v>
      </c>
      <c r="MSF90" s="503"/>
      <c r="MSG90" s="497" t="s">
        <v>2</v>
      </c>
      <c r="MSH90" s="497" t="s">
        <v>3</v>
      </c>
      <c r="MSI90" s="497" t="s">
        <v>4</v>
      </c>
      <c r="MSJ90" s="497" t="s">
        <v>5</v>
      </c>
      <c r="MSK90" s="497" t="s">
        <v>6</v>
      </c>
      <c r="MSL90" s="497" t="s">
        <v>7</v>
      </c>
      <c r="MSM90" s="497" t="s">
        <v>11</v>
      </c>
      <c r="MSN90" s="503"/>
      <c r="MSO90" s="497" t="s">
        <v>2</v>
      </c>
      <c r="MSP90" s="497" t="s">
        <v>3</v>
      </c>
      <c r="MSQ90" s="497" t="s">
        <v>4</v>
      </c>
      <c r="MSR90" s="497" t="s">
        <v>5</v>
      </c>
      <c r="MSS90" s="497" t="s">
        <v>6</v>
      </c>
      <c r="MST90" s="497" t="s">
        <v>7</v>
      </c>
      <c r="MSU90" s="497" t="s">
        <v>11</v>
      </c>
      <c r="MSV90" s="503"/>
      <c r="MSW90" s="497" t="s">
        <v>2</v>
      </c>
      <c r="MSX90" s="497" t="s">
        <v>3</v>
      </c>
      <c r="MSY90" s="497" t="s">
        <v>4</v>
      </c>
      <c r="MSZ90" s="497" t="s">
        <v>5</v>
      </c>
      <c r="MTA90" s="497" t="s">
        <v>6</v>
      </c>
      <c r="MTB90" s="497" t="s">
        <v>7</v>
      </c>
      <c r="MTC90" s="497" t="s">
        <v>11</v>
      </c>
      <c r="MTD90" s="503"/>
      <c r="MTE90" s="497" t="s">
        <v>2</v>
      </c>
      <c r="MTF90" s="497" t="s">
        <v>3</v>
      </c>
      <c r="MTG90" s="497" t="s">
        <v>4</v>
      </c>
      <c r="MTH90" s="497" t="s">
        <v>5</v>
      </c>
      <c r="MTI90" s="497" t="s">
        <v>6</v>
      </c>
      <c r="MTJ90" s="497" t="s">
        <v>7</v>
      </c>
      <c r="MTK90" s="497" t="s">
        <v>11</v>
      </c>
      <c r="MTL90" s="503"/>
      <c r="MTM90" s="497" t="s">
        <v>2</v>
      </c>
      <c r="MTN90" s="497" t="s">
        <v>3</v>
      </c>
      <c r="MTO90" s="497" t="s">
        <v>4</v>
      </c>
      <c r="MTP90" s="497" t="s">
        <v>5</v>
      </c>
      <c r="MTQ90" s="497" t="s">
        <v>6</v>
      </c>
      <c r="MTR90" s="497" t="s">
        <v>7</v>
      </c>
      <c r="MTS90" s="497" t="s">
        <v>11</v>
      </c>
      <c r="MTT90" s="503"/>
      <c r="MTU90" s="497" t="s">
        <v>2</v>
      </c>
      <c r="MTV90" s="497" t="s">
        <v>3</v>
      </c>
      <c r="MTW90" s="497" t="s">
        <v>4</v>
      </c>
      <c r="MTX90" s="497" t="s">
        <v>5</v>
      </c>
      <c r="MTY90" s="497" t="s">
        <v>6</v>
      </c>
      <c r="MTZ90" s="497" t="s">
        <v>7</v>
      </c>
      <c r="MUA90" s="497" t="s">
        <v>11</v>
      </c>
      <c r="MUB90" s="503"/>
      <c r="MUC90" s="497" t="s">
        <v>2</v>
      </c>
      <c r="MUD90" s="497" t="s">
        <v>3</v>
      </c>
      <c r="MUE90" s="497" t="s">
        <v>4</v>
      </c>
      <c r="MUF90" s="497" t="s">
        <v>5</v>
      </c>
      <c r="MUG90" s="497" t="s">
        <v>6</v>
      </c>
      <c r="MUH90" s="497" t="s">
        <v>7</v>
      </c>
      <c r="MUI90" s="497" t="s">
        <v>11</v>
      </c>
      <c r="MUJ90" s="503"/>
      <c r="MUK90" s="497" t="s">
        <v>2</v>
      </c>
      <c r="MUL90" s="497" t="s">
        <v>3</v>
      </c>
      <c r="MUM90" s="497" t="s">
        <v>4</v>
      </c>
      <c r="MUN90" s="497" t="s">
        <v>5</v>
      </c>
      <c r="MUO90" s="497" t="s">
        <v>6</v>
      </c>
      <c r="MUP90" s="497" t="s">
        <v>7</v>
      </c>
      <c r="MUQ90" s="497" t="s">
        <v>11</v>
      </c>
      <c r="MUR90" s="503"/>
      <c r="MUS90" s="497" t="s">
        <v>2</v>
      </c>
      <c r="MUT90" s="497" t="s">
        <v>3</v>
      </c>
      <c r="MUU90" s="497" t="s">
        <v>4</v>
      </c>
      <c r="MUV90" s="497" t="s">
        <v>5</v>
      </c>
      <c r="MUW90" s="497" t="s">
        <v>6</v>
      </c>
      <c r="MUX90" s="497" t="s">
        <v>7</v>
      </c>
      <c r="MUY90" s="497" t="s">
        <v>11</v>
      </c>
      <c r="MUZ90" s="503"/>
      <c r="MVA90" s="497" t="s">
        <v>2</v>
      </c>
      <c r="MVB90" s="497" t="s">
        <v>3</v>
      </c>
      <c r="MVC90" s="497" t="s">
        <v>4</v>
      </c>
      <c r="MVD90" s="497" t="s">
        <v>5</v>
      </c>
      <c r="MVE90" s="497" t="s">
        <v>6</v>
      </c>
      <c r="MVF90" s="497" t="s">
        <v>7</v>
      </c>
      <c r="MVG90" s="497" t="s">
        <v>11</v>
      </c>
      <c r="MVH90" s="503"/>
      <c r="MVI90" s="497" t="s">
        <v>2</v>
      </c>
      <c r="MVJ90" s="497" t="s">
        <v>3</v>
      </c>
      <c r="MVK90" s="497" t="s">
        <v>4</v>
      </c>
      <c r="MVL90" s="497" t="s">
        <v>5</v>
      </c>
      <c r="MVM90" s="497" t="s">
        <v>6</v>
      </c>
      <c r="MVN90" s="497" t="s">
        <v>7</v>
      </c>
      <c r="MVO90" s="497" t="s">
        <v>11</v>
      </c>
      <c r="MVP90" s="503"/>
      <c r="MVQ90" s="497" t="s">
        <v>2</v>
      </c>
      <c r="MVR90" s="497" t="s">
        <v>3</v>
      </c>
      <c r="MVS90" s="497" t="s">
        <v>4</v>
      </c>
      <c r="MVT90" s="497" t="s">
        <v>5</v>
      </c>
      <c r="MVU90" s="497" t="s">
        <v>6</v>
      </c>
      <c r="MVV90" s="497" t="s">
        <v>7</v>
      </c>
      <c r="MVW90" s="497" t="s">
        <v>11</v>
      </c>
      <c r="MVX90" s="503"/>
      <c r="MVY90" s="497" t="s">
        <v>2</v>
      </c>
      <c r="MVZ90" s="497" t="s">
        <v>3</v>
      </c>
      <c r="MWA90" s="497" t="s">
        <v>4</v>
      </c>
      <c r="MWB90" s="497" t="s">
        <v>5</v>
      </c>
      <c r="MWC90" s="497" t="s">
        <v>6</v>
      </c>
      <c r="MWD90" s="497" t="s">
        <v>7</v>
      </c>
      <c r="MWE90" s="497" t="s">
        <v>11</v>
      </c>
      <c r="MWF90" s="503"/>
      <c r="MWG90" s="497" t="s">
        <v>2</v>
      </c>
      <c r="MWH90" s="497" t="s">
        <v>3</v>
      </c>
      <c r="MWI90" s="497" t="s">
        <v>4</v>
      </c>
      <c r="MWJ90" s="497" t="s">
        <v>5</v>
      </c>
      <c r="MWK90" s="497" t="s">
        <v>6</v>
      </c>
      <c r="MWL90" s="497" t="s">
        <v>7</v>
      </c>
      <c r="MWM90" s="497" t="s">
        <v>11</v>
      </c>
      <c r="MWN90" s="503"/>
      <c r="MWO90" s="497" t="s">
        <v>2</v>
      </c>
      <c r="MWP90" s="497" t="s">
        <v>3</v>
      </c>
      <c r="MWQ90" s="497" t="s">
        <v>4</v>
      </c>
      <c r="MWR90" s="497" t="s">
        <v>5</v>
      </c>
      <c r="MWS90" s="497" t="s">
        <v>6</v>
      </c>
      <c r="MWT90" s="497" t="s">
        <v>7</v>
      </c>
      <c r="MWU90" s="497" t="s">
        <v>11</v>
      </c>
      <c r="MWV90" s="503"/>
      <c r="MWW90" s="497" t="s">
        <v>2</v>
      </c>
      <c r="MWX90" s="497" t="s">
        <v>3</v>
      </c>
      <c r="MWY90" s="497" t="s">
        <v>4</v>
      </c>
      <c r="MWZ90" s="497" t="s">
        <v>5</v>
      </c>
      <c r="MXA90" s="497" t="s">
        <v>6</v>
      </c>
      <c r="MXB90" s="497" t="s">
        <v>7</v>
      </c>
      <c r="MXC90" s="497" t="s">
        <v>11</v>
      </c>
      <c r="MXD90" s="503"/>
      <c r="MXE90" s="497" t="s">
        <v>2</v>
      </c>
      <c r="MXF90" s="497" t="s">
        <v>3</v>
      </c>
      <c r="MXG90" s="497" t="s">
        <v>4</v>
      </c>
      <c r="MXH90" s="497" t="s">
        <v>5</v>
      </c>
      <c r="MXI90" s="497" t="s">
        <v>6</v>
      </c>
      <c r="MXJ90" s="497" t="s">
        <v>7</v>
      </c>
      <c r="MXK90" s="497" t="s">
        <v>11</v>
      </c>
      <c r="MXL90" s="503"/>
      <c r="MXM90" s="497" t="s">
        <v>2</v>
      </c>
      <c r="MXN90" s="497" t="s">
        <v>3</v>
      </c>
      <c r="MXO90" s="497" t="s">
        <v>4</v>
      </c>
      <c r="MXP90" s="497" t="s">
        <v>5</v>
      </c>
      <c r="MXQ90" s="497" t="s">
        <v>6</v>
      </c>
      <c r="MXR90" s="497" t="s">
        <v>7</v>
      </c>
      <c r="MXS90" s="497" t="s">
        <v>11</v>
      </c>
      <c r="MXT90" s="503"/>
      <c r="MXU90" s="497" t="s">
        <v>2</v>
      </c>
      <c r="MXV90" s="497" t="s">
        <v>3</v>
      </c>
      <c r="MXW90" s="497" t="s">
        <v>4</v>
      </c>
      <c r="MXX90" s="497" t="s">
        <v>5</v>
      </c>
      <c r="MXY90" s="497" t="s">
        <v>6</v>
      </c>
      <c r="MXZ90" s="497" t="s">
        <v>7</v>
      </c>
      <c r="MYA90" s="497" t="s">
        <v>11</v>
      </c>
      <c r="MYB90" s="503"/>
      <c r="MYC90" s="497" t="s">
        <v>2</v>
      </c>
      <c r="MYD90" s="497" t="s">
        <v>3</v>
      </c>
      <c r="MYE90" s="497" t="s">
        <v>4</v>
      </c>
      <c r="MYF90" s="497" t="s">
        <v>5</v>
      </c>
      <c r="MYG90" s="497" t="s">
        <v>6</v>
      </c>
      <c r="MYH90" s="497" t="s">
        <v>7</v>
      </c>
      <c r="MYI90" s="497" t="s">
        <v>11</v>
      </c>
      <c r="MYJ90" s="503"/>
      <c r="MYK90" s="497" t="s">
        <v>2</v>
      </c>
      <c r="MYL90" s="497" t="s">
        <v>3</v>
      </c>
      <c r="MYM90" s="497" t="s">
        <v>4</v>
      </c>
      <c r="MYN90" s="497" t="s">
        <v>5</v>
      </c>
      <c r="MYO90" s="497" t="s">
        <v>6</v>
      </c>
      <c r="MYP90" s="497" t="s">
        <v>7</v>
      </c>
      <c r="MYQ90" s="497" t="s">
        <v>11</v>
      </c>
      <c r="MYR90" s="503"/>
      <c r="MYS90" s="497" t="s">
        <v>2</v>
      </c>
      <c r="MYT90" s="497" t="s">
        <v>3</v>
      </c>
      <c r="MYU90" s="497" t="s">
        <v>4</v>
      </c>
      <c r="MYV90" s="497" t="s">
        <v>5</v>
      </c>
      <c r="MYW90" s="497" t="s">
        <v>6</v>
      </c>
      <c r="MYX90" s="497" t="s">
        <v>7</v>
      </c>
      <c r="MYY90" s="497" t="s">
        <v>11</v>
      </c>
      <c r="MYZ90" s="503"/>
      <c r="MZA90" s="497" t="s">
        <v>2</v>
      </c>
      <c r="MZB90" s="497" t="s">
        <v>3</v>
      </c>
      <c r="MZC90" s="497" t="s">
        <v>4</v>
      </c>
      <c r="MZD90" s="497" t="s">
        <v>5</v>
      </c>
      <c r="MZE90" s="497" t="s">
        <v>6</v>
      </c>
      <c r="MZF90" s="497" t="s">
        <v>7</v>
      </c>
      <c r="MZG90" s="497" t="s">
        <v>11</v>
      </c>
      <c r="MZH90" s="503"/>
      <c r="MZI90" s="497" t="s">
        <v>2</v>
      </c>
      <c r="MZJ90" s="497" t="s">
        <v>3</v>
      </c>
      <c r="MZK90" s="497" t="s">
        <v>4</v>
      </c>
      <c r="MZL90" s="497" t="s">
        <v>5</v>
      </c>
      <c r="MZM90" s="497" t="s">
        <v>6</v>
      </c>
      <c r="MZN90" s="497" t="s">
        <v>7</v>
      </c>
      <c r="MZO90" s="497" t="s">
        <v>11</v>
      </c>
      <c r="MZP90" s="503"/>
      <c r="MZQ90" s="497" t="s">
        <v>2</v>
      </c>
      <c r="MZR90" s="497" t="s">
        <v>3</v>
      </c>
      <c r="MZS90" s="497" t="s">
        <v>4</v>
      </c>
      <c r="MZT90" s="497" t="s">
        <v>5</v>
      </c>
      <c r="MZU90" s="497" t="s">
        <v>6</v>
      </c>
      <c r="MZV90" s="497" t="s">
        <v>7</v>
      </c>
      <c r="MZW90" s="497" t="s">
        <v>11</v>
      </c>
      <c r="MZX90" s="503"/>
      <c r="MZY90" s="497" t="s">
        <v>2</v>
      </c>
      <c r="MZZ90" s="497" t="s">
        <v>3</v>
      </c>
      <c r="NAA90" s="497" t="s">
        <v>4</v>
      </c>
      <c r="NAB90" s="497" t="s">
        <v>5</v>
      </c>
      <c r="NAC90" s="497" t="s">
        <v>6</v>
      </c>
      <c r="NAD90" s="497" t="s">
        <v>7</v>
      </c>
      <c r="NAE90" s="497" t="s">
        <v>11</v>
      </c>
      <c r="NAF90" s="503"/>
      <c r="NAG90" s="497" t="s">
        <v>2</v>
      </c>
      <c r="NAH90" s="497" t="s">
        <v>3</v>
      </c>
      <c r="NAI90" s="497" t="s">
        <v>4</v>
      </c>
      <c r="NAJ90" s="497" t="s">
        <v>5</v>
      </c>
      <c r="NAK90" s="497" t="s">
        <v>6</v>
      </c>
      <c r="NAL90" s="497" t="s">
        <v>7</v>
      </c>
      <c r="NAM90" s="497" t="s">
        <v>11</v>
      </c>
      <c r="NAN90" s="503"/>
      <c r="NAO90" s="497" t="s">
        <v>2</v>
      </c>
      <c r="NAP90" s="497" t="s">
        <v>3</v>
      </c>
      <c r="NAQ90" s="497" t="s">
        <v>4</v>
      </c>
      <c r="NAR90" s="497" t="s">
        <v>5</v>
      </c>
      <c r="NAS90" s="497" t="s">
        <v>6</v>
      </c>
      <c r="NAT90" s="497" t="s">
        <v>7</v>
      </c>
      <c r="NAU90" s="497" t="s">
        <v>11</v>
      </c>
      <c r="NAV90" s="503"/>
      <c r="NAW90" s="497" t="s">
        <v>2</v>
      </c>
      <c r="NAX90" s="497" t="s">
        <v>3</v>
      </c>
      <c r="NAY90" s="497" t="s">
        <v>4</v>
      </c>
      <c r="NAZ90" s="497" t="s">
        <v>5</v>
      </c>
      <c r="NBA90" s="497" t="s">
        <v>6</v>
      </c>
      <c r="NBB90" s="497" t="s">
        <v>7</v>
      </c>
      <c r="NBC90" s="497" t="s">
        <v>11</v>
      </c>
      <c r="NBD90" s="503"/>
      <c r="NBE90" s="497" t="s">
        <v>2</v>
      </c>
      <c r="NBF90" s="497" t="s">
        <v>3</v>
      </c>
      <c r="NBG90" s="497" t="s">
        <v>4</v>
      </c>
      <c r="NBH90" s="497" t="s">
        <v>5</v>
      </c>
      <c r="NBI90" s="497" t="s">
        <v>6</v>
      </c>
      <c r="NBJ90" s="497" t="s">
        <v>7</v>
      </c>
      <c r="NBK90" s="497" t="s">
        <v>11</v>
      </c>
      <c r="NBL90" s="503"/>
      <c r="NBM90" s="497" t="s">
        <v>2</v>
      </c>
      <c r="NBN90" s="497" t="s">
        <v>3</v>
      </c>
      <c r="NBO90" s="497" t="s">
        <v>4</v>
      </c>
      <c r="NBP90" s="497" t="s">
        <v>5</v>
      </c>
      <c r="NBQ90" s="497" t="s">
        <v>6</v>
      </c>
      <c r="NBR90" s="497" t="s">
        <v>7</v>
      </c>
      <c r="NBS90" s="497" t="s">
        <v>11</v>
      </c>
      <c r="NBT90" s="503"/>
      <c r="NBU90" s="497" t="s">
        <v>2</v>
      </c>
      <c r="NBV90" s="497" t="s">
        <v>3</v>
      </c>
      <c r="NBW90" s="497" t="s">
        <v>4</v>
      </c>
      <c r="NBX90" s="497" t="s">
        <v>5</v>
      </c>
      <c r="NBY90" s="497" t="s">
        <v>6</v>
      </c>
      <c r="NBZ90" s="497" t="s">
        <v>7</v>
      </c>
      <c r="NCA90" s="497" t="s">
        <v>11</v>
      </c>
      <c r="NCB90" s="503"/>
      <c r="NCC90" s="497" t="s">
        <v>2</v>
      </c>
      <c r="NCD90" s="497" t="s">
        <v>3</v>
      </c>
      <c r="NCE90" s="497" t="s">
        <v>4</v>
      </c>
      <c r="NCF90" s="497" t="s">
        <v>5</v>
      </c>
      <c r="NCG90" s="497" t="s">
        <v>6</v>
      </c>
      <c r="NCH90" s="497" t="s">
        <v>7</v>
      </c>
      <c r="NCI90" s="497" t="s">
        <v>11</v>
      </c>
      <c r="NCJ90" s="503"/>
      <c r="NCK90" s="497" t="s">
        <v>2</v>
      </c>
      <c r="NCL90" s="497" t="s">
        <v>3</v>
      </c>
      <c r="NCM90" s="497" t="s">
        <v>4</v>
      </c>
      <c r="NCN90" s="497" t="s">
        <v>5</v>
      </c>
      <c r="NCO90" s="497" t="s">
        <v>6</v>
      </c>
      <c r="NCP90" s="497" t="s">
        <v>7</v>
      </c>
      <c r="NCQ90" s="497" t="s">
        <v>11</v>
      </c>
      <c r="NCR90" s="503"/>
      <c r="NCS90" s="497" t="s">
        <v>2</v>
      </c>
      <c r="NCT90" s="497" t="s">
        <v>3</v>
      </c>
      <c r="NCU90" s="497" t="s">
        <v>4</v>
      </c>
      <c r="NCV90" s="497" t="s">
        <v>5</v>
      </c>
      <c r="NCW90" s="497" t="s">
        <v>6</v>
      </c>
      <c r="NCX90" s="497" t="s">
        <v>7</v>
      </c>
      <c r="NCY90" s="497" t="s">
        <v>11</v>
      </c>
      <c r="NCZ90" s="503"/>
      <c r="NDA90" s="497" t="s">
        <v>2</v>
      </c>
      <c r="NDB90" s="497" t="s">
        <v>3</v>
      </c>
      <c r="NDC90" s="497" t="s">
        <v>4</v>
      </c>
      <c r="NDD90" s="497" t="s">
        <v>5</v>
      </c>
      <c r="NDE90" s="497" t="s">
        <v>6</v>
      </c>
      <c r="NDF90" s="497" t="s">
        <v>7</v>
      </c>
      <c r="NDG90" s="497" t="s">
        <v>11</v>
      </c>
      <c r="NDH90" s="503"/>
      <c r="NDI90" s="497" t="s">
        <v>2</v>
      </c>
      <c r="NDJ90" s="497" t="s">
        <v>3</v>
      </c>
      <c r="NDK90" s="497" t="s">
        <v>4</v>
      </c>
      <c r="NDL90" s="497" t="s">
        <v>5</v>
      </c>
      <c r="NDM90" s="497" t="s">
        <v>6</v>
      </c>
      <c r="NDN90" s="497" t="s">
        <v>7</v>
      </c>
      <c r="NDO90" s="497" t="s">
        <v>11</v>
      </c>
      <c r="NDP90" s="503"/>
      <c r="NDQ90" s="497" t="s">
        <v>2</v>
      </c>
      <c r="NDR90" s="497" t="s">
        <v>3</v>
      </c>
      <c r="NDS90" s="497" t="s">
        <v>4</v>
      </c>
      <c r="NDT90" s="497" t="s">
        <v>5</v>
      </c>
      <c r="NDU90" s="497" t="s">
        <v>6</v>
      </c>
      <c r="NDV90" s="497" t="s">
        <v>7</v>
      </c>
      <c r="NDW90" s="497" t="s">
        <v>11</v>
      </c>
      <c r="NDX90" s="503"/>
      <c r="NDY90" s="497" t="s">
        <v>2</v>
      </c>
      <c r="NDZ90" s="497" t="s">
        <v>3</v>
      </c>
      <c r="NEA90" s="497" t="s">
        <v>4</v>
      </c>
      <c r="NEB90" s="497" t="s">
        <v>5</v>
      </c>
      <c r="NEC90" s="497" t="s">
        <v>6</v>
      </c>
      <c r="NED90" s="497" t="s">
        <v>7</v>
      </c>
      <c r="NEE90" s="497" t="s">
        <v>11</v>
      </c>
      <c r="NEF90" s="503"/>
      <c r="NEG90" s="497" t="s">
        <v>2</v>
      </c>
      <c r="NEH90" s="497" t="s">
        <v>3</v>
      </c>
      <c r="NEI90" s="497" t="s">
        <v>4</v>
      </c>
      <c r="NEJ90" s="497" t="s">
        <v>5</v>
      </c>
      <c r="NEK90" s="497" t="s">
        <v>6</v>
      </c>
      <c r="NEL90" s="497" t="s">
        <v>7</v>
      </c>
      <c r="NEM90" s="497" t="s">
        <v>11</v>
      </c>
      <c r="NEN90" s="503"/>
      <c r="NEO90" s="497" t="s">
        <v>2</v>
      </c>
      <c r="NEP90" s="497" t="s">
        <v>3</v>
      </c>
      <c r="NEQ90" s="497" t="s">
        <v>4</v>
      </c>
      <c r="NER90" s="497" t="s">
        <v>5</v>
      </c>
      <c r="NES90" s="497" t="s">
        <v>6</v>
      </c>
      <c r="NET90" s="497" t="s">
        <v>7</v>
      </c>
      <c r="NEU90" s="497" t="s">
        <v>11</v>
      </c>
      <c r="NEV90" s="503"/>
      <c r="NEW90" s="497" t="s">
        <v>2</v>
      </c>
      <c r="NEX90" s="497" t="s">
        <v>3</v>
      </c>
      <c r="NEY90" s="497" t="s">
        <v>4</v>
      </c>
      <c r="NEZ90" s="497" t="s">
        <v>5</v>
      </c>
      <c r="NFA90" s="497" t="s">
        <v>6</v>
      </c>
      <c r="NFB90" s="497" t="s">
        <v>7</v>
      </c>
      <c r="NFC90" s="497" t="s">
        <v>11</v>
      </c>
      <c r="NFD90" s="503"/>
      <c r="NFE90" s="497" t="s">
        <v>2</v>
      </c>
      <c r="NFF90" s="497" t="s">
        <v>3</v>
      </c>
      <c r="NFG90" s="497" t="s">
        <v>4</v>
      </c>
      <c r="NFH90" s="497" t="s">
        <v>5</v>
      </c>
      <c r="NFI90" s="497" t="s">
        <v>6</v>
      </c>
      <c r="NFJ90" s="497" t="s">
        <v>7</v>
      </c>
      <c r="NFK90" s="497" t="s">
        <v>11</v>
      </c>
      <c r="NFL90" s="503"/>
      <c r="NFM90" s="497" t="s">
        <v>2</v>
      </c>
      <c r="NFN90" s="497" t="s">
        <v>3</v>
      </c>
      <c r="NFO90" s="497" t="s">
        <v>4</v>
      </c>
      <c r="NFP90" s="497" t="s">
        <v>5</v>
      </c>
      <c r="NFQ90" s="497" t="s">
        <v>6</v>
      </c>
      <c r="NFR90" s="497" t="s">
        <v>7</v>
      </c>
      <c r="NFS90" s="497" t="s">
        <v>11</v>
      </c>
      <c r="NFT90" s="503"/>
      <c r="NFU90" s="497" t="s">
        <v>2</v>
      </c>
      <c r="NFV90" s="497" t="s">
        <v>3</v>
      </c>
      <c r="NFW90" s="497" t="s">
        <v>4</v>
      </c>
      <c r="NFX90" s="497" t="s">
        <v>5</v>
      </c>
      <c r="NFY90" s="497" t="s">
        <v>6</v>
      </c>
      <c r="NFZ90" s="497" t="s">
        <v>7</v>
      </c>
      <c r="NGA90" s="497" t="s">
        <v>11</v>
      </c>
      <c r="NGB90" s="503"/>
      <c r="NGC90" s="497" t="s">
        <v>2</v>
      </c>
      <c r="NGD90" s="497" t="s">
        <v>3</v>
      </c>
      <c r="NGE90" s="497" t="s">
        <v>4</v>
      </c>
      <c r="NGF90" s="497" t="s">
        <v>5</v>
      </c>
      <c r="NGG90" s="497" t="s">
        <v>6</v>
      </c>
      <c r="NGH90" s="497" t="s">
        <v>7</v>
      </c>
      <c r="NGI90" s="497" t="s">
        <v>11</v>
      </c>
      <c r="NGJ90" s="503"/>
      <c r="NGK90" s="497" t="s">
        <v>2</v>
      </c>
      <c r="NGL90" s="497" t="s">
        <v>3</v>
      </c>
      <c r="NGM90" s="497" t="s">
        <v>4</v>
      </c>
      <c r="NGN90" s="497" t="s">
        <v>5</v>
      </c>
      <c r="NGO90" s="497" t="s">
        <v>6</v>
      </c>
      <c r="NGP90" s="497" t="s">
        <v>7</v>
      </c>
      <c r="NGQ90" s="497" t="s">
        <v>11</v>
      </c>
      <c r="NGR90" s="503"/>
      <c r="NGS90" s="497" t="s">
        <v>2</v>
      </c>
      <c r="NGT90" s="497" t="s">
        <v>3</v>
      </c>
      <c r="NGU90" s="497" t="s">
        <v>4</v>
      </c>
      <c r="NGV90" s="497" t="s">
        <v>5</v>
      </c>
      <c r="NGW90" s="497" t="s">
        <v>6</v>
      </c>
      <c r="NGX90" s="497" t="s">
        <v>7</v>
      </c>
      <c r="NGY90" s="497" t="s">
        <v>11</v>
      </c>
      <c r="NGZ90" s="503"/>
      <c r="NHA90" s="497" t="s">
        <v>2</v>
      </c>
      <c r="NHB90" s="497" t="s">
        <v>3</v>
      </c>
      <c r="NHC90" s="497" t="s">
        <v>4</v>
      </c>
      <c r="NHD90" s="497" t="s">
        <v>5</v>
      </c>
      <c r="NHE90" s="497" t="s">
        <v>6</v>
      </c>
      <c r="NHF90" s="497" t="s">
        <v>7</v>
      </c>
      <c r="NHG90" s="497" t="s">
        <v>11</v>
      </c>
      <c r="NHH90" s="503"/>
      <c r="NHI90" s="497" t="s">
        <v>2</v>
      </c>
      <c r="NHJ90" s="497" t="s">
        <v>3</v>
      </c>
      <c r="NHK90" s="497" t="s">
        <v>4</v>
      </c>
      <c r="NHL90" s="497" t="s">
        <v>5</v>
      </c>
      <c r="NHM90" s="497" t="s">
        <v>6</v>
      </c>
      <c r="NHN90" s="497" t="s">
        <v>7</v>
      </c>
      <c r="NHO90" s="497" t="s">
        <v>11</v>
      </c>
      <c r="NHP90" s="503"/>
      <c r="NHQ90" s="497" t="s">
        <v>2</v>
      </c>
      <c r="NHR90" s="497" t="s">
        <v>3</v>
      </c>
      <c r="NHS90" s="497" t="s">
        <v>4</v>
      </c>
      <c r="NHT90" s="497" t="s">
        <v>5</v>
      </c>
      <c r="NHU90" s="497" t="s">
        <v>6</v>
      </c>
      <c r="NHV90" s="497" t="s">
        <v>7</v>
      </c>
      <c r="NHW90" s="497" t="s">
        <v>11</v>
      </c>
      <c r="NHX90" s="503"/>
      <c r="NHY90" s="497" t="s">
        <v>2</v>
      </c>
      <c r="NHZ90" s="497" t="s">
        <v>3</v>
      </c>
      <c r="NIA90" s="497" t="s">
        <v>4</v>
      </c>
      <c r="NIB90" s="497" t="s">
        <v>5</v>
      </c>
      <c r="NIC90" s="497" t="s">
        <v>6</v>
      </c>
      <c r="NID90" s="497" t="s">
        <v>7</v>
      </c>
      <c r="NIE90" s="497" t="s">
        <v>11</v>
      </c>
      <c r="NIF90" s="503"/>
      <c r="NIG90" s="497" t="s">
        <v>2</v>
      </c>
      <c r="NIH90" s="497" t="s">
        <v>3</v>
      </c>
      <c r="NII90" s="497" t="s">
        <v>4</v>
      </c>
      <c r="NIJ90" s="497" t="s">
        <v>5</v>
      </c>
      <c r="NIK90" s="497" t="s">
        <v>6</v>
      </c>
      <c r="NIL90" s="497" t="s">
        <v>7</v>
      </c>
      <c r="NIM90" s="497" t="s">
        <v>11</v>
      </c>
      <c r="NIN90" s="503"/>
      <c r="NIO90" s="497" t="s">
        <v>2</v>
      </c>
      <c r="NIP90" s="497" t="s">
        <v>3</v>
      </c>
      <c r="NIQ90" s="497" t="s">
        <v>4</v>
      </c>
      <c r="NIR90" s="497" t="s">
        <v>5</v>
      </c>
      <c r="NIS90" s="497" t="s">
        <v>6</v>
      </c>
      <c r="NIT90" s="497" t="s">
        <v>7</v>
      </c>
      <c r="NIU90" s="497" t="s">
        <v>11</v>
      </c>
      <c r="NIV90" s="503"/>
      <c r="NIW90" s="497" t="s">
        <v>2</v>
      </c>
      <c r="NIX90" s="497" t="s">
        <v>3</v>
      </c>
      <c r="NIY90" s="497" t="s">
        <v>4</v>
      </c>
      <c r="NIZ90" s="497" t="s">
        <v>5</v>
      </c>
      <c r="NJA90" s="497" t="s">
        <v>6</v>
      </c>
      <c r="NJB90" s="497" t="s">
        <v>7</v>
      </c>
      <c r="NJC90" s="497" t="s">
        <v>11</v>
      </c>
      <c r="NJD90" s="503"/>
      <c r="NJE90" s="497" t="s">
        <v>2</v>
      </c>
      <c r="NJF90" s="497" t="s">
        <v>3</v>
      </c>
      <c r="NJG90" s="497" t="s">
        <v>4</v>
      </c>
      <c r="NJH90" s="497" t="s">
        <v>5</v>
      </c>
      <c r="NJI90" s="497" t="s">
        <v>6</v>
      </c>
      <c r="NJJ90" s="497" t="s">
        <v>7</v>
      </c>
      <c r="NJK90" s="497" t="s">
        <v>11</v>
      </c>
      <c r="NJL90" s="503"/>
      <c r="NJM90" s="497" t="s">
        <v>2</v>
      </c>
      <c r="NJN90" s="497" t="s">
        <v>3</v>
      </c>
      <c r="NJO90" s="497" t="s">
        <v>4</v>
      </c>
      <c r="NJP90" s="497" t="s">
        <v>5</v>
      </c>
      <c r="NJQ90" s="497" t="s">
        <v>6</v>
      </c>
      <c r="NJR90" s="497" t="s">
        <v>7</v>
      </c>
      <c r="NJS90" s="497" t="s">
        <v>11</v>
      </c>
      <c r="NJT90" s="503"/>
      <c r="NJU90" s="497" t="s">
        <v>2</v>
      </c>
      <c r="NJV90" s="497" t="s">
        <v>3</v>
      </c>
      <c r="NJW90" s="497" t="s">
        <v>4</v>
      </c>
      <c r="NJX90" s="497" t="s">
        <v>5</v>
      </c>
      <c r="NJY90" s="497" t="s">
        <v>6</v>
      </c>
      <c r="NJZ90" s="497" t="s">
        <v>7</v>
      </c>
      <c r="NKA90" s="497" t="s">
        <v>11</v>
      </c>
      <c r="NKB90" s="503"/>
      <c r="NKC90" s="497" t="s">
        <v>2</v>
      </c>
      <c r="NKD90" s="497" t="s">
        <v>3</v>
      </c>
      <c r="NKE90" s="497" t="s">
        <v>4</v>
      </c>
      <c r="NKF90" s="497" t="s">
        <v>5</v>
      </c>
      <c r="NKG90" s="497" t="s">
        <v>6</v>
      </c>
      <c r="NKH90" s="497" t="s">
        <v>7</v>
      </c>
      <c r="NKI90" s="497" t="s">
        <v>11</v>
      </c>
      <c r="NKJ90" s="503"/>
      <c r="NKK90" s="497" t="s">
        <v>2</v>
      </c>
      <c r="NKL90" s="497" t="s">
        <v>3</v>
      </c>
      <c r="NKM90" s="497" t="s">
        <v>4</v>
      </c>
      <c r="NKN90" s="497" t="s">
        <v>5</v>
      </c>
      <c r="NKO90" s="497" t="s">
        <v>6</v>
      </c>
      <c r="NKP90" s="497" t="s">
        <v>7</v>
      </c>
      <c r="NKQ90" s="497" t="s">
        <v>11</v>
      </c>
      <c r="NKR90" s="503"/>
      <c r="NKS90" s="497" t="s">
        <v>2</v>
      </c>
      <c r="NKT90" s="497" t="s">
        <v>3</v>
      </c>
      <c r="NKU90" s="497" t="s">
        <v>4</v>
      </c>
      <c r="NKV90" s="497" t="s">
        <v>5</v>
      </c>
      <c r="NKW90" s="497" t="s">
        <v>6</v>
      </c>
      <c r="NKX90" s="497" t="s">
        <v>7</v>
      </c>
      <c r="NKY90" s="497" t="s">
        <v>11</v>
      </c>
      <c r="NKZ90" s="503"/>
      <c r="NLA90" s="497" t="s">
        <v>2</v>
      </c>
      <c r="NLB90" s="497" t="s">
        <v>3</v>
      </c>
      <c r="NLC90" s="497" t="s">
        <v>4</v>
      </c>
      <c r="NLD90" s="497" t="s">
        <v>5</v>
      </c>
      <c r="NLE90" s="497" t="s">
        <v>6</v>
      </c>
      <c r="NLF90" s="497" t="s">
        <v>7</v>
      </c>
      <c r="NLG90" s="497" t="s">
        <v>11</v>
      </c>
      <c r="NLH90" s="503"/>
      <c r="NLI90" s="497" t="s">
        <v>2</v>
      </c>
      <c r="NLJ90" s="497" t="s">
        <v>3</v>
      </c>
      <c r="NLK90" s="497" t="s">
        <v>4</v>
      </c>
      <c r="NLL90" s="497" t="s">
        <v>5</v>
      </c>
      <c r="NLM90" s="497" t="s">
        <v>6</v>
      </c>
      <c r="NLN90" s="497" t="s">
        <v>7</v>
      </c>
      <c r="NLO90" s="497" t="s">
        <v>11</v>
      </c>
      <c r="NLP90" s="503"/>
      <c r="NLQ90" s="497" t="s">
        <v>2</v>
      </c>
      <c r="NLR90" s="497" t="s">
        <v>3</v>
      </c>
      <c r="NLS90" s="497" t="s">
        <v>4</v>
      </c>
      <c r="NLT90" s="497" t="s">
        <v>5</v>
      </c>
      <c r="NLU90" s="497" t="s">
        <v>6</v>
      </c>
      <c r="NLV90" s="497" t="s">
        <v>7</v>
      </c>
      <c r="NLW90" s="497" t="s">
        <v>11</v>
      </c>
      <c r="NLX90" s="503"/>
      <c r="NLY90" s="497" t="s">
        <v>2</v>
      </c>
      <c r="NLZ90" s="497" t="s">
        <v>3</v>
      </c>
      <c r="NMA90" s="497" t="s">
        <v>4</v>
      </c>
      <c r="NMB90" s="497" t="s">
        <v>5</v>
      </c>
      <c r="NMC90" s="497" t="s">
        <v>6</v>
      </c>
      <c r="NMD90" s="497" t="s">
        <v>7</v>
      </c>
      <c r="NME90" s="497" t="s">
        <v>11</v>
      </c>
      <c r="NMF90" s="503"/>
      <c r="NMG90" s="497" t="s">
        <v>2</v>
      </c>
      <c r="NMH90" s="497" t="s">
        <v>3</v>
      </c>
      <c r="NMI90" s="497" t="s">
        <v>4</v>
      </c>
      <c r="NMJ90" s="497" t="s">
        <v>5</v>
      </c>
      <c r="NMK90" s="497" t="s">
        <v>6</v>
      </c>
      <c r="NML90" s="497" t="s">
        <v>7</v>
      </c>
      <c r="NMM90" s="497" t="s">
        <v>11</v>
      </c>
      <c r="NMN90" s="503"/>
      <c r="NMO90" s="497" t="s">
        <v>2</v>
      </c>
      <c r="NMP90" s="497" t="s">
        <v>3</v>
      </c>
      <c r="NMQ90" s="497" t="s">
        <v>4</v>
      </c>
      <c r="NMR90" s="497" t="s">
        <v>5</v>
      </c>
      <c r="NMS90" s="497" t="s">
        <v>6</v>
      </c>
      <c r="NMT90" s="497" t="s">
        <v>7</v>
      </c>
      <c r="NMU90" s="497" t="s">
        <v>11</v>
      </c>
      <c r="NMV90" s="503"/>
      <c r="NMW90" s="497" t="s">
        <v>2</v>
      </c>
      <c r="NMX90" s="497" t="s">
        <v>3</v>
      </c>
      <c r="NMY90" s="497" t="s">
        <v>4</v>
      </c>
      <c r="NMZ90" s="497" t="s">
        <v>5</v>
      </c>
      <c r="NNA90" s="497" t="s">
        <v>6</v>
      </c>
      <c r="NNB90" s="497" t="s">
        <v>7</v>
      </c>
      <c r="NNC90" s="497" t="s">
        <v>11</v>
      </c>
      <c r="NND90" s="503"/>
      <c r="NNE90" s="497" t="s">
        <v>2</v>
      </c>
      <c r="NNF90" s="497" t="s">
        <v>3</v>
      </c>
      <c r="NNG90" s="497" t="s">
        <v>4</v>
      </c>
      <c r="NNH90" s="497" t="s">
        <v>5</v>
      </c>
      <c r="NNI90" s="497" t="s">
        <v>6</v>
      </c>
      <c r="NNJ90" s="497" t="s">
        <v>7</v>
      </c>
      <c r="NNK90" s="497" t="s">
        <v>11</v>
      </c>
      <c r="NNL90" s="503"/>
      <c r="NNM90" s="497" t="s">
        <v>2</v>
      </c>
      <c r="NNN90" s="497" t="s">
        <v>3</v>
      </c>
      <c r="NNO90" s="497" t="s">
        <v>4</v>
      </c>
      <c r="NNP90" s="497" t="s">
        <v>5</v>
      </c>
      <c r="NNQ90" s="497" t="s">
        <v>6</v>
      </c>
      <c r="NNR90" s="497" t="s">
        <v>7</v>
      </c>
      <c r="NNS90" s="497" t="s">
        <v>11</v>
      </c>
      <c r="NNT90" s="503"/>
      <c r="NNU90" s="497" t="s">
        <v>2</v>
      </c>
      <c r="NNV90" s="497" t="s">
        <v>3</v>
      </c>
      <c r="NNW90" s="497" t="s">
        <v>4</v>
      </c>
      <c r="NNX90" s="497" t="s">
        <v>5</v>
      </c>
      <c r="NNY90" s="497" t="s">
        <v>6</v>
      </c>
      <c r="NNZ90" s="497" t="s">
        <v>7</v>
      </c>
      <c r="NOA90" s="497" t="s">
        <v>11</v>
      </c>
      <c r="NOB90" s="503"/>
      <c r="NOC90" s="497" t="s">
        <v>2</v>
      </c>
      <c r="NOD90" s="497" t="s">
        <v>3</v>
      </c>
      <c r="NOE90" s="497" t="s">
        <v>4</v>
      </c>
      <c r="NOF90" s="497" t="s">
        <v>5</v>
      </c>
      <c r="NOG90" s="497" t="s">
        <v>6</v>
      </c>
      <c r="NOH90" s="497" t="s">
        <v>7</v>
      </c>
      <c r="NOI90" s="497" t="s">
        <v>11</v>
      </c>
      <c r="NOJ90" s="503"/>
      <c r="NOK90" s="497" t="s">
        <v>2</v>
      </c>
      <c r="NOL90" s="497" t="s">
        <v>3</v>
      </c>
      <c r="NOM90" s="497" t="s">
        <v>4</v>
      </c>
      <c r="NON90" s="497" t="s">
        <v>5</v>
      </c>
      <c r="NOO90" s="497" t="s">
        <v>6</v>
      </c>
      <c r="NOP90" s="497" t="s">
        <v>7</v>
      </c>
      <c r="NOQ90" s="497" t="s">
        <v>11</v>
      </c>
      <c r="NOR90" s="503"/>
      <c r="NOS90" s="497" t="s">
        <v>2</v>
      </c>
      <c r="NOT90" s="497" t="s">
        <v>3</v>
      </c>
      <c r="NOU90" s="497" t="s">
        <v>4</v>
      </c>
      <c r="NOV90" s="497" t="s">
        <v>5</v>
      </c>
      <c r="NOW90" s="497" t="s">
        <v>6</v>
      </c>
      <c r="NOX90" s="497" t="s">
        <v>7</v>
      </c>
      <c r="NOY90" s="497" t="s">
        <v>11</v>
      </c>
      <c r="NOZ90" s="503"/>
      <c r="NPA90" s="497" t="s">
        <v>2</v>
      </c>
      <c r="NPB90" s="497" t="s">
        <v>3</v>
      </c>
      <c r="NPC90" s="497" t="s">
        <v>4</v>
      </c>
      <c r="NPD90" s="497" t="s">
        <v>5</v>
      </c>
      <c r="NPE90" s="497" t="s">
        <v>6</v>
      </c>
      <c r="NPF90" s="497" t="s">
        <v>7</v>
      </c>
      <c r="NPG90" s="497" t="s">
        <v>11</v>
      </c>
      <c r="NPH90" s="503"/>
      <c r="NPI90" s="497" t="s">
        <v>2</v>
      </c>
      <c r="NPJ90" s="497" t="s">
        <v>3</v>
      </c>
      <c r="NPK90" s="497" t="s">
        <v>4</v>
      </c>
      <c r="NPL90" s="497" t="s">
        <v>5</v>
      </c>
      <c r="NPM90" s="497" t="s">
        <v>6</v>
      </c>
      <c r="NPN90" s="497" t="s">
        <v>7</v>
      </c>
      <c r="NPO90" s="497" t="s">
        <v>11</v>
      </c>
      <c r="NPP90" s="503"/>
      <c r="NPQ90" s="497" t="s">
        <v>2</v>
      </c>
      <c r="NPR90" s="497" t="s">
        <v>3</v>
      </c>
      <c r="NPS90" s="497" t="s">
        <v>4</v>
      </c>
      <c r="NPT90" s="497" t="s">
        <v>5</v>
      </c>
      <c r="NPU90" s="497" t="s">
        <v>6</v>
      </c>
      <c r="NPV90" s="497" t="s">
        <v>7</v>
      </c>
      <c r="NPW90" s="497" t="s">
        <v>11</v>
      </c>
      <c r="NPX90" s="503"/>
      <c r="NPY90" s="497" t="s">
        <v>2</v>
      </c>
      <c r="NPZ90" s="497" t="s">
        <v>3</v>
      </c>
      <c r="NQA90" s="497" t="s">
        <v>4</v>
      </c>
      <c r="NQB90" s="497" t="s">
        <v>5</v>
      </c>
      <c r="NQC90" s="497" t="s">
        <v>6</v>
      </c>
      <c r="NQD90" s="497" t="s">
        <v>7</v>
      </c>
      <c r="NQE90" s="497" t="s">
        <v>11</v>
      </c>
      <c r="NQF90" s="503"/>
      <c r="NQG90" s="497" t="s">
        <v>2</v>
      </c>
      <c r="NQH90" s="497" t="s">
        <v>3</v>
      </c>
      <c r="NQI90" s="497" t="s">
        <v>4</v>
      </c>
      <c r="NQJ90" s="497" t="s">
        <v>5</v>
      </c>
      <c r="NQK90" s="497" t="s">
        <v>6</v>
      </c>
      <c r="NQL90" s="497" t="s">
        <v>7</v>
      </c>
      <c r="NQM90" s="497" t="s">
        <v>11</v>
      </c>
      <c r="NQN90" s="503"/>
      <c r="NQO90" s="497" t="s">
        <v>2</v>
      </c>
      <c r="NQP90" s="497" t="s">
        <v>3</v>
      </c>
      <c r="NQQ90" s="497" t="s">
        <v>4</v>
      </c>
      <c r="NQR90" s="497" t="s">
        <v>5</v>
      </c>
      <c r="NQS90" s="497" t="s">
        <v>6</v>
      </c>
      <c r="NQT90" s="497" t="s">
        <v>7</v>
      </c>
      <c r="NQU90" s="497" t="s">
        <v>11</v>
      </c>
      <c r="NQV90" s="503"/>
      <c r="NQW90" s="497" t="s">
        <v>2</v>
      </c>
      <c r="NQX90" s="497" t="s">
        <v>3</v>
      </c>
      <c r="NQY90" s="497" t="s">
        <v>4</v>
      </c>
      <c r="NQZ90" s="497" t="s">
        <v>5</v>
      </c>
      <c r="NRA90" s="497" t="s">
        <v>6</v>
      </c>
      <c r="NRB90" s="497" t="s">
        <v>7</v>
      </c>
      <c r="NRC90" s="497" t="s">
        <v>11</v>
      </c>
      <c r="NRD90" s="503"/>
      <c r="NRE90" s="497" t="s">
        <v>2</v>
      </c>
      <c r="NRF90" s="497" t="s">
        <v>3</v>
      </c>
      <c r="NRG90" s="497" t="s">
        <v>4</v>
      </c>
      <c r="NRH90" s="497" t="s">
        <v>5</v>
      </c>
      <c r="NRI90" s="497" t="s">
        <v>6</v>
      </c>
      <c r="NRJ90" s="497" t="s">
        <v>7</v>
      </c>
      <c r="NRK90" s="497" t="s">
        <v>11</v>
      </c>
      <c r="NRL90" s="503"/>
      <c r="NRM90" s="497" t="s">
        <v>2</v>
      </c>
      <c r="NRN90" s="497" t="s">
        <v>3</v>
      </c>
      <c r="NRO90" s="497" t="s">
        <v>4</v>
      </c>
      <c r="NRP90" s="497" t="s">
        <v>5</v>
      </c>
      <c r="NRQ90" s="497" t="s">
        <v>6</v>
      </c>
      <c r="NRR90" s="497" t="s">
        <v>7</v>
      </c>
      <c r="NRS90" s="497" t="s">
        <v>11</v>
      </c>
      <c r="NRT90" s="503"/>
      <c r="NRU90" s="497" t="s">
        <v>2</v>
      </c>
      <c r="NRV90" s="497" t="s">
        <v>3</v>
      </c>
      <c r="NRW90" s="497" t="s">
        <v>4</v>
      </c>
      <c r="NRX90" s="497" t="s">
        <v>5</v>
      </c>
      <c r="NRY90" s="497" t="s">
        <v>6</v>
      </c>
      <c r="NRZ90" s="497" t="s">
        <v>7</v>
      </c>
      <c r="NSA90" s="497" t="s">
        <v>11</v>
      </c>
      <c r="NSB90" s="503"/>
      <c r="NSC90" s="497" t="s">
        <v>2</v>
      </c>
      <c r="NSD90" s="497" t="s">
        <v>3</v>
      </c>
      <c r="NSE90" s="497" t="s">
        <v>4</v>
      </c>
      <c r="NSF90" s="497" t="s">
        <v>5</v>
      </c>
      <c r="NSG90" s="497" t="s">
        <v>6</v>
      </c>
      <c r="NSH90" s="497" t="s">
        <v>7</v>
      </c>
      <c r="NSI90" s="497" t="s">
        <v>11</v>
      </c>
      <c r="NSJ90" s="503"/>
      <c r="NSK90" s="497" t="s">
        <v>2</v>
      </c>
      <c r="NSL90" s="497" t="s">
        <v>3</v>
      </c>
      <c r="NSM90" s="497" t="s">
        <v>4</v>
      </c>
      <c r="NSN90" s="497" t="s">
        <v>5</v>
      </c>
      <c r="NSO90" s="497" t="s">
        <v>6</v>
      </c>
      <c r="NSP90" s="497" t="s">
        <v>7</v>
      </c>
      <c r="NSQ90" s="497" t="s">
        <v>11</v>
      </c>
      <c r="NSR90" s="503"/>
      <c r="NSS90" s="497" t="s">
        <v>2</v>
      </c>
      <c r="NST90" s="497" t="s">
        <v>3</v>
      </c>
      <c r="NSU90" s="497" t="s">
        <v>4</v>
      </c>
      <c r="NSV90" s="497" t="s">
        <v>5</v>
      </c>
      <c r="NSW90" s="497" t="s">
        <v>6</v>
      </c>
      <c r="NSX90" s="497" t="s">
        <v>7</v>
      </c>
      <c r="NSY90" s="497" t="s">
        <v>11</v>
      </c>
      <c r="NSZ90" s="503"/>
      <c r="NTA90" s="497" t="s">
        <v>2</v>
      </c>
      <c r="NTB90" s="497" t="s">
        <v>3</v>
      </c>
      <c r="NTC90" s="497" t="s">
        <v>4</v>
      </c>
      <c r="NTD90" s="497" t="s">
        <v>5</v>
      </c>
      <c r="NTE90" s="497" t="s">
        <v>6</v>
      </c>
      <c r="NTF90" s="497" t="s">
        <v>7</v>
      </c>
      <c r="NTG90" s="497" t="s">
        <v>11</v>
      </c>
      <c r="NTH90" s="503"/>
      <c r="NTI90" s="497" t="s">
        <v>2</v>
      </c>
      <c r="NTJ90" s="497" t="s">
        <v>3</v>
      </c>
      <c r="NTK90" s="497" t="s">
        <v>4</v>
      </c>
      <c r="NTL90" s="497" t="s">
        <v>5</v>
      </c>
      <c r="NTM90" s="497" t="s">
        <v>6</v>
      </c>
      <c r="NTN90" s="497" t="s">
        <v>7</v>
      </c>
      <c r="NTO90" s="497" t="s">
        <v>11</v>
      </c>
      <c r="NTP90" s="503"/>
      <c r="NTQ90" s="497" t="s">
        <v>2</v>
      </c>
      <c r="NTR90" s="497" t="s">
        <v>3</v>
      </c>
      <c r="NTS90" s="497" t="s">
        <v>4</v>
      </c>
      <c r="NTT90" s="497" t="s">
        <v>5</v>
      </c>
      <c r="NTU90" s="497" t="s">
        <v>6</v>
      </c>
      <c r="NTV90" s="497" t="s">
        <v>7</v>
      </c>
      <c r="NTW90" s="497" t="s">
        <v>11</v>
      </c>
      <c r="NTX90" s="503"/>
      <c r="NTY90" s="497" t="s">
        <v>2</v>
      </c>
      <c r="NTZ90" s="497" t="s">
        <v>3</v>
      </c>
      <c r="NUA90" s="497" t="s">
        <v>4</v>
      </c>
      <c r="NUB90" s="497" t="s">
        <v>5</v>
      </c>
      <c r="NUC90" s="497" t="s">
        <v>6</v>
      </c>
      <c r="NUD90" s="497" t="s">
        <v>7</v>
      </c>
      <c r="NUE90" s="497" t="s">
        <v>11</v>
      </c>
      <c r="NUF90" s="503"/>
      <c r="NUG90" s="497" t="s">
        <v>2</v>
      </c>
      <c r="NUH90" s="497" t="s">
        <v>3</v>
      </c>
      <c r="NUI90" s="497" t="s">
        <v>4</v>
      </c>
      <c r="NUJ90" s="497" t="s">
        <v>5</v>
      </c>
      <c r="NUK90" s="497" t="s">
        <v>6</v>
      </c>
      <c r="NUL90" s="497" t="s">
        <v>7</v>
      </c>
      <c r="NUM90" s="497" t="s">
        <v>11</v>
      </c>
      <c r="NUN90" s="503"/>
      <c r="NUO90" s="497" t="s">
        <v>2</v>
      </c>
      <c r="NUP90" s="497" t="s">
        <v>3</v>
      </c>
      <c r="NUQ90" s="497" t="s">
        <v>4</v>
      </c>
      <c r="NUR90" s="497" t="s">
        <v>5</v>
      </c>
      <c r="NUS90" s="497" t="s">
        <v>6</v>
      </c>
      <c r="NUT90" s="497" t="s">
        <v>7</v>
      </c>
      <c r="NUU90" s="497" t="s">
        <v>11</v>
      </c>
      <c r="NUV90" s="503"/>
      <c r="NUW90" s="497" t="s">
        <v>2</v>
      </c>
      <c r="NUX90" s="497" t="s">
        <v>3</v>
      </c>
      <c r="NUY90" s="497" t="s">
        <v>4</v>
      </c>
      <c r="NUZ90" s="497" t="s">
        <v>5</v>
      </c>
      <c r="NVA90" s="497" t="s">
        <v>6</v>
      </c>
      <c r="NVB90" s="497" t="s">
        <v>7</v>
      </c>
      <c r="NVC90" s="497" t="s">
        <v>11</v>
      </c>
      <c r="NVD90" s="503"/>
      <c r="NVE90" s="497" t="s">
        <v>2</v>
      </c>
      <c r="NVF90" s="497" t="s">
        <v>3</v>
      </c>
      <c r="NVG90" s="497" t="s">
        <v>4</v>
      </c>
      <c r="NVH90" s="497" t="s">
        <v>5</v>
      </c>
      <c r="NVI90" s="497" t="s">
        <v>6</v>
      </c>
      <c r="NVJ90" s="497" t="s">
        <v>7</v>
      </c>
      <c r="NVK90" s="497" t="s">
        <v>11</v>
      </c>
      <c r="NVL90" s="503"/>
      <c r="NVM90" s="497" t="s">
        <v>2</v>
      </c>
      <c r="NVN90" s="497" t="s">
        <v>3</v>
      </c>
      <c r="NVO90" s="497" t="s">
        <v>4</v>
      </c>
      <c r="NVP90" s="497" t="s">
        <v>5</v>
      </c>
      <c r="NVQ90" s="497" t="s">
        <v>6</v>
      </c>
      <c r="NVR90" s="497" t="s">
        <v>7</v>
      </c>
      <c r="NVS90" s="497" t="s">
        <v>11</v>
      </c>
      <c r="NVT90" s="503"/>
      <c r="NVU90" s="497" t="s">
        <v>2</v>
      </c>
      <c r="NVV90" s="497" t="s">
        <v>3</v>
      </c>
      <c r="NVW90" s="497" t="s">
        <v>4</v>
      </c>
      <c r="NVX90" s="497" t="s">
        <v>5</v>
      </c>
      <c r="NVY90" s="497" t="s">
        <v>6</v>
      </c>
      <c r="NVZ90" s="497" t="s">
        <v>7</v>
      </c>
      <c r="NWA90" s="497" t="s">
        <v>11</v>
      </c>
      <c r="NWB90" s="503"/>
      <c r="NWC90" s="497" t="s">
        <v>2</v>
      </c>
      <c r="NWD90" s="497" t="s">
        <v>3</v>
      </c>
      <c r="NWE90" s="497" t="s">
        <v>4</v>
      </c>
      <c r="NWF90" s="497" t="s">
        <v>5</v>
      </c>
      <c r="NWG90" s="497" t="s">
        <v>6</v>
      </c>
      <c r="NWH90" s="497" t="s">
        <v>7</v>
      </c>
      <c r="NWI90" s="497" t="s">
        <v>11</v>
      </c>
      <c r="NWJ90" s="503"/>
      <c r="NWK90" s="497" t="s">
        <v>2</v>
      </c>
      <c r="NWL90" s="497" t="s">
        <v>3</v>
      </c>
      <c r="NWM90" s="497" t="s">
        <v>4</v>
      </c>
      <c r="NWN90" s="497" t="s">
        <v>5</v>
      </c>
      <c r="NWO90" s="497" t="s">
        <v>6</v>
      </c>
      <c r="NWP90" s="497" t="s">
        <v>7</v>
      </c>
      <c r="NWQ90" s="497" t="s">
        <v>11</v>
      </c>
      <c r="NWR90" s="503"/>
      <c r="NWS90" s="497" t="s">
        <v>2</v>
      </c>
      <c r="NWT90" s="497" t="s">
        <v>3</v>
      </c>
      <c r="NWU90" s="497" t="s">
        <v>4</v>
      </c>
      <c r="NWV90" s="497" t="s">
        <v>5</v>
      </c>
      <c r="NWW90" s="497" t="s">
        <v>6</v>
      </c>
      <c r="NWX90" s="497" t="s">
        <v>7</v>
      </c>
      <c r="NWY90" s="497" t="s">
        <v>11</v>
      </c>
      <c r="NWZ90" s="503"/>
      <c r="NXA90" s="497" t="s">
        <v>2</v>
      </c>
      <c r="NXB90" s="497" t="s">
        <v>3</v>
      </c>
      <c r="NXC90" s="497" t="s">
        <v>4</v>
      </c>
      <c r="NXD90" s="497" t="s">
        <v>5</v>
      </c>
      <c r="NXE90" s="497" t="s">
        <v>6</v>
      </c>
      <c r="NXF90" s="497" t="s">
        <v>7</v>
      </c>
      <c r="NXG90" s="497" t="s">
        <v>11</v>
      </c>
      <c r="NXH90" s="503"/>
      <c r="NXI90" s="497" t="s">
        <v>2</v>
      </c>
      <c r="NXJ90" s="497" t="s">
        <v>3</v>
      </c>
      <c r="NXK90" s="497" t="s">
        <v>4</v>
      </c>
      <c r="NXL90" s="497" t="s">
        <v>5</v>
      </c>
      <c r="NXM90" s="497" t="s">
        <v>6</v>
      </c>
      <c r="NXN90" s="497" t="s">
        <v>7</v>
      </c>
      <c r="NXO90" s="497" t="s">
        <v>11</v>
      </c>
      <c r="NXP90" s="503"/>
      <c r="NXQ90" s="497" t="s">
        <v>2</v>
      </c>
      <c r="NXR90" s="497" t="s">
        <v>3</v>
      </c>
      <c r="NXS90" s="497" t="s">
        <v>4</v>
      </c>
      <c r="NXT90" s="497" t="s">
        <v>5</v>
      </c>
      <c r="NXU90" s="497" t="s">
        <v>6</v>
      </c>
      <c r="NXV90" s="497" t="s">
        <v>7</v>
      </c>
      <c r="NXW90" s="497" t="s">
        <v>11</v>
      </c>
      <c r="NXX90" s="503"/>
      <c r="NXY90" s="497" t="s">
        <v>2</v>
      </c>
      <c r="NXZ90" s="497" t="s">
        <v>3</v>
      </c>
      <c r="NYA90" s="497" t="s">
        <v>4</v>
      </c>
      <c r="NYB90" s="497" t="s">
        <v>5</v>
      </c>
      <c r="NYC90" s="497" t="s">
        <v>6</v>
      </c>
      <c r="NYD90" s="497" t="s">
        <v>7</v>
      </c>
      <c r="NYE90" s="497" t="s">
        <v>11</v>
      </c>
      <c r="NYF90" s="503"/>
      <c r="NYG90" s="497" t="s">
        <v>2</v>
      </c>
      <c r="NYH90" s="497" t="s">
        <v>3</v>
      </c>
      <c r="NYI90" s="497" t="s">
        <v>4</v>
      </c>
      <c r="NYJ90" s="497" t="s">
        <v>5</v>
      </c>
      <c r="NYK90" s="497" t="s">
        <v>6</v>
      </c>
      <c r="NYL90" s="497" t="s">
        <v>7</v>
      </c>
      <c r="NYM90" s="497" t="s">
        <v>11</v>
      </c>
      <c r="NYN90" s="503"/>
      <c r="NYO90" s="497" t="s">
        <v>2</v>
      </c>
      <c r="NYP90" s="497" t="s">
        <v>3</v>
      </c>
      <c r="NYQ90" s="497" t="s">
        <v>4</v>
      </c>
      <c r="NYR90" s="497" t="s">
        <v>5</v>
      </c>
      <c r="NYS90" s="497" t="s">
        <v>6</v>
      </c>
      <c r="NYT90" s="497" t="s">
        <v>7</v>
      </c>
      <c r="NYU90" s="497" t="s">
        <v>11</v>
      </c>
      <c r="NYV90" s="503"/>
      <c r="NYW90" s="497" t="s">
        <v>2</v>
      </c>
      <c r="NYX90" s="497" t="s">
        <v>3</v>
      </c>
      <c r="NYY90" s="497" t="s">
        <v>4</v>
      </c>
      <c r="NYZ90" s="497" t="s">
        <v>5</v>
      </c>
      <c r="NZA90" s="497" t="s">
        <v>6</v>
      </c>
      <c r="NZB90" s="497" t="s">
        <v>7</v>
      </c>
      <c r="NZC90" s="497" t="s">
        <v>11</v>
      </c>
      <c r="NZD90" s="503"/>
      <c r="NZE90" s="497" t="s">
        <v>2</v>
      </c>
      <c r="NZF90" s="497" t="s">
        <v>3</v>
      </c>
      <c r="NZG90" s="497" t="s">
        <v>4</v>
      </c>
      <c r="NZH90" s="497" t="s">
        <v>5</v>
      </c>
      <c r="NZI90" s="497" t="s">
        <v>6</v>
      </c>
      <c r="NZJ90" s="497" t="s">
        <v>7</v>
      </c>
      <c r="NZK90" s="497" t="s">
        <v>11</v>
      </c>
      <c r="NZL90" s="503"/>
      <c r="NZM90" s="497" t="s">
        <v>2</v>
      </c>
      <c r="NZN90" s="497" t="s">
        <v>3</v>
      </c>
      <c r="NZO90" s="497" t="s">
        <v>4</v>
      </c>
      <c r="NZP90" s="497" t="s">
        <v>5</v>
      </c>
      <c r="NZQ90" s="497" t="s">
        <v>6</v>
      </c>
      <c r="NZR90" s="497" t="s">
        <v>7</v>
      </c>
      <c r="NZS90" s="497" t="s">
        <v>11</v>
      </c>
      <c r="NZT90" s="503"/>
      <c r="NZU90" s="497" t="s">
        <v>2</v>
      </c>
      <c r="NZV90" s="497" t="s">
        <v>3</v>
      </c>
      <c r="NZW90" s="497" t="s">
        <v>4</v>
      </c>
      <c r="NZX90" s="497" t="s">
        <v>5</v>
      </c>
      <c r="NZY90" s="497" t="s">
        <v>6</v>
      </c>
      <c r="NZZ90" s="497" t="s">
        <v>7</v>
      </c>
      <c r="OAA90" s="497" t="s">
        <v>11</v>
      </c>
      <c r="OAB90" s="503"/>
      <c r="OAC90" s="497" t="s">
        <v>2</v>
      </c>
      <c r="OAD90" s="497" t="s">
        <v>3</v>
      </c>
      <c r="OAE90" s="497" t="s">
        <v>4</v>
      </c>
      <c r="OAF90" s="497" t="s">
        <v>5</v>
      </c>
      <c r="OAG90" s="497" t="s">
        <v>6</v>
      </c>
      <c r="OAH90" s="497" t="s">
        <v>7</v>
      </c>
      <c r="OAI90" s="497" t="s">
        <v>11</v>
      </c>
      <c r="OAJ90" s="503"/>
      <c r="OAK90" s="497" t="s">
        <v>2</v>
      </c>
      <c r="OAL90" s="497" t="s">
        <v>3</v>
      </c>
      <c r="OAM90" s="497" t="s">
        <v>4</v>
      </c>
      <c r="OAN90" s="497" t="s">
        <v>5</v>
      </c>
      <c r="OAO90" s="497" t="s">
        <v>6</v>
      </c>
      <c r="OAP90" s="497" t="s">
        <v>7</v>
      </c>
      <c r="OAQ90" s="497" t="s">
        <v>11</v>
      </c>
      <c r="OAR90" s="503"/>
      <c r="OAS90" s="497" t="s">
        <v>2</v>
      </c>
      <c r="OAT90" s="497" t="s">
        <v>3</v>
      </c>
      <c r="OAU90" s="497" t="s">
        <v>4</v>
      </c>
      <c r="OAV90" s="497" t="s">
        <v>5</v>
      </c>
      <c r="OAW90" s="497" t="s">
        <v>6</v>
      </c>
      <c r="OAX90" s="497" t="s">
        <v>7</v>
      </c>
      <c r="OAY90" s="497" t="s">
        <v>11</v>
      </c>
      <c r="OAZ90" s="503"/>
      <c r="OBA90" s="497" t="s">
        <v>2</v>
      </c>
      <c r="OBB90" s="497" t="s">
        <v>3</v>
      </c>
      <c r="OBC90" s="497" t="s">
        <v>4</v>
      </c>
      <c r="OBD90" s="497" t="s">
        <v>5</v>
      </c>
      <c r="OBE90" s="497" t="s">
        <v>6</v>
      </c>
      <c r="OBF90" s="497" t="s">
        <v>7</v>
      </c>
      <c r="OBG90" s="497" t="s">
        <v>11</v>
      </c>
      <c r="OBH90" s="503"/>
      <c r="OBI90" s="497" t="s">
        <v>2</v>
      </c>
      <c r="OBJ90" s="497" t="s">
        <v>3</v>
      </c>
      <c r="OBK90" s="497" t="s">
        <v>4</v>
      </c>
      <c r="OBL90" s="497" t="s">
        <v>5</v>
      </c>
      <c r="OBM90" s="497" t="s">
        <v>6</v>
      </c>
      <c r="OBN90" s="497" t="s">
        <v>7</v>
      </c>
      <c r="OBO90" s="497" t="s">
        <v>11</v>
      </c>
      <c r="OBP90" s="503"/>
      <c r="OBQ90" s="497" t="s">
        <v>2</v>
      </c>
      <c r="OBR90" s="497" t="s">
        <v>3</v>
      </c>
      <c r="OBS90" s="497" t="s">
        <v>4</v>
      </c>
      <c r="OBT90" s="497" t="s">
        <v>5</v>
      </c>
      <c r="OBU90" s="497" t="s">
        <v>6</v>
      </c>
      <c r="OBV90" s="497" t="s">
        <v>7</v>
      </c>
      <c r="OBW90" s="497" t="s">
        <v>11</v>
      </c>
      <c r="OBX90" s="503"/>
      <c r="OBY90" s="497" t="s">
        <v>2</v>
      </c>
      <c r="OBZ90" s="497" t="s">
        <v>3</v>
      </c>
      <c r="OCA90" s="497" t="s">
        <v>4</v>
      </c>
      <c r="OCB90" s="497" t="s">
        <v>5</v>
      </c>
      <c r="OCC90" s="497" t="s">
        <v>6</v>
      </c>
      <c r="OCD90" s="497" t="s">
        <v>7</v>
      </c>
      <c r="OCE90" s="497" t="s">
        <v>11</v>
      </c>
      <c r="OCF90" s="503"/>
      <c r="OCG90" s="497" t="s">
        <v>2</v>
      </c>
      <c r="OCH90" s="497" t="s">
        <v>3</v>
      </c>
      <c r="OCI90" s="497" t="s">
        <v>4</v>
      </c>
      <c r="OCJ90" s="497" t="s">
        <v>5</v>
      </c>
      <c r="OCK90" s="497" t="s">
        <v>6</v>
      </c>
      <c r="OCL90" s="497" t="s">
        <v>7</v>
      </c>
      <c r="OCM90" s="497" t="s">
        <v>11</v>
      </c>
      <c r="OCN90" s="503"/>
      <c r="OCO90" s="497" t="s">
        <v>2</v>
      </c>
      <c r="OCP90" s="497" t="s">
        <v>3</v>
      </c>
      <c r="OCQ90" s="497" t="s">
        <v>4</v>
      </c>
      <c r="OCR90" s="497" t="s">
        <v>5</v>
      </c>
      <c r="OCS90" s="497" t="s">
        <v>6</v>
      </c>
      <c r="OCT90" s="497" t="s">
        <v>7</v>
      </c>
      <c r="OCU90" s="497" t="s">
        <v>11</v>
      </c>
      <c r="OCV90" s="503"/>
      <c r="OCW90" s="497" t="s">
        <v>2</v>
      </c>
      <c r="OCX90" s="497" t="s">
        <v>3</v>
      </c>
      <c r="OCY90" s="497" t="s">
        <v>4</v>
      </c>
      <c r="OCZ90" s="497" t="s">
        <v>5</v>
      </c>
      <c r="ODA90" s="497" t="s">
        <v>6</v>
      </c>
      <c r="ODB90" s="497" t="s">
        <v>7</v>
      </c>
      <c r="ODC90" s="497" t="s">
        <v>11</v>
      </c>
      <c r="ODD90" s="503"/>
      <c r="ODE90" s="497" t="s">
        <v>2</v>
      </c>
      <c r="ODF90" s="497" t="s">
        <v>3</v>
      </c>
      <c r="ODG90" s="497" t="s">
        <v>4</v>
      </c>
      <c r="ODH90" s="497" t="s">
        <v>5</v>
      </c>
      <c r="ODI90" s="497" t="s">
        <v>6</v>
      </c>
      <c r="ODJ90" s="497" t="s">
        <v>7</v>
      </c>
      <c r="ODK90" s="497" t="s">
        <v>11</v>
      </c>
      <c r="ODL90" s="503"/>
      <c r="ODM90" s="497" t="s">
        <v>2</v>
      </c>
      <c r="ODN90" s="497" t="s">
        <v>3</v>
      </c>
      <c r="ODO90" s="497" t="s">
        <v>4</v>
      </c>
      <c r="ODP90" s="497" t="s">
        <v>5</v>
      </c>
      <c r="ODQ90" s="497" t="s">
        <v>6</v>
      </c>
      <c r="ODR90" s="497" t="s">
        <v>7</v>
      </c>
      <c r="ODS90" s="497" t="s">
        <v>11</v>
      </c>
      <c r="ODT90" s="503"/>
      <c r="ODU90" s="497" t="s">
        <v>2</v>
      </c>
      <c r="ODV90" s="497" t="s">
        <v>3</v>
      </c>
      <c r="ODW90" s="497" t="s">
        <v>4</v>
      </c>
      <c r="ODX90" s="497" t="s">
        <v>5</v>
      </c>
      <c r="ODY90" s="497" t="s">
        <v>6</v>
      </c>
      <c r="ODZ90" s="497" t="s">
        <v>7</v>
      </c>
      <c r="OEA90" s="497" t="s">
        <v>11</v>
      </c>
      <c r="OEB90" s="503"/>
      <c r="OEC90" s="497" t="s">
        <v>2</v>
      </c>
      <c r="OED90" s="497" t="s">
        <v>3</v>
      </c>
      <c r="OEE90" s="497" t="s">
        <v>4</v>
      </c>
      <c r="OEF90" s="497" t="s">
        <v>5</v>
      </c>
      <c r="OEG90" s="497" t="s">
        <v>6</v>
      </c>
      <c r="OEH90" s="497" t="s">
        <v>7</v>
      </c>
      <c r="OEI90" s="497" t="s">
        <v>11</v>
      </c>
      <c r="OEJ90" s="503"/>
      <c r="OEK90" s="497" t="s">
        <v>2</v>
      </c>
      <c r="OEL90" s="497" t="s">
        <v>3</v>
      </c>
      <c r="OEM90" s="497" t="s">
        <v>4</v>
      </c>
      <c r="OEN90" s="497" t="s">
        <v>5</v>
      </c>
      <c r="OEO90" s="497" t="s">
        <v>6</v>
      </c>
      <c r="OEP90" s="497" t="s">
        <v>7</v>
      </c>
      <c r="OEQ90" s="497" t="s">
        <v>11</v>
      </c>
      <c r="OER90" s="503"/>
      <c r="OES90" s="497" t="s">
        <v>2</v>
      </c>
      <c r="OET90" s="497" t="s">
        <v>3</v>
      </c>
      <c r="OEU90" s="497" t="s">
        <v>4</v>
      </c>
      <c r="OEV90" s="497" t="s">
        <v>5</v>
      </c>
      <c r="OEW90" s="497" t="s">
        <v>6</v>
      </c>
      <c r="OEX90" s="497" t="s">
        <v>7</v>
      </c>
      <c r="OEY90" s="497" t="s">
        <v>11</v>
      </c>
      <c r="OEZ90" s="503"/>
      <c r="OFA90" s="497" t="s">
        <v>2</v>
      </c>
      <c r="OFB90" s="497" t="s">
        <v>3</v>
      </c>
      <c r="OFC90" s="497" t="s">
        <v>4</v>
      </c>
      <c r="OFD90" s="497" t="s">
        <v>5</v>
      </c>
      <c r="OFE90" s="497" t="s">
        <v>6</v>
      </c>
      <c r="OFF90" s="497" t="s">
        <v>7</v>
      </c>
      <c r="OFG90" s="497" t="s">
        <v>11</v>
      </c>
      <c r="OFH90" s="503"/>
      <c r="OFI90" s="497" t="s">
        <v>2</v>
      </c>
      <c r="OFJ90" s="497" t="s">
        <v>3</v>
      </c>
      <c r="OFK90" s="497" t="s">
        <v>4</v>
      </c>
      <c r="OFL90" s="497" t="s">
        <v>5</v>
      </c>
      <c r="OFM90" s="497" t="s">
        <v>6</v>
      </c>
      <c r="OFN90" s="497" t="s">
        <v>7</v>
      </c>
      <c r="OFO90" s="497" t="s">
        <v>11</v>
      </c>
      <c r="OFP90" s="503"/>
      <c r="OFQ90" s="497" t="s">
        <v>2</v>
      </c>
      <c r="OFR90" s="497" t="s">
        <v>3</v>
      </c>
      <c r="OFS90" s="497" t="s">
        <v>4</v>
      </c>
      <c r="OFT90" s="497" t="s">
        <v>5</v>
      </c>
      <c r="OFU90" s="497" t="s">
        <v>6</v>
      </c>
      <c r="OFV90" s="497" t="s">
        <v>7</v>
      </c>
      <c r="OFW90" s="497" t="s">
        <v>11</v>
      </c>
      <c r="OFX90" s="503"/>
      <c r="OFY90" s="497" t="s">
        <v>2</v>
      </c>
      <c r="OFZ90" s="497" t="s">
        <v>3</v>
      </c>
      <c r="OGA90" s="497" t="s">
        <v>4</v>
      </c>
      <c r="OGB90" s="497" t="s">
        <v>5</v>
      </c>
      <c r="OGC90" s="497" t="s">
        <v>6</v>
      </c>
      <c r="OGD90" s="497" t="s">
        <v>7</v>
      </c>
      <c r="OGE90" s="497" t="s">
        <v>11</v>
      </c>
      <c r="OGF90" s="503"/>
      <c r="OGG90" s="497" t="s">
        <v>2</v>
      </c>
      <c r="OGH90" s="497" t="s">
        <v>3</v>
      </c>
      <c r="OGI90" s="497" t="s">
        <v>4</v>
      </c>
      <c r="OGJ90" s="497" t="s">
        <v>5</v>
      </c>
      <c r="OGK90" s="497" t="s">
        <v>6</v>
      </c>
      <c r="OGL90" s="497" t="s">
        <v>7</v>
      </c>
      <c r="OGM90" s="497" t="s">
        <v>11</v>
      </c>
      <c r="OGN90" s="503"/>
      <c r="OGO90" s="497" t="s">
        <v>2</v>
      </c>
      <c r="OGP90" s="497" t="s">
        <v>3</v>
      </c>
      <c r="OGQ90" s="497" t="s">
        <v>4</v>
      </c>
      <c r="OGR90" s="497" t="s">
        <v>5</v>
      </c>
      <c r="OGS90" s="497" t="s">
        <v>6</v>
      </c>
      <c r="OGT90" s="497" t="s">
        <v>7</v>
      </c>
      <c r="OGU90" s="497" t="s">
        <v>11</v>
      </c>
      <c r="OGV90" s="503"/>
      <c r="OGW90" s="497" t="s">
        <v>2</v>
      </c>
      <c r="OGX90" s="497" t="s">
        <v>3</v>
      </c>
      <c r="OGY90" s="497" t="s">
        <v>4</v>
      </c>
      <c r="OGZ90" s="497" t="s">
        <v>5</v>
      </c>
      <c r="OHA90" s="497" t="s">
        <v>6</v>
      </c>
      <c r="OHB90" s="497" t="s">
        <v>7</v>
      </c>
      <c r="OHC90" s="497" t="s">
        <v>11</v>
      </c>
      <c r="OHD90" s="503"/>
      <c r="OHE90" s="497" t="s">
        <v>2</v>
      </c>
      <c r="OHF90" s="497" t="s">
        <v>3</v>
      </c>
      <c r="OHG90" s="497" t="s">
        <v>4</v>
      </c>
      <c r="OHH90" s="497" t="s">
        <v>5</v>
      </c>
      <c r="OHI90" s="497" t="s">
        <v>6</v>
      </c>
      <c r="OHJ90" s="497" t="s">
        <v>7</v>
      </c>
      <c r="OHK90" s="497" t="s">
        <v>11</v>
      </c>
      <c r="OHL90" s="503"/>
      <c r="OHM90" s="497" t="s">
        <v>2</v>
      </c>
      <c r="OHN90" s="497" t="s">
        <v>3</v>
      </c>
      <c r="OHO90" s="497" t="s">
        <v>4</v>
      </c>
      <c r="OHP90" s="497" t="s">
        <v>5</v>
      </c>
      <c r="OHQ90" s="497" t="s">
        <v>6</v>
      </c>
      <c r="OHR90" s="497" t="s">
        <v>7</v>
      </c>
      <c r="OHS90" s="497" t="s">
        <v>11</v>
      </c>
      <c r="OHT90" s="503"/>
      <c r="OHU90" s="497" t="s">
        <v>2</v>
      </c>
      <c r="OHV90" s="497" t="s">
        <v>3</v>
      </c>
      <c r="OHW90" s="497" t="s">
        <v>4</v>
      </c>
      <c r="OHX90" s="497" t="s">
        <v>5</v>
      </c>
      <c r="OHY90" s="497" t="s">
        <v>6</v>
      </c>
      <c r="OHZ90" s="497" t="s">
        <v>7</v>
      </c>
      <c r="OIA90" s="497" t="s">
        <v>11</v>
      </c>
      <c r="OIB90" s="503"/>
      <c r="OIC90" s="497" t="s">
        <v>2</v>
      </c>
      <c r="OID90" s="497" t="s">
        <v>3</v>
      </c>
      <c r="OIE90" s="497" t="s">
        <v>4</v>
      </c>
      <c r="OIF90" s="497" t="s">
        <v>5</v>
      </c>
      <c r="OIG90" s="497" t="s">
        <v>6</v>
      </c>
      <c r="OIH90" s="497" t="s">
        <v>7</v>
      </c>
      <c r="OII90" s="497" t="s">
        <v>11</v>
      </c>
      <c r="OIJ90" s="503"/>
      <c r="OIK90" s="497" t="s">
        <v>2</v>
      </c>
      <c r="OIL90" s="497" t="s">
        <v>3</v>
      </c>
      <c r="OIM90" s="497" t="s">
        <v>4</v>
      </c>
      <c r="OIN90" s="497" t="s">
        <v>5</v>
      </c>
      <c r="OIO90" s="497" t="s">
        <v>6</v>
      </c>
      <c r="OIP90" s="497" t="s">
        <v>7</v>
      </c>
      <c r="OIQ90" s="497" t="s">
        <v>11</v>
      </c>
      <c r="OIR90" s="503"/>
      <c r="OIS90" s="497" t="s">
        <v>2</v>
      </c>
      <c r="OIT90" s="497" t="s">
        <v>3</v>
      </c>
      <c r="OIU90" s="497" t="s">
        <v>4</v>
      </c>
      <c r="OIV90" s="497" t="s">
        <v>5</v>
      </c>
      <c r="OIW90" s="497" t="s">
        <v>6</v>
      </c>
      <c r="OIX90" s="497" t="s">
        <v>7</v>
      </c>
      <c r="OIY90" s="497" t="s">
        <v>11</v>
      </c>
      <c r="OIZ90" s="503"/>
      <c r="OJA90" s="497" t="s">
        <v>2</v>
      </c>
      <c r="OJB90" s="497" t="s">
        <v>3</v>
      </c>
      <c r="OJC90" s="497" t="s">
        <v>4</v>
      </c>
      <c r="OJD90" s="497" t="s">
        <v>5</v>
      </c>
      <c r="OJE90" s="497" t="s">
        <v>6</v>
      </c>
      <c r="OJF90" s="497" t="s">
        <v>7</v>
      </c>
      <c r="OJG90" s="497" t="s">
        <v>11</v>
      </c>
      <c r="OJH90" s="503"/>
      <c r="OJI90" s="497" t="s">
        <v>2</v>
      </c>
      <c r="OJJ90" s="497" t="s">
        <v>3</v>
      </c>
      <c r="OJK90" s="497" t="s">
        <v>4</v>
      </c>
      <c r="OJL90" s="497" t="s">
        <v>5</v>
      </c>
      <c r="OJM90" s="497" t="s">
        <v>6</v>
      </c>
      <c r="OJN90" s="497" t="s">
        <v>7</v>
      </c>
      <c r="OJO90" s="497" t="s">
        <v>11</v>
      </c>
      <c r="OJP90" s="503"/>
      <c r="OJQ90" s="497" t="s">
        <v>2</v>
      </c>
      <c r="OJR90" s="497" t="s">
        <v>3</v>
      </c>
      <c r="OJS90" s="497" t="s">
        <v>4</v>
      </c>
      <c r="OJT90" s="497" t="s">
        <v>5</v>
      </c>
      <c r="OJU90" s="497" t="s">
        <v>6</v>
      </c>
      <c r="OJV90" s="497" t="s">
        <v>7</v>
      </c>
      <c r="OJW90" s="497" t="s">
        <v>11</v>
      </c>
      <c r="OJX90" s="503"/>
      <c r="OJY90" s="497" t="s">
        <v>2</v>
      </c>
      <c r="OJZ90" s="497" t="s">
        <v>3</v>
      </c>
      <c r="OKA90" s="497" t="s">
        <v>4</v>
      </c>
      <c r="OKB90" s="497" t="s">
        <v>5</v>
      </c>
      <c r="OKC90" s="497" t="s">
        <v>6</v>
      </c>
      <c r="OKD90" s="497" t="s">
        <v>7</v>
      </c>
      <c r="OKE90" s="497" t="s">
        <v>11</v>
      </c>
      <c r="OKF90" s="503"/>
      <c r="OKG90" s="497" t="s">
        <v>2</v>
      </c>
      <c r="OKH90" s="497" t="s">
        <v>3</v>
      </c>
      <c r="OKI90" s="497" t="s">
        <v>4</v>
      </c>
      <c r="OKJ90" s="497" t="s">
        <v>5</v>
      </c>
      <c r="OKK90" s="497" t="s">
        <v>6</v>
      </c>
      <c r="OKL90" s="497" t="s">
        <v>7</v>
      </c>
      <c r="OKM90" s="497" t="s">
        <v>11</v>
      </c>
      <c r="OKN90" s="503"/>
      <c r="OKO90" s="497" t="s">
        <v>2</v>
      </c>
      <c r="OKP90" s="497" t="s">
        <v>3</v>
      </c>
      <c r="OKQ90" s="497" t="s">
        <v>4</v>
      </c>
      <c r="OKR90" s="497" t="s">
        <v>5</v>
      </c>
      <c r="OKS90" s="497" t="s">
        <v>6</v>
      </c>
      <c r="OKT90" s="497" t="s">
        <v>7</v>
      </c>
      <c r="OKU90" s="497" t="s">
        <v>11</v>
      </c>
      <c r="OKV90" s="503"/>
      <c r="OKW90" s="497" t="s">
        <v>2</v>
      </c>
      <c r="OKX90" s="497" t="s">
        <v>3</v>
      </c>
      <c r="OKY90" s="497" t="s">
        <v>4</v>
      </c>
      <c r="OKZ90" s="497" t="s">
        <v>5</v>
      </c>
      <c r="OLA90" s="497" t="s">
        <v>6</v>
      </c>
      <c r="OLB90" s="497" t="s">
        <v>7</v>
      </c>
      <c r="OLC90" s="497" t="s">
        <v>11</v>
      </c>
      <c r="OLD90" s="503"/>
      <c r="OLE90" s="497" t="s">
        <v>2</v>
      </c>
      <c r="OLF90" s="497" t="s">
        <v>3</v>
      </c>
      <c r="OLG90" s="497" t="s">
        <v>4</v>
      </c>
      <c r="OLH90" s="497" t="s">
        <v>5</v>
      </c>
      <c r="OLI90" s="497" t="s">
        <v>6</v>
      </c>
      <c r="OLJ90" s="497" t="s">
        <v>7</v>
      </c>
      <c r="OLK90" s="497" t="s">
        <v>11</v>
      </c>
      <c r="OLL90" s="503"/>
      <c r="OLM90" s="497" t="s">
        <v>2</v>
      </c>
      <c r="OLN90" s="497" t="s">
        <v>3</v>
      </c>
      <c r="OLO90" s="497" t="s">
        <v>4</v>
      </c>
      <c r="OLP90" s="497" t="s">
        <v>5</v>
      </c>
      <c r="OLQ90" s="497" t="s">
        <v>6</v>
      </c>
      <c r="OLR90" s="497" t="s">
        <v>7</v>
      </c>
      <c r="OLS90" s="497" t="s">
        <v>11</v>
      </c>
      <c r="OLT90" s="503"/>
      <c r="OLU90" s="497" t="s">
        <v>2</v>
      </c>
      <c r="OLV90" s="497" t="s">
        <v>3</v>
      </c>
      <c r="OLW90" s="497" t="s">
        <v>4</v>
      </c>
      <c r="OLX90" s="497" t="s">
        <v>5</v>
      </c>
      <c r="OLY90" s="497" t="s">
        <v>6</v>
      </c>
      <c r="OLZ90" s="497" t="s">
        <v>7</v>
      </c>
      <c r="OMA90" s="497" t="s">
        <v>11</v>
      </c>
      <c r="OMB90" s="503"/>
      <c r="OMC90" s="497" t="s">
        <v>2</v>
      </c>
      <c r="OMD90" s="497" t="s">
        <v>3</v>
      </c>
      <c r="OME90" s="497" t="s">
        <v>4</v>
      </c>
      <c r="OMF90" s="497" t="s">
        <v>5</v>
      </c>
      <c r="OMG90" s="497" t="s">
        <v>6</v>
      </c>
      <c r="OMH90" s="497" t="s">
        <v>7</v>
      </c>
      <c r="OMI90" s="497" t="s">
        <v>11</v>
      </c>
      <c r="OMJ90" s="503"/>
      <c r="OMK90" s="497" t="s">
        <v>2</v>
      </c>
      <c r="OML90" s="497" t="s">
        <v>3</v>
      </c>
      <c r="OMM90" s="497" t="s">
        <v>4</v>
      </c>
      <c r="OMN90" s="497" t="s">
        <v>5</v>
      </c>
      <c r="OMO90" s="497" t="s">
        <v>6</v>
      </c>
      <c r="OMP90" s="497" t="s">
        <v>7</v>
      </c>
      <c r="OMQ90" s="497" t="s">
        <v>11</v>
      </c>
      <c r="OMR90" s="503"/>
      <c r="OMS90" s="497" t="s">
        <v>2</v>
      </c>
      <c r="OMT90" s="497" t="s">
        <v>3</v>
      </c>
      <c r="OMU90" s="497" t="s">
        <v>4</v>
      </c>
      <c r="OMV90" s="497" t="s">
        <v>5</v>
      </c>
      <c r="OMW90" s="497" t="s">
        <v>6</v>
      </c>
      <c r="OMX90" s="497" t="s">
        <v>7</v>
      </c>
      <c r="OMY90" s="497" t="s">
        <v>11</v>
      </c>
      <c r="OMZ90" s="503"/>
      <c r="ONA90" s="497" t="s">
        <v>2</v>
      </c>
      <c r="ONB90" s="497" t="s">
        <v>3</v>
      </c>
      <c r="ONC90" s="497" t="s">
        <v>4</v>
      </c>
      <c r="OND90" s="497" t="s">
        <v>5</v>
      </c>
      <c r="ONE90" s="497" t="s">
        <v>6</v>
      </c>
      <c r="ONF90" s="497" t="s">
        <v>7</v>
      </c>
      <c r="ONG90" s="497" t="s">
        <v>11</v>
      </c>
      <c r="ONH90" s="503"/>
      <c r="ONI90" s="497" t="s">
        <v>2</v>
      </c>
      <c r="ONJ90" s="497" t="s">
        <v>3</v>
      </c>
      <c r="ONK90" s="497" t="s">
        <v>4</v>
      </c>
      <c r="ONL90" s="497" t="s">
        <v>5</v>
      </c>
      <c r="ONM90" s="497" t="s">
        <v>6</v>
      </c>
      <c r="ONN90" s="497" t="s">
        <v>7</v>
      </c>
      <c r="ONO90" s="497" t="s">
        <v>11</v>
      </c>
      <c r="ONP90" s="503"/>
      <c r="ONQ90" s="497" t="s">
        <v>2</v>
      </c>
      <c r="ONR90" s="497" t="s">
        <v>3</v>
      </c>
      <c r="ONS90" s="497" t="s">
        <v>4</v>
      </c>
      <c r="ONT90" s="497" t="s">
        <v>5</v>
      </c>
      <c r="ONU90" s="497" t="s">
        <v>6</v>
      </c>
      <c r="ONV90" s="497" t="s">
        <v>7</v>
      </c>
      <c r="ONW90" s="497" t="s">
        <v>11</v>
      </c>
      <c r="ONX90" s="503"/>
      <c r="ONY90" s="497" t="s">
        <v>2</v>
      </c>
      <c r="ONZ90" s="497" t="s">
        <v>3</v>
      </c>
      <c r="OOA90" s="497" t="s">
        <v>4</v>
      </c>
      <c r="OOB90" s="497" t="s">
        <v>5</v>
      </c>
      <c r="OOC90" s="497" t="s">
        <v>6</v>
      </c>
      <c r="OOD90" s="497" t="s">
        <v>7</v>
      </c>
      <c r="OOE90" s="497" t="s">
        <v>11</v>
      </c>
      <c r="OOF90" s="503"/>
      <c r="OOG90" s="497" t="s">
        <v>2</v>
      </c>
      <c r="OOH90" s="497" t="s">
        <v>3</v>
      </c>
      <c r="OOI90" s="497" t="s">
        <v>4</v>
      </c>
      <c r="OOJ90" s="497" t="s">
        <v>5</v>
      </c>
      <c r="OOK90" s="497" t="s">
        <v>6</v>
      </c>
      <c r="OOL90" s="497" t="s">
        <v>7</v>
      </c>
      <c r="OOM90" s="497" t="s">
        <v>11</v>
      </c>
      <c r="OON90" s="503"/>
      <c r="OOO90" s="497" t="s">
        <v>2</v>
      </c>
      <c r="OOP90" s="497" t="s">
        <v>3</v>
      </c>
      <c r="OOQ90" s="497" t="s">
        <v>4</v>
      </c>
      <c r="OOR90" s="497" t="s">
        <v>5</v>
      </c>
      <c r="OOS90" s="497" t="s">
        <v>6</v>
      </c>
      <c r="OOT90" s="497" t="s">
        <v>7</v>
      </c>
      <c r="OOU90" s="497" t="s">
        <v>11</v>
      </c>
      <c r="OOV90" s="503"/>
      <c r="OOW90" s="497" t="s">
        <v>2</v>
      </c>
      <c r="OOX90" s="497" t="s">
        <v>3</v>
      </c>
      <c r="OOY90" s="497" t="s">
        <v>4</v>
      </c>
      <c r="OOZ90" s="497" t="s">
        <v>5</v>
      </c>
      <c r="OPA90" s="497" t="s">
        <v>6</v>
      </c>
      <c r="OPB90" s="497" t="s">
        <v>7</v>
      </c>
      <c r="OPC90" s="497" t="s">
        <v>11</v>
      </c>
      <c r="OPD90" s="503"/>
      <c r="OPE90" s="497" t="s">
        <v>2</v>
      </c>
      <c r="OPF90" s="497" t="s">
        <v>3</v>
      </c>
      <c r="OPG90" s="497" t="s">
        <v>4</v>
      </c>
      <c r="OPH90" s="497" t="s">
        <v>5</v>
      </c>
      <c r="OPI90" s="497" t="s">
        <v>6</v>
      </c>
      <c r="OPJ90" s="497" t="s">
        <v>7</v>
      </c>
      <c r="OPK90" s="497" t="s">
        <v>11</v>
      </c>
      <c r="OPL90" s="503"/>
      <c r="OPM90" s="497" t="s">
        <v>2</v>
      </c>
      <c r="OPN90" s="497" t="s">
        <v>3</v>
      </c>
      <c r="OPO90" s="497" t="s">
        <v>4</v>
      </c>
      <c r="OPP90" s="497" t="s">
        <v>5</v>
      </c>
      <c r="OPQ90" s="497" t="s">
        <v>6</v>
      </c>
      <c r="OPR90" s="497" t="s">
        <v>7</v>
      </c>
      <c r="OPS90" s="497" t="s">
        <v>11</v>
      </c>
      <c r="OPT90" s="503"/>
      <c r="OPU90" s="497" t="s">
        <v>2</v>
      </c>
      <c r="OPV90" s="497" t="s">
        <v>3</v>
      </c>
      <c r="OPW90" s="497" t="s">
        <v>4</v>
      </c>
      <c r="OPX90" s="497" t="s">
        <v>5</v>
      </c>
      <c r="OPY90" s="497" t="s">
        <v>6</v>
      </c>
      <c r="OPZ90" s="497" t="s">
        <v>7</v>
      </c>
      <c r="OQA90" s="497" t="s">
        <v>11</v>
      </c>
      <c r="OQB90" s="503"/>
      <c r="OQC90" s="497" t="s">
        <v>2</v>
      </c>
      <c r="OQD90" s="497" t="s">
        <v>3</v>
      </c>
      <c r="OQE90" s="497" t="s">
        <v>4</v>
      </c>
      <c r="OQF90" s="497" t="s">
        <v>5</v>
      </c>
      <c r="OQG90" s="497" t="s">
        <v>6</v>
      </c>
      <c r="OQH90" s="497" t="s">
        <v>7</v>
      </c>
      <c r="OQI90" s="497" t="s">
        <v>11</v>
      </c>
      <c r="OQJ90" s="503"/>
      <c r="OQK90" s="497" t="s">
        <v>2</v>
      </c>
      <c r="OQL90" s="497" t="s">
        <v>3</v>
      </c>
      <c r="OQM90" s="497" t="s">
        <v>4</v>
      </c>
      <c r="OQN90" s="497" t="s">
        <v>5</v>
      </c>
      <c r="OQO90" s="497" t="s">
        <v>6</v>
      </c>
      <c r="OQP90" s="497" t="s">
        <v>7</v>
      </c>
      <c r="OQQ90" s="497" t="s">
        <v>11</v>
      </c>
      <c r="OQR90" s="503"/>
      <c r="OQS90" s="497" t="s">
        <v>2</v>
      </c>
      <c r="OQT90" s="497" t="s">
        <v>3</v>
      </c>
      <c r="OQU90" s="497" t="s">
        <v>4</v>
      </c>
      <c r="OQV90" s="497" t="s">
        <v>5</v>
      </c>
      <c r="OQW90" s="497" t="s">
        <v>6</v>
      </c>
      <c r="OQX90" s="497" t="s">
        <v>7</v>
      </c>
      <c r="OQY90" s="497" t="s">
        <v>11</v>
      </c>
      <c r="OQZ90" s="503"/>
      <c r="ORA90" s="497" t="s">
        <v>2</v>
      </c>
      <c r="ORB90" s="497" t="s">
        <v>3</v>
      </c>
      <c r="ORC90" s="497" t="s">
        <v>4</v>
      </c>
      <c r="ORD90" s="497" t="s">
        <v>5</v>
      </c>
      <c r="ORE90" s="497" t="s">
        <v>6</v>
      </c>
      <c r="ORF90" s="497" t="s">
        <v>7</v>
      </c>
      <c r="ORG90" s="497" t="s">
        <v>11</v>
      </c>
      <c r="ORH90" s="503"/>
      <c r="ORI90" s="497" t="s">
        <v>2</v>
      </c>
      <c r="ORJ90" s="497" t="s">
        <v>3</v>
      </c>
      <c r="ORK90" s="497" t="s">
        <v>4</v>
      </c>
      <c r="ORL90" s="497" t="s">
        <v>5</v>
      </c>
      <c r="ORM90" s="497" t="s">
        <v>6</v>
      </c>
      <c r="ORN90" s="497" t="s">
        <v>7</v>
      </c>
      <c r="ORO90" s="497" t="s">
        <v>11</v>
      </c>
      <c r="ORP90" s="503"/>
      <c r="ORQ90" s="497" t="s">
        <v>2</v>
      </c>
      <c r="ORR90" s="497" t="s">
        <v>3</v>
      </c>
      <c r="ORS90" s="497" t="s">
        <v>4</v>
      </c>
      <c r="ORT90" s="497" t="s">
        <v>5</v>
      </c>
      <c r="ORU90" s="497" t="s">
        <v>6</v>
      </c>
      <c r="ORV90" s="497" t="s">
        <v>7</v>
      </c>
      <c r="ORW90" s="497" t="s">
        <v>11</v>
      </c>
      <c r="ORX90" s="503"/>
      <c r="ORY90" s="497" t="s">
        <v>2</v>
      </c>
      <c r="ORZ90" s="497" t="s">
        <v>3</v>
      </c>
      <c r="OSA90" s="497" t="s">
        <v>4</v>
      </c>
      <c r="OSB90" s="497" t="s">
        <v>5</v>
      </c>
      <c r="OSC90" s="497" t="s">
        <v>6</v>
      </c>
      <c r="OSD90" s="497" t="s">
        <v>7</v>
      </c>
      <c r="OSE90" s="497" t="s">
        <v>11</v>
      </c>
      <c r="OSF90" s="503"/>
      <c r="OSG90" s="497" t="s">
        <v>2</v>
      </c>
      <c r="OSH90" s="497" t="s">
        <v>3</v>
      </c>
      <c r="OSI90" s="497" t="s">
        <v>4</v>
      </c>
      <c r="OSJ90" s="497" t="s">
        <v>5</v>
      </c>
      <c r="OSK90" s="497" t="s">
        <v>6</v>
      </c>
      <c r="OSL90" s="497" t="s">
        <v>7</v>
      </c>
      <c r="OSM90" s="497" t="s">
        <v>11</v>
      </c>
      <c r="OSN90" s="503"/>
      <c r="OSO90" s="497" t="s">
        <v>2</v>
      </c>
      <c r="OSP90" s="497" t="s">
        <v>3</v>
      </c>
      <c r="OSQ90" s="497" t="s">
        <v>4</v>
      </c>
      <c r="OSR90" s="497" t="s">
        <v>5</v>
      </c>
      <c r="OSS90" s="497" t="s">
        <v>6</v>
      </c>
      <c r="OST90" s="497" t="s">
        <v>7</v>
      </c>
      <c r="OSU90" s="497" t="s">
        <v>11</v>
      </c>
      <c r="OSV90" s="503"/>
      <c r="OSW90" s="497" t="s">
        <v>2</v>
      </c>
      <c r="OSX90" s="497" t="s">
        <v>3</v>
      </c>
      <c r="OSY90" s="497" t="s">
        <v>4</v>
      </c>
      <c r="OSZ90" s="497" t="s">
        <v>5</v>
      </c>
      <c r="OTA90" s="497" t="s">
        <v>6</v>
      </c>
      <c r="OTB90" s="497" t="s">
        <v>7</v>
      </c>
      <c r="OTC90" s="497" t="s">
        <v>11</v>
      </c>
      <c r="OTD90" s="503"/>
      <c r="OTE90" s="497" t="s">
        <v>2</v>
      </c>
      <c r="OTF90" s="497" t="s">
        <v>3</v>
      </c>
      <c r="OTG90" s="497" t="s">
        <v>4</v>
      </c>
      <c r="OTH90" s="497" t="s">
        <v>5</v>
      </c>
      <c r="OTI90" s="497" t="s">
        <v>6</v>
      </c>
      <c r="OTJ90" s="497" t="s">
        <v>7</v>
      </c>
      <c r="OTK90" s="497" t="s">
        <v>11</v>
      </c>
      <c r="OTL90" s="503"/>
      <c r="OTM90" s="497" t="s">
        <v>2</v>
      </c>
      <c r="OTN90" s="497" t="s">
        <v>3</v>
      </c>
      <c r="OTO90" s="497" t="s">
        <v>4</v>
      </c>
      <c r="OTP90" s="497" t="s">
        <v>5</v>
      </c>
      <c r="OTQ90" s="497" t="s">
        <v>6</v>
      </c>
      <c r="OTR90" s="497" t="s">
        <v>7</v>
      </c>
      <c r="OTS90" s="497" t="s">
        <v>11</v>
      </c>
      <c r="OTT90" s="503"/>
      <c r="OTU90" s="497" t="s">
        <v>2</v>
      </c>
      <c r="OTV90" s="497" t="s">
        <v>3</v>
      </c>
      <c r="OTW90" s="497" t="s">
        <v>4</v>
      </c>
      <c r="OTX90" s="497" t="s">
        <v>5</v>
      </c>
      <c r="OTY90" s="497" t="s">
        <v>6</v>
      </c>
      <c r="OTZ90" s="497" t="s">
        <v>7</v>
      </c>
      <c r="OUA90" s="497" t="s">
        <v>11</v>
      </c>
      <c r="OUB90" s="503"/>
      <c r="OUC90" s="497" t="s">
        <v>2</v>
      </c>
      <c r="OUD90" s="497" t="s">
        <v>3</v>
      </c>
      <c r="OUE90" s="497" t="s">
        <v>4</v>
      </c>
      <c r="OUF90" s="497" t="s">
        <v>5</v>
      </c>
      <c r="OUG90" s="497" t="s">
        <v>6</v>
      </c>
      <c r="OUH90" s="497" t="s">
        <v>7</v>
      </c>
      <c r="OUI90" s="497" t="s">
        <v>11</v>
      </c>
      <c r="OUJ90" s="503"/>
      <c r="OUK90" s="497" t="s">
        <v>2</v>
      </c>
      <c r="OUL90" s="497" t="s">
        <v>3</v>
      </c>
      <c r="OUM90" s="497" t="s">
        <v>4</v>
      </c>
      <c r="OUN90" s="497" t="s">
        <v>5</v>
      </c>
      <c r="OUO90" s="497" t="s">
        <v>6</v>
      </c>
      <c r="OUP90" s="497" t="s">
        <v>7</v>
      </c>
      <c r="OUQ90" s="497" t="s">
        <v>11</v>
      </c>
      <c r="OUR90" s="503"/>
      <c r="OUS90" s="497" t="s">
        <v>2</v>
      </c>
      <c r="OUT90" s="497" t="s">
        <v>3</v>
      </c>
      <c r="OUU90" s="497" t="s">
        <v>4</v>
      </c>
      <c r="OUV90" s="497" t="s">
        <v>5</v>
      </c>
      <c r="OUW90" s="497" t="s">
        <v>6</v>
      </c>
      <c r="OUX90" s="497" t="s">
        <v>7</v>
      </c>
      <c r="OUY90" s="497" t="s">
        <v>11</v>
      </c>
      <c r="OUZ90" s="503"/>
      <c r="OVA90" s="497" t="s">
        <v>2</v>
      </c>
      <c r="OVB90" s="497" t="s">
        <v>3</v>
      </c>
      <c r="OVC90" s="497" t="s">
        <v>4</v>
      </c>
      <c r="OVD90" s="497" t="s">
        <v>5</v>
      </c>
      <c r="OVE90" s="497" t="s">
        <v>6</v>
      </c>
      <c r="OVF90" s="497" t="s">
        <v>7</v>
      </c>
      <c r="OVG90" s="497" t="s">
        <v>11</v>
      </c>
      <c r="OVH90" s="503"/>
      <c r="OVI90" s="497" t="s">
        <v>2</v>
      </c>
      <c r="OVJ90" s="497" t="s">
        <v>3</v>
      </c>
      <c r="OVK90" s="497" t="s">
        <v>4</v>
      </c>
      <c r="OVL90" s="497" t="s">
        <v>5</v>
      </c>
      <c r="OVM90" s="497" t="s">
        <v>6</v>
      </c>
      <c r="OVN90" s="497" t="s">
        <v>7</v>
      </c>
      <c r="OVO90" s="497" t="s">
        <v>11</v>
      </c>
      <c r="OVP90" s="503"/>
      <c r="OVQ90" s="497" t="s">
        <v>2</v>
      </c>
      <c r="OVR90" s="497" t="s">
        <v>3</v>
      </c>
      <c r="OVS90" s="497" t="s">
        <v>4</v>
      </c>
      <c r="OVT90" s="497" t="s">
        <v>5</v>
      </c>
      <c r="OVU90" s="497" t="s">
        <v>6</v>
      </c>
      <c r="OVV90" s="497" t="s">
        <v>7</v>
      </c>
      <c r="OVW90" s="497" t="s">
        <v>11</v>
      </c>
      <c r="OVX90" s="503"/>
      <c r="OVY90" s="497" t="s">
        <v>2</v>
      </c>
      <c r="OVZ90" s="497" t="s">
        <v>3</v>
      </c>
      <c r="OWA90" s="497" t="s">
        <v>4</v>
      </c>
      <c r="OWB90" s="497" t="s">
        <v>5</v>
      </c>
      <c r="OWC90" s="497" t="s">
        <v>6</v>
      </c>
      <c r="OWD90" s="497" t="s">
        <v>7</v>
      </c>
      <c r="OWE90" s="497" t="s">
        <v>11</v>
      </c>
      <c r="OWF90" s="503"/>
      <c r="OWG90" s="497" t="s">
        <v>2</v>
      </c>
      <c r="OWH90" s="497" t="s">
        <v>3</v>
      </c>
      <c r="OWI90" s="497" t="s">
        <v>4</v>
      </c>
      <c r="OWJ90" s="497" t="s">
        <v>5</v>
      </c>
      <c r="OWK90" s="497" t="s">
        <v>6</v>
      </c>
      <c r="OWL90" s="497" t="s">
        <v>7</v>
      </c>
      <c r="OWM90" s="497" t="s">
        <v>11</v>
      </c>
      <c r="OWN90" s="503"/>
      <c r="OWO90" s="497" t="s">
        <v>2</v>
      </c>
      <c r="OWP90" s="497" t="s">
        <v>3</v>
      </c>
      <c r="OWQ90" s="497" t="s">
        <v>4</v>
      </c>
      <c r="OWR90" s="497" t="s">
        <v>5</v>
      </c>
      <c r="OWS90" s="497" t="s">
        <v>6</v>
      </c>
      <c r="OWT90" s="497" t="s">
        <v>7</v>
      </c>
      <c r="OWU90" s="497" t="s">
        <v>11</v>
      </c>
      <c r="OWV90" s="503"/>
      <c r="OWW90" s="497" t="s">
        <v>2</v>
      </c>
      <c r="OWX90" s="497" t="s">
        <v>3</v>
      </c>
      <c r="OWY90" s="497" t="s">
        <v>4</v>
      </c>
      <c r="OWZ90" s="497" t="s">
        <v>5</v>
      </c>
      <c r="OXA90" s="497" t="s">
        <v>6</v>
      </c>
      <c r="OXB90" s="497" t="s">
        <v>7</v>
      </c>
      <c r="OXC90" s="497" t="s">
        <v>11</v>
      </c>
      <c r="OXD90" s="503"/>
      <c r="OXE90" s="497" t="s">
        <v>2</v>
      </c>
      <c r="OXF90" s="497" t="s">
        <v>3</v>
      </c>
      <c r="OXG90" s="497" t="s">
        <v>4</v>
      </c>
      <c r="OXH90" s="497" t="s">
        <v>5</v>
      </c>
      <c r="OXI90" s="497" t="s">
        <v>6</v>
      </c>
      <c r="OXJ90" s="497" t="s">
        <v>7</v>
      </c>
      <c r="OXK90" s="497" t="s">
        <v>11</v>
      </c>
      <c r="OXL90" s="503"/>
      <c r="OXM90" s="497" t="s">
        <v>2</v>
      </c>
      <c r="OXN90" s="497" t="s">
        <v>3</v>
      </c>
      <c r="OXO90" s="497" t="s">
        <v>4</v>
      </c>
      <c r="OXP90" s="497" t="s">
        <v>5</v>
      </c>
      <c r="OXQ90" s="497" t="s">
        <v>6</v>
      </c>
      <c r="OXR90" s="497" t="s">
        <v>7</v>
      </c>
      <c r="OXS90" s="497" t="s">
        <v>11</v>
      </c>
      <c r="OXT90" s="503"/>
      <c r="OXU90" s="497" t="s">
        <v>2</v>
      </c>
      <c r="OXV90" s="497" t="s">
        <v>3</v>
      </c>
      <c r="OXW90" s="497" t="s">
        <v>4</v>
      </c>
      <c r="OXX90" s="497" t="s">
        <v>5</v>
      </c>
      <c r="OXY90" s="497" t="s">
        <v>6</v>
      </c>
      <c r="OXZ90" s="497" t="s">
        <v>7</v>
      </c>
      <c r="OYA90" s="497" t="s">
        <v>11</v>
      </c>
      <c r="OYB90" s="503"/>
      <c r="OYC90" s="497" t="s">
        <v>2</v>
      </c>
      <c r="OYD90" s="497" t="s">
        <v>3</v>
      </c>
      <c r="OYE90" s="497" t="s">
        <v>4</v>
      </c>
      <c r="OYF90" s="497" t="s">
        <v>5</v>
      </c>
      <c r="OYG90" s="497" t="s">
        <v>6</v>
      </c>
      <c r="OYH90" s="497" t="s">
        <v>7</v>
      </c>
      <c r="OYI90" s="497" t="s">
        <v>11</v>
      </c>
      <c r="OYJ90" s="503"/>
      <c r="OYK90" s="497" t="s">
        <v>2</v>
      </c>
      <c r="OYL90" s="497" t="s">
        <v>3</v>
      </c>
      <c r="OYM90" s="497" t="s">
        <v>4</v>
      </c>
      <c r="OYN90" s="497" t="s">
        <v>5</v>
      </c>
      <c r="OYO90" s="497" t="s">
        <v>6</v>
      </c>
      <c r="OYP90" s="497" t="s">
        <v>7</v>
      </c>
      <c r="OYQ90" s="497" t="s">
        <v>11</v>
      </c>
      <c r="OYR90" s="503"/>
      <c r="OYS90" s="497" t="s">
        <v>2</v>
      </c>
      <c r="OYT90" s="497" t="s">
        <v>3</v>
      </c>
      <c r="OYU90" s="497" t="s">
        <v>4</v>
      </c>
      <c r="OYV90" s="497" t="s">
        <v>5</v>
      </c>
      <c r="OYW90" s="497" t="s">
        <v>6</v>
      </c>
      <c r="OYX90" s="497" t="s">
        <v>7</v>
      </c>
      <c r="OYY90" s="497" t="s">
        <v>11</v>
      </c>
      <c r="OYZ90" s="503"/>
      <c r="OZA90" s="497" t="s">
        <v>2</v>
      </c>
      <c r="OZB90" s="497" t="s">
        <v>3</v>
      </c>
      <c r="OZC90" s="497" t="s">
        <v>4</v>
      </c>
      <c r="OZD90" s="497" t="s">
        <v>5</v>
      </c>
      <c r="OZE90" s="497" t="s">
        <v>6</v>
      </c>
      <c r="OZF90" s="497" t="s">
        <v>7</v>
      </c>
      <c r="OZG90" s="497" t="s">
        <v>11</v>
      </c>
      <c r="OZH90" s="503"/>
      <c r="OZI90" s="497" t="s">
        <v>2</v>
      </c>
      <c r="OZJ90" s="497" t="s">
        <v>3</v>
      </c>
      <c r="OZK90" s="497" t="s">
        <v>4</v>
      </c>
      <c r="OZL90" s="497" t="s">
        <v>5</v>
      </c>
      <c r="OZM90" s="497" t="s">
        <v>6</v>
      </c>
      <c r="OZN90" s="497" t="s">
        <v>7</v>
      </c>
      <c r="OZO90" s="497" t="s">
        <v>11</v>
      </c>
      <c r="OZP90" s="503"/>
      <c r="OZQ90" s="497" t="s">
        <v>2</v>
      </c>
      <c r="OZR90" s="497" t="s">
        <v>3</v>
      </c>
      <c r="OZS90" s="497" t="s">
        <v>4</v>
      </c>
      <c r="OZT90" s="497" t="s">
        <v>5</v>
      </c>
      <c r="OZU90" s="497" t="s">
        <v>6</v>
      </c>
      <c r="OZV90" s="497" t="s">
        <v>7</v>
      </c>
      <c r="OZW90" s="497" t="s">
        <v>11</v>
      </c>
      <c r="OZX90" s="503"/>
      <c r="OZY90" s="497" t="s">
        <v>2</v>
      </c>
      <c r="OZZ90" s="497" t="s">
        <v>3</v>
      </c>
      <c r="PAA90" s="497" t="s">
        <v>4</v>
      </c>
      <c r="PAB90" s="497" t="s">
        <v>5</v>
      </c>
      <c r="PAC90" s="497" t="s">
        <v>6</v>
      </c>
      <c r="PAD90" s="497" t="s">
        <v>7</v>
      </c>
      <c r="PAE90" s="497" t="s">
        <v>11</v>
      </c>
      <c r="PAF90" s="503"/>
      <c r="PAG90" s="497" t="s">
        <v>2</v>
      </c>
      <c r="PAH90" s="497" t="s">
        <v>3</v>
      </c>
      <c r="PAI90" s="497" t="s">
        <v>4</v>
      </c>
      <c r="PAJ90" s="497" t="s">
        <v>5</v>
      </c>
      <c r="PAK90" s="497" t="s">
        <v>6</v>
      </c>
      <c r="PAL90" s="497" t="s">
        <v>7</v>
      </c>
      <c r="PAM90" s="497" t="s">
        <v>11</v>
      </c>
      <c r="PAN90" s="503"/>
      <c r="PAO90" s="497" t="s">
        <v>2</v>
      </c>
      <c r="PAP90" s="497" t="s">
        <v>3</v>
      </c>
      <c r="PAQ90" s="497" t="s">
        <v>4</v>
      </c>
      <c r="PAR90" s="497" t="s">
        <v>5</v>
      </c>
      <c r="PAS90" s="497" t="s">
        <v>6</v>
      </c>
      <c r="PAT90" s="497" t="s">
        <v>7</v>
      </c>
      <c r="PAU90" s="497" t="s">
        <v>11</v>
      </c>
      <c r="PAV90" s="503"/>
      <c r="PAW90" s="497" t="s">
        <v>2</v>
      </c>
      <c r="PAX90" s="497" t="s">
        <v>3</v>
      </c>
      <c r="PAY90" s="497" t="s">
        <v>4</v>
      </c>
      <c r="PAZ90" s="497" t="s">
        <v>5</v>
      </c>
      <c r="PBA90" s="497" t="s">
        <v>6</v>
      </c>
      <c r="PBB90" s="497" t="s">
        <v>7</v>
      </c>
      <c r="PBC90" s="497" t="s">
        <v>11</v>
      </c>
      <c r="PBD90" s="503"/>
      <c r="PBE90" s="497" t="s">
        <v>2</v>
      </c>
      <c r="PBF90" s="497" t="s">
        <v>3</v>
      </c>
      <c r="PBG90" s="497" t="s">
        <v>4</v>
      </c>
      <c r="PBH90" s="497" t="s">
        <v>5</v>
      </c>
      <c r="PBI90" s="497" t="s">
        <v>6</v>
      </c>
      <c r="PBJ90" s="497" t="s">
        <v>7</v>
      </c>
      <c r="PBK90" s="497" t="s">
        <v>11</v>
      </c>
      <c r="PBL90" s="503"/>
      <c r="PBM90" s="497" t="s">
        <v>2</v>
      </c>
      <c r="PBN90" s="497" t="s">
        <v>3</v>
      </c>
      <c r="PBO90" s="497" t="s">
        <v>4</v>
      </c>
      <c r="PBP90" s="497" t="s">
        <v>5</v>
      </c>
      <c r="PBQ90" s="497" t="s">
        <v>6</v>
      </c>
      <c r="PBR90" s="497" t="s">
        <v>7</v>
      </c>
      <c r="PBS90" s="497" t="s">
        <v>11</v>
      </c>
      <c r="PBT90" s="503"/>
      <c r="PBU90" s="497" t="s">
        <v>2</v>
      </c>
      <c r="PBV90" s="497" t="s">
        <v>3</v>
      </c>
      <c r="PBW90" s="497" t="s">
        <v>4</v>
      </c>
      <c r="PBX90" s="497" t="s">
        <v>5</v>
      </c>
      <c r="PBY90" s="497" t="s">
        <v>6</v>
      </c>
      <c r="PBZ90" s="497" t="s">
        <v>7</v>
      </c>
      <c r="PCA90" s="497" t="s">
        <v>11</v>
      </c>
      <c r="PCB90" s="503"/>
      <c r="PCC90" s="497" t="s">
        <v>2</v>
      </c>
      <c r="PCD90" s="497" t="s">
        <v>3</v>
      </c>
      <c r="PCE90" s="497" t="s">
        <v>4</v>
      </c>
      <c r="PCF90" s="497" t="s">
        <v>5</v>
      </c>
      <c r="PCG90" s="497" t="s">
        <v>6</v>
      </c>
      <c r="PCH90" s="497" t="s">
        <v>7</v>
      </c>
      <c r="PCI90" s="497" t="s">
        <v>11</v>
      </c>
      <c r="PCJ90" s="503"/>
      <c r="PCK90" s="497" t="s">
        <v>2</v>
      </c>
      <c r="PCL90" s="497" t="s">
        <v>3</v>
      </c>
      <c r="PCM90" s="497" t="s">
        <v>4</v>
      </c>
      <c r="PCN90" s="497" t="s">
        <v>5</v>
      </c>
      <c r="PCO90" s="497" t="s">
        <v>6</v>
      </c>
      <c r="PCP90" s="497" t="s">
        <v>7</v>
      </c>
      <c r="PCQ90" s="497" t="s">
        <v>11</v>
      </c>
      <c r="PCR90" s="503"/>
      <c r="PCS90" s="497" t="s">
        <v>2</v>
      </c>
      <c r="PCT90" s="497" t="s">
        <v>3</v>
      </c>
      <c r="PCU90" s="497" t="s">
        <v>4</v>
      </c>
      <c r="PCV90" s="497" t="s">
        <v>5</v>
      </c>
      <c r="PCW90" s="497" t="s">
        <v>6</v>
      </c>
      <c r="PCX90" s="497" t="s">
        <v>7</v>
      </c>
      <c r="PCY90" s="497" t="s">
        <v>11</v>
      </c>
      <c r="PCZ90" s="503"/>
      <c r="PDA90" s="497" t="s">
        <v>2</v>
      </c>
      <c r="PDB90" s="497" t="s">
        <v>3</v>
      </c>
      <c r="PDC90" s="497" t="s">
        <v>4</v>
      </c>
      <c r="PDD90" s="497" t="s">
        <v>5</v>
      </c>
      <c r="PDE90" s="497" t="s">
        <v>6</v>
      </c>
      <c r="PDF90" s="497" t="s">
        <v>7</v>
      </c>
      <c r="PDG90" s="497" t="s">
        <v>11</v>
      </c>
      <c r="PDH90" s="503"/>
      <c r="PDI90" s="497" t="s">
        <v>2</v>
      </c>
      <c r="PDJ90" s="497" t="s">
        <v>3</v>
      </c>
      <c r="PDK90" s="497" t="s">
        <v>4</v>
      </c>
      <c r="PDL90" s="497" t="s">
        <v>5</v>
      </c>
      <c r="PDM90" s="497" t="s">
        <v>6</v>
      </c>
      <c r="PDN90" s="497" t="s">
        <v>7</v>
      </c>
      <c r="PDO90" s="497" t="s">
        <v>11</v>
      </c>
      <c r="PDP90" s="503"/>
      <c r="PDQ90" s="497" t="s">
        <v>2</v>
      </c>
      <c r="PDR90" s="497" t="s">
        <v>3</v>
      </c>
      <c r="PDS90" s="497" t="s">
        <v>4</v>
      </c>
      <c r="PDT90" s="497" t="s">
        <v>5</v>
      </c>
      <c r="PDU90" s="497" t="s">
        <v>6</v>
      </c>
      <c r="PDV90" s="497" t="s">
        <v>7</v>
      </c>
      <c r="PDW90" s="497" t="s">
        <v>11</v>
      </c>
      <c r="PDX90" s="503"/>
      <c r="PDY90" s="497" t="s">
        <v>2</v>
      </c>
      <c r="PDZ90" s="497" t="s">
        <v>3</v>
      </c>
      <c r="PEA90" s="497" t="s">
        <v>4</v>
      </c>
      <c r="PEB90" s="497" t="s">
        <v>5</v>
      </c>
      <c r="PEC90" s="497" t="s">
        <v>6</v>
      </c>
      <c r="PED90" s="497" t="s">
        <v>7</v>
      </c>
      <c r="PEE90" s="497" t="s">
        <v>11</v>
      </c>
      <c r="PEF90" s="503"/>
      <c r="PEG90" s="497" t="s">
        <v>2</v>
      </c>
      <c r="PEH90" s="497" t="s">
        <v>3</v>
      </c>
      <c r="PEI90" s="497" t="s">
        <v>4</v>
      </c>
      <c r="PEJ90" s="497" t="s">
        <v>5</v>
      </c>
      <c r="PEK90" s="497" t="s">
        <v>6</v>
      </c>
      <c r="PEL90" s="497" t="s">
        <v>7</v>
      </c>
      <c r="PEM90" s="497" t="s">
        <v>11</v>
      </c>
      <c r="PEN90" s="503"/>
      <c r="PEO90" s="497" t="s">
        <v>2</v>
      </c>
      <c r="PEP90" s="497" t="s">
        <v>3</v>
      </c>
      <c r="PEQ90" s="497" t="s">
        <v>4</v>
      </c>
      <c r="PER90" s="497" t="s">
        <v>5</v>
      </c>
      <c r="PES90" s="497" t="s">
        <v>6</v>
      </c>
      <c r="PET90" s="497" t="s">
        <v>7</v>
      </c>
      <c r="PEU90" s="497" t="s">
        <v>11</v>
      </c>
      <c r="PEV90" s="503"/>
      <c r="PEW90" s="497" t="s">
        <v>2</v>
      </c>
      <c r="PEX90" s="497" t="s">
        <v>3</v>
      </c>
      <c r="PEY90" s="497" t="s">
        <v>4</v>
      </c>
      <c r="PEZ90" s="497" t="s">
        <v>5</v>
      </c>
      <c r="PFA90" s="497" t="s">
        <v>6</v>
      </c>
      <c r="PFB90" s="497" t="s">
        <v>7</v>
      </c>
      <c r="PFC90" s="497" t="s">
        <v>11</v>
      </c>
      <c r="PFD90" s="503"/>
      <c r="PFE90" s="497" t="s">
        <v>2</v>
      </c>
      <c r="PFF90" s="497" t="s">
        <v>3</v>
      </c>
      <c r="PFG90" s="497" t="s">
        <v>4</v>
      </c>
      <c r="PFH90" s="497" t="s">
        <v>5</v>
      </c>
      <c r="PFI90" s="497" t="s">
        <v>6</v>
      </c>
      <c r="PFJ90" s="497" t="s">
        <v>7</v>
      </c>
      <c r="PFK90" s="497" t="s">
        <v>11</v>
      </c>
      <c r="PFL90" s="503"/>
      <c r="PFM90" s="497" t="s">
        <v>2</v>
      </c>
      <c r="PFN90" s="497" t="s">
        <v>3</v>
      </c>
      <c r="PFO90" s="497" t="s">
        <v>4</v>
      </c>
      <c r="PFP90" s="497" t="s">
        <v>5</v>
      </c>
      <c r="PFQ90" s="497" t="s">
        <v>6</v>
      </c>
      <c r="PFR90" s="497" t="s">
        <v>7</v>
      </c>
      <c r="PFS90" s="497" t="s">
        <v>11</v>
      </c>
      <c r="PFT90" s="503"/>
      <c r="PFU90" s="497" t="s">
        <v>2</v>
      </c>
      <c r="PFV90" s="497" t="s">
        <v>3</v>
      </c>
      <c r="PFW90" s="497" t="s">
        <v>4</v>
      </c>
      <c r="PFX90" s="497" t="s">
        <v>5</v>
      </c>
      <c r="PFY90" s="497" t="s">
        <v>6</v>
      </c>
      <c r="PFZ90" s="497" t="s">
        <v>7</v>
      </c>
      <c r="PGA90" s="497" t="s">
        <v>11</v>
      </c>
      <c r="PGB90" s="503"/>
      <c r="PGC90" s="497" t="s">
        <v>2</v>
      </c>
      <c r="PGD90" s="497" t="s">
        <v>3</v>
      </c>
      <c r="PGE90" s="497" t="s">
        <v>4</v>
      </c>
      <c r="PGF90" s="497" t="s">
        <v>5</v>
      </c>
      <c r="PGG90" s="497" t="s">
        <v>6</v>
      </c>
      <c r="PGH90" s="497" t="s">
        <v>7</v>
      </c>
      <c r="PGI90" s="497" t="s">
        <v>11</v>
      </c>
      <c r="PGJ90" s="503"/>
      <c r="PGK90" s="497" t="s">
        <v>2</v>
      </c>
      <c r="PGL90" s="497" t="s">
        <v>3</v>
      </c>
      <c r="PGM90" s="497" t="s">
        <v>4</v>
      </c>
      <c r="PGN90" s="497" t="s">
        <v>5</v>
      </c>
      <c r="PGO90" s="497" t="s">
        <v>6</v>
      </c>
      <c r="PGP90" s="497" t="s">
        <v>7</v>
      </c>
      <c r="PGQ90" s="497" t="s">
        <v>11</v>
      </c>
      <c r="PGR90" s="503"/>
      <c r="PGS90" s="497" t="s">
        <v>2</v>
      </c>
      <c r="PGT90" s="497" t="s">
        <v>3</v>
      </c>
      <c r="PGU90" s="497" t="s">
        <v>4</v>
      </c>
      <c r="PGV90" s="497" t="s">
        <v>5</v>
      </c>
      <c r="PGW90" s="497" t="s">
        <v>6</v>
      </c>
      <c r="PGX90" s="497" t="s">
        <v>7</v>
      </c>
      <c r="PGY90" s="497" t="s">
        <v>11</v>
      </c>
      <c r="PGZ90" s="503"/>
      <c r="PHA90" s="497" t="s">
        <v>2</v>
      </c>
      <c r="PHB90" s="497" t="s">
        <v>3</v>
      </c>
      <c r="PHC90" s="497" t="s">
        <v>4</v>
      </c>
      <c r="PHD90" s="497" t="s">
        <v>5</v>
      </c>
      <c r="PHE90" s="497" t="s">
        <v>6</v>
      </c>
      <c r="PHF90" s="497" t="s">
        <v>7</v>
      </c>
      <c r="PHG90" s="497" t="s">
        <v>11</v>
      </c>
      <c r="PHH90" s="503"/>
      <c r="PHI90" s="497" t="s">
        <v>2</v>
      </c>
      <c r="PHJ90" s="497" t="s">
        <v>3</v>
      </c>
      <c r="PHK90" s="497" t="s">
        <v>4</v>
      </c>
      <c r="PHL90" s="497" t="s">
        <v>5</v>
      </c>
      <c r="PHM90" s="497" t="s">
        <v>6</v>
      </c>
      <c r="PHN90" s="497" t="s">
        <v>7</v>
      </c>
      <c r="PHO90" s="497" t="s">
        <v>11</v>
      </c>
      <c r="PHP90" s="503"/>
      <c r="PHQ90" s="497" t="s">
        <v>2</v>
      </c>
      <c r="PHR90" s="497" t="s">
        <v>3</v>
      </c>
      <c r="PHS90" s="497" t="s">
        <v>4</v>
      </c>
      <c r="PHT90" s="497" t="s">
        <v>5</v>
      </c>
      <c r="PHU90" s="497" t="s">
        <v>6</v>
      </c>
      <c r="PHV90" s="497" t="s">
        <v>7</v>
      </c>
      <c r="PHW90" s="497" t="s">
        <v>11</v>
      </c>
      <c r="PHX90" s="503"/>
      <c r="PHY90" s="497" t="s">
        <v>2</v>
      </c>
      <c r="PHZ90" s="497" t="s">
        <v>3</v>
      </c>
      <c r="PIA90" s="497" t="s">
        <v>4</v>
      </c>
      <c r="PIB90" s="497" t="s">
        <v>5</v>
      </c>
      <c r="PIC90" s="497" t="s">
        <v>6</v>
      </c>
      <c r="PID90" s="497" t="s">
        <v>7</v>
      </c>
      <c r="PIE90" s="497" t="s">
        <v>11</v>
      </c>
      <c r="PIF90" s="503"/>
      <c r="PIG90" s="497" t="s">
        <v>2</v>
      </c>
      <c r="PIH90" s="497" t="s">
        <v>3</v>
      </c>
      <c r="PII90" s="497" t="s">
        <v>4</v>
      </c>
      <c r="PIJ90" s="497" t="s">
        <v>5</v>
      </c>
      <c r="PIK90" s="497" t="s">
        <v>6</v>
      </c>
      <c r="PIL90" s="497" t="s">
        <v>7</v>
      </c>
      <c r="PIM90" s="497" t="s">
        <v>11</v>
      </c>
      <c r="PIN90" s="503"/>
      <c r="PIO90" s="497" t="s">
        <v>2</v>
      </c>
      <c r="PIP90" s="497" t="s">
        <v>3</v>
      </c>
      <c r="PIQ90" s="497" t="s">
        <v>4</v>
      </c>
      <c r="PIR90" s="497" t="s">
        <v>5</v>
      </c>
      <c r="PIS90" s="497" t="s">
        <v>6</v>
      </c>
      <c r="PIT90" s="497" t="s">
        <v>7</v>
      </c>
      <c r="PIU90" s="497" t="s">
        <v>11</v>
      </c>
      <c r="PIV90" s="503"/>
      <c r="PIW90" s="497" t="s">
        <v>2</v>
      </c>
      <c r="PIX90" s="497" t="s">
        <v>3</v>
      </c>
      <c r="PIY90" s="497" t="s">
        <v>4</v>
      </c>
      <c r="PIZ90" s="497" t="s">
        <v>5</v>
      </c>
      <c r="PJA90" s="497" t="s">
        <v>6</v>
      </c>
      <c r="PJB90" s="497" t="s">
        <v>7</v>
      </c>
      <c r="PJC90" s="497" t="s">
        <v>11</v>
      </c>
      <c r="PJD90" s="503"/>
      <c r="PJE90" s="497" t="s">
        <v>2</v>
      </c>
      <c r="PJF90" s="497" t="s">
        <v>3</v>
      </c>
      <c r="PJG90" s="497" t="s">
        <v>4</v>
      </c>
      <c r="PJH90" s="497" t="s">
        <v>5</v>
      </c>
      <c r="PJI90" s="497" t="s">
        <v>6</v>
      </c>
      <c r="PJJ90" s="497" t="s">
        <v>7</v>
      </c>
      <c r="PJK90" s="497" t="s">
        <v>11</v>
      </c>
      <c r="PJL90" s="503"/>
      <c r="PJM90" s="497" t="s">
        <v>2</v>
      </c>
      <c r="PJN90" s="497" t="s">
        <v>3</v>
      </c>
      <c r="PJO90" s="497" t="s">
        <v>4</v>
      </c>
      <c r="PJP90" s="497" t="s">
        <v>5</v>
      </c>
      <c r="PJQ90" s="497" t="s">
        <v>6</v>
      </c>
      <c r="PJR90" s="497" t="s">
        <v>7</v>
      </c>
      <c r="PJS90" s="497" t="s">
        <v>11</v>
      </c>
      <c r="PJT90" s="503"/>
      <c r="PJU90" s="497" t="s">
        <v>2</v>
      </c>
      <c r="PJV90" s="497" t="s">
        <v>3</v>
      </c>
      <c r="PJW90" s="497" t="s">
        <v>4</v>
      </c>
      <c r="PJX90" s="497" t="s">
        <v>5</v>
      </c>
      <c r="PJY90" s="497" t="s">
        <v>6</v>
      </c>
      <c r="PJZ90" s="497" t="s">
        <v>7</v>
      </c>
      <c r="PKA90" s="497" t="s">
        <v>11</v>
      </c>
      <c r="PKB90" s="503"/>
      <c r="PKC90" s="497" t="s">
        <v>2</v>
      </c>
      <c r="PKD90" s="497" t="s">
        <v>3</v>
      </c>
      <c r="PKE90" s="497" t="s">
        <v>4</v>
      </c>
      <c r="PKF90" s="497" t="s">
        <v>5</v>
      </c>
      <c r="PKG90" s="497" t="s">
        <v>6</v>
      </c>
      <c r="PKH90" s="497" t="s">
        <v>7</v>
      </c>
      <c r="PKI90" s="497" t="s">
        <v>11</v>
      </c>
      <c r="PKJ90" s="503"/>
      <c r="PKK90" s="497" t="s">
        <v>2</v>
      </c>
      <c r="PKL90" s="497" t="s">
        <v>3</v>
      </c>
      <c r="PKM90" s="497" t="s">
        <v>4</v>
      </c>
      <c r="PKN90" s="497" t="s">
        <v>5</v>
      </c>
      <c r="PKO90" s="497" t="s">
        <v>6</v>
      </c>
      <c r="PKP90" s="497" t="s">
        <v>7</v>
      </c>
      <c r="PKQ90" s="497" t="s">
        <v>11</v>
      </c>
      <c r="PKR90" s="503"/>
      <c r="PKS90" s="497" t="s">
        <v>2</v>
      </c>
      <c r="PKT90" s="497" t="s">
        <v>3</v>
      </c>
      <c r="PKU90" s="497" t="s">
        <v>4</v>
      </c>
      <c r="PKV90" s="497" t="s">
        <v>5</v>
      </c>
      <c r="PKW90" s="497" t="s">
        <v>6</v>
      </c>
      <c r="PKX90" s="497" t="s">
        <v>7</v>
      </c>
      <c r="PKY90" s="497" t="s">
        <v>11</v>
      </c>
      <c r="PKZ90" s="503"/>
      <c r="PLA90" s="497" t="s">
        <v>2</v>
      </c>
      <c r="PLB90" s="497" t="s">
        <v>3</v>
      </c>
      <c r="PLC90" s="497" t="s">
        <v>4</v>
      </c>
      <c r="PLD90" s="497" t="s">
        <v>5</v>
      </c>
      <c r="PLE90" s="497" t="s">
        <v>6</v>
      </c>
      <c r="PLF90" s="497" t="s">
        <v>7</v>
      </c>
      <c r="PLG90" s="497" t="s">
        <v>11</v>
      </c>
      <c r="PLH90" s="503"/>
      <c r="PLI90" s="497" t="s">
        <v>2</v>
      </c>
      <c r="PLJ90" s="497" t="s">
        <v>3</v>
      </c>
      <c r="PLK90" s="497" t="s">
        <v>4</v>
      </c>
      <c r="PLL90" s="497" t="s">
        <v>5</v>
      </c>
      <c r="PLM90" s="497" t="s">
        <v>6</v>
      </c>
      <c r="PLN90" s="497" t="s">
        <v>7</v>
      </c>
      <c r="PLO90" s="497" t="s">
        <v>11</v>
      </c>
      <c r="PLP90" s="503"/>
      <c r="PLQ90" s="497" t="s">
        <v>2</v>
      </c>
      <c r="PLR90" s="497" t="s">
        <v>3</v>
      </c>
      <c r="PLS90" s="497" t="s">
        <v>4</v>
      </c>
      <c r="PLT90" s="497" t="s">
        <v>5</v>
      </c>
      <c r="PLU90" s="497" t="s">
        <v>6</v>
      </c>
      <c r="PLV90" s="497" t="s">
        <v>7</v>
      </c>
      <c r="PLW90" s="497" t="s">
        <v>11</v>
      </c>
      <c r="PLX90" s="503"/>
      <c r="PLY90" s="497" t="s">
        <v>2</v>
      </c>
      <c r="PLZ90" s="497" t="s">
        <v>3</v>
      </c>
      <c r="PMA90" s="497" t="s">
        <v>4</v>
      </c>
      <c r="PMB90" s="497" t="s">
        <v>5</v>
      </c>
      <c r="PMC90" s="497" t="s">
        <v>6</v>
      </c>
      <c r="PMD90" s="497" t="s">
        <v>7</v>
      </c>
      <c r="PME90" s="497" t="s">
        <v>11</v>
      </c>
      <c r="PMF90" s="503"/>
      <c r="PMG90" s="497" t="s">
        <v>2</v>
      </c>
      <c r="PMH90" s="497" t="s">
        <v>3</v>
      </c>
      <c r="PMI90" s="497" t="s">
        <v>4</v>
      </c>
      <c r="PMJ90" s="497" t="s">
        <v>5</v>
      </c>
      <c r="PMK90" s="497" t="s">
        <v>6</v>
      </c>
      <c r="PML90" s="497" t="s">
        <v>7</v>
      </c>
      <c r="PMM90" s="497" t="s">
        <v>11</v>
      </c>
      <c r="PMN90" s="503"/>
      <c r="PMO90" s="497" t="s">
        <v>2</v>
      </c>
      <c r="PMP90" s="497" t="s">
        <v>3</v>
      </c>
      <c r="PMQ90" s="497" t="s">
        <v>4</v>
      </c>
      <c r="PMR90" s="497" t="s">
        <v>5</v>
      </c>
      <c r="PMS90" s="497" t="s">
        <v>6</v>
      </c>
      <c r="PMT90" s="497" t="s">
        <v>7</v>
      </c>
      <c r="PMU90" s="497" t="s">
        <v>11</v>
      </c>
      <c r="PMV90" s="503"/>
      <c r="PMW90" s="497" t="s">
        <v>2</v>
      </c>
      <c r="PMX90" s="497" t="s">
        <v>3</v>
      </c>
      <c r="PMY90" s="497" t="s">
        <v>4</v>
      </c>
      <c r="PMZ90" s="497" t="s">
        <v>5</v>
      </c>
      <c r="PNA90" s="497" t="s">
        <v>6</v>
      </c>
      <c r="PNB90" s="497" t="s">
        <v>7</v>
      </c>
      <c r="PNC90" s="497" t="s">
        <v>11</v>
      </c>
      <c r="PND90" s="503"/>
      <c r="PNE90" s="497" t="s">
        <v>2</v>
      </c>
      <c r="PNF90" s="497" t="s">
        <v>3</v>
      </c>
      <c r="PNG90" s="497" t="s">
        <v>4</v>
      </c>
      <c r="PNH90" s="497" t="s">
        <v>5</v>
      </c>
      <c r="PNI90" s="497" t="s">
        <v>6</v>
      </c>
      <c r="PNJ90" s="497" t="s">
        <v>7</v>
      </c>
      <c r="PNK90" s="497" t="s">
        <v>11</v>
      </c>
      <c r="PNL90" s="503"/>
      <c r="PNM90" s="497" t="s">
        <v>2</v>
      </c>
      <c r="PNN90" s="497" t="s">
        <v>3</v>
      </c>
      <c r="PNO90" s="497" t="s">
        <v>4</v>
      </c>
      <c r="PNP90" s="497" t="s">
        <v>5</v>
      </c>
      <c r="PNQ90" s="497" t="s">
        <v>6</v>
      </c>
      <c r="PNR90" s="497" t="s">
        <v>7</v>
      </c>
      <c r="PNS90" s="497" t="s">
        <v>11</v>
      </c>
      <c r="PNT90" s="503"/>
      <c r="PNU90" s="497" t="s">
        <v>2</v>
      </c>
      <c r="PNV90" s="497" t="s">
        <v>3</v>
      </c>
      <c r="PNW90" s="497" t="s">
        <v>4</v>
      </c>
      <c r="PNX90" s="497" t="s">
        <v>5</v>
      </c>
      <c r="PNY90" s="497" t="s">
        <v>6</v>
      </c>
      <c r="PNZ90" s="497" t="s">
        <v>7</v>
      </c>
      <c r="POA90" s="497" t="s">
        <v>11</v>
      </c>
      <c r="POB90" s="503"/>
      <c r="POC90" s="497" t="s">
        <v>2</v>
      </c>
      <c r="POD90" s="497" t="s">
        <v>3</v>
      </c>
      <c r="POE90" s="497" t="s">
        <v>4</v>
      </c>
      <c r="POF90" s="497" t="s">
        <v>5</v>
      </c>
      <c r="POG90" s="497" t="s">
        <v>6</v>
      </c>
      <c r="POH90" s="497" t="s">
        <v>7</v>
      </c>
      <c r="POI90" s="497" t="s">
        <v>11</v>
      </c>
      <c r="POJ90" s="503"/>
      <c r="POK90" s="497" t="s">
        <v>2</v>
      </c>
      <c r="POL90" s="497" t="s">
        <v>3</v>
      </c>
      <c r="POM90" s="497" t="s">
        <v>4</v>
      </c>
      <c r="PON90" s="497" t="s">
        <v>5</v>
      </c>
      <c r="POO90" s="497" t="s">
        <v>6</v>
      </c>
      <c r="POP90" s="497" t="s">
        <v>7</v>
      </c>
      <c r="POQ90" s="497" t="s">
        <v>11</v>
      </c>
      <c r="POR90" s="503"/>
      <c r="POS90" s="497" t="s">
        <v>2</v>
      </c>
      <c r="POT90" s="497" t="s">
        <v>3</v>
      </c>
      <c r="POU90" s="497" t="s">
        <v>4</v>
      </c>
      <c r="POV90" s="497" t="s">
        <v>5</v>
      </c>
      <c r="POW90" s="497" t="s">
        <v>6</v>
      </c>
      <c r="POX90" s="497" t="s">
        <v>7</v>
      </c>
      <c r="POY90" s="497" t="s">
        <v>11</v>
      </c>
      <c r="POZ90" s="503"/>
      <c r="PPA90" s="497" t="s">
        <v>2</v>
      </c>
      <c r="PPB90" s="497" t="s">
        <v>3</v>
      </c>
      <c r="PPC90" s="497" t="s">
        <v>4</v>
      </c>
      <c r="PPD90" s="497" t="s">
        <v>5</v>
      </c>
      <c r="PPE90" s="497" t="s">
        <v>6</v>
      </c>
      <c r="PPF90" s="497" t="s">
        <v>7</v>
      </c>
      <c r="PPG90" s="497" t="s">
        <v>11</v>
      </c>
      <c r="PPH90" s="503"/>
      <c r="PPI90" s="497" t="s">
        <v>2</v>
      </c>
      <c r="PPJ90" s="497" t="s">
        <v>3</v>
      </c>
      <c r="PPK90" s="497" t="s">
        <v>4</v>
      </c>
      <c r="PPL90" s="497" t="s">
        <v>5</v>
      </c>
      <c r="PPM90" s="497" t="s">
        <v>6</v>
      </c>
      <c r="PPN90" s="497" t="s">
        <v>7</v>
      </c>
      <c r="PPO90" s="497" t="s">
        <v>11</v>
      </c>
      <c r="PPP90" s="503"/>
      <c r="PPQ90" s="497" t="s">
        <v>2</v>
      </c>
      <c r="PPR90" s="497" t="s">
        <v>3</v>
      </c>
      <c r="PPS90" s="497" t="s">
        <v>4</v>
      </c>
      <c r="PPT90" s="497" t="s">
        <v>5</v>
      </c>
      <c r="PPU90" s="497" t="s">
        <v>6</v>
      </c>
      <c r="PPV90" s="497" t="s">
        <v>7</v>
      </c>
      <c r="PPW90" s="497" t="s">
        <v>11</v>
      </c>
      <c r="PPX90" s="503"/>
      <c r="PPY90" s="497" t="s">
        <v>2</v>
      </c>
      <c r="PPZ90" s="497" t="s">
        <v>3</v>
      </c>
      <c r="PQA90" s="497" t="s">
        <v>4</v>
      </c>
      <c r="PQB90" s="497" t="s">
        <v>5</v>
      </c>
      <c r="PQC90" s="497" t="s">
        <v>6</v>
      </c>
      <c r="PQD90" s="497" t="s">
        <v>7</v>
      </c>
      <c r="PQE90" s="497" t="s">
        <v>11</v>
      </c>
      <c r="PQF90" s="503"/>
      <c r="PQG90" s="497" t="s">
        <v>2</v>
      </c>
      <c r="PQH90" s="497" t="s">
        <v>3</v>
      </c>
      <c r="PQI90" s="497" t="s">
        <v>4</v>
      </c>
      <c r="PQJ90" s="497" t="s">
        <v>5</v>
      </c>
      <c r="PQK90" s="497" t="s">
        <v>6</v>
      </c>
      <c r="PQL90" s="497" t="s">
        <v>7</v>
      </c>
      <c r="PQM90" s="497" t="s">
        <v>11</v>
      </c>
      <c r="PQN90" s="503"/>
      <c r="PQO90" s="497" t="s">
        <v>2</v>
      </c>
      <c r="PQP90" s="497" t="s">
        <v>3</v>
      </c>
      <c r="PQQ90" s="497" t="s">
        <v>4</v>
      </c>
      <c r="PQR90" s="497" t="s">
        <v>5</v>
      </c>
      <c r="PQS90" s="497" t="s">
        <v>6</v>
      </c>
      <c r="PQT90" s="497" t="s">
        <v>7</v>
      </c>
      <c r="PQU90" s="497" t="s">
        <v>11</v>
      </c>
      <c r="PQV90" s="503"/>
      <c r="PQW90" s="497" t="s">
        <v>2</v>
      </c>
      <c r="PQX90" s="497" t="s">
        <v>3</v>
      </c>
      <c r="PQY90" s="497" t="s">
        <v>4</v>
      </c>
      <c r="PQZ90" s="497" t="s">
        <v>5</v>
      </c>
      <c r="PRA90" s="497" t="s">
        <v>6</v>
      </c>
      <c r="PRB90" s="497" t="s">
        <v>7</v>
      </c>
      <c r="PRC90" s="497" t="s">
        <v>11</v>
      </c>
      <c r="PRD90" s="503"/>
      <c r="PRE90" s="497" t="s">
        <v>2</v>
      </c>
      <c r="PRF90" s="497" t="s">
        <v>3</v>
      </c>
      <c r="PRG90" s="497" t="s">
        <v>4</v>
      </c>
      <c r="PRH90" s="497" t="s">
        <v>5</v>
      </c>
      <c r="PRI90" s="497" t="s">
        <v>6</v>
      </c>
      <c r="PRJ90" s="497" t="s">
        <v>7</v>
      </c>
      <c r="PRK90" s="497" t="s">
        <v>11</v>
      </c>
      <c r="PRL90" s="503"/>
      <c r="PRM90" s="497" t="s">
        <v>2</v>
      </c>
      <c r="PRN90" s="497" t="s">
        <v>3</v>
      </c>
      <c r="PRO90" s="497" t="s">
        <v>4</v>
      </c>
      <c r="PRP90" s="497" t="s">
        <v>5</v>
      </c>
      <c r="PRQ90" s="497" t="s">
        <v>6</v>
      </c>
      <c r="PRR90" s="497" t="s">
        <v>7</v>
      </c>
      <c r="PRS90" s="497" t="s">
        <v>11</v>
      </c>
      <c r="PRT90" s="503"/>
      <c r="PRU90" s="497" t="s">
        <v>2</v>
      </c>
      <c r="PRV90" s="497" t="s">
        <v>3</v>
      </c>
      <c r="PRW90" s="497" t="s">
        <v>4</v>
      </c>
      <c r="PRX90" s="497" t="s">
        <v>5</v>
      </c>
      <c r="PRY90" s="497" t="s">
        <v>6</v>
      </c>
      <c r="PRZ90" s="497" t="s">
        <v>7</v>
      </c>
      <c r="PSA90" s="497" t="s">
        <v>11</v>
      </c>
      <c r="PSB90" s="503"/>
      <c r="PSC90" s="497" t="s">
        <v>2</v>
      </c>
      <c r="PSD90" s="497" t="s">
        <v>3</v>
      </c>
      <c r="PSE90" s="497" t="s">
        <v>4</v>
      </c>
      <c r="PSF90" s="497" t="s">
        <v>5</v>
      </c>
      <c r="PSG90" s="497" t="s">
        <v>6</v>
      </c>
      <c r="PSH90" s="497" t="s">
        <v>7</v>
      </c>
      <c r="PSI90" s="497" t="s">
        <v>11</v>
      </c>
      <c r="PSJ90" s="503"/>
      <c r="PSK90" s="497" t="s">
        <v>2</v>
      </c>
      <c r="PSL90" s="497" t="s">
        <v>3</v>
      </c>
      <c r="PSM90" s="497" t="s">
        <v>4</v>
      </c>
      <c r="PSN90" s="497" t="s">
        <v>5</v>
      </c>
      <c r="PSO90" s="497" t="s">
        <v>6</v>
      </c>
      <c r="PSP90" s="497" t="s">
        <v>7</v>
      </c>
      <c r="PSQ90" s="497" t="s">
        <v>11</v>
      </c>
      <c r="PSR90" s="503"/>
      <c r="PSS90" s="497" t="s">
        <v>2</v>
      </c>
      <c r="PST90" s="497" t="s">
        <v>3</v>
      </c>
      <c r="PSU90" s="497" t="s">
        <v>4</v>
      </c>
      <c r="PSV90" s="497" t="s">
        <v>5</v>
      </c>
      <c r="PSW90" s="497" t="s">
        <v>6</v>
      </c>
      <c r="PSX90" s="497" t="s">
        <v>7</v>
      </c>
      <c r="PSY90" s="497" t="s">
        <v>11</v>
      </c>
      <c r="PSZ90" s="503"/>
      <c r="PTA90" s="497" t="s">
        <v>2</v>
      </c>
      <c r="PTB90" s="497" t="s">
        <v>3</v>
      </c>
      <c r="PTC90" s="497" t="s">
        <v>4</v>
      </c>
      <c r="PTD90" s="497" t="s">
        <v>5</v>
      </c>
      <c r="PTE90" s="497" t="s">
        <v>6</v>
      </c>
      <c r="PTF90" s="497" t="s">
        <v>7</v>
      </c>
      <c r="PTG90" s="497" t="s">
        <v>11</v>
      </c>
      <c r="PTH90" s="503"/>
      <c r="PTI90" s="497" t="s">
        <v>2</v>
      </c>
      <c r="PTJ90" s="497" t="s">
        <v>3</v>
      </c>
      <c r="PTK90" s="497" t="s">
        <v>4</v>
      </c>
      <c r="PTL90" s="497" t="s">
        <v>5</v>
      </c>
      <c r="PTM90" s="497" t="s">
        <v>6</v>
      </c>
      <c r="PTN90" s="497" t="s">
        <v>7</v>
      </c>
      <c r="PTO90" s="497" t="s">
        <v>11</v>
      </c>
      <c r="PTP90" s="503"/>
      <c r="PTQ90" s="497" t="s">
        <v>2</v>
      </c>
      <c r="PTR90" s="497" t="s">
        <v>3</v>
      </c>
      <c r="PTS90" s="497" t="s">
        <v>4</v>
      </c>
      <c r="PTT90" s="497" t="s">
        <v>5</v>
      </c>
      <c r="PTU90" s="497" t="s">
        <v>6</v>
      </c>
      <c r="PTV90" s="497" t="s">
        <v>7</v>
      </c>
      <c r="PTW90" s="497" t="s">
        <v>11</v>
      </c>
      <c r="PTX90" s="503"/>
      <c r="PTY90" s="497" t="s">
        <v>2</v>
      </c>
      <c r="PTZ90" s="497" t="s">
        <v>3</v>
      </c>
      <c r="PUA90" s="497" t="s">
        <v>4</v>
      </c>
      <c r="PUB90" s="497" t="s">
        <v>5</v>
      </c>
      <c r="PUC90" s="497" t="s">
        <v>6</v>
      </c>
      <c r="PUD90" s="497" t="s">
        <v>7</v>
      </c>
      <c r="PUE90" s="497" t="s">
        <v>11</v>
      </c>
      <c r="PUF90" s="503"/>
      <c r="PUG90" s="497" t="s">
        <v>2</v>
      </c>
      <c r="PUH90" s="497" t="s">
        <v>3</v>
      </c>
      <c r="PUI90" s="497" t="s">
        <v>4</v>
      </c>
      <c r="PUJ90" s="497" t="s">
        <v>5</v>
      </c>
      <c r="PUK90" s="497" t="s">
        <v>6</v>
      </c>
      <c r="PUL90" s="497" t="s">
        <v>7</v>
      </c>
      <c r="PUM90" s="497" t="s">
        <v>11</v>
      </c>
      <c r="PUN90" s="503"/>
      <c r="PUO90" s="497" t="s">
        <v>2</v>
      </c>
      <c r="PUP90" s="497" t="s">
        <v>3</v>
      </c>
      <c r="PUQ90" s="497" t="s">
        <v>4</v>
      </c>
      <c r="PUR90" s="497" t="s">
        <v>5</v>
      </c>
      <c r="PUS90" s="497" t="s">
        <v>6</v>
      </c>
      <c r="PUT90" s="497" t="s">
        <v>7</v>
      </c>
      <c r="PUU90" s="497" t="s">
        <v>11</v>
      </c>
      <c r="PUV90" s="503"/>
      <c r="PUW90" s="497" t="s">
        <v>2</v>
      </c>
      <c r="PUX90" s="497" t="s">
        <v>3</v>
      </c>
      <c r="PUY90" s="497" t="s">
        <v>4</v>
      </c>
      <c r="PUZ90" s="497" t="s">
        <v>5</v>
      </c>
      <c r="PVA90" s="497" t="s">
        <v>6</v>
      </c>
      <c r="PVB90" s="497" t="s">
        <v>7</v>
      </c>
      <c r="PVC90" s="497" t="s">
        <v>11</v>
      </c>
      <c r="PVD90" s="503"/>
      <c r="PVE90" s="497" t="s">
        <v>2</v>
      </c>
      <c r="PVF90" s="497" t="s">
        <v>3</v>
      </c>
      <c r="PVG90" s="497" t="s">
        <v>4</v>
      </c>
      <c r="PVH90" s="497" t="s">
        <v>5</v>
      </c>
      <c r="PVI90" s="497" t="s">
        <v>6</v>
      </c>
      <c r="PVJ90" s="497" t="s">
        <v>7</v>
      </c>
      <c r="PVK90" s="497" t="s">
        <v>11</v>
      </c>
      <c r="PVL90" s="503"/>
      <c r="PVM90" s="497" t="s">
        <v>2</v>
      </c>
      <c r="PVN90" s="497" t="s">
        <v>3</v>
      </c>
      <c r="PVO90" s="497" t="s">
        <v>4</v>
      </c>
      <c r="PVP90" s="497" t="s">
        <v>5</v>
      </c>
      <c r="PVQ90" s="497" t="s">
        <v>6</v>
      </c>
      <c r="PVR90" s="497" t="s">
        <v>7</v>
      </c>
      <c r="PVS90" s="497" t="s">
        <v>11</v>
      </c>
      <c r="PVT90" s="503"/>
      <c r="PVU90" s="497" t="s">
        <v>2</v>
      </c>
      <c r="PVV90" s="497" t="s">
        <v>3</v>
      </c>
      <c r="PVW90" s="497" t="s">
        <v>4</v>
      </c>
      <c r="PVX90" s="497" t="s">
        <v>5</v>
      </c>
      <c r="PVY90" s="497" t="s">
        <v>6</v>
      </c>
      <c r="PVZ90" s="497" t="s">
        <v>7</v>
      </c>
      <c r="PWA90" s="497" t="s">
        <v>11</v>
      </c>
      <c r="PWB90" s="503"/>
      <c r="PWC90" s="497" t="s">
        <v>2</v>
      </c>
      <c r="PWD90" s="497" t="s">
        <v>3</v>
      </c>
      <c r="PWE90" s="497" t="s">
        <v>4</v>
      </c>
      <c r="PWF90" s="497" t="s">
        <v>5</v>
      </c>
      <c r="PWG90" s="497" t="s">
        <v>6</v>
      </c>
      <c r="PWH90" s="497" t="s">
        <v>7</v>
      </c>
      <c r="PWI90" s="497" t="s">
        <v>11</v>
      </c>
      <c r="PWJ90" s="503"/>
      <c r="PWK90" s="497" t="s">
        <v>2</v>
      </c>
      <c r="PWL90" s="497" t="s">
        <v>3</v>
      </c>
      <c r="PWM90" s="497" t="s">
        <v>4</v>
      </c>
      <c r="PWN90" s="497" t="s">
        <v>5</v>
      </c>
      <c r="PWO90" s="497" t="s">
        <v>6</v>
      </c>
      <c r="PWP90" s="497" t="s">
        <v>7</v>
      </c>
      <c r="PWQ90" s="497" t="s">
        <v>11</v>
      </c>
      <c r="PWR90" s="503"/>
      <c r="PWS90" s="497" t="s">
        <v>2</v>
      </c>
      <c r="PWT90" s="497" t="s">
        <v>3</v>
      </c>
      <c r="PWU90" s="497" t="s">
        <v>4</v>
      </c>
      <c r="PWV90" s="497" t="s">
        <v>5</v>
      </c>
      <c r="PWW90" s="497" t="s">
        <v>6</v>
      </c>
      <c r="PWX90" s="497" t="s">
        <v>7</v>
      </c>
      <c r="PWY90" s="497" t="s">
        <v>11</v>
      </c>
      <c r="PWZ90" s="503"/>
      <c r="PXA90" s="497" t="s">
        <v>2</v>
      </c>
      <c r="PXB90" s="497" t="s">
        <v>3</v>
      </c>
      <c r="PXC90" s="497" t="s">
        <v>4</v>
      </c>
      <c r="PXD90" s="497" t="s">
        <v>5</v>
      </c>
      <c r="PXE90" s="497" t="s">
        <v>6</v>
      </c>
      <c r="PXF90" s="497" t="s">
        <v>7</v>
      </c>
      <c r="PXG90" s="497" t="s">
        <v>11</v>
      </c>
      <c r="PXH90" s="503"/>
      <c r="PXI90" s="497" t="s">
        <v>2</v>
      </c>
      <c r="PXJ90" s="497" t="s">
        <v>3</v>
      </c>
      <c r="PXK90" s="497" t="s">
        <v>4</v>
      </c>
      <c r="PXL90" s="497" t="s">
        <v>5</v>
      </c>
      <c r="PXM90" s="497" t="s">
        <v>6</v>
      </c>
      <c r="PXN90" s="497" t="s">
        <v>7</v>
      </c>
      <c r="PXO90" s="497" t="s">
        <v>11</v>
      </c>
      <c r="PXP90" s="503"/>
      <c r="PXQ90" s="497" t="s">
        <v>2</v>
      </c>
      <c r="PXR90" s="497" t="s">
        <v>3</v>
      </c>
      <c r="PXS90" s="497" t="s">
        <v>4</v>
      </c>
      <c r="PXT90" s="497" t="s">
        <v>5</v>
      </c>
      <c r="PXU90" s="497" t="s">
        <v>6</v>
      </c>
      <c r="PXV90" s="497" t="s">
        <v>7</v>
      </c>
      <c r="PXW90" s="497" t="s">
        <v>11</v>
      </c>
      <c r="PXX90" s="503"/>
      <c r="PXY90" s="497" t="s">
        <v>2</v>
      </c>
      <c r="PXZ90" s="497" t="s">
        <v>3</v>
      </c>
      <c r="PYA90" s="497" t="s">
        <v>4</v>
      </c>
      <c r="PYB90" s="497" t="s">
        <v>5</v>
      </c>
      <c r="PYC90" s="497" t="s">
        <v>6</v>
      </c>
      <c r="PYD90" s="497" t="s">
        <v>7</v>
      </c>
      <c r="PYE90" s="497" t="s">
        <v>11</v>
      </c>
      <c r="PYF90" s="503"/>
      <c r="PYG90" s="497" t="s">
        <v>2</v>
      </c>
      <c r="PYH90" s="497" t="s">
        <v>3</v>
      </c>
      <c r="PYI90" s="497" t="s">
        <v>4</v>
      </c>
      <c r="PYJ90" s="497" t="s">
        <v>5</v>
      </c>
      <c r="PYK90" s="497" t="s">
        <v>6</v>
      </c>
      <c r="PYL90" s="497" t="s">
        <v>7</v>
      </c>
      <c r="PYM90" s="497" t="s">
        <v>11</v>
      </c>
      <c r="PYN90" s="503"/>
      <c r="PYO90" s="497" t="s">
        <v>2</v>
      </c>
      <c r="PYP90" s="497" t="s">
        <v>3</v>
      </c>
      <c r="PYQ90" s="497" t="s">
        <v>4</v>
      </c>
      <c r="PYR90" s="497" t="s">
        <v>5</v>
      </c>
      <c r="PYS90" s="497" t="s">
        <v>6</v>
      </c>
      <c r="PYT90" s="497" t="s">
        <v>7</v>
      </c>
      <c r="PYU90" s="497" t="s">
        <v>11</v>
      </c>
      <c r="PYV90" s="503"/>
      <c r="PYW90" s="497" t="s">
        <v>2</v>
      </c>
      <c r="PYX90" s="497" t="s">
        <v>3</v>
      </c>
      <c r="PYY90" s="497" t="s">
        <v>4</v>
      </c>
      <c r="PYZ90" s="497" t="s">
        <v>5</v>
      </c>
      <c r="PZA90" s="497" t="s">
        <v>6</v>
      </c>
      <c r="PZB90" s="497" t="s">
        <v>7</v>
      </c>
      <c r="PZC90" s="497" t="s">
        <v>11</v>
      </c>
      <c r="PZD90" s="503"/>
      <c r="PZE90" s="497" t="s">
        <v>2</v>
      </c>
      <c r="PZF90" s="497" t="s">
        <v>3</v>
      </c>
      <c r="PZG90" s="497" t="s">
        <v>4</v>
      </c>
      <c r="PZH90" s="497" t="s">
        <v>5</v>
      </c>
      <c r="PZI90" s="497" t="s">
        <v>6</v>
      </c>
      <c r="PZJ90" s="497" t="s">
        <v>7</v>
      </c>
      <c r="PZK90" s="497" t="s">
        <v>11</v>
      </c>
      <c r="PZL90" s="503"/>
      <c r="PZM90" s="497" t="s">
        <v>2</v>
      </c>
      <c r="PZN90" s="497" t="s">
        <v>3</v>
      </c>
      <c r="PZO90" s="497" t="s">
        <v>4</v>
      </c>
      <c r="PZP90" s="497" t="s">
        <v>5</v>
      </c>
      <c r="PZQ90" s="497" t="s">
        <v>6</v>
      </c>
      <c r="PZR90" s="497" t="s">
        <v>7</v>
      </c>
      <c r="PZS90" s="497" t="s">
        <v>11</v>
      </c>
      <c r="PZT90" s="503"/>
      <c r="PZU90" s="497" t="s">
        <v>2</v>
      </c>
      <c r="PZV90" s="497" t="s">
        <v>3</v>
      </c>
      <c r="PZW90" s="497" t="s">
        <v>4</v>
      </c>
      <c r="PZX90" s="497" t="s">
        <v>5</v>
      </c>
      <c r="PZY90" s="497" t="s">
        <v>6</v>
      </c>
      <c r="PZZ90" s="497" t="s">
        <v>7</v>
      </c>
      <c r="QAA90" s="497" t="s">
        <v>11</v>
      </c>
      <c r="QAB90" s="503"/>
      <c r="QAC90" s="497" t="s">
        <v>2</v>
      </c>
      <c r="QAD90" s="497" t="s">
        <v>3</v>
      </c>
      <c r="QAE90" s="497" t="s">
        <v>4</v>
      </c>
      <c r="QAF90" s="497" t="s">
        <v>5</v>
      </c>
      <c r="QAG90" s="497" t="s">
        <v>6</v>
      </c>
      <c r="QAH90" s="497" t="s">
        <v>7</v>
      </c>
      <c r="QAI90" s="497" t="s">
        <v>11</v>
      </c>
      <c r="QAJ90" s="503"/>
      <c r="QAK90" s="497" t="s">
        <v>2</v>
      </c>
      <c r="QAL90" s="497" t="s">
        <v>3</v>
      </c>
      <c r="QAM90" s="497" t="s">
        <v>4</v>
      </c>
      <c r="QAN90" s="497" t="s">
        <v>5</v>
      </c>
      <c r="QAO90" s="497" t="s">
        <v>6</v>
      </c>
      <c r="QAP90" s="497" t="s">
        <v>7</v>
      </c>
      <c r="QAQ90" s="497" t="s">
        <v>11</v>
      </c>
      <c r="QAR90" s="503"/>
      <c r="QAS90" s="497" t="s">
        <v>2</v>
      </c>
      <c r="QAT90" s="497" t="s">
        <v>3</v>
      </c>
      <c r="QAU90" s="497" t="s">
        <v>4</v>
      </c>
      <c r="QAV90" s="497" t="s">
        <v>5</v>
      </c>
      <c r="QAW90" s="497" t="s">
        <v>6</v>
      </c>
      <c r="QAX90" s="497" t="s">
        <v>7</v>
      </c>
      <c r="QAY90" s="497" t="s">
        <v>11</v>
      </c>
      <c r="QAZ90" s="503"/>
      <c r="QBA90" s="497" t="s">
        <v>2</v>
      </c>
      <c r="QBB90" s="497" t="s">
        <v>3</v>
      </c>
      <c r="QBC90" s="497" t="s">
        <v>4</v>
      </c>
      <c r="QBD90" s="497" t="s">
        <v>5</v>
      </c>
      <c r="QBE90" s="497" t="s">
        <v>6</v>
      </c>
      <c r="QBF90" s="497" t="s">
        <v>7</v>
      </c>
      <c r="QBG90" s="497" t="s">
        <v>11</v>
      </c>
      <c r="QBH90" s="503"/>
      <c r="QBI90" s="497" t="s">
        <v>2</v>
      </c>
      <c r="QBJ90" s="497" t="s">
        <v>3</v>
      </c>
      <c r="QBK90" s="497" t="s">
        <v>4</v>
      </c>
      <c r="QBL90" s="497" t="s">
        <v>5</v>
      </c>
      <c r="QBM90" s="497" t="s">
        <v>6</v>
      </c>
      <c r="QBN90" s="497" t="s">
        <v>7</v>
      </c>
      <c r="QBO90" s="497" t="s">
        <v>11</v>
      </c>
      <c r="QBP90" s="503"/>
      <c r="QBQ90" s="497" t="s">
        <v>2</v>
      </c>
      <c r="QBR90" s="497" t="s">
        <v>3</v>
      </c>
      <c r="QBS90" s="497" t="s">
        <v>4</v>
      </c>
      <c r="QBT90" s="497" t="s">
        <v>5</v>
      </c>
      <c r="QBU90" s="497" t="s">
        <v>6</v>
      </c>
      <c r="QBV90" s="497" t="s">
        <v>7</v>
      </c>
      <c r="QBW90" s="497" t="s">
        <v>11</v>
      </c>
      <c r="QBX90" s="503"/>
      <c r="QBY90" s="497" t="s">
        <v>2</v>
      </c>
      <c r="QBZ90" s="497" t="s">
        <v>3</v>
      </c>
      <c r="QCA90" s="497" t="s">
        <v>4</v>
      </c>
      <c r="QCB90" s="497" t="s">
        <v>5</v>
      </c>
      <c r="QCC90" s="497" t="s">
        <v>6</v>
      </c>
      <c r="QCD90" s="497" t="s">
        <v>7</v>
      </c>
      <c r="QCE90" s="497" t="s">
        <v>11</v>
      </c>
      <c r="QCF90" s="503"/>
      <c r="QCG90" s="497" t="s">
        <v>2</v>
      </c>
      <c r="QCH90" s="497" t="s">
        <v>3</v>
      </c>
      <c r="QCI90" s="497" t="s">
        <v>4</v>
      </c>
      <c r="QCJ90" s="497" t="s">
        <v>5</v>
      </c>
      <c r="QCK90" s="497" t="s">
        <v>6</v>
      </c>
      <c r="QCL90" s="497" t="s">
        <v>7</v>
      </c>
      <c r="QCM90" s="497" t="s">
        <v>11</v>
      </c>
      <c r="QCN90" s="503"/>
      <c r="QCO90" s="497" t="s">
        <v>2</v>
      </c>
      <c r="QCP90" s="497" t="s">
        <v>3</v>
      </c>
      <c r="QCQ90" s="497" t="s">
        <v>4</v>
      </c>
      <c r="QCR90" s="497" t="s">
        <v>5</v>
      </c>
      <c r="QCS90" s="497" t="s">
        <v>6</v>
      </c>
      <c r="QCT90" s="497" t="s">
        <v>7</v>
      </c>
      <c r="QCU90" s="497" t="s">
        <v>11</v>
      </c>
      <c r="QCV90" s="503"/>
      <c r="QCW90" s="497" t="s">
        <v>2</v>
      </c>
      <c r="QCX90" s="497" t="s">
        <v>3</v>
      </c>
      <c r="QCY90" s="497" t="s">
        <v>4</v>
      </c>
      <c r="QCZ90" s="497" t="s">
        <v>5</v>
      </c>
      <c r="QDA90" s="497" t="s">
        <v>6</v>
      </c>
      <c r="QDB90" s="497" t="s">
        <v>7</v>
      </c>
      <c r="QDC90" s="497" t="s">
        <v>11</v>
      </c>
      <c r="QDD90" s="503"/>
      <c r="QDE90" s="497" t="s">
        <v>2</v>
      </c>
      <c r="QDF90" s="497" t="s">
        <v>3</v>
      </c>
      <c r="QDG90" s="497" t="s">
        <v>4</v>
      </c>
      <c r="QDH90" s="497" t="s">
        <v>5</v>
      </c>
      <c r="QDI90" s="497" t="s">
        <v>6</v>
      </c>
      <c r="QDJ90" s="497" t="s">
        <v>7</v>
      </c>
      <c r="QDK90" s="497" t="s">
        <v>11</v>
      </c>
      <c r="QDL90" s="503"/>
      <c r="QDM90" s="497" t="s">
        <v>2</v>
      </c>
      <c r="QDN90" s="497" t="s">
        <v>3</v>
      </c>
      <c r="QDO90" s="497" t="s">
        <v>4</v>
      </c>
      <c r="QDP90" s="497" t="s">
        <v>5</v>
      </c>
      <c r="QDQ90" s="497" t="s">
        <v>6</v>
      </c>
      <c r="QDR90" s="497" t="s">
        <v>7</v>
      </c>
      <c r="QDS90" s="497" t="s">
        <v>11</v>
      </c>
      <c r="QDT90" s="503"/>
      <c r="QDU90" s="497" t="s">
        <v>2</v>
      </c>
      <c r="QDV90" s="497" t="s">
        <v>3</v>
      </c>
      <c r="QDW90" s="497" t="s">
        <v>4</v>
      </c>
      <c r="QDX90" s="497" t="s">
        <v>5</v>
      </c>
      <c r="QDY90" s="497" t="s">
        <v>6</v>
      </c>
      <c r="QDZ90" s="497" t="s">
        <v>7</v>
      </c>
      <c r="QEA90" s="497" t="s">
        <v>11</v>
      </c>
      <c r="QEB90" s="503"/>
      <c r="QEC90" s="497" t="s">
        <v>2</v>
      </c>
      <c r="QED90" s="497" t="s">
        <v>3</v>
      </c>
      <c r="QEE90" s="497" t="s">
        <v>4</v>
      </c>
      <c r="QEF90" s="497" t="s">
        <v>5</v>
      </c>
      <c r="QEG90" s="497" t="s">
        <v>6</v>
      </c>
      <c r="QEH90" s="497" t="s">
        <v>7</v>
      </c>
      <c r="QEI90" s="497" t="s">
        <v>11</v>
      </c>
      <c r="QEJ90" s="503"/>
      <c r="QEK90" s="497" t="s">
        <v>2</v>
      </c>
      <c r="QEL90" s="497" t="s">
        <v>3</v>
      </c>
      <c r="QEM90" s="497" t="s">
        <v>4</v>
      </c>
      <c r="QEN90" s="497" t="s">
        <v>5</v>
      </c>
      <c r="QEO90" s="497" t="s">
        <v>6</v>
      </c>
      <c r="QEP90" s="497" t="s">
        <v>7</v>
      </c>
      <c r="QEQ90" s="497" t="s">
        <v>11</v>
      </c>
      <c r="QER90" s="503"/>
      <c r="QES90" s="497" t="s">
        <v>2</v>
      </c>
      <c r="QET90" s="497" t="s">
        <v>3</v>
      </c>
      <c r="QEU90" s="497" t="s">
        <v>4</v>
      </c>
      <c r="QEV90" s="497" t="s">
        <v>5</v>
      </c>
      <c r="QEW90" s="497" t="s">
        <v>6</v>
      </c>
      <c r="QEX90" s="497" t="s">
        <v>7</v>
      </c>
      <c r="QEY90" s="497" t="s">
        <v>11</v>
      </c>
      <c r="QEZ90" s="503"/>
      <c r="QFA90" s="497" t="s">
        <v>2</v>
      </c>
      <c r="QFB90" s="497" t="s">
        <v>3</v>
      </c>
      <c r="QFC90" s="497" t="s">
        <v>4</v>
      </c>
      <c r="QFD90" s="497" t="s">
        <v>5</v>
      </c>
      <c r="QFE90" s="497" t="s">
        <v>6</v>
      </c>
      <c r="QFF90" s="497" t="s">
        <v>7</v>
      </c>
      <c r="QFG90" s="497" t="s">
        <v>11</v>
      </c>
      <c r="QFH90" s="503"/>
      <c r="QFI90" s="497" t="s">
        <v>2</v>
      </c>
      <c r="QFJ90" s="497" t="s">
        <v>3</v>
      </c>
      <c r="QFK90" s="497" t="s">
        <v>4</v>
      </c>
      <c r="QFL90" s="497" t="s">
        <v>5</v>
      </c>
      <c r="QFM90" s="497" t="s">
        <v>6</v>
      </c>
      <c r="QFN90" s="497" t="s">
        <v>7</v>
      </c>
      <c r="QFO90" s="497" t="s">
        <v>11</v>
      </c>
      <c r="QFP90" s="503"/>
      <c r="QFQ90" s="497" t="s">
        <v>2</v>
      </c>
      <c r="QFR90" s="497" t="s">
        <v>3</v>
      </c>
      <c r="QFS90" s="497" t="s">
        <v>4</v>
      </c>
      <c r="QFT90" s="497" t="s">
        <v>5</v>
      </c>
      <c r="QFU90" s="497" t="s">
        <v>6</v>
      </c>
      <c r="QFV90" s="497" t="s">
        <v>7</v>
      </c>
      <c r="QFW90" s="497" t="s">
        <v>11</v>
      </c>
      <c r="QFX90" s="503"/>
      <c r="QFY90" s="497" t="s">
        <v>2</v>
      </c>
      <c r="QFZ90" s="497" t="s">
        <v>3</v>
      </c>
      <c r="QGA90" s="497" t="s">
        <v>4</v>
      </c>
      <c r="QGB90" s="497" t="s">
        <v>5</v>
      </c>
      <c r="QGC90" s="497" t="s">
        <v>6</v>
      </c>
      <c r="QGD90" s="497" t="s">
        <v>7</v>
      </c>
      <c r="QGE90" s="497" t="s">
        <v>11</v>
      </c>
      <c r="QGF90" s="503"/>
      <c r="QGG90" s="497" t="s">
        <v>2</v>
      </c>
      <c r="QGH90" s="497" t="s">
        <v>3</v>
      </c>
      <c r="QGI90" s="497" t="s">
        <v>4</v>
      </c>
      <c r="QGJ90" s="497" t="s">
        <v>5</v>
      </c>
      <c r="QGK90" s="497" t="s">
        <v>6</v>
      </c>
      <c r="QGL90" s="497" t="s">
        <v>7</v>
      </c>
      <c r="QGM90" s="497" t="s">
        <v>11</v>
      </c>
      <c r="QGN90" s="503"/>
      <c r="QGO90" s="497" t="s">
        <v>2</v>
      </c>
      <c r="QGP90" s="497" t="s">
        <v>3</v>
      </c>
      <c r="QGQ90" s="497" t="s">
        <v>4</v>
      </c>
      <c r="QGR90" s="497" t="s">
        <v>5</v>
      </c>
      <c r="QGS90" s="497" t="s">
        <v>6</v>
      </c>
      <c r="QGT90" s="497" t="s">
        <v>7</v>
      </c>
      <c r="QGU90" s="497" t="s">
        <v>11</v>
      </c>
      <c r="QGV90" s="503"/>
      <c r="QGW90" s="497" t="s">
        <v>2</v>
      </c>
      <c r="QGX90" s="497" t="s">
        <v>3</v>
      </c>
      <c r="QGY90" s="497" t="s">
        <v>4</v>
      </c>
      <c r="QGZ90" s="497" t="s">
        <v>5</v>
      </c>
      <c r="QHA90" s="497" t="s">
        <v>6</v>
      </c>
      <c r="QHB90" s="497" t="s">
        <v>7</v>
      </c>
      <c r="QHC90" s="497" t="s">
        <v>11</v>
      </c>
      <c r="QHD90" s="503"/>
      <c r="QHE90" s="497" t="s">
        <v>2</v>
      </c>
      <c r="QHF90" s="497" t="s">
        <v>3</v>
      </c>
      <c r="QHG90" s="497" t="s">
        <v>4</v>
      </c>
      <c r="QHH90" s="497" t="s">
        <v>5</v>
      </c>
      <c r="QHI90" s="497" t="s">
        <v>6</v>
      </c>
      <c r="QHJ90" s="497" t="s">
        <v>7</v>
      </c>
      <c r="QHK90" s="497" t="s">
        <v>11</v>
      </c>
      <c r="QHL90" s="503"/>
      <c r="QHM90" s="497" t="s">
        <v>2</v>
      </c>
      <c r="QHN90" s="497" t="s">
        <v>3</v>
      </c>
      <c r="QHO90" s="497" t="s">
        <v>4</v>
      </c>
      <c r="QHP90" s="497" t="s">
        <v>5</v>
      </c>
      <c r="QHQ90" s="497" t="s">
        <v>6</v>
      </c>
      <c r="QHR90" s="497" t="s">
        <v>7</v>
      </c>
      <c r="QHS90" s="497" t="s">
        <v>11</v>
      </c>
      <c r="QHT90" s="503"/>
      <c r="QHU90" s="497" t="s">
        <v>2</v>
      </c>
      <c r="QHV90" s="497" t="s">
        <v>3</v>
      </c>
      <c r="QHW90" s="497" t="s">
        <v>4</v>
      </c>
      <c r="QHX90" s="497" t="s">
        <v>5</v>
      </c>
      <c r="QHY90" s="497" t="s">
        <v>6</v>
      </c>
      <c r="QHZ90" s="497" t="s">
        <v>7</v>
      </c>
      <c r="QIA90" s="497" t="s">
        <v>11</v>
      </c>
      <c r="QIB90" s="503"/>
      <c r="QIC90" s="497" t="s">
        <v>2</v>
      </c>
      <c r="QID90" s="497" t="s">
        <v>3</v>
      </c>
      <c r="QIE90" s="497" t="s">
        <v>4</v>
      </c>
      <c r="QIF90" s="497" t="s">
        <v>5</v>
      </c>
      <c r="QIG90" s="497" t="s">
        <v>6</v>
      </c>
      <c r="QIH90" s="497" t="s">
        <v>7</v>
      </c>
      <c r="QII90" s="497" t="s">
        <v>11</v>
      </c>
      <c r="QIJ90" s="503"/>
      <c r="QIK90" s="497" t="s">
        <v>2</v>
      </c>
      <c r="QIL90" s="497" t="s">
        <v>3</v>
      </c>
      <c r="QIM90" s="497" t="s">
        <v>4</v>
      </c>
      <c r="QIN90" s="497" t="s">
        <v>5</v>
      </c>
      <c r="QIO90" s="497" t="s">
        <v>6</v>
      </c>
      <c r="QIP90" s="497" t="s">
        <v>7</v>
      </c>
      <c r="QIQ90" s="497" t="s">
        <v>11</v>
      </c>
      <c r="QIR90" s="503"/>
      <c r="QIS90" s="497" t="s">
        <v>2</v>
      </c>
      <c r="QIT90" s="497" t="s">
        <v>3</v>
      </c>
      <c r="QIU90" s="497" t="s">
        <v>4</v>
      </c>
      <c r="QIV90" s="497" t="s">
        <v>5</v>
      </c>
      <c r="QIW90" s="497" t="s">
        <v>6</v>
      </c>
      <c r="QIX90" s="497" t="s">
        <v>7</v>
      </c>
      <c r="QIY90" s="497" t="s">
        <v>11</v>
      </c>
      <c r="QIZ90" s="503"/>
      <c r="QJA90" s="497" t="s">
        <v>2</v>
      </c>
      <c r="QJB90" s="497" t="s">
        <v>3</v>
      </c>
      <c r="QJC90" s="497" t="s">
        <v>4</v>
      </c>
      <c r="QJD90" s="497" t="s">
        <v>5</v>
      </c>
      <c r="QJE90" s="497" t="s">
        <v>6</v>
      </c>
      <c r="QJF90" s="497" t="s">
        <v>7</v>
      </c>
      <c r="QJG90" s="497" t="s">
        <v>11</v>
      </c>
      <c r="QJH90" s="503"/>
      <c r="QJI90" s="497" t="s">
        <v>2</v>
      </c>
      <c r="QJJ90" s="497" t="s">
        <v>3</v>
      </c>
      <c r="QJK90" s="497" t="s">
        <v>4</v>
      </c>
      <c r="QJL90" s="497" t="s">
        <v>5</v>
      </c>
      <c r="QJM90" s="497" t="s">
        <v>6</v>
      </c>
      <c r="QJN90" s="497" t="s">
        <v>7</v>
      </c>
      <c r="QJO90" s="497" t="s">
        <v>11</v>
      </c>
      <c r="QJP90" s="503"/>
      <c r="QJQ90" s="497" t="s">
        <v>2</v>
      </c>
      <c r="QJR90" s="497" t="s">
        <v>3</v>
      </c>
      <c r="QJS90" s="497" t="s">
        <v>4</v>
      </c>
      <c r="QJT90" s="497" t="s">
        <v>5</v>
      </c>
      <c r="QJU90" s="497" t="s">
        <v>6</v>
      </c>
      <c r="QJV90" s="497" t="s">
        <v>7</v>
      </c>
      <c r="QJW90" s="497" t="s">
        <v>11</v>
      </c>
      <c r="QJX90" s="503"/>
      <c r="QJY90" s="497" t="s">
        <v>2</v>
      </c>
      <c r="QJZ90" s="497" t="s">
        <v>3</v>
      </c>
      <c r="QKA90" s="497" t="s">
        <v>4</v>
      </c>
      <c r="QKB90" s="497" t="s">
        <v>5</v>
      </c>
      <c r="QKC90" s="497" t="s">
        <v>6</v>
      </c>
      <c r="QKD90" s="497" t="s">
        <v>7</v>
      </c>
      <c r="QKE90" s="497" t="s">
        <v>11</v>
      </c>
      <c r="QKF90" s="503"/>
      <c r="QKG90" s="497" t="s">
        <v>2</v>
      </c>
      <c r="QKH90" s="497" t="s">
        <v>3</v>
      </c>
      <c r="QKI90" s="497" t="s">
        <v>4</v>
      </c>
      <c r="QKJ90" s="497" t="s">
        <v>5</v>
      </c>
      <c r="QKK90" s="497" t="s">
        <v>6</v>
      </c>
      <c r="QKL90" s="497" t="s">
        <v>7</v>
      </c>
      <c r="QKM90" s="497" t="s">
        <v>11</v>
      </c>
      <c r="QKN90" s="503"/>
      <c r="QKO90" s="497" t="s">
        <v>2</v>
      </c>
      <c r="QKP90" s="497" t="s">
        <v>3</v>
      </c>
      <c r="QKQ90" s="497" t="s">
        <v>4</v>
      </c>
      <c r="QKR90" s="497" t="s">
        <v>5</v>
      </c>
      <c r="QKS90" s="497" t="s">
        <v>6</v>
      </c>
      <c r="QKT90" s="497" t="s">
        <v>7</v>
      </c>
      <c r="QKU90" s="497" t="s">
        <v>11</v>
      </c>
      <c r="QKV90" s="503"/>
      <c r="QKW90" s="497" t="s">
        <v>2</v>
      </c>
      <c r="QKX90" s="497" t="s">
        <v>3</v>
      </c>
      <c r="QKY90" s="497" t="s">
        <v>4</v>
      </c>
      <c r="QKZ90" s="497" t="s">
        <v>5</v>
      </c>
      <c r="QLA90" s="497" t="s">
        <v>6</v>
      </c>
      <c r="QLB90" s="497" t="s">
        <v>7</v>
      </c>
      <c r="QLC90" s="497" t="s">
        <v>11</v>
      </c>
      <c r="QLD90" s="503"/>
      <c r="QLE90" s="497" t="s">
        <v>2</v>
      </c>
      <c r="QLF90" s="497" t="s">
        <v>3</v>
      </c>
      <c r="QLG90" s="497" t="s">
        <v>4</v>
      </c>
      <c r="QLH90" s="497" t="s">
        <v>5</v>
      </c>
      <c r="QLI90" s="497" t="s">
        <v>6</v>
      </c>
      <c r="QLJ90" s="497" t="s">
        <v>7</v>
      </c>
      <c r="QLK90" s="497" t="s">
        <v>11</v>
      </c>
      <c r="QLL90" s="503"/>
      <c r="QLM90" s="497" t="s">
        <v>2</v>
      </c>
      <c r="QLN90" s="497" t="s">
        <v>3</v>
      </c>
      <c r="QLO90" s="497" t="s">
        <v>4</v>
      </c>
      <c r="QLP90" s="497" t="s">
        <v>5</v>
      </c>
      <c r="QLQ90" s="497" t="s">
        <v>6</v>
      </c>
      <c r="QLR90" s="497" t="s">
        <v>7</v>
      </c>
      <c r="QLS90" s="497" t="s">
        <v>11</v>
      </c>
      <c r="QLT90" s="503"/>
      <c r="QLU90" s="497" t="s">
        <v>2</v>
      </c>
      <c r="QLV90" s="497" t="s">
        <v>3</v>
      </c>
      <c r="QLW90" s="497" t="s">
        <v>4</v>
      </c>
      <c r="QLX90" s="497" t="s">
        <v>5</v>
      </c>
      <c r="QLY90" s="497" t="s">
        <v>6</v>
      </c>
      <c r="QLZ90" s="497" t="s">
        <v>7</v>
      </c>
      <c r="QMA90" s="497" t="s">
        <v>11</v>
      </c>
      <c r="QMB90" s="503"/>
      <c r="QMC90" s="497" t="s">
        <v>2</v>
      </c>
      <c r="QMD90" s="497" t="s">
        <v>3</v>
      </c>
      <c r="QME90" s="497" t="s">
        <v>4</v>
      </c>
      <c r="QMF90" s="497" t="s">
        <v>5</v>
      </c>
      <c r="QMG90" s="497" t="s">
        <v>6</v>
      </c>
      <c r="QMH90" s="497" t="s">
        <v>7</v>
      </c>
      <c r="QMI90" s="497" t="s">
        <v>11</v>
      </c>
      <c r="QMJ90" s="503"/>
      <c r="QMK90" s="497" t="s">
        <v>2</v>
      </c>
      <c r="QML90" s="497" t="s">
        <v>3</v>
      </c>
      <c r="QMM90" s="497" t="s">
        <v>4</v>
      </c>
      <c r="QMN90" s="497" t="s">
        <v>5</v>
      </c>
      <c r="QMO90" s="497" t="s">
        <v>6</v>
      </c>
      <c r="QMP90" s="497" t="s">
        <v>7</v>
      </c>
      <c r="QMQ90" s="497" t="s">
        <v>11</v>
      </c>
      <c r="QMR90" s="503"/>
      <c r="QMS90" s="497" t="s">
        <v>2</v>
      </c>
      <c r="QMT90" s="497" t="s">
        <v>3</v>
      </c>
      <c r="QMU90" s="497" t="s">
        <v>4</v>
      </c>
      <c r="QMV90" s="497" t="s">
        <v>5</v>
      </c>
      <c r="QMW90" s="497" t="s">
        <v>6</v>
      </c>
      <c r="QMX90" s="497" t="s">
        <v>7</v>
      </c>
      <c r="QMY90" s="497" t="s">
        <v>11</v>
      </c>
      <c r="QMZ90" s="503"/>
      <c r="QNA90" s="497" t="s">
        <v>2</v>
      </c>
      <c r="QNB90" s="497" t="s">
        <v>3</v>
      </c>
      <c r="QNC90" s="497" t="s">
        <v>4</v>
      </c>
      <c r="QND90" s="497" t="s">
        <v>5</v>
      </c>
      <c r="QNE90" s="497" t="s">
        <v>6</v>
      </c>
      <c r="QNF90" s="497" t="s">
        <v>7</v>
      </c>
      <c r="QNG90" s="497" t="s">
        <v>11</v>
      </c>
      <c r="QNH90" s="503"/>
      <c r="QNI90" s="497" t="s">
        <v>2</v>
      </c>
      <c r="QNJ90" s="497" t="s">
        <v>3</v>
      </c>
      <c r="QNK90" s="497" t="s">
        <v>4</v>
      </c>
      <c r="QNL90" s="497" t="s">
        <v>5</v>
      </c>
      <c r="QNM90" s="497" t="s">
        <v>6</v>
      </c>
      <c r="QNN90" s="497" t="s">
        <v>7</v>
      </c>
      <c r="QNO90" s="497" t="s">
        <v>11</v>
      </c>
      <c r="QNP90" s="503"/>
      <c r="QNQ90" s="497" t="s">
        <v>2</v>
      </c>
      <c r="QNR90" s="497" t="s">
        <v>3</v>
      </c>
      <c r="QNS90" s="497" t="s">
        <v>4</v>
      </c>
      <c r="QNT90" s="497" t="s">
        <v>5</v>
      </c>
      <c r="QNU90" s="497" t="s">
        <v>6</v>
      </c>
      <c r="QNV90" s="497" t="s">
        <v>7</v>
      </c>
      <c r="QNW90" s="497" t="s">
        <v>11</v>
      </c>
      <c r="QNX90" s="503"/>
      <c r="QNY90" s="497" t="s">
        <v>2</v>
      </c>
      <c r="QNZ90" s="497" t="s">
        <v>3</v>
      </c>
      <c r="QOA90" s="497" t="s">
        <v>4</v>
      </c>
      <c r="QOB90" s="497" t="s">
        <v>5</v>
      </c>
      <c r="QOC90" s="497" t="s">
        <v>6</v>
      </c>
      <c r="QOD90" s="497" t="s">
        <v>7</v>
      </c>
      <c r="QOE90" s="497" t="s">
        <v>11</v>
      </c>
      <c r="QOF90" s="503"/>
      <c r="QOG90" s="497" t="s">
        <v>2</v>
      </c>
      <c r="QOH90" s="497" t="s">
        <v>3</v>
      </c>
      <c r="QOI90" s="497" t="s">
        <v>4</v>
      </c>
      <c r="QOJ90" s="497" t="s">
        <v>5</v>
      </c>
      <c r="QOK90" s="497" t="s">
        <v>6</v>
      </c>
      <c r="QOL90" s="497" t="s">
        <v>7</v>
      </c>
      <c r="QOM90" s="497" t="s">
        <v>11</v>
      </c>
      <c r="QON90" s="503"/>
      <c r="QOO90" s="497" t="s">
        <v>2</v>
      </c>
      <c r="QOP90" s="497" t="s">
        <v>3</v>
      </c>
      <c r="QOQ90" s="497" t="s">
        <v>4</v>
      </c>
      <c r="QOR90" s="497" t="s">
        <v>5</v>
      </c>
      <c r="QOS90" s="497" t="s">
        <v>6</v>
      </c>
      <c r="QOT90" s="497" t="s">
        <v>7</v>
      </c>
      <c r="QOU90" s="497" t="s">
        <v>11</v>
      </c>
      <c r="QOV90" s="503"/>
      <c r="QOW90" s="497" t="s">
        <v>2</v>
      </c>
      <c r="QOX90" s="497" t="s">
        <v>3</v>
      </c>
      <c r="QOY90" s="497" t="s">
        <v>4</v>
      </c>
      <c r="QOZ90" s="497" t="s">
        <v>5</v>
      </c>
      <c r="QPA90" s="497" t="s">
        <v>6</v>
      </c>
      <c r="QPB90" s="497" t="s">
        <v>7</v>
      </c>
      <c r="QPC90" s="497" t="s">
        <v>11</v>
      </c>
      <c r="QPD90" s="503"/>
      <c r="QPE90" s="497" t="s">
        <v>2</v>
      </c>
      <c r="QPF90" s="497" t="s">
        <v>3</v>
      </c>
      <c r="QPG90" s="497" t="s">
        <v>4</v>
      </c>
      <c r="QPH90" s="497" t="s">
        <v>5</v>
      </c>
      <c r="QPI90" s="497" t="s">
        <v>6</v>
      </c>
      <c r="QPJ90" s="497" t="s">
        <v>7</v>
      </c>
      <c r="QPK90" s="497" t="s">
        <v>11</v>
      </c>
      <c r="QPL90" s="503"/>
      <c r="QPM90" s="497" t="s">
        <v>2</v>
      </c>
      <c r="QPN90" s="497" t="s">
        <v>3</v>
      </c>
      <c r="QPO90" s="497" t="s">
        <v>4</v>
      </c>
      <c r="QPP90" s="497" t="s">
        <v>5</v>
      </c>
      <c r="QPQ90" s="497" t="s">
        <v>6</v>
      </c>
      <c r="QPR90" s="497" t="s">
        <v>7</v>
      </c>
      <c r="QPS90" s="497" t="s">
        <v>11</v>
      </c>
      <c r="QPT90" s="503"/>
      <c r="QPU90" s="497" t="s">
        <v>2</v>
      </c>
      <c r="QPV90" s="497" t="s">
        <v>3</v>
      </c>
      <c r="QPW90" s="497" t="s">
        <v>4</v>
      </c>
      <c r="QPX90" s="497" t="s">
        <v>5</v>
      </c>
      <c r="QPY90" s="497" t="s">
        <v>6</v>
      </c>
      <c r="QPZ90" s="497" t="s">
        <v>7</v>
      </c>
      <c r="QQA90" s="497" t="s">
        <v>11</v>
      </c>
      <c r="QQB90" s="503"/>
      <c r="QQC90" s="497" t="s">
        <v>2</v>
      </c>
      <c r="QQD90" s="497" t="s">
        <v>3</v>
      </c>
      <c r="QQE90" s="497" t="s">
        <v>4</v>
      </c>
      <c r="QQF90" s="497" t="s">
        <v>5</v>
      </c>
      <c r="QQG90" s="497" t="s">
        <v>6</v>
      </c>
      <c r="QQH90" s="497" t="s">
        <v>7</v>
      </c>
      <c r="QQI90" s="497" t="s">
        <v>11</v>
      </c>
      <c r="QQJ90" s="503"/>
      <c r="QQK90" s="497" t="s">
        <v>2</v>
      </c>
      <c r="QQL90" s="497" t="s">
        <v>3</v>
      </c>
      <c r="QQM90" s="497" t="s">
        <v>4</v>
      </c>
      <c r="QQN90" s="497" t="s">
        <v>5</v>
      </c>
      <c r="QQO90" s="497" t="s">
        <v>6</v>
      </c>
      <c r="QQP90" s="497" t="s">
        <v>7</v>
      </c>
      <c r="QQQ90" s="497" t="s">
        <v>11</v>
      </c>
      <c r="QQR90" s="503"/>
      <c r="QQS90" s="497" t="s">
        <v>2</v>
      </c>
      <c r="QQT90" s="497" t="s">
        <v>3</v>
      </c>
      <c r="QQU90" s="497" t="s">
        <v>4</v>
      </c>
      <c r="QQV90" s="497" t="s">
        <v>5</v>
      </c>
      <c r="QQW90" s="497" t="s">
        <v>6</v>
      </c>
      <c r="QQX90" s="497" t="s">
        <v>7</v>
      </c>
      <c r="QQY90" s="497" t="s">
        <v>11</v>
      </c>
      <c r="QQZ90" s="503"/>
      <c r="QRA90" s="497" t="s">
        <v>2</v>
      </c>
      <c r="QRB90" s="497" t="s">
        <v>3</v>
      </c>
      <c r="QRC90" s="497" t="s">
        <v>4</v>
      </c>
      <c r="QRD90" s="497" t="s">
        <v>5</v>
      </c>
      <c r="QRE90" s="497" t="s">
        <v>6</v>
      </c>
      <c r="QRF90" s="497" t="s">
        <v>7</v>
      </c>
      <c r="QRG90" s="497" t="s">
        <v>11</v>
      </c>
      <c r="QRH90" s="503"/>
      <c r="QRI90" s="497" t="s">
        <v>2</v>
      </c>
      <c r="QRJ90" s="497" t="s">
        <v>3</v>
      </c>
      <c r="QRK90" s="497" t="s">
        <v>4</v>
      </c>
      <c r="QRL90" s="497" t="s">
        <v>5</v>
      </c>
      <c r="QRM90" s="497" t="s">
        <v>6</v>
      </c>
      <c r="QRN90" s="497" t="s">
        <v>7</v>
      </c>
      <c r="QRO90" s="497" t="s">
        <v>11</v>
      </c>
      <c r="QRP90" s="503"/>
      <c r="QRQ90" s="497" t="s">
        <v>2</v>
      </c>
      <c r="QRR90" s="497" t="s">
        <v>3</v>
      </c>
      <c r="QRS90" s="497" t="s">
        <v>4</v>
      </c>
      <c r="QRT90" s="497" t="s">
        <v>5</v>
      </c>
      <c r="QRU90" s="497" t="s">
        <v>6</v>
      </c>
      <c r="QRV90" s="497" t="s">
        <v>7</v>
      </c>
      <c r="QRW90" s="497" t="s">
        <v>11</v>
      </c>
      <c r="QRX90" s="503"/>
      <c r="QRY90" s="497" t="s">
        <v>2</v>
      </c>
      <c r="QRZ90" s="497" t="s">
        <v>3</v>
      </c>
      <c r="QSA90" s="497" t="s">
        <v>4</v>
      </c>
      <c r="QSB90" s="497" t="s">
        <v>5</v>
      </c>
      <c r="QSC90" s="497" t="s">
        <v>6</v>
      </c>
      <c r="QSD90" s="497" t="s">
        <v>7</v>
      </c>
      <c r="QSE90" s="497" t="s">
        <v>11</v>
      </c>
      <c r="QSF90" s="503"/>
      <c r="QSG90" s="497" t="s">
        <v>2</v>
      </c>
      <c r="QSH90" s="497" t="s">
        <v>3</v>
      </c>
      <c r="QSI90" s="497" t="s">
        <v>4</v>
      </c>
      <c r="QSJ90" s="497" t="s">
        <v>5</v>
      </c>
      <c r="QSK90" s="497" t="s">
        <v>6</v>
      </c>
      <c r="QSL90" s="497" t="s">
        <v>7</v>
      </c>
      <c r="QSM90" s="497" t="s">
        <v>11</v>
      </c>
      <c r="QSN90" s="503"/>
      <c r="QSO90" s="497" t="s">
        <v>2</v>
      </c>
      <c r="QSP90" s="497" t="s">
        <v>3</v>
      </c>
      <c r="QSQ90" s="497" t="s">
        <v>4</v>
      </c>
      <c r="QSR90" s="497" t="s">
        <v>5</v>
      </c>
      <c r="QSS90" s="497" t="s">
        <v>6</v>
      </c>
      <c r="QST90" s="497" t="s">
        <v>7</v>
      </c>
      <c r="QSU90" s="497" t="s">
        <v>11</v>
      </c>
      <c r="QSV90" s="503"/>
      <c r="QSW90" s="497" t="s">
        <v>2</v>
      </c>
      <c r="QSX90" s="497" t="s">
        <v>3</v>
      </c>
      <c r="QSY90" s="497" t="s">
        <v>4</v>
      </c>
      <c r="QSZ90" s="497" t="s">
        <v>5</v>
      </c>
      <c r="QTA90" s="497" t="s">
        <v>6</v>
      </c>
      <c r="QTB90" s="497" t="s">
        <v>7</v>
      </c>
      <c r="QTC90" s="497" t="s">
        <v>11</v>
      </c>
      <c r="QTD90" s="503"/>
      <c r="QTE90" s="497" t="s">
        <v>2</v>
      </c>
      <c r="QTF90" s="497" t="s">
        <v>3</v>
      </c>
      <c r="QTG90" s="497" t="s">
        <v>4</v>
      </c>
      <c r="QTH90" s="497" t="s">
        <v>5</v>
      </c>
      <c r="QTI90" s="497" t="s">
        <v>6</v>
      </c>
      <c r="QTJ90" s="497" t="s">
        <v>7</v>
      </c>
      <c r="QTK90" s="497" t="s">
        <v>11</v>
      </c>
      <c r="QTL90" s="503"/>
      <c r="QTM90" s="497" t="s">
        <v>2</v>
      </c>
      <c r="QTN90" s="497" t="s">
        <v>3</v>
      </c>
      <c r="QTO90" s="497" t="s">
        <v>4</v>
      </c>
      <c r="QTP90" s="497" t="s">
        <v>5</v>
      </c>
      <c r="QTQ90" s="497" t="s">
        <v>6</v>
      </c>
      <c r="QTR90" s="497" t="s">
        <v>7</v>
      </c>
      <c r="QTS90" s="497" t="s">
        <v>11</v>
      </c>
      <c r="QTT90" s="503"/>
      <c r="QTU90" s="497" t="s">
        <v>2</v>
      </c>
      <c r="QTV90" s="497" t="s">
        <v>3</v>
      </c>
      <c r="QTW90" s="497" t="s">
        <v>4</v>
      </c>
      <c r="QTX90" s="497" t="s">
        <v>5</v>
      </c>
      <c r="QTY90" s="497" t="s">
        <v>6</v>
      </c>
      <c r="QTZ90" s="497" t="s">
        <v>7</v>
      </c>
      <c r="QUA90" s="497" t="s">
        <v>11</v>
      </c>
      <c r="QUB90" s="503"/>
      <c r="QUC90" s="497" t="s">
        <v>2</v>
      </c>
      <c r="QUD90" s="497" t="s">
        <v>3</v>
      </c>
      <c r="QUE90" s="497" t="s">
        <v>4</v>
      </c>
      <c r="QUF90" s="497" t="s">
        <v>5</v>
      </c>
      <c r="QUG90" s="497" t="s">
        <v>6</v>
      </c>
      <c r="QUH90" s="497" t="s">
        <v>7</v>
      </c>
      <c r="QUI90" s="497" t="s">
        <v>11</v>
      </c>
      <c r="QUJ90" s="503"/>
      <c r="QUK90" s="497" t="s">
        <v>2</v>
      </c>
      <c r="QUL90" s="497" t="s">
        <v>3</v>
      </c>
      <c r="QUM90" s="497" t="s">
        <v>4</v>
      </c>
      <c r="QUN90" s="497" t="s">
        <v>5</v>
      </c>
      <c r="QUO90" s="497" t="s">
        <v>6</v>
      </c>
      <c r="QUP90" s="497" t="s">
        <v>7</v>
      </c>
      <c r="QUQ90" s="497" t="s">
        <v>11</v>
      </c>
      <c r="QUR90" s="503"/>
      <c r="QUS90" s="497" t="s">
        <v>2</v>
      </c>
      <c r="QUT90" s="497" t="s">
        <v>3</v>
      </c>
      <c r="QUU90" s="497" t="s">
        <v>4</v>
      </c>
      <c r="QUV90" s="497" t="s">
        <v>5</v>
      </c>
      <c r="QUW90" s="497" t="s">
        <v>6</v>
      </c>
      <c r="QUX90" s="497" t="s">
        <v>7</v>
      </c>
      <c r="QUY90" s="497" t="s">
        <v>11</v>
      </c>
      <c r="QUZ90" s="503"/>
      <c r="QVA90" s="497" t="s">
        <v>2</v>
      </c>
      <c r="QVB90" s="497" t="s">
        <v>3</v>
      </c>
      <c r="QVC90" s="497" t="s">
        <v>4</v>
      </c>
      <c r="QVD90" s="497" t="s">
        <v>5</v>
      </c>
      <c r="QVE90" s="497" t="s">
        <v>6</v>
      </c>
      <c r="QVF90" s="497" t="s">
        <v>7</v>
      </c>
      <c r="QVG90" s="497" t="s">
        <v>11</v>
      </c>
      <c r="QVH90" s="503"/>
      <c r="QVI90" s="497" t="s">
        <v>2</v>
      </c>
      <c r="QVJ90" s="497" t="s">
        <v>3</v>
      </c>
      <c r="QVK90" s="497" t="s">
        <v>4</v>
      </c>
      <c r="QVL90" s="497" t="s">
        <v>5</v>
      </c>
      <c r="QVM90" s="497" t="s">
        <v>6</v>
      </c>
      <c r="QVN90" s="497" t="s">
        <v>7</v>
      </c>
      <c r="QVO90" s="497" t="s">
        <v>11</v>
      </c>
      <c r="QVP90" s="503"/>
      <c r="QVQ90" s="497" t="s">
        <v>2</v>
      </c>
      <c r="QVR90" s="497" t="s">
        <v>3</v>
      </c>
      <c r="QVS90" s="497" t="s">
        <v>4</v>
      </c>
      <c r="QVT90" s="497" t="s">
        <v>5</v>
      </c>
      <c r="QVU90" s="497" t="s">
        <v>6</v>
      </c>
      <c r="QVV90" s="497" t="s">
        <v>7</v>
      </c>
      <c r="QVW90" s="497" t="s">
        <v>11</v>
      </c>
      <c r="QVX90" s="503"/>
      <c r="QVY90" s="497" t="s">
        <v>2</v>
      </c>
      <c r="QVZ90" s="497" t="s">
        <v>3</v>
      </c>
      <c r="QWA90" s="497" t="s">
        <v>4</v>
      </c>
      <c r="QWB90" s="497" t="s">
        <v>5</v>
      </c>
      <c r="QWC90" s="497" t="s">
        <v>6</v>
      </c>
      <c r="QWD90" s="497" t="s">
        <v>7</v>
      </c>
      <c r="QWE90" s="497" t="s">
        <v>11</v>
      </c>
      <c r="QWF90" s="503"/>
      <c r="QWG90" s="497" t="s">
        <v>2</v>
      </c>
      <c r="QWH90" s="497" t="s">
        <v>3</v>
      </c>
      <c r="QWI90" s="497" t="s">
        <v>4</v>
      </c>
      <c r="QWJ90" s="497" t="s">
        <v>5</v>
      </c>
      <c r="QWK90" s="497" t="s">
        <v>6</v>
      </c>
      <c r="QWL90" s="497" t="s">
        <v>7</v>
      </c>
      <c r="QWM90" s="497" t="s">
        <v>11</v>
      </c>
      <c r="QWN90" s="503"/>
      <c r="QWO90" s="497" t="s">
        <v>2</v>
      </c>
      <c r="QWP90" s="497" t="s">
        <v>3</v>
      </c>
      <c r="QWQ90" s="497" t="s">
        <v>4</v>
      </c>
      <c r="QWR90" s="497" t="s">
        <v>5</v>
      </c>
      <c r="QWS90" s="497" t="s">
        <v>6</v>
      </c>
      <c r="QWT90" s="497" t="s">
        <v>7</v>
      </c>
      <c r="QWU90" s="497" t="s">
        <v>11</v>
      </c>
      <c r="QWV90" s="503"/>
      <c r="QWW90" s="497" t="s">
        <v>2</v>
      </c>
      <c r="QWX90" s="497" t="s">
        <v>3</v>
      </c>
      <c r="QWY90" s="497" t="s">
        <v>4</v>
      </c>
      <c r="QWZ90" s="497" t="s">
        <v>5</v>
      </c>
      <c r="QXA90" s="497" t="s">
        <v>6</v>
      </c>
      <c r="QXB90" s="497" t="s">
        <v>7</v>
      </c>
      <c r="QXC90" s="497" t="s">
        <v>11</v>
      </c>
      <c r="QXD90" s="503"/>
      <c r="QXE90" s="497" t="s">
        <v>2</v>
      </c>
      <c r="QXF90" s="497" t="s">
        <v>3</v>
      </c>
      <c r="QXG90" s="497" t="s">
        <v>4</v>
      </c>
      <c r="QXH90" s="497" t="s">
        <v>5</v>
      </c>
      <c r="QXI90" s="497" t="s">
        <v>6</v>
      </c>
      <c r="QXJ90" s="497" t="s">
        <v>7</v>
      </c>
      <c r="QXK90" s="497" t="s">
        <v>11</v>
      </c>
      <c r="QXL90" s="503"/>
      <c r="QXM90" s="497" t="s">
        <v>2</v>
      </c>
      <c r="QXN90" s="497" t="s">
        <v>3</v>
      </c>
      <c r="QXO90" s="497" t="s">
        <v>4</v>
      </c>
      <c r="QXP90" s="497" t="s">
        <v>5</v>
      </c>
      <c r="QXQ90" s="497" t="s">
        <v>6</v>
      </c>
      <c r="QXR90" s="497" t="s">
        <v>7</v>
      </c>
      <c r="QXS90" s="497" t="s">
        <v>11</v>
      </c>
      <c r="QXT90" s="503"/>
      <c r="QXU90" s="497" t="s">
        <v>2</v>
      </c>
      <c r="QXV90" s="497" t="s">
        <v>3</v>
      </c>
      <c r="QXW90" s="497" t="s">
        <v>4</v>
      </c>
      <c r="QXX90" s="497" t="s">
        <v>5</v>
      </c>
      <c r="QXY90" s="497" t="s">
        <v>6</v>
      </c>
      <c r="QXZ90" s="497" t="s">
        <v>7</v>
      </c>
      <c r="QYA90" s="497" t="s">
        <v>11</v>
      </c>
      <c r="QYB90" s="503"/>
      <c r="QYC90" s="497" t="s">
        <v>2</v>
      </c>
      <c r="QYD90" s="497" t="s">
        <v>3</v>
      </c>
      <c r="QYE90" s="497" t="s">
        <v>4</v>
      </c>
      <c r="QYF90" s="497" t="s">
        <v>5</v>
      </c>
      <c r="QYG90" s="497" t="s">
        <v>6</v>
      </c>
      <c r="QYH90" s="497" t="s">
        <v>7</v>
      </c>
      <c r="QYI90" s="497" t="s">
        <v>11</v>
      </c>
      <c r="QYJ90" s="503"/>
      <c r="QYK90" s="497" t="s">
        <v>2</v>
      </c>
      <c r="QYL90" s="497" t="s">
        <v>3</v>
      </c>
      <c r="QYM90" s="497" t="s">
        <v>4</v>
      </c>
      <c r="QYN90" s="497" t="s">
        <v>5</v>
      </c>
      <c r="QYO90" s="497" t="s">
        <v>6</v>
      </c>
      <c r="QYP90" s="497" t="s">
        <v>7</v>
      </c>
      <c r="QYQ90" s="497" t="s">
        <v>11</v>
      </c>
      <c r="QYR90" s="503"/>
      <c r="QYS90" s="497" t="s">
        <v>2</v>
      </c>
      <c r="QYT90" s="497" t="s">
        <v>3</v>
      </c>
      <c r="QYU90" s="497" t="s">
        <v>4</v>
      </c>
      <c r="QYV90" s="497" t="s">
        <v>5</v>
      </c>
      <c r="QYW90" s="497" t="s">
        <v>6</v>
      </c>
      <c r="QYX90" s="497" t="s">
        <v>7</v>
      </c>
      <c r="QYY90" s="497" t="s">
        <v>11</v>
      </c>
      <c r="QYZ90" s="503"/>
      <c r="QZA90" s="497" t="s">
        <v>2</v>
      </c>
      <c r="QZB90" s="497" t="s">
        <v>3</v>
      </c>
      <c r="QZC90" s="497" t="s">
        <v>4</v>
      </c>
      <c r="QZD90" s="497" t="s">
        <v>5</v>
      </c>
      <c r="QZE90" s="497" t="s">
        <v>6</v>
      </c>
      <c r="QZF90" s="497" t="s">
        <v>7</v>
      </c>
      <c r="QZG90" s="497" t="s">
        <v>11</v>
      </c>
      <c r="QZH90" s="503"/>
      <c r="QZI90" s="497" t="s">
        <v>2</v>
      </c>
      <c r="QZJ90" s="497" t="s">
        <v>3</v>
      </c>
      <c r="QZK90" s="497" t="s">
        <v>4</v>
      </c>
      <c r="QZL90" s="497" t="s">
        <v>5</v>
      </c>
      <c r="QZM90" s="497" t="s">
        <v>6</v>
      </c>
      <c r="QZN90" s="497" t="s">
        <v>7</v>
      </c>
      <c r="QZO90" s="497" t="s">
        <v>11</v>
      </c>
      <c r="QZP90" s="503"/>
      <c r="QZQ90" s="497" t="s">
        <v>2</v>
      </c>
      <c r="QZR90" s="497" t="s">
        <v>3</v>
      </c>
      <c r="QZS90" s="497" t="s">
        <v>4</v>
      </c>
      <c r="QZT90" s="497" t="s">
        <v>5</v>
      </c>
      <c r="QZU90" s="497" t="s">
        <v>6</v>
      </c>
      <c r="QZV90" s="497" t="s">
        <v>7</v>
      </c>
      <c r="QZW90" s="497" t="s">
        <v>11</v>
      </c>
      <c r="QZX90" s="503"/>
      <c r="QZY90" s="497" t="s">
        <v>2</v>
      </c>
      <c r="QZZ90" s="497" t="s">
        <v>3</v>
      </c>
      <c r="RAA90" s="497" t="s">
        <v>4</v>
      </c>
      <c r="RAB90" s="497" t="s">
        <v>5</v>
      </c>
      <c r="RAC90" s="497" t="s">
        <v>6</v>
      </c>
      <c r="RAD90" s="497" t="s">
        <v>7</v>
      </c>
      <c r="RAE90" s="497" t="s">
        <v>11</v>
      </c>
      <c r="RAF90" s="503"/>
      <c r="RAG90" s="497" t="s">
        <v>2</v>
      </c>
      <c r="RAH90" s="497" t="s">
        <v>3</v>
      </c>
      <c r="RAI90" s="497" t="s">
        <v>4</v>
      </c>
      <c r="RAJ90" s="497" t="s">
        <v>5</v>
      </c>
      <c r="RAK90" s="497" t="s">
        <v>6</v>
      </c>
      <c r="RAL90" s="497" t="s">
        <v>7</v>
      </c>
      <c r="RAM90" s="497" t="s">
        <v>11</v>
      </c>
      <c r="RAN90" s="503"/>
      <c r="RAO90" s="497" t="s">
        <v>2</v>
      </c>
      <c r="RAP90" s="497" t="s">
        <v>3</v>
      </c>
      <c r="RAQ90" s="497" t="s">
        <v>4</v>
      </c>
      <c r="RAR90" s="497" t="s">
        <v>5</v>
      </c>
      <c r="RAS90" s="497" t="s">
        <v>6</v>
      </c>
      <c r="RAT90" s="497" t="s">
        <v>7</v>
      </c>
      <c r="RAU90" s="497" t="s">
        <v>11</v>
      </c>
      <c r="RAV90" s="503"/>
      <c r="RAW90" s="497" t="s">
        <v>2</v>
      </c>
      <c r="RAX90" s="497" t="s">
        <v>3</v>
      </c>
      <c r="RAY90" s="497" t="s">
        <v>4</v>
      </c>
      <c r="RAZ90" s="497" t="s">
        <v>5</v>
      </c>
      <c r="RBA90" s="497" t="s">
        <v>6</v>
      </c>
      <c r="RBB90" s="497" t="s">
        <v>7</v>
      </c>
      <c r="RBC90" s="497" t="s">
        <v>11</v>
      </c>
      <c r="RBD90" s="503"/>
      <c r="RBE90" s="497" t="s">
        <v>2</v>
      </c>
      <c r="RBF90" s="497" t="s">
        <v>3</v>
      </c>
      <c r="RBG90" s="497" t="s">
        <v>4</v>
      </c>
      <c r="RBH90" s="497" t="s">
        <v>5</v>
      </c>
      <c r="RBI90" s="497" t="s">
        <v>6</v>
      </c>
      <c r="RBJ90" s="497" t="s">
        <v>7</v>
      </c>
      <c r="RBK90" s="497" t="s">
        <v>11</v>
      </c>
      <c r="RBL90" s="503"/>
      <c r="RBM90" s="497" t="s">
        <v>2</v>
      </c>
      <c r="RBN90" s="497" t="s">
        <v>3</v>
      </c>
      <c r="RBO90" s="497" t="s">
        <v>4</v>
      </c>
      <c r="RBP90" s="497" t="s">
        <v>5</v>
      </c>
      <c r="RBQ90" s="497" t="s">
        <v>6</v>
      </c>
      <c r="RBR90" s="497" t="s">
        <v>7</v>
      </c>
      <c r="RBS90" s="497" t="s">
        <v>11</v>
      </c>
      <c r="RBT90" s="503"/>
      <c r="RBU90" s="497" t="s">
        <v>2</v>
      </c>
      <c r="RBV90" s="497" t="s">
        <v>3</v>
      </c>
      <c r="RBW90" s="497" t="s">
        <v>4</v>
      </c>
      <c r="RBX90" s="497" t="s">
        <v>5</v>
      </c>
      <c r="RBY90" s="497" t="s">
        <v>6</v>
      </c>
      <c r="RBZ90" s="497" t="s">
        <v>7</v>
      </c>
      <c r="RCA90" s="497" t="s">
        <v>11</v>
      </c>
      <c r="RCB90" s="503"/>
      <c r="RCC90" s="497" t="s">
        <v>2</v>
      </c>
      <c r="RCD90" s="497" t="s">
        <v>3</v>
      </c>
      <c r="RCE90" s="497" t="s">
        <v>4</v>
      </c>
      <c r="RCF90" s="497" t="s">
        <v>5</v>
      </c>
      <c r="RCG90" s="497" t="s">
        <v>6</v>
      </c>
      <c r="RCH90" s="497" t="s">
        <v>7</v>
      </c>
      <c r="RCI90" s="497" t="s">
        <v>11</v>
      </c>
      <c r="RCJ90" s="503"/>
      <c r="RCK90" s="497" t="s">
        <v>2</v>
      </c>
      <c r="RCL90" s="497" t="s">
        <v>3</v>
      </c>
      <c r="RCM90" s="497" t="s">
        <v>4</v>
      </c>
      <c r="RCN90" s="497" t="s">
        <v>5</v>
      </c>
      <c r="RCO90" s="497" t="s">
        <v>6</v>
      </c>
      <c r="RCP90" s="497" t="s">
        <v>7</v>
      </c>
      <c r="RCQ90" s="497" t="s">
        <v>11</v>
      </c>
      <c r="RCR90" s="503"/>
      <c r="RCS90" s="497" t="s">
        <v>2</v>
      </c>
      <c r="RCT90" s="497" t="s">
        <v>3</v>
      </c>
      <c r="RCU90" s="497" t="s">
        <v>4</v>
      </c>
      <c r="RCV90" s="497" t="s">
        <v>5</v>
      </c>
      <c r="RCW90" s="497" t="s">
        <v>6</v>
      </c>
      <c r="RCX90" s="497" t="s">
        <v>7</v>
      </c>
      <c r="RCY90" s="497" t="s">
        <v>11</v>
      </c>
      <c r="RCZ90" s="503"/>
      <c r="RDA90" s="497" t="s">
        <v>2</v>
      </c>
      <c r="RDB90" s="497" t="s">
        <v>3</v>
      </c>
      <c r="RDC90" s="497" t="s">
        <v>4</v>
      </c>
      <c r="RDD90" s="497" t="s">
        <v>5</v>
      </c>
      <c r="RDE90" s="497" t="s">
        <v>6</v>
      </c>
      <c r="RDF90" s="497" t="s">
        <v>7</v>
      </c>
      <c r="RDG90" s="497" t="s">
        <v>11</v>
      </c>
      <c r="RDH90" s="503"/>
      <c r="RDI90" s="497" t="s">
        <v>2</v>
      </c>
      <c r="RDJ90" s="497" t="s">
        <v>3</v>
      </c>
      <c r="RDK90" s="497" t="s">
        <v>4</v>
      </c>
      <c r="RDL90" s="497" t="s">
        <v>5</v>
      </c>
      <c r="RDM90" s="497" t="s">
        <v>6</v>
      </c>
      <c r="RDN90" s="497" t="s">
        <v>7</v>
      </c>
      <c r="RDO90" s="497" t="s">
        <v>11</v>
      </c>
      <c r="RDP90" s="503"/>
      <c r="RDQ90" s="497" t="s">
        <v>2</v>
      </c>
      <c r="RDR90" s="497" t="s">
        <v>3</v>
      </c>
      <c r="RDS90" s="497" t="s">
        <v>4</v>
      </c>
      <c r="RDT90" s="497" t="s">
        <v>5</v>
      </c>
      <c r="RDU90" s="497" t="s">
        <v>6</v>
      </c>
      <c r="RDV90" s="497" t="s">
        <v>7</v>
      </c>
      <c r="RDW90" s="497" t="s">
        <v>11</v>
      </c>
      <c r="RDX90" s="503"/>
      <c r="RDY90" s="497" t="s">
        <v>2</v>
      </c>
      <c r="RDZ90" s="497" t="s">
        <v>3</v>
      </c>
      <c r="REA90" s="497" t="s">
        <v>4</v>
      </c>
      <c r="REB90" s="497" t="s">
        <v>5</v>
      </c>
      <c r="REC90" s="497" t="s">
        <v>6</v>
      </c>
      <c r="RED90" s="497" t="s">
        <v>7</v>
      </c>
      <c r="REE90" s="497" t="s">
        <v>11</v>
      </c>
      <c r="REF90" s="503"/>
      <c r="REG90" s="497" t="s">
        <v>2</v>
      </c>
      <c r="REH90" s="497" t="s">
        <v>3</v>
      </c>
      <c r="REI90" s="497" t="s">
        <v>4</v>
      </c>
      <c r="REJ90" s="497" t="s">
        <v>5</v>
      </c>
      <c r="REK90" s="497" t="s">
        <v>6</v>
      </c>
      <c r="REL90" s="497" t="s">
        <v>7</v>
      </c>
      <c r="REM90" s="497" t="s">
        <v>11</v>
      </c>
      <c r="REN90" s="503"/>
      <c r="REO90" s="497" t="s">
        <v>2</v>
      </c>
      <c r="REP90" s="497" t="s">
        <v>3</v>
      </c>
      <c r="REQ90" s="497" t="s">
        <v>4</v>
      </c>
      <c r="RER90" s="497" t="s">
        <v>5</v>
      </c>
      <c r="RES90" s="497" t="s">
        <v>6</v>
      </c>
      <c r="RET90" s="497" t="s">
        <v>7</v>
      </c>
      <c r="REU90" s="497" t="s">
        <v>11</v>
      </c>
      <c r="REV90" s="503"/>
      <c r="REW90" s="497" t="s">
        <v>2</v>
      </c>
      <c r="REX90" s="497" t="s">
        <v>3</v>
      </c>
      <c r="REY90" s="497" t="s">
        <v>4</v>
      </c>
      <c r="REZ90" s="497" t="s">
        <v>5</v>
      </c>
      <c r="RFA90" s="497" t="s">
        <v>6</v>
      </c>
      <c r="RFB90" s="497" t="s">
        <v>7</v>
      </c>
      <c r="RFC90" s="497" t="s">
        <v>11</v>
      </c>
      <c r="RFD90" s="503"/>
      <c r="RFE90" s="497" t="s">
        <v>2</v>
      </c>
      <c r="RFF90" s="497" t="s">
        <v>3</v>
      </c>
      <c r="RFG90" s="497" t="s">
        <v>4</v>
      </c>
      <c r="RFH90" s="497" t="s">
        <v>5</v>
      </c>
      <c r="RFI90" s="497" t="s">
        <v>6</v>
      </c>
      <c r="RFJ90" s="497" t="s">
        <v>7</v>
      </c>
      <c r="RFK90" s="497" t="s">
        <v>11</v>
      </c>
      <c r="RFL90" s="503"/>
      <c r="RFM90" s="497" t="s">
        <v>2</v>
      </c>
      <c r="RFN90" s="497" t="s">
        <v>3</v>
      </c>
      <c r="RFO90" s="497" t="s">
        <v>4</v>
      </c>
      <c r="RFP90" s="497" t="s">
        <v>5</v>
      </c>
      <c r="RFQ90" s="497" t="s">
        <v>6</v>
      </c>
      <c r="RFR90" s="497" t="s">
        <v>7</v>
      </c>
      <c r="RFS90" s="497" t="s">
        <v>11</v>
      </c>
      <c r="RFT90" s="503"/>
      <c r="RFU90" s="497" t="s">
        <v>2</v>
      </c>
      <c r="RFV90" s="497" t="s">
        <v>3</v>
      </c>
      <c r="RFW90" s="497" t="s">
        <v>4</v>
      </c>
      <c r="RFX90" s="497" t="s">
        <v>5</v>
      </c>
      <c r="RFY90" s="497" t="s">
        <v>6</v>
      </c>
      <c r="RFZ90" s="497" t="s">
        <v>7</v>
      </c>
      <c r="RGA90" s="497" t="s">
        <v>11</v>
      </c>
      <c r="RGB90" s="503"/>
      <c r="RGC90" s="497" t="s">
        <v>2</v>
      </c>
      <c r="RGD90" s="497" t="s">
        <v>3</v>
      </c>
      <c r="RGE90" s="497" t="s">
        <v>4</v>
      </c>
      <c r="RGF90" s="497" t="s">
        <v>5</v>
      </c>
      <c r="RGG90" s="497" t="s">
        <v>6</v>
      </c>
      <c r="RGH90" s="497" t="s">
        <v>7</v>
      </c>
      <c r="RGI90" s="497" t="s">
        <v>11</v>
      </c>
      <c r="RGJ90" s="503"/>
      <c r="RGK90" s="497" t="s">
        <v>2</v>
      </c>
      <c r="RGL90" s="497" t="s">
        <v>3</v>
      </c>
      <c r="RGM90" s="497" t="s">
        <v>4</v>
      </c>
      <c r="RGN90" s="497" t="s">
        <v>5</v>
      </c>
      <c r="RGO90" s="497" t="s">
        <v>6</v>
      </c>
      <c r="RGP90" s="497" t="s">
        <v>7</v>
      </c>
      <c r="RGQ90" s="497" t="s">
        <v>11</v>
      </c>
      <c r="RGR90" s="503"/>
      <c r="RGS90" s="497" t="s">
        <v>2</v>
      </c>
      <c r="RGT90" s="497" t="s">
        <v>3</v>
      </c>
      <c r="RGU90" s="497" t="s">
        <v>4</v>
      </c>
      <c r="RGV90" s="497" t="s">
        <v>5</v>
      </c>
      <c r="RGW90" s="497" t="s">
        <v>6</v>
      </c>
      <c r="RGX90" s="497" t="s">
        <v>7</v>
      </c>
      <c r="RGY90" s="497" t="s">
        <v>11</v>
      </c>
      <c r="RGZ90" s="503"/>
      <c r="RHA90" s="497" t="s">
        <v>2</v>
      </c>
      <c r="RHB90" s="497" t="s">
        <v>3</v>
      </c>
      <c r="RHC90" s="497" t="s">
        <v>4</v>
      </c>
      <c r="RHD90" s="497" t="s">
        <v>5</v>
      </c>
      <c r="RHE90" s="497" t="s">
        <v>6</v>
      </c>
      <c r="RHF90" s="497" t="s">
        <v>7</v>
      </c>
      <c r="RHG90" s="497" t="s">
        <v>11</v>
      </c>
      <c r="RHH90" s="503"/>
      <c r="RHI90" s="497" t="s">
        <v>2</v>
      </c>
      <c r="RHJ90" s="497" t="s">
        <v>3</v>
      </c>
      <c r="RHK90" s="497" t="s">
        <v>4</v>
      </c>
      <c r="RHL90" s="497" t="s">
        <v>5</v>
      </c>
      <c r="RHM90" s="497" t="s">
        <v>6</v>
      </c>
      <c r="RHN90" s="497" t="s">
        <v>7</v>
      </c>
      <c r="RHO90" s="497" t="s">
        <v>11</v>
      </c>
      <c r="RHP90" s="503"/>
      <c r="RHQ90" s="497" t="s">
        <v>2</v>
      </c>
      <c r="RHR90" s="497" t="s">
        <v>3</v>
      </c>
      <c r="RHS90" s="497" t="s">
        <v>4</v>
      </c>
      <c r="RHT90" s="497" t="s">
        <v>5</v>
      </c>
      <c r="RHU90" s="497" t="s">
        <v>6</v>
      </c>
      <c r="RHV90" s="497" t="s">
        <v>7</v>
      </c>
      <c r="RHW90" s="497" t="s">
        <v>11</v>
      </c>
      <c r="RHX90" s="503"/>
      <c r="RHY90" s="497" t="s">
        <v>2</v>
      </c>
      <c r="RHZ90" s="497" t="s">
        <v>3</v>
      </c>
      <c r="RIA90" s="497" t="s">
        <v>4</v>
      </c>
      <c r="RIB90" s="497" t="s">
        <v>5</v>
      </c>
      <c r="RIC90" s="497" t="s">
        <v>6</v>
      </c>
      <c r="RID90" s="497" t="s">
        <v>7</v>
      </c>
      <c r="RIE90" s="497" t="s">
        <v>11</v>
      </c>
      <c r="RIF90" s="503"/>
      <c r="RIG90" s="497" t="s">
        <v>2</v>
      </c>
      <c r="RIH90" s="497" t="s">
        <v>3</v>
      </c>
      <c r="RII90" s="497" t="s">
        <v>4</v>
      </c>
      <c r="RIJ90" s="497" t="s">
        <v>5</v>
      </c>
      <c r="RIK90" s="497" t="s">
        <v>6</v>
      </c>
      <c r="RIL90" s="497" t="s">
        <v>7</v>
      </c>
      <c r="RIM90" s="497" t="s">
        <v>11</v>
      </c>
      <c r="RIN90" s="503"/>
      <c r="RIO90" s="497" t="s">
        <v>2</v>
      </c>
      <c r="RIP90" s="497" t="s">
        <v>3</v>
      </c>
      <c r="RIQ90" s="497" t="s">
        <v>4</v>
      </c>
      <c r="RIR90" s="497" t="s">
        <v>5</v>
      </c>
      <c r="RIS90" s="497" t="s">
        <v>6</v>
      </c>
      <c r="RIT90" s="497" t="s">
        <v>7</v>
      </c>
      <c r="RIU90" s="497" t="s">
        <v>11</v>
      </c>
      <c r="RIV90" s="503"/>
      <c r="RIW90" s="497" t="s">
        <v>2</v>
      </c>
      <c r="RIX90" s="497" t="s">
        <v>3</v>
      </c>
      <c r="RIY90" s="497" t="s">
        <v>4</v>
      </c>
      <c r="RIZ90" s="497" t="s">
        <v>5</v>
      </c>
      <c r="RJA90" s="497" t="s">
        <v>6</v>
      </c>
      <c r="RJB90" s="497" t="s">
        <v>7</v>
      </c>
      <c r="RJC90" s="497" t="s">
        <v>11</v>
      </c>
      <c r="RJD90" s="503"/>
      <c r="RJE90" s="497" t="s">
        <v>2</v>
      </c>
      <c r="RJF90" s="497" t="s">
        <v>3</v>
      </c>
      <c r="RJG90" s="497" t="s">
        <v>4</v>
      </c>
      <c r="RJH90" s="497" t="s">
        <v>5</v>
      </c>
      <c r="RJI90" s="497" t="s">
        <v>6</v>
      </c>
      <c r="RJJ90" s="497" t="s">
        <v>7</v>
      </c>
      <c r="RJK90" s="497" t="s">
        <v>11</v>
      </c>
      <c r="RJL90" s="503"/>
      <c r="RJM90" s="497" t="s">
        <v>2</v>
      </c>
      <c r="RJN90" s="497" t="s">
        <v>3</v>
      </c>
      <c r="RJO90" s="497" t="s">
        <v>4</v>
      </c>
      <c r="RJP90" s="497" t="s">
        <v>5</v>
      </c>
      <c r="RJQ90" s="497" t="s">
        <v>6</v>
      </c>
      <c r="RJR90" s="497" t="s">
        <v>7</v>
      </c>
      <c r="RJS90" s="497" t="s">
        <v>11</v>
      </c>
      <c r="RJT90" s="503"/>
      <c r="RJU90" s="497" t="s">
        <v>2</v>
      </c>
      <c r="RJV90" s="497" t="s">
        <v>3</v>
      </c>
      <c r="RJW90" s="497" t="s">
        <v>4</v>
      </c>
      <c r="RJX90" s="497" t="s">
        <v>5</v>
      </c>
      <c r="RJY90" s="497" t="s">
        <v>6</v>
      </c>
      <c r="RJZ90" s="497" t="s">
        <v>7</v>
      </c>
      <c r="RKA90" s="497" t="s">
        <v>11</v>
      </c>
      <c r="RKB90" s="503"/>
      <c r="RKC90" s="497" t="s">
        <v>2</v>
      </c>
      <c r="RKD90" s="497" t="s">
        <v>3</v>
      </c>
      <c r="RKE90" s="497" t="s">
        <v>4</v>
      </c>
      <c r="RKF90" s="497" t="s">
        <v>5</v>
      </c>
      <c r="RKG90" s="497" t="s">
        <v>6</v>
      </c>
      <c r="RKH90" s="497" t="s">
        <v>7</v>
      </c>
      <c r="RKI90" s="497" t="s">
        <v>11</v>
      </c>
      <c r="RKJ90" s="503"/>
      <c r="RKK90" s="497" t="s">
        <v>2</v>
      </c>
      <c r="RKL90" s="497" t="s">
        <v>3</v>
      </c>
      <c r="RKM90" s="497" t="s">
        <v>4</v>
      </c>
      <c r="RKN90" s="497" t="s">
        <v>5</v>
      </c>
      <c r="RKO90" s="497" t="s">
        <v>6</v>
      </c>
      <c r="RKP90" s="497" t="s">
        <v>7</v>
      </c>
      <c r="RKQ90" s="497" t="s">
        <v>11</v>
      </c>
      <c r="RKR90" s="503"/>
      <c r="RKS90" s="497" t="s">
        <v>2</v>
      </c>
      <c r="RKT90" s="497" t="s">
        <v>3</v>
      </c>
      <c r="RKU90" s="497" t="s">
        <v>4</v>
      </c>
      <c r="RKV90" s="497" t="s">
        <v>5</v>
      </c>
      <c r="RKW90" s="497" t="s">
        <v>6</v>
      </c>
      <c r="RKX90" s="497" t="s">
        <v>7</v>
      </c>
      <c r="RKY90" s="497" t="s">
        <v>11</v>
      </c>
      <c r="RKZ90" s="503"/>
      <c r="RLA90" s="497" t="s">
        <v>2</v>
      </c>
      <c r="RLB90" s="497" t="s">
        <v>3</v>
      </c>
      <c r="RLC90" s="497" t="s">
        <v>4</v>
      </c>
      <c r="RLD90" s="497" t="s">
        <v>5</v>
      </c>
      <c r="RLE90" s="497" t="s">
        <v>6</v>
      </c>
      <c r="RLF90" s="497" t="s">
        <v>7</v>
      </c>
      <c r="RLG90" s="497" t="s">
        <v>11</v>
      </c>
      <c r="RLH90" s="503"/>
      <c r="RLI90" s="497" t="s">
        <v>2</v>
      </c>
      <c r="RLJ90" s="497" t="s">
        <v>3</v>
      </c>
      <c r="RLK90" s="497" t="s">
        <v>4</v>
      </c>
      <c r="RLL90" s="497" t="s">
        <v>5</v>
      </c>
      <c r="RLM90" s="497" t="s">
        <v>6</v>
      </c>
      <c r="RLN90" s="497" t="s">
        <v>7</v>
      </c>
      <c r="RLO90" s="497" t="s">
        <v>11</v>
      </c>
      <c r="RLP90" s="503"/>
      <c r="RLQ90" s="497" t="s">
        <v>2</v>
      </c>
      <c r="RLR90" s="497" t="s">
        <v>3</v>
      </c>
      <c r="RLS90" s="497" t="s">
        <v>4</v>
      </c>
      <c r="RLT90" s="497" t="s">
        <v>5</v>
      </c>
      <c r="RLU90" s="497" t="s">
        <v>6</v>
      </c>
      <c r="RLV90" s="497" t="s">
        <v>7</v>
      </c>
      <c r="RLW90" s="497" t="s">
        <v>11</v>
      </c>
      <c r="RLX90" s="503"/>
      <c r="RLY90" s="497" t="s">
        <v>2</v>
      </c>
      <c r="RLZ90" s="497" t="s">
        <v>3</v>
      </c>
      <c r="RMA90" s="497" t="s">
        <v>4</v>
      </c>
      <c r="RMB90" s="497" t="s">
        <v>5</v>
      </c>
      <c r="RMC90" s="497" t="s">
        <v>6</v>
      </c>
      <c r="RMD90" s="497" t="s">
        <v>7</v>
      </c>
      <c r="RME90" s="497" t="s">
        <v>11</v>
      </c>
      <c r="RMF90" s="503"/>
      <c r="RMG90" s="497" t="s">
        <v>2</v>
      </c>
      <c r="RMH90" s="497" t="s">
        <v>3</v>
      </c>
      <c r="RMI90" s="497" t="s">
        <v>4</v>
      </c>
      <c r="RMJ90" s="497" t="s">
        <v>5</v>
      </c>
      <c r="RMK90" s="497" t="s">
        <v>6</v>
      </c>
      <c r="RML90" s="497" t="s">
        <v>7</v>
      </c>
      <c r="RMM90" s="497" t="s">
        <v>11</v>
      </c>
      <c r="RMN90" s="503"/>
      <c r="RMO90" s="497" t="s">
        <v>2</v>
      </c>
      <c r="RMP90" s="497" t="s">
        <v>3</v>
      </c>
      <c r="RMQ90" s="497" t="s">
        <v>4</v>
      </c>
      <c r="RMR90" s="497" t="s">
        <v>5</v>
      </c>
      <c r="RMS90" s="497" t="s">
        <v>6</v>
      </c>
      <c r="RMT90" s="497" t="s">
        <v>7</v>
      </c>
      <c r="RMU90" s="497" t="s">
        <v>11</v>
      </c>
      <c r="RMV90" s="503"/>
      <c r="RMW90" s="497" t="s">
        <v>2</v>
      </c>
      <c r="RMX90" s="497" t="s">
        <v>3</v>
      </c>
      <c r="RMY90" s="497" t="s">
        <v>4</v>
      </c>
      <c r="RMZ90" s="497" t="s">
        <v>5</v>
      </c>
      <c r="RNA90" s="497" t="s">
        <v>6</v>
      </c>
      <c r="RNB90" s="497" t="s">
        <v>7</v>
      </c>
      <c r="RNC90" s="497" t="s">
        <v>11</v>
      </c>
      <c r="RND90" s="503"/>
      <c r="RNE90" s="497" t="s">
        <v>2</v>
      </c>
      <c r="RNF90" s="497" t="s">
        <v>3</v>
      </c>
      <c r="RNG90" s="497" t="s">
        <v>4</v>
      </c>
      <c r="RNH90" s="497" t="s">
        <v>5</v>
      </c>
      <c r="RNI90" s="497" t="s">
        <v>6</v>
      </c>
      <c r="RNJ90" s="497" t="s">
        <v>7</v>
      </c>
      <c r="RNK90" s="497" t="s">
        <v>11</v>
      </c>
      <c r="RNL90" s="503"/>
      <c r="RNM90" s="497" t="s">
        <v>2</v>
      </c>
      <c r="RNN90" s="497" t="s">
        <v>3</v>
      </c>
      <c r="RNO90" s="497" t="s">
        <v>4</v>
      </c>
      <c r="RNP90" s="497" t="s">
        <v>5</v>
      </c>
      <c r="RNQ90" s="497" t="s">
        <v>6</v>
      </c>
      <c r="RNR90" s="497" t="s">
        <v>7</v>
      </c>
      <c r="RNS90" s="497" t="s">
        <v>11</v>
      </c>
      <c r="RNT90" s="503"/>
      <c r="RNU90" s="497" t="s">
        <v>2</v>
      </c>
      <c r="RNV90" s="497" t="s">
        <v>3</v>
      </c>
      <c r="RNW90" s="497" t="s">
        <v>4</v>
      </c>
      <c r="RNX90" s="497" t="s">
        <v>5</v>
      </c>
      <c r="RNY90" s="497" t="s">
        <v>6</v>
      </c>
      <c r="RNZ90" s="497" t="s">
        <v>7</v>
      </c>
      <c r="ROA90" s="497" t="s">
        <v>11</v>
      </c>
      <c r="ROB90" s="503"/>
      <c r="ROC90" s="497" t="s">
        <v>2</v>
      </c>
      <c r="ROD90" s="497" t="s">
        <v>3</v>
      </c>
      <c r="ROE90" s="497" t="s">
        <v>4</v>
      </c>
      <c r="ROF90" s="497" t="s">
        <v>5</v>
      </c>
      <c r="ROG90" s="497" t="s">
        <v>6</v>
      </c>
      <c r="ROH90" s="497" t="s">
        <v>7</v>
      </c>
      <c r="ROI90" s="497" t="s">
        <v>11</v>
      </c>
      <c r="ROJ90" s="503"/>
      <c r="ROK90" s="497" t="s">
        <v>2</v>
      </c>
      <c r="ROL90" s="497" t="s">
        <v>3</v>
      </c>
      <c r="ROM90" s="497" t="s">
        <v>4</v>
      </c>
      <c r="RON90" s="497" t="s">
        <v>5</v>
      </c>
      <c r="ROO90" s="497" t="s">
        <v>6</v>
      </c>
      <c r="ROP90" s="497" t="s">
        <v>7</v>
      </c>
      <c r="ROQ90" s="497" t="s">
        <v>11</v>
      </c>
      <c r="ROR90" s="503"/>
      <c r="ROS90" s="497" t="s">
        <v>2</v>
      </c>
      <c r="ROT90" s="497" t="s">
        <v>3</v>
      </c>
      <c r="ROU90" s="497" t="s">
        <v>4</v>
      </c>
      <c r="ROV90" s="497" t="s">
        <v>5</v>
      </c>
      <c r="ROW90" s="497" t="s">
        <v>6</v>
      </c>
      <c r="ROX90" s="497" t="s">
        <v>7</v>
      </c>
      <c r="ROY90" s="497" t="s">
        <v>11</v>
      </c>
      <c r="ROZ90" s="503"/>
      <c r="RPA90" s="497" t="s">
        <v>2</v>
      </c>
      <c r="RPB90" s="497" t="s">
        <v>3</v>
      </c>
      <c r="RPC90" s="497" t="s">
        <v>4</v>
      </c>
      <c r="RPD90" s="497" t="s">
        <v>5</v>
      </c>
      <c r="RPE90" s="497" t="s">
        <v>6</v>
      </c>
      <c r="RPF90" s="497" t="s">
        <v>7</v>
      </c>
      <c r="RPG90" s="497" t="s">
        <v>11</v>
      </c>
      <c r="RPH90" s="503"/>
      <c r="RPI90" s="497" t="s">
        <v>2</v>
      </c>
      <c r="RPJ90" s="497" t="s">
        <v>3</v>
      </c>
      <c r="RPK90" s="497" t="s">
        <v>4</v>
      </c>
      <c r="RPL90" s="497" t="s">
        <v>5</v>
      </c>
      <c r="RPM90" s="497" t="s">
        <v>6</v>
      </c>
      <c r="RPN90" s="497" t="s">
        <v>7</v>
      </c>
      <c r="RPO90" s="497" t="s">
        <v>11</v>
      </c>
      <c r="RPP90" s="503"/>
      <c r="RPQ90" s="497" t="s">
        <v>2</v>
      </c>
      <c r="RPR90" s="497" t="s">
        <v>3</v>
      </c>
      <c r="RPS90" s="497" t="s">
        <v>4</v>
      </c>
      <c r="RPT90" s="497" t="s">
        <v>5</v>
      </c>
      <c r="RPU90" s="497" t="s">
        <v>6</v>
      </c>
      <c r="RPV90" s="497" t="s">
        <v>7</v>
      </c>
      <c r="RPW90" s="497" t="s">
        <v>11</v>
      </c>
      <c r="RPX90" s="503"/>
      <c r="RPY90" s="497" t="s">
        <v>2</v>
      </c>
      <c r="RPZ90" s="497" t="s">
        <v>3</v>
      </c>
      <c r="RQA90" s="497" t="s">
        <v>4</v>
      </c>
      <c r="RQB90" s="497" t="s">
        <v>5</v>
      </c>
      <c r="RQC90" s="497" t="s">
        <v>6</v>
      </c>
      <c r="RQD90" s="497" t="s">
        <v>7</v>
      </c>
      <c r="RQE90" s="497" t="s">
        <v>11</v>
      </c>
      <c r="RQF90" s="503"/>
      <c r="RQG90" s="497" t="s">
        <v>2</v>
      </c>
      <c r="RQH90" s="497" t="s">
        <v>3</v>
      </c>
      <c r="RQI90" s="497" t="s">
        <v>4</v>
      </c>
      <c r="RQJ90" s="497" t="s">
        <v>5</v>
      </c>
      <c r="RQK90" s="497" t="s">
        <v>6</v>
      </c>
      <c r="RQL90" s="497" t="s">
        <v>7</v>
      </c>
      <c r="RQM90" s="497" t="s">
        <v>11</v>
      </c>
      <c r="RQN90" s="503"/>
      <c r="RQO90" s="497" t="s">
        <v>2</v>
      </c>
      <c r="RQP90" s="497" t="s">
        <v>3</v>
      </c>
      <c r="RQQ90" s="497" t="s">
        <v>4</v>
      </c>
      <c r="RQR90" s="497" t="s">
        <v>5</v>
      </c>
      <c r="RQS90" s="497" t="s">
        <v>6</v>
      </c>
      <c r="RQT90" s="497" t="s">
        <v>7</v>
      </c>
      <c r="RQU90" s="497" t="s">
        <v>11</v>
      </c>
      <c r="RQV90" s="503"/>
      <c r="RQW90" s="497" t="s">
        <v>2</v>
      </c>
      <c r="RQX90" s="497" t="s">
        <v>3</v>
      </c>
      <c r="RQY90" s="497" t="s">
        <v>4</v>
      </c>
      <c r="RQZ90" s="497" t="s">
        <v>5</v>
      </c>
      <c r="RRA90" s="497" t="s">
        <v>6</v>
      </c>
      <c r="RRB90" s="497" t="s">
        <v>7</v>
      </c>
      <c r="RRC90" s="497" t="s">
        <v>11</v>
      </c>
      <c r="RRD90" s="503"/>
      <c r="RRE90" s="497" t="s">
        <v>2</v>
      </c>
      <c r="RRF90" s="497" t="s">
        <v>3</v>
      </c>
      <c r="RRG90" s="497" t="s">
        <v>4</v>
      </c>
      <c r="RRH90" s="497" t="s">
        <v>5</v>
      </c>
      <c r="RRI90" s="497" t="s">
        <v>6</v>
      </c>
      <c r="RRJ90" s="497" t="s">
        <v>7</v>
      </c>
      <c r="RRK90" s="497" t="s">
        <v>11</v>
      </c>
      <c r="RRL90" s="503"/>
      <c r="RRM90" s="497" t="s">
        <v>2</v>
      </c>
      <c r="RRN90" s="497" t="s">
        <v>3</v>
      </c>
      <c r="RRO90" s="497" t="s">
        <v>4</v>
      </c>
      <c r="RRP90" s="497" t="s">
        <v>5</v>
      </c>
      <c r="RRQ90" s="497" t="s">
        <v>6</v>
      </c>
      <c r="RRR90" s="497" t="s">
        <v>7</v>
      </c>
      <c r="RRS90" s="497" t="s">
        <v>11</v>
      </c>
      <c r="RRT90" s="503"/>
      <c r="RRU90" s="497" t="s">
        <v>2</v>
      </c>
      <c r="RRV90" s="497" t="s">
        <v>3</v>
      </c>
      <c r="RRW90" s="497" t="s">
        <v>4</v>
      </c>
      <c r="RRX90" s="497" t="s">
        <v>5</v>
      </c>
      <c r="RRY90" s="497" t="s">
        <v>6</v>
      </c>
      <c r="RRZ90" s="497" t="s">
        <v>7</v>
      </c>
      <c r="RSA90" s="497" t="s">
        <v>11</v>
      </c>
      <c r="RSB90" s="503"/>
      <c r="RSC90" s="497" t="s">
        <v>2</v>
      </c>
      <c r="RSD90" s="497" t="s">
        <v>3</v>
      </c>
      <c r="RSE90" s="497" t="s">
        <v>4</v>
      </c>
      <c r="RSF90" s="497" t="s">
        <v>5</v>
      </c>
      <c r="RSG90" s="497" t="s">
        <v>6</v>
      </c>
      <c r="RSH90" s="497" t="s">
        <v>7</v>
      </c>
      <c r="RSI90" s="497" t="s">
        <v>11</v>
      </c>
      <c r="RSJ90" s="503"/>
      <c r="RSK90" s="497" t="s">
        <v>2</v>
      </c>
      <c r="RSL90" s="497" t="s">
        <v>3</v>
      </c>
      <c r="RSM90" s="497" t="s">
        <v>4</v>
      </c>
      <c r="RSN90" s="497" t="s">
        <v>5</v>
      </c>
      <c r="RSO90" s="497" t="s">
        <v>6</v>
      </c>
      <c r="RSP90" s="497" t="s">
        <v>7</v>
      </c>
      <c r="RSQ90" s="497" t="s">
        <v>11</v>
      </c>
      <c r="RSR90" s="503"/>
      <c r="RSS90" s="497" t="s">
        <v>2</v>
      </c>
      <c r="RST90" s="497" t="s">
        <v>3</v>
      </c>
      <c r="RSU90" s="497" t="s">
        <v>4</v>
      </c>
      <c r="RSV90" s="497" t="s">
        <v>5</v>
      </c>
      <c r="RSW90" s="497" t="s">
        <v>6</v>
      </c>
      <c r="RSX90" s="497" t="s">
        <v>7</v>
      </c>
      <c r="RSY90" s="497" t="s">
        <v>11</v>
      </c>
      <c r="RSZ90" s="503"/>
      <c r="RTA90" s="497" t="s">
        <v>2</v>
      </c>
      <c r="RTB90" s="497" t="s">
        <v>3</v>
      </c>
      <c r="RTC90" s="497" t="s">
        <v>4</v>
      </c>
      <c r="RTD90" s="497" t="s">
        <v>5</v>
      </c>
      <c r="RTE90" s="497" t="s">
        <v>6</v>
      </c>
      <c r="RTF90" s="497" t="s">
        <v>7</v>
      </c>
      <c r="RTG90" s="497" t="s">
        <v>11</v>
      </c>
      <c r="RTH90" s="503"/>
      <c r="RTI90" s="497" t="s">
        <v>2</v>
      </c>
      <c r="RTJ90" s="497" t="s">
        <v>3</v>
      </c>
      <c r="RTK90" s="497" t="s">
        <v>4</v>
      </c>
      <c r="RTL90" s="497" t="s">
        <v>5</v>
      </c>
      <c r="RTM90" s="497" t="s">
        <v>6</v>
      </c>
      <c r="RTN90" s="497" t="s">
        <v>7</v>
      </c>
      <c r="RTO90" s="497" t="s">
        <v>11</v>
      </c>
      <c r="RTP90" s="503"/>
      <c r="RTQ90" s="497" t="s">
        <v>2</v>
      </c>
      <c r="RTR90" s="497" t="s">
        <v>3</v>
      </c>
      <c r="RTS90" s="497" t="s">
        <v>4</v>
      </c>
      <c r="RTT90" s="497" t="s">
        <v>5</v>
      </c>
      <c r="RTU90" s="497" t="s">
        <v>6</v>
      </c>
      <c r="RTV90" s="497" t="s">
        <v>7</v>
      </c>
      <c r="RTW90" s="497" t="s">
        <v>11</v>
      </c>
      <c r="RTX90" s="503"/>
      <c r="RTY90" s="497" t="s">
        <v>2</v>
      </c>
      <c r="RTZ90" s="497" t="s">
        <v>3</v>
      </c>
      <c r="RUA90" s="497" t="s">
        <v>4</v>
      </c>
      <c r="RUB90" s="497" t="s">
        <v>5</v>
      </c>
      <c r="RUC90" s="497" t="s">
        <v>6</v>
      </c>
      <c r="RUD90" s="497" t="s">
        <v>7</v>
      </c>
      <c r="RUE90" s="497" t="s">
        <v>11</v>
      </c>
      <c r="RUF90" s="503"/>
      <c r="RUG90" s="497" t="s">
        <v>2</v>
      </c>
      <c r="RUH90" s="497" t="s">
        <v>3</v>
      </c>
      <c r="RUI90" s="497" t="s">
        <v>4</v>
      </c>
      <c r="RUJ90" s="497" t="s">
        <v>5</v>
      </c>
      <c r="RUK90" s="497" t="s">
        <v>6</v>
      </c>
      <c r="RUL90" s="497" t="s">
        <v>7</v>
      </c>
      <c r="RUM90" s="497" t="s">
        <v>11</v>
      </c>
      <c r="RUN90" s="503"/>
      <c r="RUO90" s="497" t="s">
        <v>2</v>
      </c>
      <c r="RUP90" s="497" t="s">
        <v>3</v>
      </c>
      <c r="RUQ90" s="497" t="s">
        <v>4</v>
      </c>
      <c r="RUR90" s="497" t="s">
        <v>5</v>
      </c>
      <c r="RUS90" s="497" t="s">
        <v>6</v>
      </c>
      <c r="RUT90" s="497" t="s">
        <v>7</v>
      </c>
      <c r="RUU90" s="497" t="s">
        <v>11</v>
      </c>
      <c r="RUV90" s="503"/>
      <c r="RUW90" s="497" t="s">
        <v>2</v>
      </c>
      <c r="RUX90" s="497" t="s">
        <v>3</v>
      </c>
      <c r="RUY90" s="497" t="s">
        <v>4</v>
      </c>
      <c r="RUZ90" s="497" t="s">
        <v>5</v>
      </c>
      <c r="RVA90" s="497" t="s">
        <v>6</v>
      </c>
      <c r="RVB90" s="497" t="s">
        <v>7</v>
      </c>
      <c r="RVC90" s="497" t="s">
        <v>11</v>
      </c>
      <c r="RVD90" s="503"/>
      <c r="RVE90" s="497" t="s">
        <v>2</v>
      </c>
      <c r="RVF90" s="497" t="s">
        <v>3</v>
      </c>
      <c r="RVG90" s="497" t="s">
        <v>4</v>
      </c>
      <c r="RVH90" s="497" t="s">
        <v>5</v>
      </c>
      <c r="RVI90" s="497" t="s">
        <v>6</v>
      </c>
      <c r="RVJ90" s="497" t="s">
        <v>7</v>
      </c>
      <c r="RVK90" s="497" t="s">
        <v>11</v>
      </c>
      <c r="RVL90" s="503"/>
      <c r="RVM90" s="497" t="s">
        <v>2</v>
      </c>
      <c r="RVN90" s="497" t="s">
        <v>3</v>
      </c>
      <c r="RVO90" s="497" t="s">
        <v>4</v>
      </c>
      <c r="RVP90" s="497" t="s">
        <v>5</v>
      </c>
      <c r="RVQ90" s="497" t="s">
        <v>6</v>
      </c>
      <c r="RVR90" s="497" t="s">
        <v>7</v>
      </c>
      <c r="RVS90" s="497" t="s">
        <v>11</v>
      </c>
      <c r="RVT90" s="503"/>
      <c r="RVU90" s="497" t="s">
        <v>2</v>
      </c>
      <c r="RVV90" s="497" t="s">
        <v>3</v>
      </c>
      <c r="RVW90" s="497" t="s">
        <v>4</v>
      </c>
      <c r="RVX90" s="497" t="s">
        <v>5</v>
      </c>
      <c r="RVY90" s="497" t="s">
        <v>6</v>
      </c>
      <c r="RVZ90" s="497" t="s">
        <v>7</v>
      </c>
      <c r="RWA90" s="497" t="s">
        <v>11</v>
      </c>
      <c r="RWB90" s="503"/>
      <c r="RWC90" s="497" t="s">
        <v>2</v>
      </c>
      <c r="RWD90" s="497" t="s">
        <v>3</v>
      </c>
      <c r="RWE90" s="497" t="s">
        <v>4</v>
      </c>
      <c r="RWF90" s="497" t="s">
        <v>5</v>
      </c>
      <c r="RWG90" s="497" t="s">
        <v>6</v>
      </c>
      <c r="RWH90" s="497" t="s">
        <v>7</v>
      </c>
      <c r="RWI90" s="497" t="s">
        <v>11</v>
      </c>
      <c r="RWJ90" s="503"/>
      <c r="RWK90" s="497" t="s">
        <v>2</v>
      </c>
      <c r="RWL90" s="497" t="s">
        <v>3</v>
      </c>
      <c r="RWM90" s="497" t="s">
        <v>4</v>
      </c>
      <c r="RWN90" s="497" t="s">
        <v>5</v>
      </c>
      <c r="RWO90" s="497" t="s">
        <v>6</v>
      </c>
      <c r="RWP90" s="497" t="s">
        <v>7</v>
      </c>
      <c r="RWQ90" s="497" t="s">
        <v>11</v>
      </c>
      <c r="RWR90" s="503"/>
      <c r="RWS90" s="497" t="s">
        <v>2</v>
      </c>
      <c r="RWT90" s="497" t="s">
        <v>3</v>
      </c>
      <c r="RWU90" s="497" t="s">
        <v>4</v>
      </c>
      <c r="RWV90" s="497" t="s">
        <v>5</v>
      </c>
      <c r="RWW90" s="497" t="s">
        <v>6</v>
      </c>
      <c r="RWX90" s="497" t="s">
        <v>7</v>
      </c>
      <c r="RWY90" s="497" t="s">
        <v>11</v>
      </c>
      <c r="RWZ90" s="503"/>
      <c r="RXA90" s="497" t="s">
        <v>2</v>
      </c>
      <c r="RXB90" s="497" t="s">
        <v>3</v>
      </c>
      <c r="RXC90" s="497" t="s">
        <v>4</v>
      </c>
      <c r="RXD90" s="497" t="s">
        <v>5</v>
      </c>
      <c r="RXE90" s="497" t="s">
        <v>6</v>
      </c>
      <c r="RXF90" s="497" t="s">
        <v>7</v>
      </c>
      <c r="RXG90" s="497" t="s">
        <v>11</v>
      </c>
      <c r="RXH90" s="503"/>
      <c r="RXI90" s="497" t="s">
        <v>2</v>
      </c>
      <c r="RXJ90" s="497" t="s">
        <v>3</v>
      </c>
      <c r="RXK90" s="497" t="s">
        <v>4</v>
      </c>
      <c r="RXL90" s="497" t="s">
        <v>5</v>
      </c>
      <c r="RXM90" s="497" t="s">
        <v>6</v>
      </c>
      <c r="RXN90" s="497" t="s">
        <v>7</v>
      </c>
      <c r="RXO90" s="497" t="s">
        <v>11</v>
      </c>
      <c r="RXP90" s="503"/>
      <c r="RXQ90" s="497" t="s">
        <v>2</v>
      </c>
      <c r="RXR90" s="497" t="s">
        <v>3</v>
      </c>
      <c r="RXS90" s="497" t="s">
        <v>4</v>
      </c>
      <c r="RXT90" s="497" t="s">
        <v>5</v>
      </c>
      <c r="RXU90" s="497" t="s">
        <v>6</v>
      </c>
      <c r="RXV90" s="497" t="s">
        <v>7</v>
      </c>
      <c r="RXW90" s="497" t="s">
        <v>11</v>
      </c>
      <c r="RXX90" s="503"/>
      <c r="RXY90" s="497" t="s">
        <v>2</v>
      </c>
      <c r="RXZ90" s="497" t="s">
        <v>3</v>
      </c>
      <c r="RYA90" s="497" t="s">
        <v>4</v>
      </c>
      <c r="RYB90" s="497" t="s">
        <v>5</v>
      </c>
      <c r="RYC90" s="497" t="s">
        <v>6</v>
      </c>
      <c r="RYD90" s="497" t="s">
        <v>7</v>
      </c>
      <c r="RYE90" s="497" t="s">
        <v>11</v>
      </c>
      <c r="RYF90" s="503"/>
      <c r="RYG90" s="497" t="s">
        <v>2</v>
      </c>
      <c r="RYH90" s="497" t="s">
        <v>3</v>
      </c>
      <c r="RYI90" s="497" t="s">
        <v>4</v>
      </c>
      <c r="RYJ90" s="497" t="s">
        <v>5</v>
      </c>
      <c r="RYK90" s="497" t="s">
        <v>6</v>
      </c>
      <c r="RYL90" s="497" t="s">
        <v>7</v>
      </c>
      <c r="RYM90" s="497" t="s">
        <v>11</v>
      </c>
      <c r="RYN90" s="503"/>
      <c r="RYO90" s="497" t="s">
        <v>2</v>
      </c>
      <c r="RYP90" s="497" t="s">
        <v>3</v>
      </c>
      <c r="RYQ90" s="497" t="s">
        <v>4</v>
      </c>
      <c r="RYR90" s="497" t="s">
        <v>5</v>
      </c>
      <c r="RYS90" s="497" t="s">
        <v>6</v>
      </c>
      <c r="RYT90" s="497" t="s">
        <v>7</v>
      </c>
      <c r="RYU90" s="497" t="s">
        <v>11</v>
      </c>
      <c r="RYV90" s="503"/>
      <c r="RYW90" s="497" t="s">
        <v>2</v>
      </c>
      <c r="RYX90" s="497" t="s">
        <v>3</v>
      </c>
      <c r="RYY90" s="497" t="s">
        <v>4</v>
      </c>
      <c r="RYZ90" s="497" t="s">
        <v>5</v>
      </c>
      <c r="RZA90" s="497" t="s">
        <v>6</v>
      </c>
      <c r="RZB90" s="497" t="s">
        <v>7</v>
      </c>
      <c r="RZC90" s="497" t="s">
        <v>11</v>
      </c>
      <c r="RZD90" s="503"/>
      <c r="RZE90" s="497" t="s">
        <v>2</v>
      </c>
      <c r="RZF90" s="497" t="s">
        <v>3</v>
      </c>
      <c r="RZG90" s="497" t="s">
        <v>4</v>
      </c>
      <c r="RZH90" s="497" t="s">
        <v>5</v>
      </c>
      <c r="RZI90" s="497" t="s">
        <v>6</v>
      </c>
      <c r="RZJ90" s="497" t="s">
        <v>7</v>
      </c>
      <c r="RZK90" s="497" t="s">
        <v>11</v>
      </c>
      <c r="RZL90" s="503"/>
      <c r="RZM90" s="497" t="s">
        <v>2</v>
      </c>
      <c r="RZN90" s="497" t="s">
        <v>3</v>
      </c>
      <c r="RZO90" s="497" t="s">
        <v>4</v>
      </c>
      <c r="RZP90" s="497" t="s">
        <v>5</v>
      </c>
      <c r="RZQ90" s="497" t="s">
        <v>6</v>
      </c>
      <c r="RZR90" s="497" t="s">
        <v>7</v>
      </c>
      <c r="RZS90" s="497" t="s">
        <v>11</v>
      </c>
      <c r="RZT90" s="503"/>
      <c r="RZU90" s="497" t="s">
        <v>2</v>
      </c>
      <c r="RZV90" s="497" t="s">
        <v>3</v>
      </c>
      <c r="RZW90" s="497" t="s">
        <v>4</v>
      </c>
      <c r="RZX90" s="497" t="s">
        <v>5</v>
      </c>
      <c r="RZY90" s="497" t="s">
        <v>6</v>
      </c>
      <c r="RZZ90" s="497" t="s">
        <v>7</v>
      </c>
      <c r="SAA90" s="497" t="s">
        <v>11</v>
      </c>
      <c r="SAB90" s="503"/>
      <c r="SAC90" s="497" t="s">
        <v>2</v>
      </c>
      <c r="SAD90" s="497" t="s">
        <v>3</v>
      </c>
      <c r="SAE90" s="497" t="s">
        <v>4</v>
      </c>
      <c r="SAF90" s="497" t="s">
        <v>5</v>
      </c>
      <c r="SAG90" s="497" t="s">
        <v>6</v>
      </c>
      <c r="SAH90" s="497" t="s">
        <v>7</v>
      </c>
      <c r="SAI90" s="497" t="s">
        <v>11</v>
      </c>
      <c r="SAJ90" s="503"/>
      <c r="SAK90" s="497" t="s">
        <v>2</v>
      </c>
      <c r="SAL90" s="497" t="s">
        <v>3</v>
      </c>
      <c r="SAM90" s="497" t="s">
        <v>4</v>
      </c>
      <c r="SAN90" s="497" t="s">
        <v>5</v>
      </c>
      <c r="SAO90" s="497" t="s">
        <v>6</v>
      </c>
      <c r="SAP90" s="497" t="s">
        <v>7</v>
      </c>
      <c r="SAQ90" s="497" t="s">
        <v>11</v>
      </c>
      <c r="SAR90" s="503"/>
      <c r="SAS90" s="497" t="s">
        <v>2</v>
      </c>
      <c r="SAT90" s="497" t="s">
        <v>3</v>
      </c>
      <c r="SAU90" s="497" t="s">
        <v>4</v>
      </c>
      <c r="SAV90" s="497" t="s">
        <v>5</v>
      </c>
      <c r="SAW90" s="497" t="s">
        <v>6</v>
      </c>
      <c r="SAX90" s="497" t="s">
        <v>7</v>
      </c>
      <c r="SAY90" s="497" t="s">
        <v>11</v>
      </c>
      <c r="SAZ90" s="503"/>
      <c r="SBA90" s="497" t="s">
        <v>2</v>
      </c>
      <c r="SBB90" s="497" t="s">
        <v>3</v>
      </c>
      <c r="SBC90" s="497" t="s">
        <v>4</v>
      </c>
      <c r="SBD90" s="497" t="s">
        <v>5</v>
      </c>
      <c r="SBE90" s="497" t="s">
        <v>6</v>
      </c>
      <c r="SBF90" s="497" t="s">
        <v>7</v>
      </c>
      <c r="SBG90" s="497" t="s">
        <v>11</v>
      </c>
      <c r="SBH90" s="503"/>
      <c r="SBI90" s="497" t="s">
        <v>2</v>
      </c>
      <c r="SBJ90" s="497" t="s">
        <v>3</v>
      </c>
      <c r="SBK90" s="497" t="s">
        <v>4</v>
      </c>
      <c r="SBL90" s="497" t="s">
        <v>5</v>
      </c>
      <c r="SBM90" s="497" t="s">
        <v>6</v>
      </c>
      <c r="SBN90" s="497" t="s">
        <v>7</v>
      </c>
      <c r="SBO90" s="497" t="s">
        <v>11</v>
      </c>
      <c r="SBP90" s="503"/>
      <c r="SBQ90" s="497" t="s">
        <v>2</v>
      </c>
      <c r="SBR90" s="497" t="s">
        <v>3</v>
      </c>
      <c r="SBS90" s="497" t="s">
        <v>4</v>
      </c>
      <c r="SBT90" s="497" t="s">
        <v>5</v>
      </c>
      <c r="SBU90" s="497" t="s">
        <v>6</v>
      </c>
      <c r="SBV90" s="497" t="s">
        <v>7</v>
      </c>
      <c r="SBW90" s="497" t="s">
        <v>11</v>
      </c>
      <c r="SBX90" s="503"/>
      <c r="SBY90" s="497" t="s">
        <v>2</v>
      </c>
      <c r="SBZ90" s="497" t="s">
        <v>3</v>
      </c>
      <c r="SCA90" s="497" t="s">
        <v>4</v>
      </c>
      <c r="SCB90" s="497" t="s">
        <v>5</v>
      </c>
      <c r="SCC90" s="497" t="s">
        <v>6</v>
      </c>
      <c r="SCD90" s="497" t="s">
        <v>7</v>
      </c>
      <c r="SCE90" s="497" t="s">
        <v>11</v>
      </c>
      <c r="SCF90" s="503"/>
      <c r="SCG90" s="497" t="s">
        <v>2</v>
      </c>
      <c r="SCH90" s="497" t="s">
        <v>3</v>
      </c>
      <c r="SCI90" s="497" t="s">
        <v>4</v>
      </c>
      <c r="SCJ90" s="497" t="s">
        <v>5</v>
      </c>
      <c r="SCK90" s="497" t="s">
        <v>6</v>
      </c>
      <c r="SCL90" s="497" t="s">
        <v>7</v>
      </c>
      <c r="SCM90" s="497" t="s">
        <v>11</v>
      </c>
      <c r="SCN90" s="503"/>
      <c r="SCO90" s="497" t="s">
        <v>2</v>
      </c>
      <c r="SCP90" s="497" t="s">
        <v>3</v>
      </c>
      <c r="SCQ90" s="497" t="s">
        <v>4</v>
      </c>
      <c r="SCR90" s="497" t="s">
        <v>5</v>
      </c>
      <c r="SCS90" s="497" t="s">
        <v>6</v>
      </c>
      <c r="SCT90" s="497" t="s">
        <v>7</v>
      </c>
      <c r="SCU90" s="497" t="s">
        <v>11</v>
      </c>
      <c r="SCV90" s="503"/>
      <c r="SCW90" s="497" t="s">
        <v>2</v>
      </c>
      <c r="SCX90" s="497" t="s">
        <v>3</v>
      </c>
      <c r="SCY90" s="497" t="s">
        <v>4</v>
      </c>
      <c r="SCZ90" s="497" t="s">
        <v>5</v>
      </c>
      <c r="SDA90" s="497" t="s">
        <v>6</v>
      </c>
      <c r="SDB90" s="497" t="s">
        <v>7</v>
      </c>
      <c r="SDC90" s="497" t="s">
        <v>11</v>
      </c>
      <c r="SDD90" s="503"/>
      <c r="SDE90" s="497" t="s">
        <v>2</v>
      </c>
      <c r="SDF90" s="497" t="s">
        <v>3</v>
      </c>
      <c r="SDG90" s="497" t="s">
        <v>4</v>
      </c>
      <c r="SDH90" s="497" t="s">
        <v>5</v>
      </c>
      <c r="SDI90" s="497" t="s">
        <v>6</v>
      </c>
      <c r="SDJ90" s="497" t="s">
        <v>7</v>
      </c>
      <c r="SDK90" s="497" t="s">
        <v>11</v>
      </c>
      <c r="SDL90" s="503"/>
      <c r="SDM90" s="497" t="s">
        <v>2</v>
      </c>
      <c r="SDN90" s="497" t="s">
        <v>3</v>
      </c>
      <c r="SDO90" s="497" t="s">
        <v>4</v>
      </c>
      <c r="SDP90" s="497" t="s">
        <v>5</v>
      </c>
      <c r="SDQ90" s="497" t="s">
        <v>6</v>
      </c>
      <c r="SDR90" s="497" t="s">
        <v>7</v>
      </c>
      <c r="SDS90" s="497" t="s">
        <v>11</v>
      </c>
      <c r="SDT90" s="503"/>
      <c r="SDU90" s="497" t="s">
        <v>2</v>
      </c>
      <c r="SDV90" s="497" t="s">
        <v>3</v>
      </c>
      <c r="SDW90" s="497" t="s">
        <v>4</v>
      </c>
      <c r="SDX90" s="497" t="s">
        <v>5</v>
      </c>
      <c r="SDY90" s="497" t="s">
        <v>6</v>
      </c>
      <c r="SDZ90" s="497" t="s">
        <v>7</v>
      </c>
      <c r="SEA90" s="497" t="s">
        <v>11</v>
      </c>
      <c r="SEB90" s="503"/>
      <c r="SEC90" s="497" t="s">
        <v>2</v>
      </c>
      <c r="SED90" s="497" t="s">
        <v>3</v>
      </c>
      <c r="SEE90" s="497" t="s">
        <v>4</v>
      </c>
      <c r="SEF90" s="497" t="s">
        <v>5</v>
      </c>
      <c r="SEG90" s="497" t="s">
        <v>6</v>
      </c>
      <c r="SEH90" s="497" t="s">
        <v>7</v>
      </c>
      <c r="SEI90" s="497" t="s">
        <v>11</v>
      </c>
      <c r="SEJ90" s="503"/>
      <c r="SEK90" s="497" t="s">
        <v>2</v>
      </c>
      <c r="SEL90" s="497" t="s">
        <v>3</v>
      </c>
      <c r="SEM90" s="497" t="s">
        <v>4</v>
      </c>
      <c r="SEN90" s="497" t="s">
        <v>5</v>
      </c>
      <c r="SEO90" s="497" t="s">
        <v>6</v>
      </c>
      <c r="SEP90" s="497" t="s">
        <v>7</v>
      </c>
      <c r="SEQ90" s="497" t="s">
        <v>11</v>
      </c>
      <c r="SER90" s="503"/>
      <c r="SES90" s="497" t="s">
        <v>2</v>
      </c>
      <c r="SET90" s="497" t="s">
        <v>3</v>
      </c>
      <c r="SEU90" s="497" t="s">
        <v>4</v>
      </c>
      <c r="SEV90" s="497" t="s">
        <v>5</v>
      </c>
      <c r="SEW90" s="497" t="s">
        <v>6</v>
      </c>
      <c r="SEX90" s="497" t="s">
        <v>7</v>
      </c>
      <c r="SEY90" s="497" t="s">
        <v>11</v>
      </c>
      <c r="SEZ90" s="503"/>
      <c r="SFA90" s="497" t="s">
        <v>2</v>
      </c>
      <c r="SFB90" s="497" t="s">
        <v>3</v>
      </c>
      <c r="SFC90" s="497" t="s">
        <v>4</v>
      </c>
      <c r="SFD90" s="497" t="s">
        <v>5</v>
      </c>
      <c r="SFE90" s="497" t="s">
        <v>6</v>
      </c>
      <c r="SFF90" s="497" t="s">
        <v>7</v>
      </c>
      <c r="SFG90" s="497" t="s">
        <v>11</v>
      </c>
      <c r="SFH90" s="503"/>
      <c r="SFI90" s="497" t="s">
        <v>2</v>
      </c>
      <c r="SFJ90" s="497" t="s">
        <v>3</v>
      </c>
      <c r="SFK90" s="497" t="s">
        <v>4</v>
      </c>
      <c r="SFL90" s="497" t="s">
        <v>5</v>
      </c>
      <c r="SFM90" s="497" t="s">
        <v>6</v>
      </c>
      <c r="SFN90" s="497" t="s">
        <v>7</v>
      </c>
      <c r="SFO90" s="497" t="s">
        <v>11</v>
      </c>
      <c r="SFP90" s="503"/>
      <c r="SFQ90" s="497" t="s">
        <v>2</v>
      </c>
      <c r="SFR90" s="497" t="s">
        <v>3</v>
      </c>
      <c r="SFS90" s="497" t="s">
        <v>4</v>
      </c>
      <c r="SFT90" s="497" t="s">
        <v>5</v>
      </c>
      <c r="SFU90" s="497" t="s">
        <v>6</v>
      </c>
      <c r="SFV90" s="497" t="s">
        <v>7</v>
      </c>
      <c r="SFW90" s="497" t="s">
        <v>11</v>
      </c>
      <c r="SFX90" s="503"/>
      <c r="SFY90" s="497" t="s">
        <v>2</v>
      </c>
      <c r="SFZ90" s="497" t="s">
        <v>3</v>
      </c>
      <c r="SGA90" s="497" t="s">
        <v>4</v>
      </c>
      <c r="SGB90" s="497" t="s">
        <v>5</v>
      </c>
      <c r="SGC90" s="497" t="s">
        <v>6</v>
      </c>
      <c r="SGD90" s="497" t="s">
        <v>7</v>
      </c>
      <c r="SGE90" s="497" t="s">
        <v>11</v>
      </c>
      <c r="SGF90" s="503"/>
      <c r="SGG90" s="497" t="s">
        <v>2</v>
      </c>
      <c r="SGH90" s="497" t="s">
        <v>3</v>
      </c>
      <c r="SGI90" s="497" t="s">
        <v>4</v>
      </c>
      <c r="SGJ90" s="497" t="s">
        <v>5</v>
      </c>
      <c r="SGK90" s="497" t="s">
        <v>6</v>
      </c>
      <c r="SGL90" s="497" t="s">
        <v>7</v>
      </c>
      <c r="SGM90" s="497" t="s">
        <v>11</v>
      </c>
      <c r="SGN90" s="503"/>
      <c r="SGO90" s="497" t="s">
        <v>2</v>
      </c>
      <c r="SGP90" s="497" t="s">
        <v>3</v>
      </c>
      <c r="SGQ90" s="497" t="s">
        <v>4</v>
      </c>
      <c r="SGR90" s="497" t="s">
        <v>5</v>
      </c>
      <c r="SGS90" s="497" t="s">
        <v>6</v>
      </c>
      <c r="SGT90" s="497" t="s">
        <v>7</v>
      </c>
      <c r="SGU90" s="497" t="s">
        <v>11</v>
      </c>
      <c r="SGV90" s="503"/>
      <c r="SGW90" s="497" t="s">
        <v>2</v>
      </c>
      <c r="SGX90" s="497" t="s">
        <v>3</v>
      </c>
      <c r="SGY90" s="497" t="s">
        <v>4</v>
      </c>
      <c r="SGZ90" s="497" t="s">
        <v>5</v>
      </c>
      <c r="SHA90" s="497" t="s">
        <v>6</v>
      </c>
      <c r="SHB90" s="497" t="s">
        <v>7</v>
      </c>
      <c r="SHC90" s="497" t="s">
        <v>11</v>
      </c>
      <c r="SHD90" s="503"/>
      <c r="SHE90" s="497" t="s">
        <v>2</v>
      </c>
      <c r="SHF90" s="497" t="s">
        <v>3</v>
      </c>
      <c r="SHG90" s="497" t="s">
        <v>4</v>
      </c>
      <c r="SHH90" s="497" t="s">
        <v>5</v>
      </c>
      <c r="SHI90" s="497" t="s">
        <v>6</v>
      </c>
      <c r="SHJ90" s="497" t="s">
        <v>7</v>
      </c>
      <c r="SHK90" s="497" t="s">
        <v>11</v>
      </c>
      <c r="SHL90" s="503"/>
      <c r="SHM90" s="497" t="s">
        <v>2</v>
      </c>
      <c r="SHN90" s="497" t="s">
        <v>3</v>
      </c>
      <c r="SHO90" s="497" t="s">
        <v>4</v>
      </c>
      <c r="SHP90" s="497" t="s">
        <v>5</v>
      </c>
      <c r="SHQ90" s="497" t="s">
        <v>6</v>
      </c>
      <c r="SHR90" s="497" t="s">
        <v>7</v>
      </c>
      <c r="SHS90" s="497" t="s">
        <v>11</v>
      </c>
      <c r="SHT90" s="503"/>
      <c r="SHU90" s="497" t="s">
        <v>2</v>
      </c>
      <c r="SHV90" s="497" t="s">
        <v>3</v>
      </c>
      <c r="SHW90" s="497" t="s">
        <v>4</v>
      </c>
      <c r="SHX90" s="497" t="s">
        <v>5</v>
      </c>
      <c r="SHY90" s="497" t="s">
        <v>6</v>
      </c>
      <c r="SHZ90" s="497" t="s">
        <v>7</v>
      </c>
      <c r="SIA90" s="497" t="s">
        <v>11</v>
      </c>
      <c r="SIB90" s="503"/>
      <c r="SIC90" s="497" t="s">
        <v>2</v>
      </c>
      <c r="SID90" s="497" t="s">
        <v>3</v>
      </c>
      <c r="SIE90" s="497" t="s">
        <v>4</v>
      </c>
      <c r="SIF90" s="497" t="s">
        <v>5</v>
      </c>
      <c r="SIG90" s="497" t="s">
        <v>6</v>
      </c>
      <c r="SIH90" s="497" t="s">
        <v>7</v>
      </c>
      <c r="SII90" s="497" t="s">
        <v>11</v>
      </c>
      <c r="SIJ90" s="503"/>
      <c r="SIK90" s="497" t="s">
        <v>2</v>
      </c>
      <c r="SIL90" s="497" t="s">
        <v>3</v>
      </c>
      <c r="SIM90" s="497" t="s">
        <v>4</v>
      </c>
      <c r="SIN90" s="497" t="s">
        <v>5</v>
      </c>
      <c r="SIO90" s="497" t="s">
        <v>6</v>
      </c>
      <c r="SIP90" s="497" t="s">
        <v>7</v>
      </c>
      <c r="SIQ90" s="497" t="s">
        <v>11</v>
      </c>
      <c r="SIR90" s="503"/>
      <c r="SIS90" s="497" t="s">
        <v>2</v>
      </c>
      <c r="SIT90" s="497" t="s">
        <v>3</v>
      </c>
      <c r="SIU90" s="497" t="s">
        <v>4</v>
      </c>
      <c r="SIV90" s="497" t="s">
        <v>5</v>
      </c>
      <c r="SIW90" s="497" t="s">
        <v>6</v>
      </c>
      <c r="SIX90" s="497" t="s">
        <v>7</v>
      </c>
      <c r="SIY90" s="497" t="s">
        <v>11</v>
      </c>
      <c r="SIZ90" s="503"/>
      <c r="SJA90" s="497" t="s">
        <v>2</v>
      </c>
      <c r="SJB90" s="497" t="s">
        <v>3</v>
      </c>
      <c r="SJC90" s="497" t="s">
        <v>4</v>
      </c>
      <c r="SJD90" s="497" t="s">
        <v>5</v>
      </c>
      <c r="SJE90" s="497" t="s">
        <v>6</v>
      </c>
      <c r="SJF90" s="497" t="s">
        <v>7</v>
      </c>
      <c r="SJG90" s="497" t="s">
        <v>11</v>
      </c>
      <c r="SJH90" s="503"/>
      <c r="SJI90" s="497" t="s">
        <v>2</v>
      </c>
      <c r="SJJ90" s="497" t="s">
        <v>3</v>
      </c>
      <c r="SJK90" s="497" t="s">
        <v>4</v>
      </c>
      <c r="SJL90" s="497" t="s">
        <v>5</v>
      </c>
      <c r="SJM90" s="497" t="s">
        <v>6</v>
      </c>
      <c r="SJN90" s="497" t="s">
        <v>7</v>
      </c>
      <c r="SJO90" s="497" t="s">
        <v>11</v>
      </c>
      <c r="SJP90" s="503"/>
      <c r="SJQ90" s="497" t="s">
        <v>2</v>
      </c>
      <c r="SJR90" s="497" t="s">
        <v>3</v>
      </c>
      <c r="SJS90" s="497" t="s">
        <v>4</v>
      </c>
      <c r="SJT90" s="497" t="s">
        <v>5</v>
      </c>
      <c r="SJU90" s="497" t="s">
        <v>6</v>
      </c>
      <c r="SJV90" s="497" t="s">
        <v>7</v>
      </c>
      <c r="SJW90" s="497" t="s">
        <v>11</v>
      </c>
      <c r="SJX90" s="503"/>
      <c r="SJY90" s="497" t="s">
        <v>2</v>
      </c>
      <c r="SJZ90" s="497" t="s">
        <v>3</v>
      </c>
      <c r="SKA90" s="497" t="s">
        <v>4</v>
      </c>
      <c r="SKB90" s="497" t="s">
        <v>5</v>
      </c>
      <c r="SKC90" s="497" t="s">
        <v>6</v>
      </c>
      <c r="SKD90" s="497" t="s">
        <v>7</v>
      </c>
      <c r="SKE90" s="497" t="s">
        <v>11</v>
      </c>
      <c r="SKF90" s="503"/>
      <c r="SKG90" s="497" t="s">
        <v>2</v>
      </c>
      <c r="SKH90" s="497" t="s">
        <v>3</v>
      </c>
      <c r="SKI90" s="497" t="s">
        <v>4</v>
      </c>
      <c r="SKJ90" s="497" t="s">
        <v>5</v>
      </c>
      <c r="SKK90" s="497" t="s">
        <v>6</v>
      </c>
      <c r="SKL90" s="497" t="s">
        <v>7</v>
      </c>
      <c r="SKM90" s="497" t="s">
        <v>11</v>
      </c>
      <c r="SKN90" s="503"/>
      <c r="SKO90" s="497" t="s">
        <v>2</v>
      </c>
      <c r="SKP90" s="497" t="s">
        <v>3</v>
      </c>
      <c r="SKQ90" s="497" t="s">
        <v>4</v>
      </c>
      <c r="SKR90" s="497" t="s">
        <v>5</v>
      </c>
      <c r="SKS90" s="497" t="s">
        <v>6</v>
      </c>
      <c r="SKT90" s="497" t="s">
        <v>7</v>
      </c>
      <c r="SKU90" s="497" t="s">
        <v>11</v>
      </c>
      <c r="SKV90" s="503"/>
      <c r="SKW90" s="497" t="s">
        <v>2</v>
      </c>
      <c r="SKX90" s="497" t="s">
        <v>3</v>
      </c>
      <c r="SKY90" s="497" t="s">
        <v>4</v>
      </c>
      <c r="SKZ90" s="497" t="s">
        <v>5</v>
      </c>
      <c r="SLA90" s="497" t="s">
        <v>6</v>
      </c>
      <c r="SLB90" s="497" t="s">
        <v>7</v>
      </c>
      <c r="SLC90" s="497" t="s">
        <v>11</v>
      </c>
      <c r="SLD90" s="503"/>
      <c r="SLE90" s="497" t="s">
        <v>2</v>
      </c>
      <c r="SLF90" s="497" t="s">
        <v>3</v>
      </c>
      <c r="SLG90" s="497" t="s">
        <v>4</v>
      </c>
      <c r="SLH90" s="497" t="s">
        <v>5</v>
      </c>
      <c r="SLI90" s="497" t="s">
        <v>6</v>
      </c>
      <c r="SLJ90" s="497" t="s">
        <v>7</v>
      </c>
      <c r="SLK90" s="497" t="s">
        <v>11</v>
      </c>
      <c r="SLL90" s="503"/>
      <c r="SLM90" s="497" t="s">
        <v>2</v>
      </c>
      <c r="SLN90" s="497" t="s">
        <v>3</v>
      </c>
      <c r="SLO90" s="497" t="s">
        <v>4</v>
      </c>
      <c r="SLP90" s="497" t="s">
        <v>5</v>
      </c>
      <c r="SLQ90" s="497" t="s">
        <v>6</v>
      </c>
      <c r="SLR90" s="497" t="s">
        <v>7</v>
      </c>
      <c r="SLS90" s="497" t="s">
        <v>11</v>
      </c>
      <c r="SLT90" s="503"/>
      <c r="SLU90" s="497" t="s">
        <v>2</v>
      </c>
      <c r="SLV90" s="497" t="s">
        <v>3</v>
      </c>
      <c r="SLW90" s="497" t="s">
        <v>4</v>
      </c>
      <c r="SLX90" s="497" t="s">
        <v>5</v>
      </c>
      <c r="SLY90" s="497" t="s">
        <v>6</v>
      </c>
      <c r="SLZ90" s="497" t="s">
        <v>7</v>
      </c>
      <c r="SMA90" s="497" t="s">
        <v>11</v>
      </c>
      <c r="SMB90" s="503"/>
      <c r="SMC90" s="497" t="s">
        <v>2</v>
      </c>
      <c r="SMD90" s="497" t="s">
        <v>3</v>
      </c>
      <c r="SME90" s="497" t="s">
        <v>4</v>
      </c>
      <c r="SMF90" s="497" t="s">
        <v>5</v>
      </c>
      <c r="SMG90" s="497" t="s">
        <v>6</v>
      </c>
      <c r="SMH90" s="497" t="s">
        <v>7</v>
      </c>
      <c r="SMI90" s="497" t="s">
        <v>11</v>
      </c>
      <c r="SMJ90" s="503"/>
      <c r="SMK90" s="497" t="s">
        <v>2</v>
      </c>
      <c r="SML90" s="497" t="s">
        <v>3</v>
      </c>
      <c r="SMM90" s="497" t="s">
        <v>4</v>
      </c>
      <c r="SMN90" s="497" t="s">
        <v>5</v>
      </c>
      <c r="SMO90" s="497" t="s">
        <v>6</v>
      </c>
      <c r="SMP90" s="497" t="s">
        <v>7</v>
      </c>
      <c r="SMQ90" s="497" t="s">
        <v>11</v>
      </c>
      <c r="SMR90" s="503"/>
      <c r="SMS90" s="497" t="s">
        <v>2</v>
      </c>
      <c r="SMT90" s="497" t="s">
        <v>3</v>
      </c>
      <c r="SMU90" s="497" t="s">
        <v>4</v>
      </c>
      <c r="SMV90" s="497" t="s">
        <v>5</v>
      </c>
      <c r="SMW90" s="497" t="s">
        <v>6</v>
      </c>
      <c r="SMX90" s="497" t="s">
        <v>7</v>
      </c>
      <c r="SMY90" s="497" t="s">
        <v>11</v>
      </c>
      <c r="SMZ90" s="503"/>
      <c r="SNA90" s="497" t="s">
        <v>2</v>
      </c>
      <c r="SNB90" s="497" t="s">
        <v>3</v>
      </c>
      <c r="SNC90" s="497" t="s">
        <v>4</v>
      </c>
      <c r="SND90" s="497" t="s">
        <v>5</v>
      </c>
      <c r="SNE90" s="497" t="s">
        <v>6</v>
      </c>
      <c r="SNF90" s="497" t="s">
        <v>7</v>
      </c>
      <c r="SNG90" s="497" t="s">
        <v>11</v>
      </c>
      <c r="SNH90" s="503"/>
      <c r="SNI90" s="497" t="s">
        <v>2</v>
      </c>
      <c r="SNJ90" s="497" t="s">
        <v>3</v>
      </c>
      <c r="SNK90" s="497" t="s">
        <v>4</v>
      </c>
      <c r="SNL90" s="497" t="s">
        <v>5</v>
      </c>
      <c r="SNM90" s="497" t="s">
        <v>6</v>
      </c>
      <c r="SNN90" s="497" t="s">
        <v>7</v>
      </c>
      <c r="SNO90" s="497" t="s">
        <v>11</v>
      </c>
      <c r="SNP90" s="503"/>
      <c r="SNQ90" s="497" t="s">
        <v>2</v>
      </c>
      <c r="SNR90" s="497" t="s">
        <v>3</v>
      </c>
      <c r="SNS90" s="497" t="s">
        <v>4</v>
      </c>
      <c r="SNT90" s="497" t="s">
        <v>5</v>
      </c>
      <c r="SNU90" s="497" t="s">
        <v>6</v>
      </c>
      <c r="SNV90" s="497" t="s">
        <v>7</v>
      </c>
      <c r="SNW90" s="497" t="s">
        <v>11</v>
      </c>
      <c r="SNX90" s="503"/>
      <c r="SNY90" s="497" t="s">
        <v>2</v>
      </c>
      <c r="SNZ90" s="497" t="s">
        <v>3</v>
      </c>
      <c r="SOA90" s="497" t="s">
        <v>4</v>
      </c>
      <c r="SOB90" s="497" t="s">
        <v>5</v>
      </c>
      <c r="SOC90" s="497" t="s">
        <v>6</v>
      </c>
      <c r="SOD90" s="497" t="s">
        <v>7</v>
      </c>
      <c r="SOE90" s="497" t="s">
        <v>11</v>
      </c>
      <c r="SOF90" s="503"/>
      <c r="SOG90" s="497" t="s">
        <v>2</v>
      </c>
      <c r="SOH90" s="497" t="s">
        <v>3</v>
      </c>
      <c r="SOI90" s="497" t="s">
        <v>4</v>
      </c>
      <c r="SOJ90" s="497" t="s">
        <v>5</v>
      </c>
      <c r="SOK90" s="497" t="s">
        <v>6</v>
      </c>
      <c r="SOL90" s="497" t="s">
        <v>7</v>
      </c>
      <c r="SOM90" s="497" t="s">
        <v>11</v>
      </c>
      <c r="SON90" s="503"/>
      <c r="SOO90" s="497" t="s">
        <v>2</v>
      </c>
      <c r="SOP90" s="497" t="s">
        <v>3</v>
      </c>
      <c r="SOQ90" s="497" t="s">
        <v>4</v>
      </c>
      <c r="SOR90" s="497" t="s">
        <v>5</v>
      </c>
      <c r="SOS90" s="497" t="s">
        <v>6</v>
      </c>
      <c r="SOT90" s="497" t="s">
        <v>7</v>
      </c>
      <c r="SOU90" s="497" t="s">
        <v>11</v>
      </c>
      <c r="SOV90" s="503"/>
      <c r="SOW90" s="497" t="s">
        <v>2</v>
      </c>
      <c r="SOX90" s="497" t="s">
        <v>3</v>
      </c>
      <c r="SOY90" s="497" t="s">
        <v>4</v>
      </c>
      <c r="SOZ90" s="497" t="s">
        <v>5</v>
      </c>
      <c r="SPA90" s="497" t="s">
        <v>6</v>
      </c>
      <c r="SPB90" s="497" t="s">
        <v>7</v>
      </c>
      <c r="SPC90" s="497" t="s">
        <v>11</v>
      </c>
      <c r="SPD90" s="503"/>
      <c r="SPE90" s="497" t="s">
        <v>2</v>
      </c>
      <c r="SPF90" s="497" t="s">
        <v>3</v>
      </c>
      <c r="SPG90" s="497" t="s">
        <v>4</v>
      </c>
      <c r="SPH90" s="497" t="s">
        <v>5</v>
      </c>
      <c r="SPI90" s="497" t="s">
        <v>6</v>
      </c>
      <c r="SPJ90" s="497" t="s">
        <v>7</v>
      </c>
      <c r="SPK90" s="497" t="s">
        <v>11</v>
      </c>
      <c r="SPL90" s="503"/>
      <c r="SPM90" s="497" t="s">
        <v>2</v>
      </c>
      <c r="SPN90" s="497" t="s">
        <v>3</v>
      </c>
      <c r="SPO90" s="497" t="s">
        <v>4</v>
      </c>
      <c r="SPP90" s="497" t="s">
        <v>5</v>
      </c>
      <c r="SPQ90" s="497" t="s">
        <v>6</v>
      </c>
      <c r="SPR90" s="497" t="s">
        <v>7</v>
      </c>
      <c r="SPS90" s="497" t="s">
        <v>11</v>
      </c>
      <c r="SPT90" s="503"/>
      <c r="SPU90" s="497" t="s">
        <v>2</v>
      </c>
      <c r="SPV90" s="497" t="s">
        <v>3</v>
      </c>
      <c r="SPW90" s="497" t="s">
        <v>4</v>
      </c>
      <c r="SPX90" s="497" t="s">
        <v>5</v>
      </c>
      <c r="SPY90" s="497" t="s">
        <v>6</v>
      </c>
      <c r="SPZ90" s="497" t="s">
        <v>7</v>
      </c>
      <c r="SQA90" s="497" t="s">
        <v>11</v>
      </c>
      <c r="SQB90" s="503"/>
      <c r="SQC90" s="497" t="s">
        <v>2</v>
      </c>
      <c r="SQD90" s="497" t="s">
        <v>3</v>
      </c>
      <c r="SQE90" s="497" t="s">
        <v>4</v>
      </c>
      <c r="SQF90" s="497" t="s">
        <v>5</v>
      </c>
      <c r="SQG90" s="497" t="s">
        <v>6</v>
      </c>
      <c r="SQH90" s="497" t="s">
        <v>7</v>
      </c>
      <c r="SQI90" s="497" t="s">
        <v>11</v>
      </c>
      <c r="SQJ90" s="503"/>
      <c r="SQK90" s="497" t="s">
        <v>2</v>
      </c>
      <c r="SQL90" s="497" t="s">
        <v>3</v>
      </c>
      <c r="SQM90" s="497" t="s">
        <v>4</v>
      </c>
      <c r="SQN90" s="497" t="s">
        <v>5</v>
      </c>
      <c r="SQO90" s="497" t="s">
        <v>6</v>
      </c>
      <c r="SQP90" s="497" t="s">
        <v>7</v>
      </c>
      <c r="SQQ90" s="497" t="s">
        <v>11</v>
      </c>
      <c r="SQR90" s="503"/>
      <c r="SQS90" s="497" t="s">
        <v>2</v>
      </c>
      <c r="SQT90" s="497" t="s">
        <v>3</v>
      </c>
      <c r="SQU90" s="497" t="s">
        <v>4</v>
      </c>
      <c r="SQV90" s="497" t="s">
        <v>5</v>
      </c>
      <c r="SQW90" s="497" t="s">
        <v>6</v>
      </c>
      <c r="SQX90" s="497" t="s">
        <v>7</v>
      </c>
      <c r="SQY90" s="497" t="s">
        <v>11</v>
      </c>
      <c r="SQZ90" s="503"/>
      <c r="SRA90" s="497" t="s">
        <v>2</v>
      </c>
      <c r="SRB90" s="497" t="s">
        <v>3</v>
      </c>
      <c r="SRC90" s="497" t="s">
        <v>4</v>
      </c>
      <c r="SRD90" s="497" t="s">
        <v>5</v>
      </c>
      <c r="SRE90" s="497" t="s">
        <v>6</v>
      </c>
      <c r="SRF90" s="497" t="s">
        <v>7</v>
      </c>
      <c r="SRG90" s="497" t="s">
        <v>11</v>
      </c>
      <c r="SRH90" s="503"/>
      <c r="SRI90" s="497" t="s">
        <v>2</v>
      </c>
      <c r="SRJ90" s="497" t="s">
        <v>3</v>
      </c>
      <c r="SRK90" s="497" t="s">
        <v>4</v>
      </c>
      <c r="SRL90" s="497" t="s">
        <v>5</v>
      </c>
      <c r="SRM90" s="497" t="s">
        <v>6</v>
      </c>
      <c r="SRN90" s="497" t="s">
        <v>7</v>
      </c>
      <c r="SRO90" s="497" t="s">
        <v>11</v>
      </c>
      <c r="SRP90" s="503"/>
      <c r="SRQ90" s="497" t="s">
        <v>2</v>
      </c>
      <c r="SRR90" s="497" t="s">
        <v>3</v>
      </c>
      <c r="SRS90" s="497" t="s">
        <v>4</v>
      </c>
      <c r="SRT90" s="497" t="s">
        <v>5</v>
      </c>
      <c r="SRU90" s="497" t="s">
        <v>6</v>
      </c>
      <c r="SRV90" s="497" t="s">
        <v>7</v>
      </c>
      <c r="SRW90" s="497" t="s">
        <v>11</v>
      </c>
      <c r="SRX90" s="503"/>
      <c r="SRY90" s="497" t="s">
        <v>2</v>
      </c>
      <c r="SRZ90" s="497" t="s">
        <v>3</v>
      </c>
      <c r="SSA90" s="497" t="s">
        <v>4</v>
      </c>
      <c r="SSB90" s="497" t="s">
        <v>5</v>
      </c>
      <c r="SSC90" s="497" t="s">
        <v>6</v>
      </c>
      <c r="SSD90" s="497" t="s">
        <v>7</v>
      </c>
      <c r="SSE90" s="497" t="s">
        <v>11</v>
      </c>
      <c r="SSF90" s="503"/>
      <c r="SSG90" s="497" t="s">
        <v>2</v>
      </c>
      <c r="SSH90" s="497" t="s">
        <v>3</v>
      </c>
      <c r="SSI90" s="497" t="s">
        <v>4</v>
      </c>
      <c r="SSJ90" s="497" t="s">
        <v>5</v>
      </c>
      <c r="SSK90" s="497" t="s">
        <v>6</v>
      </c>
      <c r="SSL90" s="497" t="s">
        <v>7</v>
      </c>
      <c r="SSM90" s="497" t="s">
        <v>11</v>
      </c>
      <c r="SSN90" s="503"/>
      <c r="SSO90" s="497" t="s">
        <v>2</v>
      </c>
      <c r="SSP90" s="497" t="s">
        <v>3</v>
      </c>
      <c r="SSQ90" s="497" t="s">
        <v>4</v>
      </c>
      <c r="SSR90" s="497" t="s">
        <v>5</v>
      </c>
      <c r="SSS90" s="497" t="s">
        <v>6</v>
      </c>
      <c r="SST90" s="497" t="s">
        <v>7</v>
      </c>
      <c r="SSU90" s="497" t="s">
        <v>11</v>
      </c>
      <c r="SSV90" s="503"/>
      <c r="SSW90" s="497" t="s">
        <v>2</v>
      </c>
      <c r="SSX90" s="497" t="s">
        <v>3</v>
      </c>
      <c r="SSY90" s="497" t="s">
        <v>4</v>
      </c>
      <c r="SSZ90" s="497" t="s">
        <v>5</v>
      </c>
      <c r="STA90" s="497" t="s">
        <v>6</v>
      </c>
      <c r="STB90" s="497" t="s">
        <v>7</v>
      </c>
      <c r="STC90" s="497" t="s">
        <v>11</v>
      </c>
      <c r="STD90" s="503"/>
      <c r="STE90" s="497" t="s">
        <v>2</v>
      </c>
      <c r="STF90" s="497" t="s">
        <v>3</v>
      </c>
      <c r="STG90" s="497" t="s">
        <v>4</v>
      </c>
      <c r="STH90" s="497" t="s">
        <v>5</v>
      </c>
      <c r="STI90" s="497" t="s">
        <v>6</v>
      </c>
      <c r="STJ90" s="497" t="s">
        <v>7</v>
      </c>
      <c r="STK90" s="497" t="s">
        <v>11</v>
      </c>
      <c r="STL90" s="503"/>
      <c r="STM90" s="497" t="s">
        <v>2</v>
      </c>
      <c r="STN90" s="497" t="s">
        <v>3</v>
      </c>
      <c r="STO90" s="497" t="s">
        <v>4</v>
      </c>
      <c r="STP90" s="497" t="s">
        <v>5</v>
      </c>
      <c r="STQ90" s="497" t="s">
        <v>6</v>
      </c>
      <c r="STR90" s="497" t="s">
        <v>7</v>
      </c>
      <c r="STS90" s="497" t="s">
        <v>11</v>
      </c>
      <c r="STT90" s="503"/>
      <c r="STU90" s="497" t="s">
        <v>2</v>
      </c>
      <c r="STV90" s="497" t="s">
        <v>3</v>
      </c>
      <c r="STW90" s="497" t="s">
        <v>4</v>
      </c>
      <c r="STX90" s="497" t="s">
        <v>5</v>
      </c>
      <c r="STY90" s="497" t="s">
        <v>6</v>
      </c>
      <c r="STZ90" s="497" t="s">
        <v>7</v>
      </c>
      <c r="SUA90" s="497" t="s">
        <v>11</v>
      </c>
      <c r="SUB90" s="503"/>
      <c r="SUC90" s="497" t="s">
        <v>2</v>
      </c>
      <c r="SUD90" s="497" t="s">
        <v>3</v>
      </c>
      <c r="SUE90" s="497" t="s">
        <v>4</v>
      </c>
      <c r="SUF90" s="497" t="s">
        <v>5</v>
      </c>
      <c r="SUG90" s="497" t="s">
        <v>6</v>
      </c>
      <c r="SUH90" s="497" t="s">
        <v>7</v>
      </c>
      <c r="SUI90" s="497" t="s">
        <v>11</v>
      </c>
      <c r="SUJ90" s="503"/>
      <c r="SUK90" s="497" t="s">
        <v>2</v>
      </c>
      <c r="SUL90" s="497" t="s">
        <v>3</v>
      </c>
      <c r="SUM90" s="497" t="s">
        <v>4</v>
      </c>
      <c r="SUN90" s="497" t="s">
        <v>5</v>
      </c>
      <c r="SUO90" s="497" t="s">
        <v>6</v>
      </c>
      <c r="SUP90" s="497" t="s">
        <v>7</v>
      </c>
      <c r="SUQ90" s="497" t="s">
        <v>11</v>
      </c>
      <c r="SUR90" s="503"/>
      <c r="SUS90" s="497" t="s">
        <v>2</v>
      </c>
      <c r="SUT90" s="497" t="s">
        <v>3</v>
      </c>
      <c r="SUU90" s="497" t="s">
        <v>4</v>
      </c>
      <c r="SUV90" s="497" t="s">
        <v>5</v>
      </c>
      <c r="SUW90" s="497" t="s">
        <v>6</v>
      </c>
      <c r="SUX90" s="497" t="s">
        <v>7</v>
      </c>
      <c r="SUY90" s="497" t="s">
        <v>11</v>
      </c>
      <c r="SUZ90" s="503"/>
      <c r="SVA90" s="497" t="s">
        <v>2</v>
      </c>
      <c r="SVB90" s="497" t="s">
        <v>3</v>
      </c>
      <c r="SVC90" s="497" t="s">
        <v>4</v>
      </c>
      <c r="SVD90" s="497" t="s">
        <v>5</v>
      </c>
      <c r="SVE90" s="497" t="s">
        <v>6</v>
      </c>
      <c r="SVF90" s="497" t="s">
        <v>7</v>
      </c>
      <c r="SVG90" s="497" t="s">
        <v>11</v>
      </c>
      <c r="SVH90" s="503"/>
      <c r="SVI90" s="497" t="s">
        <v>2</v>
      </c>
      <c r="SVJ90" s="497" t="s">
        <v>3</v>
      </c>
      <c r="SVK90" s="497" t="s">
        <v>4</v>
      </c>
      <c r="SVL90" s="497" t="s">
        <v>5</v>
      </c>
      <c r="SVM90" s="497" t="s">
        <v>6</v>
      </c>
      <c r="SVN90" s="497" t="s">
        <v>7</v>
      </c>
      <c r="SVO90" s="497" t="s">
        <v>11</v>
      </c>
      <c r="SVP90" s="503"/>
      <c r="SVQ90" s="497" t="s">
        <v>2</v>
      </c>
      <c r="SVR90" s="497" t="s">
        <v>3</v>
      </c>
      <c r="SVS90" s="497" t="s">
        <v>4</v>
      </c>
      <c r="SVT90" s="497" t="s">
        <v>5</v>
      </c>
      <c r="SVU90" s="497" t="s">
        <v>6</v>
      </c>
      <c r="SVV90" s="497" t="s">
        <v>7</v>
      </c>
      <c r="SVW90" s="497" t="s">
        <v>11</v>
      </c>
      <c r="SVX90" s="503"/>
      <c r="SVY90" s="497" t="s">
        <v>2</v>
      </c>
      <c r="SVZ90" s="497" t="s">
        <v>3</v>
      </c>
      <c r="SWA90" s="497" t="s">
        <v>4</v>
      </c>
      <c r="SWB90" s="497" t="s">
        <v>5</v>
      </c>
      <c r="SWC90" s="497" t="s">
        <v>6</v>
      </c>
      <c r="SWD90" s="497" t="s">
        <v>7</v>
      </c>
      <c r="SWE90" s="497" t="s">
        <v>11</v>
      </c>
      <c r="SWF90" s="503"/>
      <c r="SWG90" s="497" t="s">
        <v>2</v>
      </c>
      <c r="SWH90" s="497" t="s">
        <v>3</v>
      </c>
      <c r="SWI90" s="497" t="s">
        <v>4</v>
      </c>
      <c r="SWJ90" s="497" t="s">
        <v>5</v>
      </c>
      <c r="SWK90" s="497" t="s">
        <v>6</v>
      </c>
      <c r="SWL90" s="497" t="s">
        <v>7</v>
      </c>
      <c r="SWM90" s="497" t="s">
        <v>11</v>
      </c>
      <c r="SWN90" s="503"/>
      <c r="SWO90" s="497" t="s">
        <v>2</v>
      </c>
      <c r="SWP90" s="497" t="s">
        <v>3</v>
      </c>
      <c r="SWQ90" s="497" t="s">
        <v>4</v>
      </c>
      <c r="SWR90" s="497" t="s">
        <v>5</v>
      </c>
      <c r="SWS90" s="497" t="s">
        <v>6</v>
      </c>
      <c r="SWT90" s="497" t="s">
        <v>7</v>
      </c>
      <c r="SWU90" s="497" t="s">
        <v>11</v>
      </c>
      <c r="SWV90" s="503"/>
      <c r="SWW90" s="497" t="s">
        <v>2</v>
      </c>
      <c r="SWX90" s="497" t="s">
        <v>3</v>
      </c>
      <c r="SWY90" s="497" t="s">
        <v>4</v>
      </c>
      <c r="SWZ90" s="497" t="s">
        <v>5</v>
      </c>
      <c r="SXA90" s="497" t="s">
        <v>6</v>
      </c>
      <c r="SXB90" s="497" t="s">
        <v>7</v>
      </c>
      <c r="SXC90" s="497" t="s">
        <v>11</v>
      </c>
      <c r="SXD90" s="503"/>
      <c r="SXE90" s="497" t="s">
        <v>2</v>
      </c>
      <c r="SXF90" s="497" t="s">
        <v>3</v>
      </c>
      <c r="SXG90" s="497" t="s">
        <v>4</v>
      </c>
      <c r="SXH90" s="497" t="s">
        <v>5</v>
      </c>
      <c r="SXI90" s="497" t="s">
        <v>6</v>
      </c>
      <c r="SXJ90" s="497" t="s">
        <v>7</v>
      </c>
      <c r="SXK90" s="497" t="s">
        <v>11</v>
      </c>
      <c r="SXL90" s="503"/>
      <c r="SXM90" s="497" t="s">
        <v>2</v>
      </c>
      <c r="SXN90" s="497" t="s">
        <v>3</v>
      </c>
      <c r="SXO90" s="497" t="s">
        <v>4</v>
      </c>
      <c r="SXP90" s="497" t="s">
        <v>5</v>
      </c>
      <c r="SXQ90" s="497" t="s">
        <v>6</v>
      </c>
      <c r="SXR90" s="497" t="s">
        <v>7</v>
      </c>
      <c r="SXS90" s="497" t="s">
        <v>11</v>
      </c>
      <c r="SXT90" s="503"/>
      <c r="SXU90" s="497" t="s">
        <v>2</v>
      </c>
      <c r="SXV90" s="497" t="s">
        <v>3</v>
      </c>
      <c r="SXW90" s="497" t="s">
        <v>4</v>
      </c>
      <c r="SXX90" s="497" t="s">
        <v>5</v>
      </c>
      <c r="SXY90" s="497" t="s">
        <v>6</v>
      </c>
      <c r="SXZ90" s="497" t="s">
        <v>7</v>
      </c>
      <c r="SYA90" s="497" t="s">
        <v>11</v>
      </c>
      <c r="SYB90" s="503"/>
      <c r="SYC90" s="497" t="s">
        <v>2</v>
      </c>
      <c r="SYD90" s="497" t="s">
        <v>3</v>
      </c>
      <c r="SYE90" s="497" t="s">
        <v>4</v>
      </c>
      <c r="SYF90" s="497" t="s">
        <v>5</v>
      </c>
      <c r="SYG90" s="497" t="s">
        <v>6</v>
      </c>
      <c r="SYH90" s="497" t="s">
        <v>7</v>
      </c>
      <c r="SYI90" s="497" t="s">
        <v>11</v>
      </c>
      <c r="SYJ90" s="503"/>
      <c r="SYK90" s="497" t="s">
        <v>2</v>
      </c>
      <c r="SYL90" s="497" t="s">
        <v>3</v>
      </c>
      <c r="SYM90" s="497" t="s">
        <v>4</v>
      </c>
      <c r="SYN90" s="497" t="s">
        <v>5</v>
      </c>
      <c r="SYO90" s="497" t="s">
        <v>6</v>
      </c>
      <c r="SYP90" s="497" t="s">
        <v>7</v>
      </c>
      <c r="SYQ90" s="497" t="s">
        <v>11</v>
      </c>
      <c r="SYR90" s="503"/>
      <c r="SYS90" s="497" t="s">
        <v>2</v>
      </c>
      <c r="SYT90" s="497" t="s">
        <v>3</v>
      </c>
      <c r="SYU90" s="497" t="s">
        <v>4</v>
      </c>
      <c r="SYV90" s="497" t="s">
        <v>5</v>
      </c>
      <c r="SYW90" s="497" t="s">
        <v>6</v>
      </c>
      <c r="SYX90" s="497" t="s">
        <v>7</v>
      </c>
      <c r="SYY90" s="497" t="s">
        <v>11</v>
      </c>
      <c r="SYZ90" s="503"/>
      <c r="SZA90" s="497" t="s">
        <v>2</v>
      </c>
      <c r="SZB90" s="497" t="s">
        <v>3</v>
      </c>
      <c r="SZC90" s="497" t="s">
        <v>4</v>
      </c>
      <c r="SZD90" s="497" t="s">
        <v>5</v>
      </c>
      <c r="SZE90" s="497" t="s">
        <v>6</v>
      </c>
      <c r="SZF90" s="497" t="s">
        <v>7</v>
      </c>
      <c r="SZG90" s="497" t="s">
        <v>11</v>
      </c>
      <c r="SZH90" s="503"/>
      <c r="SZI90" s="497" t="s">
        <v>2</v>
      </c>
      <c r="SZJ90" s="497" t="s">
        <v>3</v>
      </c>
      <c r="SZK90" s="497" t="s">
        <v>4</v>
      </c>
      <c r="SZL90" s="497" t="s">
        <v>5</v>
      </c>
      <c r="SZM90" s="497" t="s">
        <v>6</v>
      </c>
      <c r="SZN90" s="497" t="s">
        <v>7</v>
      </c>
      <c r="SZO90" s="497" t="s">
        <v>11</v>
      </c>
      <c r="SZP90" s="503"/>
      <c r="SZQ90" s="497" t="s">
        <v>2</v>
      </c>
      <c r="SZR90" s="497" t="s">
        <v>3</v>
      </c>
      <c r="SZS90" s="497" t="s">
        <v>4</v>
      </c>
      <c r="SZT90" s="497" t="s">
        <v>5</v>
      </c>
      <c r="SZU90" s="497" t="s">
        <v>6</v>
      </c>
      <c r="SZV90" s="497" t="s">
        <v>7</v>
      </c>
      <c r="SZW90" s="497" t="s">
        <v>11</v>
      </c>
      <c r="SZX90" s="503"/>
      <c r="SZY90" s="497" t="s">
        <v>2</v>
      </c>
      <c r="SZZ90" s="497" t="s">
        <v>3</v>
      </c>
      <c r="TAA90" s="497" t="s">
        <v>4</v>
      </c>
      <c r="TAB90" s="497" t="s">
        <v>5</v>
      </c>
      <c r="TAC90" s="497" t="s">
        <v>6</v>
      </c>
      <c r="TAD90" s="497" t="s">
        <v>7</v>
      </c>
      <c r="TAE90" s="497" t="s">
        <v>11</v>
      </c>
      <c r="TAF90" s="503"/>
      <c r="TAG90" s="497" t="s">
        <v>2</v>
      </c>
      <c r="TAH90" s="497" t="s">
        <v>3</v>
      </c>
      <c r="TAI90" s="497" t="s">
        <v>4</v>
      </c>
      <c r="TAJ90" s="497" t="s">
        <v>5</v>
      </c>
      <c r="TAK90" s="497" t="s">
        <v>6</v>
      </c>
      <c r="TAL90" s="497" t="s">
        <v>7</v>
      </c>
      <c r="TAM90" s="497" t="s">
        <v>11</v>
      </c>
      <c r="TAN90" s="503"/>
      <c r="TAO90" s="497" t="s">
        <v>2</v>
      </c>
      <c r="TAP90" s="497" t="s">
        <v>3</v>
      </c>
      <c r="TAQ90" s="497" t="s">
        <v>4</v>
      </c>
      <c r="TAR90" s="497" t="s">
        <v>5</v>
      </c>
      <c r="TAS90" s="497" t="s">
        <v>6</v>
      </c>
      <c r="TAT90" s="497" t="s">
        <v>7</v>
      </c>
      <c r="TAU90" s="497" t="s">
        <v>11</v>
      </c>
      <c r="TAV90" s="503"/>
      <c r="TAW90" s="497" t="s">
        <v>2</v>
      </c>
      <c r="TAX90" s="497" t="s">
        <v>3</v>
      </c>
      <c r="TAY90" s="497" t="s">
        <v>4</v>
      </c>
      <c r="TAZ90" s="497" t="s">
        <v>5</v>
      </c>
      <c r="TBA90" s="497" t="s">
        <v>6</v>
      </c>
      <c r="TBB90" s="497" t="s">
        <v>7</v>
      </c>
      <c r="TBC90" s="497" t="s">
        <v>11</v>
      </c>
      <c r="TBD90" s="503"/>
      <c r="TBE90" s="497" t="s">
        <v>2</v>
      </c>
      <c r="TBF90" s="497" t="s">
        <v>3</v>
      </c>
      <c r="TBG90" s="497" t="s">
        <v>4</v>
      </c>
      <c r="TBH90" s="497" t="s">
        <v>5</v>
      </c>
      <c r="TBI90" s="497" t="s">
        <v>6</v>
      </c>
      <c r="TBJ90" s="497" t="s">
        <v>7</v>
      </c>
      <c r="TBK90" s="497" t="s">
        <v>11</v>
      </c>
      <c r="TBL90" s="503"/>
      <c r="TBM90" s="497" t="s">
        <v>2</v>
      </c>
      <c r="TBN90" s="497" t="s">
        <v>3</v>
      </c>
      <c r="TBO90" s="497" t="s">
        <v>4</v>
      </c>
      <c r="TBP90" s="497" t="s">
        <v>5</v>
      </c>
      <c r="TBQ90" s="497" t="s">
        <v>6</v>
      </c>
      <c r="TBR90" s="497" t="s">
        <v>7</v>
      </c>
      <c r="TBS90" s="497" t="s">
        <v>11</v>
      </c>
      <c r="TBT90" s="503"/>
      <c r="TBU90" s="497" t="s">
        <v>2</v>
      </c>
      <c r="TBV90" s="497" t="s">
        <v>3</v>
      </c>
      <c r="TBW90" s="497" t="s">
        <v>4</v>
      </c>
      <c r="TBX90" s="497" t="s">
        <v>5</v>
      </c>
      <c r="TBY90" s="497" t="s">
        <v>6</v>
      </c>
      <c r="TBZ90" s="497" t="s">
        <v>7</v>
      </c>
      <c r="TCA90" s="497" t="s">
        <v>11</v>
      </c>
      <c r="TCB90" s="503"/>
      <c r="TCC90" s="497" t="s">
        <v>2</v>
      </c>
      <c r="TCD90" s="497" t="s">
        <v>3</v>
      </c>
      <c r="TCE90" s="497" t="s">
        <v>4</v>
      </c>
      <c r="TCF90" s="497" t="s">
        <v>5</v>
      </c>
      <c r="TCG90" s="497" t="s">
        <v>6</v>
      </c>
      <c r="TCH90" s="497" t="s">
        <v>7</v>
      </c>
      <c r="TCI90" s="497" t="s">
        <v>11</v>
      </c>
      <c r="TCJ90" s="503"/>
      <c r="TCK90" s="497" t="s">
        <v>2</v>
      </c>
      <c r="TCL90" s="497" t="s">
        <v>3</v>
      </c>
      <c r="TCM90" s="497" t="s">
        <v>4</v>
      </c>
      <c r="TCN90" s="497" t="s">
        <v>5</v>
      </c>
      <c r="TCO90" s="497" t="s">
        <v>6</v>
      </c>
      <c r="TCP90" s="497" t="s">
        <v>7</v>
      </c>
      <c r="TCQ90" s="497" t="s">
        <v>11</v>
      </c>
      <c r="TCR90" s="503"/>
      <c r="TCS90" s="497" t="s">
        <v>2</v>
      </c>
      <c r="TCT90" s="497" t="s">
        <v>3</v>
      </c>
      <c r="TCU90" s="497" t="s">
        <v>4</v>
      </c>
      <c r="TCV90" s="497" t="s">
        <v>5</v>
      </c>
      <c r="TCW90" s="497" t="s">
        <v>6</v>
      </c>
      <c r="TCX90" s="497" t="s">
        <v>7</v>
      </c>
      <c r="TCY90" s="497" t="s">
        <v>11</v>
      </c>
      <c r="TCZ90" s="503"/>
      <c r="TDA90" s="497" t="s">
        <v>2</v>
      </c>
      <c r="TDB90" s="497" t="s">
        <v>3</v>
      </c>
      <c r="TDC90" s="497" t="s">
        <v>4</v>
      </c>
      <c r="TDD90" s="497" t="s">
        <v>5</v>
      </c>
      <c r="TDE90" s="497" t="s">
        <v>6</v>
      </c>
      <c r="TDF90" s="497" t="s">
        <v>7</v>
      </c>
      <c r="TDG90" s="497" t="s">
        <v>11</v>
      </c>
      <c r="TDH90" s="503"/>
      <c r="TDI90" s="497" t="s">
        <v>2</v>
      </c>
      <c r="TDJ90" s="497" t="s">
        <v>3</v>
      </c>
      <c r="TDK90" s="497" t="s">
        <v>4</v>
      </c>
      <c r="TDL90" s="497" t="s">
        <v>5</v>
      </c>
      <c r="TDM90" s="497" t="s">
        <v>6</v>
      </c>
      <c r="TDN90" s="497" t="s">
        <v>7</v>
      </c>
      <c r="TDO90" s="497" t="s">
        <v>11</v>
      </c>
      <c r="TDP90" s="503"/>
      <c r="TDQ90" s="497" t="s">
        <v>2</v>
      </c>
      <c r="TDR90" s="497" t="s">
        <v>3</v>
      </c>
      <c r="TDS90" s="497" t="s">
        <v>4</v>
      </c>
      <c r="TDT90" s="497" t="s">
        <v>5</v>
      </c>
      <c r="TDU90" s="497" t="s">
        <v>6</v>
      </c>
      <c r="TDV90" s="497" t="s">
        <v>7</v>
      </c>
      <c r="TDW90" s="497" t="s">
        <v>11</v>
      </c>
      <c r="TDX90" s="503"/>
      <c r="TDY90" s="497" t="s">
        <v>2</v>
      </c>
      <c r="TDZ90" s="497" t="s">
        <v>3</v>
      </c>
      <c r="TEA90" s="497" t="s">
        <v>4</v>
      </c>
      <c r="TEB90" s="497" t="s">
        <v>5</v>
      </c>
      <c r="TEC90" s="497" t="s">
        <v>6</v>
      </c>
      <c r="TED90" s="497" t="s">
        <v>7</v>
      </c>
      <c r="TEE90" s="497" t="s">
        <v>11</v>
      </c>
      <c r="TEF90" s="503"/>
      <c r="TEG90" s="497" t="s">
        <v>2</v>
      </c>
      <c r="TEH90" s="497" t="s">
        <v>3</v>
      </c>
      <c r="TEI90" s="497" t="s">
        <v>4</v>
      </c>
      <c r="TEJ90" s="497" t="s">
        <v>5</v>
      </c>
      <c r="TEK90" s="497" t="s">
        <v>6</v>
      </c>
      <c r="TEL90" s="497" t="s">
        <v>7</v>
      </c>
      <c r="TEM90" s="497" t="s">
        <v>11</v>
      </c>
      <c r="TEN90" s="503"/>
      <c r="TEO90" s="497" t="s">
        <v>2</v>
      </c>
      <c r="TEP90" s="497" t="s">
        <v>3</v>
      </c>
      <c r="TEQ90" s="497" t="s">
        <v>4</v>
      </c>
      <c r="TER90" s="497" t="s">
        <v>5</v>
      </c>
      <c r="TES90" s="497" t="s">
        <v>6</v>
      </c>
      <c r="TET90" s="497" t="s">
        <v>7</v>
      </c>
      <c r="TEU90" s="497" t="s">
        <v>11</v>
      </c>
      <c r="TEV90" s="503"/>
      <c r="TEW90" s="497" t="s">
        <v>2</v>
      </c>
      <c r="TEX90" s="497" t="s">
        <v>3</v>
      </c>
      <c r="TEY90" s="497" t="s">
        <v>4</v>
      </c>
      <c r="TEZ90" s="497" t="s">
        <v>5</v>
      </c>
      <c r="TFA90" s="497" t="s">
        <v>6</v>
      </c>
      <c r="TFB90" s="497" t="s">
        <v>7</v>
      </c>
      <c r="TFC90" s="497" t="s">
        <v>11</v>
      </c>
      <c r="TFD90" s="503"/>
      <c r="TFE90" s="497" t="s">
        <v>2</v>
      </c>
      <c r="TFF90" s="497" t="s">
        <v>3</v>
      </c>
      <c r="TFG90" s="497" t="s">
        <v>4</v>
      </c>
      <c r="TFH90" s="497" t="s">
        <v>5</v>
      </c>
      <c r="TFI90" s="497" t="s">
        <v>6</v>
      </c>
      <c r="TFJ90" s="497" t="s">
        <v>7</v>
      </c>
      <c r="TFK90" s="497" t="s">
        <v>11</v>
      </c>
      <c r="TFL90" s="503"/>
      <c r="TFM90" s="497" t="s">
        <v>2</v>
      </c>
      <c r="TFN90" s="497" t="s">
        <v>3</v>
      </c>
      <c r="TFO90" s="497" t="s">
        <v>4</v>
      </c>
      <c r="TFP90" s="497" t="s">
        <v>5</v>
      </c>
      <c r="TFQ90" s="497" t="s">
        <v>6</v>
      </c>
      <c r="TFR90" s="497" t="s">
        <v>7</v>
      </c>
      <c r="TFS90" s="497" t="s">
        <v>11</v>
      </c>
      <c r="TFT90" s="503"/>
      <c r="TFU90" s="497" t="s">
        <v>2</v>
      </c>
      <c r="TFV90" s="497" t="s">
        <v>3</v>
      </c>
      <c r="TFW90" s="497" t="s">
        <v>4</v>
      </c>
      <c r="TFX90" s="497" t="s">
        <v>5</v>
      </c>
      <c r="TFY90" s="497" t="s">
        <v>6</v>
      </c>
      <c r="TFZ90" s="497" t="s">
        <v>7</v>
      </c>
      <c r="TGA90" s="497" t="s">
        <v>11</v>
      </c>
      <c r="TGB90" s="503"/>
      <c r="TGC90" s="497" t="s">
        <v>2</v>
      </c>
      <c r="TGD90" s="497" t="s">
        <v>3</v>
      </c>
      <c r="TGE90" s="497" t="s">
        <v>4</v>
      </c>
      <c r="TGF90" s="497" t="s">
        <v>5</v>
      </c>
      <c r="TGG90" s="497" t="s">
        <v>6</v>
      </c>
      <c r="TGH90" s="497" t="s">
        <v>7</v>
      </c>
      <c r="TGI90" s="497" t="s">
        <v>11</v>
      </c>
      <c r="TGJ90" s="503"/>
      <c r="TGK90" s="497" t="s">
        <v>2</v>
      </c>
      <c r="TGL90" s="497" t="s">
        <v>3</v>
      </c>
      <c r="TGM90" s="497" t="s">
        <v>4</v>
      </c>
      <c r="TGN90" s="497" t="s">
        <v>5</v>
      </c>
      <c r="TGO90" s="497" t="s">
        <v>6</v>
      </c>
      <c r="TGP90" s="497" t="s">
        <v>7</v>
      </c>
      <c r="TGQ90" s="497" t="s">
        <v>11</v>
      </c>
      <c r="TGR90" s="503"/>
      <c r="TGS90" s="497" t="s">
        <v>2</v>
      </c>
      <c r="TGT90" s="497" t="s">
        <v>3</v>
      </c>
      <c r="TGU90" s="497" t="s">
        <v>4</v>
      </c>
      <c r="TGV90" s="497" t="s">
        <v>5</v>
      </c>
      <c r="TGW90" s="497" t="s">
        <v>6</v>
      </c>
      <c r="TGX90" s="497" t="s">
        <v>7</v>
      </c>
      <c r="TGY90" s="497" t="s">
        <v>11</v>
      </c>
      <c r="TGZ90" s="503"/>
      <c r="THA90" s="497" t="s">
        <v>2</v>
      </c>
      <c r="THB90" s="497" t="s">
        <v>3</v>
      </c>
      <c r="THC90" s="497" t="s">
        <v>4</v>
      </c>
      <c r="THD90" s="497" t="s">
        <v>5</v>
      </c>
      <c r="THE90" s="497" t="s">
        <v>6</v>
      </c>
      <c r="THF90" s="497" t="s">
        <v>7</v>
      </c>
      <c r="THG90" s="497" t="s">
        <v>11</v>
      </c>
      <c r="THH90" s="503"/>
      <c r="THI90" s="497" t="s">
        <v>2</v>
      </c>
      <c r="THJ90" s="497" t="s">
        <v>3</v>
      </c>
      <c r="THK90" s="497" t="s">
        <v>4</v>
      </c>
      <c r="THL90" s="497" t="s">
        <v>5</v>
      </c>
      <c r="THM90" s="497" t="s">
        <v>6</v>
      </c>
      <c r="THN90" s="497" t="s">
        <v>7</v>
      </c>
      <c r="THO90" s="497" t="s">
        <v>11</v>
      </c>
      <c r="THP90" s="503"/>
      <c r="THQ90" s="497" t="s">
        <v>2</v>
      </c>
      <c r="THR90" s="497" t="s">
        <v>3</v>
      </c>
      <c r="THS90" s="497" t="s">
        <v>4</v>
      </c>
      <c r="THT90" s="497" t="s">
        <v>5</v>
      </c>
      <c r="THU90" s="497" t="s">
        <v>6</v>
      </c>
      <c r="THV90" s="497" t="s">
        <v>7</v>
      </c>
      <c r="THW90" s="497" t="s">
        <v>11</v>
      </c>
      <c r="THX90" s="503"/>
      <c r="THY90" s="497" t="s">
        <v>2</v>
      </c>
      <c r="THZ90" s="497" t="s">
        <v>3</v>
      </c>
      <c r="TIA90" s="497" t="s">
        <v>4</v>
      </c>
      <c r="TIB90" s="497" t="s">
        <v>5</v>
      </c>
      <c r="TIC90" s="497" t="s">
        <v>6</v>
      </c>
      <c r="TID90" s="497" t="s">
        <v>7</v>
      </c>
      <c r="TIE90" s="497" t="s">
        <v>11</v>
      </c>
      <c r="TIF90" s="503"/>
      <c r="TIG90" s="497" t="s">
        <v>2</v>
      </c>
      <c r="TIH90" s="497" t="s">
        <v>3</v>
      </c>
      <c r="TII90" s="497" t="s">
        <v>4</v>
      </c>
      <c r="TIJ90" s="497" t="s">
        <v>5</v>
      </c>
      <c r="TIK90" s="497" t="s">
        <v>6</v>
      </c>
      <c r="TIL90" s="497" t="s">
        <v>7</v>
      </c>
      <c r="TIM90" s="497" t="s">
        <v>11</v>
      </c>
      <c r="TIN90" s="503"/>
      <c r="TIO90" s="497" t="s">
        <v>2</v>
      </c>
      <c r="TIP90" s="497" t="s">
        <v>3</v>
      </c>
      <c r="TIQ90" s="497" t="s">
        <v>4</v>
      </c>
      <c r="TIR90" s="497" t="s">
        <v>5</v>
      </c>
      <c r="TIS90" s="497" t="s">
        <v>6</v>
      </c>
      <c r="TIT90" s="497" t="s">
        <v>7</v>
      </c>
      <c r="TIU90" s="497" t="s">
        <v>11</v>
      </c>
      <c r="TIV90" s="503"/>
      <c r="TIW90" s="497" t="s">
        <v>2</v>
      </c>
      <c r="TIX90" s="497" t="s">
        <v>3</v>
      </c>
      <c r="TIY90" s="497" t="s">
        <v>4</v>
      </c>
      <c r="TIZ90" s="497" t="s">
        <v>5</v>
      </c>
      <c r="TJA90" s="497" t="s">
        <v>6</v>
      </c>
      <c r="TJB90" s="497" t="s">
        <v>7</v>
      </c>
      <c r="TJC90" s="497" t="s">
        <v>11</v>
      </c>
      <c r="TJD90" s="503"/>
      <c r="TJE90" s="497" t="s">
        <v>2</v>
      </c>
      <c r="TJF90" s="497" t="s">
        <v>3</v>
      </c>
      <c r="TJG90" s="497" t="s">
        <v>4</v>
      </c>
      <c r="TJH90" s="497" t="s">
        <v>5</v>
      </c>
      <c r="TJI90" s="497" t="s">
        <v>6</v>
      </c>
      <c r="TJJ90" s="497" t="s">
        <v>7</v>
      </c>
      <c r="TJK90" s="497" t="s">
        <v>11</v>
      </c>
      <c r="TJL90" s="503"/>
      <c r="TJM90" s="497" t="s">
        <v>2</v>
      </c>
      <c r="TJN90" s="497" t="s">
        <v>3</v>
      </c>
      <c r="TJO90" s="497" t="s">
        <v>4</v>
      </c>
      <c r="TJP90" s="497" t="s">
        <v>5</v>
      </c>
      <c r="TJQ90" s="497" t="s">
        <v>6</v>
      </c>
      <c r="TJR90" s="497" t="s">
        <v>7</v>
      </c>
      <c r="TJS90" s="497" t="s">
        <v>11</v>
      </c>
      <c r="TJT90" s="503"/>
      <c r="TJU90" s="497" t="s">
        <v>2</v>
      </c>
      <c r="TJV90" s="497" t="s">
        <v>3</v>
      </c>
      <c r="TJW90" s="497" t="s">
        <v>4</v>
      </c>
      <c r="TJX90" s="497" t="s">
        <v>5</v>
      </c>
      <c r="TJY90" s="497" t="s">
        <v>6</v>
      </c>
      <c r="TJZ90" s="497" t="s">
        <v>7</v>
      </c>
      <c r="TKA90" s="497" t="s">
        <v>11</v>
      </c>
      <c r="TKB90" s="503"/>
      <c r="TKC90" s="497" t="s">
        <v>2</v>
      </c>
      <c r="TKD90" s="497" t="s">
        <v>3</v>
      </c>
      <c r="TKE90" s="497" t="s">
        <v>4</v>
      </c>
      <c r="TKF90" s="497" t="s">
        <v>5</v>
      </c>
      <c r="TKG90" s="497" t="s">
        <v>6</v>
      </c>
      <c r="TKH90" s="497" t="s">
        <v>7</v>
      </c>
      <c r="TKI90" s="497" t="s">
        <v>11</v>
      </c>
      <c r="TKJ90" s="503"/>
      <c r="TKK90" s="497" t="s">
        <v>2</v>
      </c>
      <c r="TKL90" s="497" t="s">
        <v>3</v>
      </c>
      <c r="TKM90" s="497" t="s">
        <v>4</v>
      </c>
      <c r="TKN90" s="497" t="s">
        <v>5</v>
      </c>
      <c r="TKO90" s="497" t="s">
        <v>6</v>
      </c>
      <c r="TKP90" s="497" t="s">
        <v>7</v>
      </c>
      <c r="TKQ90" s="497" t="s">
        <v>11</v>
      </c>
      <c r="TKR90" s="503"/>
      <c r="TKS90" s="497" t="s">
        <v>2</v>
      </c>
      <c r="TKT90" s="497" t="s">
        <v>3</v>
      </c>
      <c r="TKU90" s="497" t="s">
        <v>4</v>
      </c>
      <c r="TKV90" s="497" t="s">
        <v>5</v>
      </c>
      <c r="TKW90" s="497" t="s">
        <v>6</v>
      </c>
      <c r="TKX90" s="497" t="s">
        <v>7</v>
      </c>
      <c r="TKY90" s="497" t="s">
        <v>11</v>
      </c>
      <c r="TKZ90" s="503"/>
      <c r="TLA90" s="497" t="s">
        <v>2</v>
      </c>
      <c r="TLB90" s="497" t="s">
        <v>3</v>
      </c>
      <c r="TLC90" s="497" t="s">
        <v>4</v>
      </c>
      <c r="TLD90" s="497" t="s">
        <v>5</v>
      </c>
      <c r="TLE90" s="497" t="s">
        <v>6</v>
      </c>
      <c r="TLF90" s="497" t="s">
        <v>7</v>
      </c>
      <c r="TLG90" s="497" t="s">
        <v>11</v>
      </c>
      <c r="TLH90" s="503"/>
      <c r="TLI90" s="497" t="s">
        <v>2</v>
      </c>
      <c r="TLJ90" s="497" t="s">
        <v>3</v>
      </c>
      <c r="TLK90" s="497" t="s">
        <v>4</v>
      </c>
      <c r="TLL90" s="497" t="s">
        <v>5</v>
      </c>
      <c r="TLM90" s="497" t="s">
        <v>6</v>
      </c>
      <c r="TLN90" s="497" t="s">
        <v>7</v>
      </c>
      <c r="TLO90" s="497" t="s">
        <v>11</v>
      </c>
      <c r="TLP90" s="503"/>
      <c r="TLQ90" s="497" t="s">
        <v>2</v>
      </c>
      <c r="TLR90" s="497" t="s">
        <v>3</v>
      </c>
      <c r="TLS90" s="497" t="s">
        <v>4</v>
      </c>
      <c r="TLT90" s="497" t="s">
        <v>5</v>
      </c>
      <c r="TLU90" s="497" t="s">
        <v>6</v>
      </c>
      <c r="TLV90" s="497" t="s">
        <v>7</v>
      </c>
      <c r="TLW90" s="497" t="s">
        <v>11</v>
      </c>
      <c r="TLX90" s="503"/>
      <c r="TLY90" s="497" t="s">
        <v>2</v>
      </c>
      <c r="TLZ90" s="497" t="s">
        <v>3</v>
      </c>
      <c r="TMA90" s="497" t="s">
        <v>4</v>
      </c>
      <c r="TMB90" s="497" t="s">
        <v>5</v>
      </c>
      <c r="TMC90" s="497" t="s">
        <v>6</v>
      </c>
      <c r="TMD90" s="497" t="s">
        <v>7</v>
      </c>
      <c r="TME90" s="497" t="s">
        <v>11</v>
      </c>
      <c r="TMF90" s="503"/>
      <c r="TMG90" s="497" t="s">
        <v>2</v>
      </c>
      <c r="TMH90" s="497" t="s">
        <v>3</v>
      </c>
      <c r="TMI90" s="497" t="s">
        <v>4</v>
      </c>
      <c r="TMJ90" s="497" t="s">
        <v>5</v>
      </c>
      <c r="TMK90" s="497" t="s">
        <v>6</v>
      </c>
      <c r="TML90" s="497" t="s">
        <v>7</v>
      </c>
      <c r="TMM90" s="497" t="s">
        <v>11</v>
      </c>
      <c r="TMN90" s="503"/>
      <c r="TMO90" s="497" t="s">
        <v>2</v>
      </c>
      <c r="TMP90" s="497" t="s">
        <v>3</v>
      </c>
      <c r="TMQ90" s="497" t="s">
        <v>4</v>
      </c>
      <c r="TMR90" s="497" t="s">
        <v>5</v>
      </c>
      <c r="TMS90" s="497" t="s">
        <v>6</v>
      </c>
      <c r="TMT90" s="497" t="s">
        <v>7</v>
      </c>
      <c r="TMU90" s="497" t="s">
        <v>11</v>
      </c>
      <c r="TMV90" s="503"/>
      <c r="TMW90" s="497" t="s">
        <v>2</v>
      </c>
      <c r="TMX90" s="497" t="s">
        <v>3</v>
      </c>
      <c r="TMY90" s="497" t="s">
        <v>4</v>
      </c>
      <c r="TMZ90" s="497" t="s">
        <v>5</v>
      </c>
      <c r="TNA90" s="497" t="s">
        <v>6</v>
      </c>
      <c r="TNB90" s="497" t="s">
        <v>7</v>
      </c>
      <c r="TNC90" s="497" t="s">
        <v>11</v>
      </c>
      <c r="TND90" s="503"/>
      <c r="TNE90" s="497" t="s">
        <v>2</v>
      </c>
      <c r="TNF90" s="497" t="s">
        <v>3</v>
      </c>
      <c r="TNG90" s="497" t="s">
        <v>4</v>
      </c>
      <c r="TNH90" s="497" t="s">
        <v>5</v>
      </c>
      <c r="TNI90" s="497" t="s">
        <v>6</v>
      </c>
      <c r="TNJ90" s="497" t="s">
        <v>7</v>
      </c>
      <c r="TNK90" s="497" t="s">
        <v>11</v>
      </c>
      <c r="TNL90" s="503"/>
      <c r="TNM90" s="497" t="s">
        <v>2</v>
      </c>
      <c r="TNN90" s="497" t="s">
        <v>3</v>
      </c>
      <c r="TNO90" s="497" t="s">
        <v>4</v>
      </c>
      <c r="TNP90" s="497" t="s">
        <v>5</v>
      </c>
      <c r="TNQ90" s="497" t="s">
        <v>6</v>
      </c>
      <c r="TNR90" s="497" t="s">
        <v>7</v>
      </c>
      <c r="TNS90" s="497" t="s">
        <v>11</v>
      </c>
      <c r="TNT90" s="503"/>
      <c r="TNU90" s="497" t="s">
        <v>2</v>
      </c>
      <c r="TNV90" s="497" t="s">
        <v>3</v>
      </c>
      <c r="TNW90" s="497" t="s">
        <v>4</v>
      </c>
      <c r="TNX90" s="497" t="s">
        <v>5</v>
      </c>
      <c r="TNY90" s="497" t="s">
        <v>6</v>
      </c>
      <c r="TNZ90" s="497" t="s">
        <v>7</v>
      </c>
      <c r="TOA90" s="497" t="s">
        <v>11</v>
      </c>
      <c r="TOB90" s="503"/>
      <c r="TOC90" s="497" t="s">
        <v>2</v>
      </c>
      <c r="TOD90" s="497" t="s">
        <v>3</v>
      </c>
      <c r="TOE90" s="497" t="s">
        <v>4</v>
      </c>
      <c r="TOF90" s="497" t="s">
        <v>5</v>
      </c>
      <c r="TOG90" s="497" t="s">
        <v>6</v>
      </c>
      <c r="TOH90" s="497" t="s">
        <v>7</v>
      </c>
      <c r="TOI90" s="497" t="s">
        <v>11</v>
      </c>
      <c r="TOJ90" s="503"/>
      <c r="TOK90" s="497" t="s">
        <v>2</v>
      </c>
      <c r="TOL90" s="497" t="s">
        <v>3</v>
      </c>
      <c r="TOM90" s="497" t="s">
        <v>4</v>
      </c>
      <c r="TON90" s="497" t="s">
        <v>5</v>
      </c>
      <c r="TOO90" s="497" t="s">
        <v>6</v>
      </c>
      <c r="TOP90" s="497" t="s">
        <v>7</v>
      </c>
      <c r="TOQ90" s="497" t="s">
        <v>11</v>
      </c>
      <c r="TOR90" s="503"/>
      <c r="TOS90" s="497" t="s">
        <v>2</v>
      </c>
      <c r="TOT90" s="497" t="s">
        <v>3</v>
      </c>
      <c r="TOU90" s="497" t="s">
        <v>4</v>
      </c>
      <c r="TOV90" s="497" t="s">
        <v>5</v>
      </c>
      <c r="TOW90" s="497" t="s">
        <v>6</v>
      </c>
      <c r="TOX90" s="497" t="s">
        <v>7</v>
      </c>
      <c r="TOY90" s="497" t="s">
        <v>11</v>
      </c>
      <c r="TOZ90" s="503"/>
      <c r="TPA90" s="497" t="s">
        <v>2</v>
      </c>
      <c r="TPB90" s="497" t="s">
        <v>3</v>
      </c>
      <c r="TPC90" s="497" t="s">
        <v>4</v>
      </c>
      <c r="TPD90" s="497" t="s">
        <v>5</v>
      </c>
      <c r="TPE90" s="497" t="s">
        <v>6</v>
      </c>
      <c r="TPF90" s="497" t="s">
        <v>7</v>
      </c>
      <c r="TPG90" s="497" t="s">
        <v>11</v>
      </c>
      <c r="TPH90" s="503"/>
      <c r="TPI90" s="497" t="s">
        <v>2</v>
      </c>
      <c r="TPJ90" s="497" t="s">
        <v>3</v>
      </c>
      <c r="TPK90" s="497" t="s">
        <v>4</v>
      </c>
      <c r="TPL90" s="497" t="s">
        <v>5</v>
      </c>
      <c r="TPM90" s="497" t="s">
        <v>6</v>
      </c>
      <c r="TPN90" s="497" t="s">
        <v>7</v>
      </c>
      <c r="TPO90" s="497" t="s">
        <v>11</v>
      </c>
      <c r="TPP90" s="503"/>
      <c r="TPQ90" s="497" t="s">
        <v>2</v>
      </c>
      <c r="TPR90" s="497" t="s">
        <v>3</v>
      </c>
      <c r="TPS90" s="497" t="s">
        <v>4</v>
      </c>
      <c r="TPT90" s="497" t="s">
        <v>5</v>
      </c>
      <c r="TPU90" s="497" t="s">
        <v>6</v>
      </c>
      <c r="TPV90" s="497" t="s">
        <v>7</v>
      </c>
      <c r="TPW90" s="497" t="s">
        <v>11</v>
      </c>
      <c r="TPX90" s="503"/>
      <c r="TPY90" s="497" t="s">
        <v>2</v>
      </c>
      <c r="TPZ90" s="497" t="s">
        <v>3</v>
      </c>
      <c r="TQA90" s="497" t="s">
        <v>4</v>
      </c>
      <c r="TQB90" s="497" t="s">
        <v>5</v>
      </c>
      <c r="TQC90" s="497" t="s">
        <v>6</v>
      </c>
      <c r="TQD90" s="497" t="s">
        <v>7</v>
      </c>
      <c r="TQE90" s="497" t="s">
        <v>11</v>
      </c>
      <c r="TQF90" s="503"/>
      <c r="TQG90" s="497" t="s">
        <v>2</v>
      </c>
      <c r="TQH90" s="497" t="s">
        <v>3</v>
      </c>
      <c r="TQI90" s="497" t="s">
        <v>4</v>
      </c>
      <c r="TQJ90" s="497" t="s">
        <v>5</v>
      </c>
      <c r="TQK90" s="497" t="s">
        <v>6</v>
      </c>
      <c r="TQL90" s="497" t="s">
        <v>7</v>
      </c>
      <c r="TQM90" s="497" t="s">
        <v>11</v>
      </c>
      <c r="TQN90" s="503"/>
      <c r="TQO90" s="497" t="s">
        <v>2</v>
      </c>
      <c r="TQP90" s="497" t="s">
        <v>3</v>
      </c>
      <c r="TQQ90" s="497" t="s">
        <v>4</v>
      </c>
      <c r="TQR90" s="497" t="s">
        <v>5</v>
      </c>
      <c r="TQS90" s="497" t="s">
        <v>6</v>
      </c>
      <c r="TQT90" s="497" t="s">
        <v>7</v>
      </c>
      <c r="TQU90" s="497" t="s">
        <v>11</v>
      </c>
      <c r="TQV90" s="503"/>
      <c r="TQW90" s="497" t="s">
        <v>2</v>
      </c>
      <c r="TQX90" s="497" t="s">
        <v>3</v>
      </c>
      <c r="TQY90" s="497" t="s">
        <v>4</v>
      </c>
      <c r="TQZ90" s="497" t="s">
        <v>5</v>
      </c>
      <c r="TRA90" s="497" t="s">
        <v>6</v>
      </c>
      <c r="TRB90" s="497" t="s">
        <v>7</v>
      </c>
      <c r="TRC90" s="497" t="s">
        <v>11</v>
      </c>
      <c r="TRD90" s="503"/>
      <c r="TRE90" s="497" t="s">
        <v>2</v>
      </c>
      <c r="TRF90" s="497" t="s">
        <v>3</v>
      </c>
      <c r="TRG90" s="497" t="s">
        <v>4</v>
      </c>
      <c r="TRH90" s="497" t="s">
        <v>5</v>
      </c>
      <c r="TRI90" s="497" t="s">
        <v>6</v>
      </c>
      <c r="TRJ90" s="497" t="s">
        <v>7</v>
      </c>
      <c r="TRK90" s="497" t="s">
        <v>11</v>
      </c>
      <c r="TRL90" s="503"/>
      <c r="TRM90" s="497" t="s">
        <v>2</v>
      </c>
      <c r="TRN90" s="497" t="s">
        <v>3</v>
      </c>
      <c r="TRO90" s="497" t="s">
        <v>4</v>
      </c>
      <c r="TRP90" s="497" t="s">
        <v>5</v>
      </c>
      <c r="TRQ90" s="497" t="s">
        <v>6</v>
      </c>
      <c r="TRR90" s="497" t="s">
        <v>7</v>
      </c>
      <c r="TRS90" s="497" t="s">
        <v>11</v>
      </c>
      <c r="TRT90" s="503"/>
      <c r="TRU90" s="497" t="s">
        <v>2</v>
      </c>
      <c r="TRV90" s="497" t="s">
        <v>3</v>
      </c>
      <c r="TRW90" s="497" t="s">
        <v>4</v>
      </c>
      <c r="TRX90" s="497" t="s">
        <v>5</v>
      </c>
      <c r="TRY90" s="497" t="s">
        <v>6</v>
      </c>
      <c r="TRZ90" s="497" t="s">
        <v>7</v>
      </c>
      <c r="TSA90" s="497" t="s">
        <v>11</v>
      </c>
      <c r="TSB90" s="503"/>
      <c r="TSC90" s="497" t="s">
        <v>2</v>
      </c>
      <c r="TSD90" s="497" t="s">
        <v>3</v>
      </c>
      <c r="TSE90" s="497" t="s">
        <v>4</v>
      </c>
      <c r="TSF90" s="497" t="s">
        <v>5</v>
      </c>
      <c r="TSG90" s="497" t="s">
        <v>6</v>
      </c>
      <c r="TSH90" s="497" t="s">
        <v>7</v>
      </c>
      <c r="TSI90" s="497" t="s">
        <v>11</v>
      </c>
      <c r="TSJ90" s="503"/>
      <c r="TSK90" s="497" t="s">
        <v>2</v>
      </c>
      <c r="TSL90" s="497" t="s">
        <v>3</v>
      </c>
      <c r="TSM90" s="497" t="s">
        <v>4</v>
      </c>
      <c r="TSN90" s="497" t="s">
        <v>5</v>
      </c>
      <c r="TSO90" s="497" t="s">
        <v>6</v>
      </c>
      <c r="TSP90" s="497" t="s">
        <v>7</v>
      </c>
      <c r="TSQ90" s="497" t="s">
        <v>11</v>
      </c>
      <c r="TSR90" s="503"/>
      <c r="TSS90" s="497" t="s">
        <v>2</v>
      </c>
      <c r="TST90" s="497" t="s">
        <v>3</v>
      </c>
      <c r="TSU90" s="497" t="s">
        <v>4</v>
      </c>
      <c r="TSV90" s="497" t="s">
        <v>5</v>
      </c>
      <c r="TSW90" s="497" t="s">
        <v>6</v>
      </c>
      <c r="TSX90" s="497" t="s">
        <v>7</v>
      </c>
      <c r="TSY90" s="497" t="s">
        <v>11</v>
      </c>
      <c r="TSZ90" s="503"/>
      <c r="TTA90" s="497" t="s">
        <v>2</v>
      </c>
      <c r="TTB90" s="497" t="s">
        <v>3</v>
      </c>
      <c r="TTC90" s="497" t="s">
        <v>4</v>
      </c>
      <c r="TTD90" s="497" t="s">
        <v>5</v>
      </c>
      <c r="TTE90" s="497" t="s">
        <v>6</v>
      </c>
      <c r="TTF90" s="497" t="s">
        <v>7</v>
      </c>
      <c r="TTG90" s="497" t="s">
        <v>11</v>
      </c>
      <c r="TTH90" s="503"/>
      <c r="TTI90" s="497" t="s">
        <v>2</v>
      </c>
      <c r="TTJ90" s="497" t="s">
        <v>3</v>
      </c>
      <c r="TTK90" s="497" t="s">
        <v>4</v>
      </c>
      <c r="TTL90" s="497" t="s">
        <v>5</v>
      </c>
      <c r="TTM90" s="497" t="s">
        <v>6</v>
      </c>
      <c r="TTN90" s="497" t="s">
        <v>7</v>
      </c>
      <c r="TTO90" s="497" t="s">
        <v>11</v>
      </c>
      <c r="TTP90" s="503"/>
      <c r="TTQ90" s="497" t="s">
        <v>2</v>
      </c>
      <c r="TTR90" s="497" t="s">
        <v>3</v>
      </c>
      <c r="TTS90" s="497" t="s">
        <v>4</v>
      </c>
      <c r="TTT90" s="497" t="s">
        <v>5</v>
      </c>
      <c r="TTU90" s="497" t="s">
        <v>6</v>
      </c>
      <c r="TTV90" s="497" t="s">
        <v>7</v>
      </c>
      <c r="TTW90" s="497" t="s">
        <v>11</v>
      </c>
      <c r="TTX90" s="503"/>
      <c r="TTY90" s="497" t="s">
        <v>2</v>
      </c>
      <c r="TTZ90" s="497" t="s">
        <v>3</v>
      </c>
      <c r="TUA90" s="497" t="s">
        <v>4</v>
      </c>
      <c r="TUB90" s="497" t="s">
        <v>5</v>
      </c>
      <c r="TUC90" s="497" t="s">
        <v>6</v>
      </c>
      <c r="TUD90" s="497" t="s">
        <v>7</v>
      </c>
      <c r="TUE90" s="497" t="s">
        <v>11</v>
      </c>
      <c r="TUF90" s="503"/>
      <c r="TUG90" s="497" t="s">
        <v>2</v>
      </c>
      <c r="TUH90" s="497" t="s">
        <v>3</v>
      </c>
      <c r="TUI90" s="497" t="s">
        <v>4</v>
      </c>
      <c r="TUJ90" s="497" t="s">
        <v>5</v>
      </c>
      <c r="TUK90" s="497" t="s">
        <v>6</v>
      </c>
      <c r="TUL90" s="497" t="s">
        <v>7</v>
      </c>
      <c r="TUM90" s="497" t="s">
        <v>11</v>
      </c>
      <c r="TUN90" s="503"/>
      <c r="TUO90" s="497" t="s">
        <v>2</v>
      </c>
      <c r="TUP90" s="497" t="s">
        <v>3</v>
      </c>
      <c r="TUQ90" s="497" t="s">
        <v>4</v>
      </c>
      <c r="TUR90" s="497" t="s">
        <v>5</v>
      </c>
      <c r="TUS90" s="497" t="s">
        <v>6</v>
      </c>
      <c r="TUT90" s="497" t="s">
        <v>7</v>
      </c>
      <c r="TUU90" s="497" t="s">
        <v>11</v>
      </c>
      <c r="TUV90" s="503"/>
      <c r="TUW90" s="497" t="s">
        <v>2</v>
      </c>
      <c r="TUX90" s="497" t="s">
        <v>3</v>
      </c>
      <c r="TUY90" s="497" t="s">
        <v>4</v>
      </c>
      <c r="TUZ90" s="497" t="s">
        <v>5</v>
      </c>
      <c r="TVA90" s="497" t="s">
        <v>6</v>
      </c>
      <c r="TVB90" s="497" t="s">
        <v>7</v>
      </c>
      <c r="TVC90" s="497" t="s">
        <v>11</v>
      </c>
      <c r="TVD90" s="503"/>
      <c r="TVE90" s="497" t="s">
        <v>2</v>
      </c>
      <c r="TVF90" s="497" t="s">
        <v>3</v>
      </c>
      <c r="TVG90" s="497" t="s">
        <v>4</v>
      </c>
      <c r="TVH90" s="497" t="s">
        <v>5</v>
      </c>
      <c r="TVI90" s="497" t="s">
        <v>6</v>
      </c>
      <c r="TVJ90" s="497" t="s">
        <v>7</v>
      </c>
      <c r="TVK90" s="497" t="s">
        <v>11</v>
      </c>
      <c r="TVL90" s="503"/>
      <c r="TVM90" s="497" t="s">
        <v>2</v>
      </c>
      <c r="TVN90" s="497" t="s">
        <v>3</v>
      </c>
      <c r="TVO90" s="497" t="s">
        <v>4</v>
      </c>
      <c r="TVP90" s="497" t="s">
        <v>5</v>
      </c>
      <c r="TVQ90" s="497" t="s">
        <v>6</v>
      </c>
      <c r="TVR90" s="497" t="s">
        <v>7</v>
      </c>
      <c r="TVS90" s="497" t="s">
        <v>11</v>
      </c>
      <c r="TVT90" s="503"/>
      <c r="TVU90" s="497" t="s">
        <v>2</v>
      </c>
      <c r="TVV90" s="497" t="s">
        <v>3</v>
      </c>
      <c r="TVW90" s="497" t="s">
        <v>4</v>
      </c>
      <c r="TVX90" s="497" t="s">
        <v>5</v>
      </c>
      <c r="TVY90" s="497" t="s">
        <v>6</v>
      </c>
      <c r="TVZ90" s="497" t="s">
        <v>7</v>
      </c>
      <c r="TWA90" s="497" t="s">
        <v>11</v>
      </c>
      <c r="TWB90" s="503"/>
      <c r="TWC90" s="497" t="s">
        <v>2</v>
      </c>
      <c r="TWD90" s="497" t="s">
        <v>3</v>
      </c>
      <c r="TWE90" s="497" t="s">
        <v>4</v>
      </c>
      <c r="TWF90" s="497" t="s">
        <v>5</v>
      </c>
      <c r="TWG90" s="497" t="s">
        <v>6</v>
      </c>
      <c r="TWH90" s="497" t="s">
        <v>7</v>
      </c>
      <c r="TWI90" s="497" t="s">
        <v>11</v>
      </c>
      <c r="TWJ90" s="503"/>
      <c r="TWK90" s="497" t="s">
        <v>2</v>
      </c>
      <c r="TWL90" s="497" t="s">
        <v>3</v>
      </c>
      <c r="TWM90" s="497" t="s">
        <v>4</v>
      </c>
      <c r="TWN90" s="497" t="s">
        <v>5</v>
      </c>
      <c r="TWO90" s="497" t="s">
        <v>6</v>
      </c>
      <c r="TWP90" s="497" t="s">
        <v>7</v>
      </c>
      <c r="TWQ90" s="497" t="s">
        <v>11</v>
      </c>
      <c r="TWR90" s="503"/>
      <c r="TWS90" s="497" t="s">
        <v>2</v>
      </c>
      <c r="TWT90" s="497" t="s">
        <v>3</v>
      </c>
      <c r="TWU90" s="497" t="s">
        <v>4</v>
      </c>
      <c r="TWV90" s="497" t="s">
        <v>5</v>
      </c>
      <c r="TWW90" s="497" t="s">
        <v>6</v>
      </c>
      <c r="TWX90" s="497" t="s">
        <v>7</v>
      </c>
      <c r="TWY90" s="497" t="s">
        <v>11</v>
      </c>
      <c r="TWZ90" s="503"/>
      <c r="TXA90" s="497" t="s">
        <v>2</v>
      </c>
      <c r="TXB90" s="497" t="s">
        <v>3</v>
      </c>
      <c r="TXC90" s="497" t="s">
        <v>4</v>
      </c>
      <c r="TXD90" s="497" t="s">
        <v>5</v>
      </c>
      <c r="TXE90" s="497" t="s">
        <v>6</v>
      </c>
      <c r="TXF90" s="497" t="s">
        <v>7</v>
      </c>
      <c r="TXG90" s="497" t="s">
        <v>11</v>
      </c>
      <c r="TXH90" s="503"/>
      <c r="TXI90" s="497" t="s">
        <v>2</v>
      </c>
      <c r="TXJ90" s="497" t="s">
        <v>3</v>
      </c>
      <c r="TXK90" s="497" t="s">
        <v>4</v>
      </c>
      <c r="TXL90" s="497" t="s">
        <v>5</v>
      </c>
      <c r="TXM90" s="497" t="s">
        <v>6</v>
      </c>
      <c r="TXN90" s="497" t="s">
        <v>7</v>
      </c>
      <c r="TXO90" s="497" t="s">
        <v>11</v>
      </c>
      <c r="TXP90" s="503"/>
      <c r="TXQ90" s="497" t="s">
        <v>2</v>
      </c>
      <c r="TXR90" s="497" t="s">
        <v>3</v>
      </c>
      <c r="TXS90" s="497" t="s">
        <v>4</v>
      </c>
      <c r="TXT90" s="497" t="s">
        <v>5</v>
      </c>
      <c r="TXU90" s="497" t="s">
        <v>6</v>
      </c>
      <c r="TXV90" s="497" t="s">
        <v>7</v>
      </c>
      <c r="TXW90" s="497" t="s">
        <v>11</v>
      </c>
      <c r="TXX90" s="503"/>
      <c r="TXY90" s="497" t="s">
        <v>2</v>
      </c>
      <c r="TXZ90" s="497" t="s">
        <v>3</v>
      </c>
      <c r="TYA90" s="497" t="s">
        <v>4</v>
      </c>
      <c r="TYB90" s="497" t="s">
        <v>5</v>
      </c>
      <c r="TYC90" s="497" t="s">
        <v>6</v>
      </c>
      <c r="TYD90" s="497" t="s">
        <v>7</v>
      </c>
      <c r="TYE90" s="497" t="s">
        <v>11</v>
      </c>
      <c r="TYF90" s="503"/>
      <c r="TYG90" s="497" t="s">
        <v>2</v>
      </c>
      <c r="TYH90" s="497" t="s">
        <v>3</v>
      </c>
      <c r="TYI90" s="497" t="s">
        <v>4</v>
      </c>
      <c r="TYJ90" s="497" t="s">
        <v>5</v>
      </c>
      <c r="TYK90" s="497" t="s">
        <v>6</v>
      </c>
      <c r="TYL90" s="497" t="s">
        <v>7</v>
      </c>
      <c r="TYM90" s="497" t="s">
        <v>11</v>
      </c>
      <c r="TYN90" s="503"/>
      <c r="TYO90" s="497" t="s">
        <v>2</v>
      </c>
      <c r="TYP90" s="497" t="s">
        <v>3</v>
      </c>
      <c r="TYQ90" s="497" t="s">
        <v>4</v>
      </c>
      <c r="TYR90" s="497" t="s">
        <v>5</v>
      </c>
      <c r="TYS90" s="497" t="s">
        <v>6</v>
      </c>
      <c r="TYT90" s="497" t="s">
        <v>7</v>
      </c>
      <c r="TYU90" s="497" t="s">
        <v>11</v>
      </c>
      <c r="TYV90" s="503"/>
      <c r="TYW90" s="497" t="s">
        <v>2</v>
      </c>
      <c r="TYX90" s="497" t="s">
        <v>3</v>
      </c>
      <c r="TYY90" s="497" t="s">
        <v>4</v>
      </c>
      <c r="TYZ90" s="497" t="s">
        <v>5</v>
      </c>
      <c r="TZA90" s="497" t="s">
        <v>6</v>
      </c>
      <c r="TZB90" s="497" t="s">
        <v>7</v>
      </c>
      <c r="TZC90" s="497" t="s">
        <v>11</v>
      </c>
      <c r="TZD90" s="503"/>
      <c r="TZE90" s="497" t="s">
        <v>2</v>
      </c>
      <c r="TZF90" s="497" t="s">
        <v>3</v>
      </c>
      <c r="TZG90" s="497" t="s">
        <v>4</v>
      </c>
      <c r="TZH90" s="497" t="s">
        <v>5</v>
      </c>
      <c r="TZI90" s="497" t="s">
        <v>6</v>
      </c>
      <c r="TZJ90" s="497" t="s">
        <v>7</v>
      </c>
      <c r="TZK90" s="497" t="s">
        <v>11</v>
      </c>
      <c r="TZL90" s="503"/>
      <c r="TZM90" s="497" t="s">
        <v>2</v>
      </c>
      <c r="TZN90" s="497" t="s">
        <v>3</v>
      </c>
      <c r="TZO90" s="497" t="s">
        <v>4</v>
      </c>
      <c r="TZP90" s="497" t="s">
        <v>5</v>
      </c>
      <c r="TZQ90" s="497" t="s">
        <v>6</v>
      </c>
      <c r="TZR90" s="497" t="s">
        <v>7</v>
      </c>
      <c r="TZS90" s="497" t="s">
        <v>11</v>
      </c>
      <c r="TZT90" s="503"/>
      <c r="TZU90" s="497" t="s">
        <v>2</v>
      </c>
      <c r="TZV90" s="497" t="s">
        <v>3</v>
      </c>
      <c r="TZW90" s="497" t="s">
        <v>4</v>
      </c>
      <c r="TZX90" s="497" t="s">
        <v>5</v>
      </c>
      <c r="TZY90" s="497" t="s">
        <v>6</v>
      </c>
      <c r="TZZ90" s="497" t="s">
        <v>7</v>
      </c>
      <c r="UAA90" s="497" t="s">
        <v>11</v>
      </c>
      <c r="UAB90" s="503"/>
      <c r="UAC90" s="497" t="s">
        <v>2</v>
      </c>
      <c r="UAD90" s="497" t="s">
        <v>3</v>
      </c>
      <c r="UAE90" s="497" t="s">
        <v>4</v>
      </c>
      <c r="UAF90" s="497" t="s">
        <v>5</v>
      </c>
      <c r="UAG90" s="497" t="s">
        <v>6</v>
      </c>
      <c r="UAH90" s="497" t="s">
        <v>7</v>
      </c>
      <c r="UAI90" s="497" t="s">
        <v>11</v>
      </c>
      <c r="UAJ90" s="503"/>
      <c r="UAK90" s="497" t="s">
        <v>2</v>
      </c>
      <c r="UAL90" s="497" t="s">
        <v>3</v>
      </c>
      <c r="UAM90" s="497" t="s">
        <v>4</v>
      </c>
      <c r="UAN90" s="497" t="s">
        <v>5</v>
      </c>
      <c r="UAO90" s="497" t="s">
        <v>6</v>
      </c>
      <c r="UAP90" s="497" t="s">
        <v>7</v>
      </c>
      <c r="UAQ90" s="497" t="s">
        <v>11</v>
      </c>
      <c r="UAR90" s="503"/>
      <c r="UAS90" s="497" t="s">
        <v>2</v>
      </c>
      <c r="UAT90" s="497" t="s">
        <v>3</v>
      </c>
      <c r="UAU90" s="497" t="s">
        <v>4</v>
      </c>
      <c r="UAV90" s="497" t="s">
        <v>5</v>
      </c>
      <c r="UAW90" s="497" t="s">
        <v>6</v>
      </c>
      <c r="UAX90" s="497" t="s">
        <v>7</v>
      </c>
      <c r="UAY90" s="497" t="s">
        <v>11</v>
      </c>
      <c r="UAZ90" s="503"/>
      <c r="UBA90" s="497" t="s">
        <v>2</v>
      </c>
      <c r="UBB90" s="497" t="s">
        <v>3</v>
      </c>
      <c r="UBC90" s="497" t="s">
        <v>4</v>
      </c>
      <c r="UBD90" s="497" t="s">
        <v>5</v>
      </c>
      <c r="UBE90" s="497" t="s">
        <v>6</v>
      </c>
      <c r="UBF90" s="497" t="s">
        <v>7</v>
      </c>
      <c r="UBG90" s="497" t="s">
        <v>11</v>
      </c>
      <c r="UBH90" s="503"/>
      <c r="UBI90" s="497" t="s">
        <v>2</v>
      </c>
      <c r="UBJ90" s="497" t="s">
        <v>3</v>
      </c>
      <c r="UBK90" s="497" t="s">
        <v>4</v>
      </c>
      <c r="UBL90" s="497" t="s">
        <v>5</v>
      </c>
      <c r="UBM90" s="497" t="s">
        <v>6</v>
      </c>
      <c r="UBN90" s="497" t="s">
        <v>7</v>
      </c>
      <c r="UBO90" s="497" t="s">
        <v>11</v>
      </c>
      <c r="UBP90" s="503"/>
      <c r="UBQ90" s="497" t="s">
        <v>2</v>
      </c>
      <c r="UBR90" s="497" t="s">
        <v>3</v>
      </c>
      <c r="UBS90" s="497" t="s">
        <v>4</v>
      </c>
      <c r="UBT90" s="497" t="s">
        <v>5</v>
      </c>
      <c r="UBU90" s="497" t="s">
        <v>6</v>
      </c>
      <c r="UBV90" s="497" t="s">
        <v>7</v>
      </c>
      <c r="UBW90" s="497" t="s">
        <v>11</v>
      </c>
      <c r="UBX90" s="503"/>
      <c r="UBY90" s="497" t="s">
        <v>2</v>
      </c>
      <c r="UBZ90" s="497" t="s">
        <v>3</v>
      </c>
      <c r="UCA90" s="497" t="s">
        <v>4</v>
      </c>
      <c r="UCB90" s="497" t="s">
        <v>5</v>
      </c>
      <c r="UCC90" s="497" t="s">
        <v>6</v>
      </c>
      <c r="UCD90" s="497" t="s">
        <v>7</v>
      </c>
      <c r="UCE90" s="497" t="s">
        <v>11</v>
      </c>
      <c r="UCF90" s="503"/>
      <c r="UCG90" s="497" t="s">
        <v>2</v>
      </c>
      <c r="UCH90" s="497" t="s">
        <v>3</v>
      </c>
      <c r="UCI90" s="497" t="s">
        <v>4</v>
      </c>
      <c r="UCJ90" s="497" t="s">
        <v>5</v>
      </c>
      <c r="UCK90" s="497" t="s">
        <v>6</v>
      </c>
      <c r="UCL90" s="497" t="s">
        <v>7</v>
      </c>
      <c r="UCM90" s="497" t="s">
        <v>11</v>
      </c>
      <c r="UCN90" s="503"/>
      <c r="UCO90" s="497" t="s">
        <v>2</v>
      </c>
      <c r="UCP90" s="497" t="s">
        <v>3</v>
      </c>
      <c r="UCQ90" s="497" t="s">
        <v>4</v>
      </c>
      <c r="UCR90" s="497" t="s">
        <v>5</v>
      </c>
      <c r="UCS90" s="497" t="s">
        <v>6</v>
      </c>
      <c r="UCT90" s="497" t="s">
        <v>7</v>
      </c>
      <c r="UCU90" s="497" t="s">
        <v>11</v>
      </c>
      <c r="UCV90" s="503"/>
      <c r="UCW90" s="497" t="s">
        <v>2</v>
      </c>
      <c r="UCX90" s="497" t="s">
        <v>3</v>
      </c>
      <c r="UCY90" s="497" t="s">
        <v>4</v>
      </c>
      <c r="UCZ90" s="497" t="s">
        <v>5</v>
      </c>
      <c r="UDA90" s="497" t="s">
        <v>6</v>
      </c>
      <c r="UDB90" s="497" t="s">
        <v>7</v>
      </c>
      <c r="UDC90" s="497" t="s">
        <v>11</v>
      </c>
      <c r="UDD90" s="503"/>
      <c r="UDE90" s="497" t="s">
        <v>2</v>
      </c>
      <c r="UDF90" s="497" t="s">
        <v>3</v>
      </c>
      <c r="UDG90" s="497" t="s">
        <v>4</v>
      </c>
      <c r="UDH90" s="497" t="s">
        <v>5</v>
      </c>
      <c r="UDI90" s="497" t="s">
        <v>6</v>
      </c>
      <c r="UDJ90" s="497" t="s">
        <v>7</v>
      </c>
      <c r="UDK90" s="497" t="s">
        <v>11</v>
      </c>
      <c r="UDL90" s="503"/>
      <c r="UDM90" s="497" t="s">
        <v>2</v>
      </c>
      <c r="UDN90" s="497" t="s">
        <v>3</v>
      </c>
      <c r="UDO90" s="497" t="s">
        <v>4</v>
      </c>
      <c r="UDP90" s="497" t="s">
        <v>5</v>
      </c>
      <c r="UDQ90" s="497" t="s">
        <v>6</v>
      </c>
      <c r="UDR90" s="497" t="s">
        <v>7</v>
      </c>
      <c r="UDS90" s="497" t="s">
        <v>11</v>
      </c>
      <c r="UDT90" s="503"/>
      <c r="UDU90" s="497" t="s">
        <v>2</v>
      </c>
      <c r="UDV90" s="497" t="s">
        <v>3</v>
      </c>
      <c r="UDW90" s="497" t="s">
        <v>4</v>
      </c>
      <c r="UDX90" s="497" t="s">
        <v>5</v>
      </c>
      <c r="UDY90" s="497" t="s">
        <v>6</v>
      </c>
      <c r="UDZ90" s="497" t="s">
        <v>7</v>
      </c>
      <c r="UEA90" s="497" t="s">
        <v>11</v>
      </c>
      <c r="UEB90" s="503"/>
      <c r="UEC90" s="497" t="s">
        <v>2</v>
      </c>
      <c r="UED90" s="497" t="s">
        <v>3</v>
      </c>
      <c r="UEE90" s="497" t="s">
        <v>4</v>
      </c>
      <c r="UEF90" s="497" t="s">
        <v>5</v>
      </c>
      <c r="UEG90" s="497" t="s">
        <v>6</v>
      </c>
      <c r="UEH90" s="497" t="s">
        <v>7</v>
      </c>
      <c r="UEI90" s="497" t="s">
        <v>11</v>
      </c>
      <c r="UEJ90" s="503"/>
      <c r="UEK90" s="497" t="s">
        <v>2</v>
      </c>
      <c r="UEL90" s="497" t="s">
        <v>3</v>
      </c>
      <c r="UEM90" s="497" t="s">
        <v>4</v>
      </c>
      <c r="UEN90" s="497" t="s">
        <v>5</v>
      </c>
      <c r="UEO90" s="497" t="s">
        <v>6</v>
      </c>
      <c r="UEP90" s="497" t="s">
        <v>7</v>
      </c>
      <c r="UEQ90" s="497" t="s">
        <v>11</v>
      </c>
      <c r="UER90" s="503"/>
      <c r="UES90" s="497" t="s">
        <v>2</v>
      </c>
      <c r="UET90" s="497" t="s">
        <v>3</v>
      </c>
      <c r="UEU90" s="497" t="s">
        <v>4</v>
      </c>
      <c r="UEV90" s="497" t="s">
        <v>5</v>
      </c>
      <c r="UEW90" s="497" t="s">
        <v>6</v>
      </c>
      <c r="UEX90" s="497" t="s">
        <v>7</v>
      </c>
      <c r="UEY90" s="497" t="s">
        <v>11</v>
      </c>
      <c r="UEZ90" s="503"/>
      <c r="UFA90" s="497" t="s">
        <v>2</v>
      </c>
      <c r="UFB90" s="497" t="s">
        <v>3</v>
      </c>
      <c r="UFC90" s="497" t="s">
        <v>4</v>
      </c>
      <c r="UFD90" s="497" t="s">
        <v>5</v>
      </c>
      <c r="UFE90" s="497" t="s">
        <v>6</v>
      </c>
      <c r="UFF90" s="497" t="s">
        <v>7</v>
      </c>
      <c r="UFG90" s="497" t="s">
        <v>11</v>
      </c>
      <c r="UFH90" s="503"/>
      <c r="UFI90" s="497" t="s">
        <v>2</v>
      </c>
      <c r="UFJ90" s="497" t="s">
        <v>3</v>
      </c>
      <c r="UFK90" s="497" t="s">
        <v>4</v>
      </c>
      <c r="UFL90" s="497" t="s">
        <v>5</v>
      </c>
      <c r="UFM90" s="497" t="s">
        <v>6</v>
      </c>
      <c r="UFN90" s="497" t="s">
        <v>7</v>
      </c>
      <c r="UFO90" s="497" t="s">
        <v>11</v>
      </c>
      <c r="UFP90" s="503"/>
      <c r="UFQ90" s="497" t="s">
        <v>2</v>
      </c>
      <c r="UFR90" s="497" t="s">
        <v>3</v>
      </c>
      <c r="UFS90" s="497" t="s">
        <v>4</v>
      </c>
      <c r="UFT90" s="497" t="s">
        <v>5</v>
      </c>
      <c r="UFU90" s="497" t="s">
        <v>6</v>
      </c>
      <c r="UFV90" s="497" t="s">
        <v>7</v>
      </c>
      <c r="UFW90" s="497" t="s">
        <v>11</v>
      </c>
      <c r="UFX90" s="503"/>
      <c r="UFY90" s="497" t="s">
        <v>2</v>
      </c>
      <c r="UFZ90" s="497" t="s">
        <v>3</v>
      </c>
      <c r="UGA90" s="497" t="s">
        <v>4</v>
      </c>
      <c r="UGB90" s="497" t="s">
        <v>5</v>
      </c>
      <c r="UGC90" s="497" t="s">
        <v>6</v>
      </c>
      <c r="UGD90" s="497" t="s">
        <v>7</v>
      </c>
      <c r="UGE90" s="497" t="s">
        <v>11</v>
      </c>
      <c r="UGF90" s="503"/>
      <c r="UGG90" s="497" t="s">
        <v>2</v>
      </c>
      <c r="UGH90" s="497" t="s">
        <v>3</v>
      </c>
      <c r="UGI90" s="497" t="s">
        <v>4</v>
      </c>
      <c r="UGJ90" s="497" t="s">
        <v>5</v>
      </c>
      <c r="UGK90" s="497" t="s">
        <v>6</v>
      </c>
      <c r="UGL90" s="497" t="s">
        <v>7</v>
      </c>
      <c r="UGM90" s="497" t="s">
        <v>11</v>
      </c>
      <c r="UGN90" s="503"/>
      <c r="UGO90" s="497" t="s">
        <v>2</v>
      </c>
      <c r="UGP90" s="497" t="s">
        <v>3</v>
      </c>
      <c r="UGQ90" s="497" t="s">
        <v>4</v>
      </c>
      <c r="UGR90" s="497" t="s">
        <v>5</v>
      </c>
      <c r="UGS90" s="497" t="s">
        <v>6</v>
      </c>
      <c r="UGT90" s="497" t="s">
        <v>7</v>
      </c>
      <c r="UGU90" s="497" t="s">
        <v>11</v>
      </c>
      <c r="UGV90" s="503"/>
      <c r="UGW90" s="497" t="s">
        <v>2</v>
      </c>
      <c r="UGX90" s="497" t="s">
        <v>3</v>
      </c>
      <c r="UGY90" s="497" t="s">
        <v>4</v>
      </c>
      <c r="UGZ90" s="497" t="s">
        <v>5</v>
      </c>
      <c r="UHA90" s="497" t="s">
        <v>6</v>
      </c>
      <c r="UHB90" s="497" t="s">
        <v>7</v>
      </c>
      <c r="UHC90" s="497" t="s">
        <v>11</v>
      </c>
      <c r="UHD90" s="503"/>
      <c r="UHE90" s="497" t="s">
        <v>2</v>
      </c>
      <c r="UHF90" s="497" t="s">
        <v>3</v>
      </c>
      <c r="UHG90" s="497" t="s">
        <v>4</v>
      </c>
      <c r="UHH90" s="497" t="s">
        <v>5</v>
      </c>
      <c r="UHI90" s="497" t="s">
        <v>6</v>
      </c>
      <c r="UHJ90" s="497" t="s">
        <v>7</v>
      </c>
      <c r="UHK90" s="497" t="s">
        <v>11</v>
      </c>
      <c r="UHL90" s="503"/>
      <c r="UHM90" s="497" t="s">
        <v>2</v>
      </c>
      <c r="UHN90" s="497" t="s">
        <v>3</v>
      </c>
      <c r="UHO90" s="497" t="s">
        <v>4</v>
      </c>
      <c r="UHP90" s="497" t="s">
        <v>5</v>
      </c>
      <c r="UHQ90" s="497" t="s">
        <v>6</v>
      </c>
      <c r="UHR90" s="497" t="s">
        <v>7</v>
      </c>
      <c r="UHS90" s="497" t="s">
        <v>11</v>
      </c>
      <c r="UHT90" s="503"/>
      <c r="UHU90" s="497" t="s">
        <v>2</v>
      </c>
      <c r="UHV90" s="497" t="s">
        <v>3</v>
      </c>
      <c r="UHW90" s="497" t="s">
        <v>4</v>
      </c>
      <c r="UHX90" s="497" t="s">
        <v>5</v>
      </c>
      <c r="UHY90" s="497" t="s">
        <v>6</v>
      </c>
      <c r="UHZ90" s="497" t="s">
        <v>7</v>
      </c>
      <c r="UIA90" s="497" t="s">
        <v>11</v>
      </c>
      <c r="UIB90" s="503"/>
      <c r="UIC90" s="497" t="s">
        <v>2</v>
      </c>
      <c r="UID90" s="497" t="s">
        <v>3</v>
      </c>
      <c r="UIE90" s="497" t="s">
        <v>4</v>
      </c>
      <c r="UIF90" s="497" t="s">
        <v>5</v>
      </c>
      <c r="UIG90" s="497" t="s">
        <v>6</v>
      </c>
      <c r="UIH90" s="497" t="s">
        <v>7</v>
      </c>
      <c r="UII90" s="497" t="s">
        <v>11</v>
      </c>
      <c r="UIJ90" s="503"/>
      <c r="UIK90" s="497" t="s">
        <v>2</v>
      </c>
      <c r="UIL90" s="497" t="s">
        <v>3</v>
      </c>
      <c r="UIM90" s="497" t="s">
        <v>4</v>
      </c>
      <c r="UIN90" s="497" t="s">
        <v>5</v>
      </c>
      <c r="UIO90" s="497" t="s">
        <v>6</v>
      </c>
      <c r="UIP90" s="497" t="s">
        <v>7</v>
      </c>
      <c r="UIQ90" s="497" t="s">
        <v>11</v>
      </c>
      <c r="UIR90" s="503"/>
      <c r="UIS90" s="497" t="s">
        <v>2</v>
      </c>
      <c r="UIT90" s="497" t="s">
        <v>3</v>
      </c>
      <c r="UIU90" s="497" t="s">
        <v>4</v>
      </c>
      <c r="UIV90" s="497" t="s">
        <v>5</v>
      </c>
      <c r="UIW90" s="497" t="s">
        <v>6</v>
      </c>
      <c r="UIX90" s="497" t="s">
        <v>7</v>
      </c>
      <c r="UIY90" s="497" t="s">
        <v>11</v>
      </c>
      <c r="UIZ90" s="503"/>
      <c r="UJA90" s="497" t="s">
        <v>2</v>
      </c>
      <c r="UJB90" s="497" t="s">
        <v>3</v>
      </c>
      <c r="UJC90" s="497" t="s">
        <v>4</v>
      </c>
      <c r="UJD90" s="497" t="s">
        <v>5</v>
      </c>
      <c r="UJE90" s="497" t="s">
        <v>6</v>
      </c>
      <c r="UJF90" s="497" t="s">
        <v>7</v>
      </c>
      <c r="UJG90" s="497" t="s">
        <v>11</v>
      </c>
      <c r="UJH90" s="503"/>
      <c r="UJI90" s="497" t="s">
        <v>2</v>
      </c>
      <c r="UJJ90" s="497" t="s">
        <v>3</v>
      </c>
      <c r="UJK90" s="497" t="s">
        <v>4</v>
      </c>
      <c r="UJL90" s="497" t="s">
        <v>5</v>
      </c>
      <c r="UJM90" s="497" t="s">
        <v>6</v>
      </c>
      <c r="UJN90" s="497" t="s">
        <v>7</v>
      </c>
      <c r="UJO90" s="497" t="s">
        <v>11</v>
      </c>
      <c r="UJP90" s="503"/>
      <c r="UJQ90" s="497" t="s">
        <v>2</v>
      </c>
      <c r="UJR90" s="497" t="s">
        <v>3</v>
      </c>
      <c r="UJS90" s="497" t="s">
        <v>4</v>
      </c>
      <c r="UJT90" s="497" t="s">
        <v>5</v>
      </c>
      <c r="UJU90" s="497" t="s">
        <v>6</v>
      </c>
      <c r="UJV90" s="497" t="s">
        <v>7</v>
      </c>
      <c r="UJW90" s="497" t="s">
        <v>11</v>
      </c>
      <c r="UJX90" s="503"/>
      <c r="UJY90" s="497" t="s">
        <v>2</v>
      </c>
      <c r="UJZ90" s="497" t="s">
        <v>3</v>
      </c>
      <c r="UKA90" s="497" t="s">
        <v>4</v>
      </c>
      <c r="UKB90" s="497" t="s">
        <v>5</v>
      </c>
      <c r="UKC90" s="497" t="s">
        <v>6</v>
      </c>
      <c r="UKD90" s="497" t="s">
        <v>7</v>
      </c>
      <c r="UKE90" s="497" t="s">
        <v>11</v>
      </c>
      <c r="UKF90" s="503"/>
      <c r="UKG90" s="497" t="s">
        <v>2</v>
      </c>
      <c r="UKH90" s="497" t="s">
        <v>3</v>
      </c>
      <c r="UKI90" s="497" t="s">
        <v>4</v>
      </c>
      <c r="UKJ90" s="497" t="s">
        <v>5</v>
      </c>
      <c r="UKK90" s="497" t="s">
        <v>6</v>
      </c>
      <c r="UKL90" s="497" t="s">
        <v>7</v>
      </c>
      <c r="UKM90" s="497" t="s">
        <v>11</v>
      </c>
      <c r="UKN90" s="503"/>
      <c r="UKO90" s="497" t="s">
        <v>2</v>
      </c>
      <c r="UKP90" s="497" t="s">
        <v>3</v>
      </c>
      <c r="UKQ90" s="497" t="s">
        <v>4</v>
      </c>
      <c r="UKR90" s="497" t="s">
        <v>5</v>
      </c>
      <c r="UKS90" s="497" t="s">
        <v>6</v>
      </c>
      <c r="UKT90" s="497" t="s">
        <v>7</v>
      </c>
      <c r="UKU90" s="497" t="s">
        <v>11</v>
      </c>
      <c r="UKV90" s="503"/>
      <c r="UKW90" s="497" t="s">
        <v>2</v>
      </c>
      <c r="UKX90" s="497" t="s">
        <v>3</v>
      </c>
      <c r="UKY90" s="497" t="s">
        <v>4</v>
      </c>
      <c r="UKZ90" s="497" t="s">
        <v>5</v>
      </c>
      <c r="ULA90" s="497" t="s">
        <v>6</v>
      </c>
      <c r="ULB90" s="497" t="s">
        <v>7</v>
      </c>
      <c r="ULC90" s="497" t="s">
        <v>11</v>
      </c>
      <c r="ULD90" s="503"/>
      <c r="ULE90" s="497" t="s">
        <v>2</v>
      </c>
      <c r="ULF90" s="497" t="s">
        <v>3</v>
      </c>
      <c r="ULG90" s="497" t="s">
        <v>4</v>
      </c>
      <c r="ULH90" s="497" t="s">
        <v>5</v>
      </c>
      <c r="ULI90" s="497" t="s">
        <v>6</v>
      </c>
      <c r="ULJ90" s="497" t="s">
        <v>7</v>
      </c>
      <c r="ULK90" s="497" t="s">
        <v>11</v>
      </c>
      <c r="ULL90" s="503"/>
      <c r="ULM90" s="497" t="s">
        <v>2</v>
      </c>
      <c r="ULN90" s="497" t="s">
        <v>3</v>
      </c>
      <c r="ULO90" s="497" t="s">
        <v>4</v>
      </c>
      <c r="ULP90" s="497" t="s">
        <v>5</v>
      </c>
      <c r="ULQ90" s="497" t="s">
        <v>6</v>
      </c>
      <c r="ULR90" s="497" t="s">
        <v>7</v>
      </c>
      <c r="ULS90" s="497" t="s">
        <v>11</v>
      </c>
      <c r="ULT90" s="503"/>
      <c r="ULU90" s="497" t="s">
        <v>2</v>
      </c>
      <c r="ULV90" s="497" t="s">
        <v>3</v>
      </c>
      <c r="ULW90" s="497" t="s">
        <v>4</v>
      </c>
      <c r="ULX90" s="497" t="s">
        <v>5</v>
      </c>
      <c r="ULY90" s="497" t="s">
        <v>6</v>
      </c>
      <c r="ULZ90" s="497" t="s">
        <v>7</v>
      </c>
      <c r="UMA90" s="497" t="s">
        <v>11</v>
      </c>
      <c r="UMB90" s="503"/>
      <c r="UMC90" s="497" t="s">
        <v>2</v>
      </c>
      <c r="UMD90" s="497" t="s">
        <v>3</v>
      </c>
      <c r="UME90" s="497" t="s">
        <v>4</v>
      </c>
      <c r="UMF90" s="497" t="s">
        <v>5</v>
      </c>
      <c r="UMG90" s="497" t="s">
        <v>6</v>
      </c>
      <c r="UMH90" s="497" t="s">
        <v>7</v>
      </c>
      <c r="UMI90" s="497" t="s">
        <v>11</v>
      </c>
      <c r="UMJ90" s="503"/>
      <c r="UMK90" s="497" t="s">
        <v>2</v>
      </c>
      <c r="UML90" s="497" t="s">
        <v>3</v>
      </c>
      <c r="UMM90" s="497" t="s">
        <v>4</v>
      </c>
      <c r="UMN90" s="497" t="s">
        <v>5</v>
      </c>
      <c r="UMO90" s="497" t="s">
        <v>6</v>
      </c>
      <c r="UMP90" s="497" t="s">
        <v>7</v>
      </c>
      <c r="UMQ90" s="497" t="s">
        <v>11</v>
      </c>
      <c r="UMR90" s="503"/>
      <c r="UMS90" s="497" t="s">
        <v>2</v>
      </c>
      <c r="UMT90" s="497" t="s">
        <v>3</v>
      </c>
      <c r="UMU90" s="497" t="s">
        <v>4</v>
      </c>
      <c r="UMV90" s="497" t="s">
        <v>5</v>
      </c>
      <c r="UMW90" s="497" t="s">
        <v>6</v>
      </c>
      <c r="UMX90" s="497" t="s">
        <v>7</v>
      </c>
      <c r="UMY90" s="497" t="s">
        <v>11</v>
      </c>
      <c r="UMZ90" s="503"/>
      <c r="UNA90" s="497" t="s">
        <v>2</v>
      </c>
      <c r="UNB90" s="497" t="s">
        <v>3</v>
      </c>
      <c r="UNC90" s="497" t="s">
        <v>4</v>
      </c>
      <c r="UND90" s="497" t="s">
        <v>5</v>
      </c>
      <c r="UNE90" s="497" t="s">
        <v>6</v>
      </c>
      <c r="UNF90" s="497" t="s">
        <v>7</v>
      </c>
      <c r="UNG90" s="497" t="s">
        <v>11</v>
      </c>
      <c r="UNH90" s="503"/>
      <c r="UNI90" s="497" t="s">
        <v>2</v>
      </c>
      <c r="UNJ90" s="497" t="s">
        <v>3</v>
      </c>
      <c r="UNK90" s="497" t="s">
        <v>4</v>
      </c>
      <c r="UNL90" s="497" t="s">
        <v>5</v>
      </c>
      <c r="UNM90" s="497" t="s">
        <v>6</v>
      </c>
      <c r="UNN90" s="497" t="s">
        <v>7</v>
      </c>
      <c r="UNO90" s="497" t="s">
        <v>11</v>
      </c>
      <c r="UNP90" s="503"/>
      <c r="UNQ90" s="497" t="s">
        <v>2</v>
      </c>
      <c r="UNR90" s="497" t="s">
        <v>3</v>
      </c>
      <c r="UNS90" s="497" t="s">
        <v>4</v>
      </c>
      <c r="UNT90" s="497" t="s">
        <v>5</v>
      </c>
      <c r="UNU90" s="497" t="s">
        <v>6</v>
      </c>
      <c r="UNV90" s="497" t="s">
        <v>7</v>
      </c>
      <c r="UNW90" s="497" t="s">
        <v>11</v>
      </c>
      <c r="UNX90" s="503"/>
      <c r="UNY90" s="497" t="s">
        <v>2</v>
      </c>
      <c r="UNZ90" s="497" t="s">
        <v>3</v>
      </c>
      <c r="UOA90" s="497" t="s">
        <v>4</v>
      </c>
      <c r="UOB90" s="497" t="s">
        <v>5</v>
      </c>
      <c r="UOC90" s="497" t="s">
        <v>6</v>
      </c>
      <c r="UOD90" s="497" t="s">
        <v>7</v>
      </c>
      <c r="UOE90" s="497" t="s">
        <v>11</v>
      </c>
      <c r="UOF90" s="503"/>
      <c r="UOG90" s="497" t="s">
        <v>2</v>
      </c>
      <c r="UOH90" s="497" t="s">
        <v>3</v>
      </c>
      <c r="UOI90" s="497" t="s">
        <v>4</v>
      </c>
      <c r="UOJ90" s="497" t="s">
        <v>5</v>
      </c>
      <c r="UOK90" s="497" t="s">
        <v>6</v>
      </c>
      <c r="UOL90" s="497" t="s">
        <v>7</v>
      </c>
      <c r="UOM90" s="497" t="s">
        <v>11</v>
      </c>
      <c r="UON90" s="503"/>
      <c r="UOO90" s="497" t="s">
        <v>2</v>
      </c>
      <c r="UOP90" s="497" t="s">
        <v>3</v>
      </c>
      <c r="UOQ90" s="497" t="s">
        <v>4</v>
      </c>
      <c r="UOR90" s="497" t="s">
        <v>5</v>
      </c>
      <c r="UOS90" s="497" t="s">
        <v>6</v>
      </c>
      <c r="UOT90" s="497" t="s">
        <v>7</v>
      </c>
      <c r="UOU90" s="497" t="s">
        <v>11</v>
      </c>
      <c r="UOV90" s="503"/>
      <c r="UOW90" s="497" t="s">
        <v>2</v>
      </c>
      <c r="UOX90" s="497" t="s">
        <v>3</v>
      </c>
      <c r="UOY90" s="497" t="s">
        <v>4</v>
      </c>
      <c r="UOZ90" s="497" t="s">
        <v>5</v>
      </c>
      <c r="UPA90" s="497" t="s">
        <v>6</v>
      </c>
      <c r="UPB90" s="497" t="s">
        <v>7</v>
      </c>
      <c r="UPC90" s="497" t="s">
        <v>11</v>
      </c>
      <c r="UPD90" s="503"/>
      <c r="UPE90" s="497" t="s">
        <v>2</v>
      </c>
      <c r="UPF90" s="497" t="s">
        <v>3</v>
      </c>
      <c r="UPG90" s="497" t="s">
        <v>4</v>
      </c>
      <c r="UPH90" s="497" t="s">
        <v>5</v>
      </c>
      <c r="UPI90" s="497" t="s">
        <v>6</v>
      </c>
      <c r="UPJ90" s="497" t="s">
        <v>7</v>
      </c>
      <c r="UPK90" s="497" t="s">
        <v>11</v>
      </c>
      <c r="UPL90" s="503"/>
      <c r="UPM90" s="497" t="s">
        <v>2</v>
      </c>
      <c r="UPN90" s="497" t="s">
        <v>3</v>
      </c>
      <c r="UPO90" s="497" t="s">
        <v>4</v>
      </c>
      <c r="UPP90" s="497" t="s">
        <v>5</v>
      </c>
      <c r="UPQ90" s="497" t="s">
        <v>6</v>
      </c>
      <c r="UPR90" s="497" t="s">
        <v>7</v>
      </c>
      <c r="UPS90" s="497" t="s">
        <v>11</v>
      </c>
      <c r="UPT90" s="503"/>
      <c r="UPU90" s="497" t="s">
        <v>2</v>
      </c>
      <c r="UPV90" s="497" t="s">
        <v>3</v>
      </c>
      <c r="UPW90" s="497" t="s">
        <v>4</v>
      </c>
      <c r="UPX90" s="497" t="s">
        <v>5</v>
      </c>
      <c r="UPY90" s="497" t="s">
        <v>6</v>
      </c>
      <c r="UPZ90" s="497" t="s">
        <v>7</v>
      </c>
      <c r="UQA90" s="497" t="s">
        <v>11</v>
      </c>
      <c r="UQB90" s="503"/>
      <c r="UQC90" s="497" t="s">
        <v>2</v>
      </c>
      <c r="UQD90" s="497" t="s">
        <v>3</v>
      </c>
      <c r="UQE90" s="497" t="s">
        <v>4</v>
      </c>
      <c r="UQF90" s="497" t="s">
        <v>5</v>
      </c>
      <c r="UQG90" s="497" t="s">
        <v>6</v>
      </c>
      <c r="UQH90" s="497" t="s">
        <v>7</v>
      </c>
      <c r="UQI90" s="497" t="s">
        <v>11</v>
      </c>
      <c r="UQJ90" s="503"/>
      <c r="UQK90" s="497" t="s">
        <v>2</v>
      </c>
      <c r="UQL90" s="497" t="s">
        <v>3</v>
      </c>
      <c r="UQM90" s="497" t="s">
        <v>4</v>
      </c>
      <c r="UQN90" s="497" t="s">
        <v>5</v>
      </c>
      <c r="UQO90" s="497" t="s">
        <v>6</v>
      </c>
      <c r="UQP90" s="497" t="s">
        <v>7</v>
      </c>
      <c r="UQQ90" s="497" t="s">
        <v>11</v>
      </c>
      <c r="UQR90" s="503"/>
      <c r="UQS90" s="497" t="s">
        <v>2</v>
      </c>
      <c r="UQT90" s="497" t="s">
        <v>3</v>
      </c>
      <c r="UQU90" s="497" t="s">
        <v>4</v>
      </c>
      <c r="UQV90" s="497" t="s">
        <v>5</v>
      </c>
      <c r="UQW90" s="497" t="s">
        <v>6</v>
      </c>
      <c r="UQX90" s="497" t="s">
        <v>7</v>
      </c>
      <c r="UQY90" s="497" t="s">
        <v>11</v>
      </c>
      <c r="UQZ90" s="503"/>
      <c r="URA90" s="497" t="s">
        <v>2</v>
      </c>
      <c r="URB90" s="497" t="s">
        <v>3</v>
      </c>
      <c r="URC90" s="497" t="s">
        <v>4</v>
      </c>
      <c r="URD90" s="497" t="s">
        <v>5</v>
      </c>
      <c r="URE90" s="497" t="s">
        <v>6</v>
      </c>
      <c r="URF90" s="497" t="s">
        <v>7</v>
      </c>
      <c r="URG90" s="497" t="s">
        <v>11</v>
      </c>
      <c r="URH90" s="503"/>
      <c r="URI90" s="497" t="s">
        <v>2</v>
      </c>
      <c r="URJ90" s="497" t="s">
        <v>3</v>
      </c>
      <c r="URK90" s="497" t="s">
        <v>4</v>
      </c>
      <c r="URL90" s="497" t="s">
        <v>5</v>
      </c>
      <c r="URM90" s="497" t="s">
        <v>6</v>
      </c>
      <c r="URN90" s="497" t="s">
        <v>7</v>
      </c>
      <c r="URO90" s="497" t="s">
        <v>11</v>
      </c>
      <c r="URP90" s="503"/>
      <c r="URQ90" s="497" t="s">
        <v>2</v>
      </c>
      <c r="URR90" s="497" t="s">
        <v>3</v>
      </c>
      <c r="URS90" s="497" t="s">
        <v>4</v>
      </c>
      <c r="URT90" s="497" t="s">
        <v>5</v>
      </c>
      <c r="URU90" s="497" t="s">
        <v>6</v>
      </c>
      <c r="URV90" s="497" t="s">
        <v>7</v>
      </c>
      <c r="URW90" s="497" t="s">
        <v>11</v>
      </c>
      <c r="URX90" s="503"/>
      <c r="URY90" s="497" t="s">
        <v>2</v>
      </c>
      <c r="URZ90" s="497" t="s">
        <v>3</v>
      </c>
      <c r="USA90" s="497" t="s">
        <v>4</v>
      </c>
      <c r="USB90" s="497" t="s">
        <v>5</v>
      </c>
      <c r="USC90" s="497" t="s">
        <v>6</v>
      </c>
      <c r="USD90" s="497" t="s">
        <v>7</v>
      </c>
      <c r="USE90" s="497" t="s">
        <v>11</v>
      </c>
      <c r="USF90" s="503"/>
      <c r="USG90" s="497" t="s">
        <v>2</v>
      </c>
      <c r="USH90" s="497" t="s">
        <v>3</v>
      </c>
      <c r="USI90" s="497" t="s">
        <v>4</v>
      </c>
      <c r="USJ90" s="497" t="s">
        <v>5</v>
      </c>
      <c r="USK90" s="497" t="s">
        <v>6</v>
      </c>
      <c r="USL90" s="497" t="s">
        <v>7</v>
      </c>
      <c r="USM90" s="497" t="s">
        <v>11</v>
      </c>
      <c r="USN90" s="503"/>
      <c r="USO90" s="497" t="s">
        <v>2</v>
      </c>
      <c r="USP90" s="497" t="s">
        <v>3</v>
      </c>
      <c r="USQ90" s="497" t="s">
        <v>4</v>
      </c>
      <c r="USR90" s="497" t="s">
        <v>5</v>
      </c>
      <c r="USS90" s="497" t="s">
        <v>6</v>
      </c>
      <c r="UST90" s="497" t="s">
        <v>7</v>
      </c>
      <c r="USU90" s="497" t="s">
        <v>11</v>
      </c>
      <c r="USV90" s="503"/>
      <c r="USW90" s="497" t="s">
        <v>2</v>
      </c>
      <c r="USX90" s="497" t="s">
        <v>3</v>
      </c>
      <c r="USY90" s="497" t="s">
        <v>4</v>
      </c>
      <c r="USZ90" s="497" t="s">
        <v>5</v>
      </c>
      <c r="UTA90" s="497" t="s">
        <v>6</v>
      </c>
      <c r="UTB90" s="497" t="s">
        <v>7</v>
      </c>
      <c r="UTC90" s="497" t="s">
        <v>11</v>
      </c>
      <c r="UTD90" s="503"/>
      <c r="UTE90" s="497" t="s">
        <v>2</v>
      </c>
      <c r="UTF90" s="497" t="s">
        <v>3</v>
      </c>
      <c r="UTG90" s="497" t="s">
        <v>4</v>
      </c>
      <c r="UTH90" s="497" t="s">
        <v>5</v>
      </c>
      <c r="UTI90" s="497" t="s">
        <v>6</v>
      </c>
      <c r="UTJ90" s="497" t="s">
        <v>7</v>
      </c>
      <c r="UTK90" s="497" t="s">
        <v>11</v>
      </c>
      <c r="UTL90" s="503"/>
      <c r="UTM90" s="497" t="s">
        <v>2</v>
      </c>
      <c r="UTN90" s="497" t="s">
        <v>3</v>
      </c>
      <c r="UTO90" s="497" t="s">
        <v>4</v>
      </c>
      <c r="UTP90" s="497" t="s">
        <v>5</v>
      </c>
      <c r="UTQ90" s="497" t="s">
        <v>6</v>
      </c>
      <c r="UTR90" s="497" t="s">
        <v>7</v>
      </c>
      <c r="UTS90" s="497" t="s">
        <v>11</v>
      </c>
      <c r="UTT90" s="503"/>
      <c r="UTU90" s="497" t="s">
        <v>2</v>
      </c>
      <c r="UTV90" s="497" t="s">
        <v>3</v>
      </c>
      <c r="UTW90" s="497" t="s">
        <v>4</v>
      </c>
      <c r="UTX90" s="497" t="s">
        <v>5</v>
      </c>
      <c r="UTY90" s="497" t="s">
        <v>6</v>
      </c>
      <c r="UTZ90" s="497" t="s">
        <v>7</v>
      </c>
      <c r="UUA90" s="497" t="s">
        <v>11</v>
      </c>
      <c r="UUB90" s="503"/>
      <c r="UUC90" s="497" t="s">
        <v>2</v>
      </c>
      <c r="UUD90" s="497" t="s">
        <v>3</v>
      </c>
      <c r="UUE90" s="497" t="s">
        <v>4</v>
      </c>
      <c r="UUF90" s="497" t="s">
        <v>5</v>
      </c>
      <c r="UUG90" s="497" t="s">
        <v>6</v>
      </c>
      <c r="UUH90" s="497" t="s">
        <v>7</v>
      </c>
      <c r="UUI90" s="497" t="s">
        <v>11</v>
      </c>
      <c r="UUJ90" s="503"/>
      <c r="UUK90" s="497" t="s">
        <v>2</v>
      </c>
      <c r="UUL90" s="497" t="s">
        <v>3</v>
      </c>
      <c r="UUM90" s="497" t="s">
        <v>4</v>
      </c>
      <c r="UUN90" s="497" t="s">
        <v>5</v>
      </c>
      <c r="UUO90" s="497" t="s">
        <v>6</v>
      </c>
      <c r="UUP90" s="497" t="s">
        <v>7</v>
      </c>
      <c r="UUQ90" s="497" t="s">
        <v>11</v>
      </c>
      <c r="UUR90" s="503"/>
      <c r="UUS90" s="497" t="s">
        <v>2</v>
      </c>
      <c r="UUT90" s="497" t="s">
        <v>3</v>
      </c>
      <c r="UUU90" s="497" t="s">
        <v>4</v>
      </c>
      <c r="UUV90" s="497" t="s">
        <v>5</v>
      </c>
      <c r="UUW90" s="497" t="s">
        <v>6</v>
      </c>
      <c r="UUX90" s="497" t="s">
        <v>7</v>
      </c>
      <c r="UUY90" s="497" t="s">
        <v>11</v>
      </c>
      <c r="UUZ90" s="503"/>
      <c r="UVA90" s="497" t="s">
        <v>2</v>
      </c>
      <c r="UVB90" s="497" t="s">
        <v>3</v>
      </c>
      <c r="UVC90" s="497" t="s">
        <v>4</v>
      </c>
      <c r="UVD90" s="497" t="s">
        <v>5</v>
      </c>
      <c r="UVE90" s="497" t="s">
        <v>6</v>
      </c>
      <c r="UVF90" s="497" t="s">
        <v>7</v>
      </c>
      <c r="UVG90" s="497" t="s">
        <v>11</v>
      </c>
      <c r="UVH90" s="503"/>
      <c r="UVI90" s="497" t="s">
        <v>2</v>
      </c>
      <c r="UVJ90" s="497" t="s">
        <v>3</v>
      </c>
      <c r="UVK90" s="497" t="s">
        <v>4</v>
      </c>
      <c r="UVL90" s="497" t="s">
        <v>5</v>
      </c>
      <c r="UVM90" s="497" t="s">
        <v>6</v>
      </c>
      <c r="UVN90" s="497" t="s">
        <v>7</v>
      </c>
      <c r="UVO90" s="497" t="s">
        <v>11</v>
      </c>
      <c r="UVP90" s="503"/>
      <c r="UVQ90" s="497" t="s">
        <v>2</v>
      </c>
      <c r="UVR90" s="497" t="s">
        <v>3</v>
      </c>
      <c r="UVS90" s="497" t="s">
        <v>4</v>
      </c>
      <c r="UVT90" s="497" t="s">
        <v>5</v>
      </c>
      <c r="UVU90" s="497" t="s">
        <v>6</v>
      </c>
      <c r="UVV90" s="497" t="s">
        <v>7</v>
      </c>
      <c r="UVW90" s="497" t="s">
        <v>11</v>
      </c>
      <c r="UVX90" s="503"/>
      <c r="UVY90" s="497" t="s">
        <v>2</v>
      </c>
      <c r="UVZ90" s="497" t="s">
        <v>3</v>
      </c>
      <c r="UWA90" s="497" t="s">
        <v>4</v>
      </c>
      <c r="UWB90" s="497" t="s">
        <v>5</v>
      </c>
      <c r="UWC90" s="497" t="s">
        <v>6</v>
      </c>
      <c r="UWD90" s="497" t="s">
        <v>7</v>
      </c>
      <c r="UWE90" s="497" t="s">
        <v>11</v>
      </c>
      <c r="UWF90" s="503"/>
      <c r="UWG90" s="497" t="s">
        <v>2</v>
      </c>
      <c r="UWH90" s="497" t="s">
        <v>3</v>
      </c>
      <c r="UWI90" s="497" t="s">
        <v>4</v>
      </c>
      <c r="UWJ90" s="497" t="s">
        <v>5</v>
      </c>
      <c r="UWK90" s="497" t="s">
        <v>6</v>
      </c>
      <c r="UWL90" s="497" t="s">
        <v>7</v>
      </c>
      <c r="UWM90" s="497" t="s">
        <v>11</v>
      </c>
      <c r="UWN90" s="503"/>
      <c r="UWO90" s="497" t="s">
        <v>2</v>
      </c>
      <c r="UWP90" s="497" t="s">
        <v>3</v>
      </c>
      <c r="UWQ90" s="497" t="s">
        <v>4</v>
      </c>
      <c r="UWR90" s="497" t="s">
        <v>5</v>
      </c>
      <c r="UWS90" s="497" t="s">
        <v>6</v>
      </c>
      <c r="UWT90" s="497" t="s">
        <v>7</v>
      </c>
      <c r="UWU90" s="497" t="s">
        <v>11</v>
      </c>
      <c r="UWV90" s="503"/>
      <c r="UWW90" s="497" t="s">
        <v>2</v>
      </c>
      <c r="UWX90" s="497" t="s">
        <v>3</v>
      </c>
      <c r="UWY90" s="497" t="s">
        <v>4</v>
      </c>
      <c r="UWZ90" s="497" t="s">
        <v>5</v>
      </c>
      <c r="UXA90" s="497" t="s">
        <v>6</v>
      </c>
      <c r="UXB90" s="497" t="s">
        <v>7</v>
      </c>
      <c r="UXC90" s="497" t="s">
        <v>11</v>
      </c>
      <c r="UXD90" s="503"/>
      <c r="UXE90" s="497" t="s">
        <v>2</v>
      </c>
      <c r="UXF90" s="497" t="s">
        <v>3</v>
      </c>
      <c r="UXG90" s="497" t="s">
        <v>4</v>
      </c>
      <c r="UXH90" s="497" t="s">
        <v>5</v>
      </c>
      <c r="UXI90" s="497" t="s">
        <v>6</v>
      </c>
      <c r="UXJ90" s="497" t="s">
        <v>7</v>
      </c>
      <c r="UXK90" s="497" t="s">
        <v>11</v>
      </c>
      <c r="UXL90" s="503"/>
      <c r="UXM90" s="497" t="s">
        <v>2</v>
      </c>
      <c r="UXN90" s="497" t="s">
        <v>3</v>
      </c>
      <c r="UXO90" s="497" t="s">
        <v>4</v>
      </c>
      <c r="UXP90" s="497" t="s">
        <v>5</v>
      </c>
      <c r="UXQ90" s="497" t="s">
        <v>6</v>
      </c>
      <c r="UXR90" s="497" t="s">
        <v>7</v>
      </c>
      <c r="UXS90" s="497" t="s">
        <v>11</v>
      </c>
      <c r="UXT90" s="503"/>
      <c r="UXU90" s="497" t="s">
        <v>2</v>
      </c>
      <c r="UXV90" s="497" t="s">
        <v>3</v>
      </c>
      <c r="UXW90" s="497" t="s">
        <v>4</v>
      </c>
      <c r="UXX90" s="497" t="s">
        <v>5</v>
      </c>
      <c r="UXY90" s="497" t="s">
        <v>6</v>
      </c>
      <c r="UXZ90" s="497" t="s">
        <v>7</v>
      </c>
      <c r="UYA90" s="497" t="s">
        <v>11</v>
      </c>
      <c r="UYB90" s="503"/>
      <c r="UYC90" s="497" t="s">
        <v>2</v>
      </c>
      <c r="UYD90" s="497" t="s">
        <v>3</v>
      </c>
      <c r="UYE90" s="497" t="s">
        <v>4</v>
      </c>
      <c r="UYF90" s="497" t="s">
        <v>5</v>
      </c>
      <c r="UYG90" s="497" t="s">
        <v>6</v>
      </c>
      <c r="UYH90" s="497" t="s">
        <v>7</v>
      </c>
      <c r="UYI90" s="497" t="s">
        <v>11</v>
      </c>
      <c r="UYJ90" s="503"/>
      <c r="UYK90" s="497" t="s">
        <v>2</v>
      </c>
      <c r="UYL90" s="497" t="s">
        <v>3</v>
      </c>
      <c r="UYM90" s="497" t="s">
        <v>4</v>
      </c>
      <c r="UYN90" s="497" t="s">
        <v>5</v>
      </c>
      <c r="UYO90" s="497" t="s">
        <v>6</v>
      </c>
      <c r="UYP90" s="497" t="s">
        <v>7</v>
      </c>
      <c r="UYQ90" s="497" t="s">
        <v>11</v>
      </c>
      <c r="UYR90" s="503"/>
      <c r="UYS90" s="497" t="s">
        <v>2</v>
      </c>
      <c r="UYT90" s="497" t="s">
        <v>3</v>
      </c>
      <c r="UYU90" s="497" t="s">
        <v>4</v>
      </c>
      <c r="UYV90" s="497" t="s">
        <v>5</v>
      </c>
      <c r="UYW90" s="497" t="s">
        <v>6</v>
      </c>
      <c r="UYX90" s="497" t="s">
        <v>7</v>
      </c>
      <c r="UYY90" s="497" t="s">
        <v>11</v>
      </c>
      <c r="UYZ90" s="503"/>
      <c r="UZA90" s="497" t="s">
        <v>2</v>
      </c>
      <c r="UZB90" s="497" t="s">
        <v>3</v>
      </c>
      <c r="UZC90" s="497" t="s">
        <v>4</v>
      </c>
      <c r="UZD90" s="497" t="s">
        <v>5</v>
      </c>
      <c r="UZE90" s="497" t="s">
        <v>6</v>
      </c>
      <c r="UZF90" s="497" t="s">
        <v>7</v>
      </c>
      <c r="UZG90" s="497" t="s">
        <v>11</v>
      </c>
      <c r="UZH90" s="503"/>
      <c r="UZI90" s="497" t="s">
        <v>2</v>
      </c>
      <c r="UZJ90" s="497" t="s">
        <v>3</v>
      </c>
      <c r="UZK90" s="497" t="s">
        <v>4</v>
      </c>
      <c r="UZL90" s="497" t="s">
        <v>5</v>
      </c>
      <c r="UZM90" s="497" t="s">
        <v>6</v>
      </c>
      <c r="UZN90" s="497" t="s">
        <v>7</v>
      </c>
      <c r="UZO90" s="497" t="s">
        <v>11</v>
      </c>
      <c r="UZP90" s="503"/>
      <c r="UZQ90" s="497" t="s">
        <v>2</v>
      </c>
      <c r="UZR90" s="497" t="s">
        <v>3</v>
      </c>
      <c r="UZS90" s="497" t="s">
        <v>4</v>
      </c>
      <c r="UZT90" s="497" t="s">
        <v>5</v>
      </c>
      <c r="UZU90" s="497" t="s">
        <v>6</v>
      </c>
      <c r="UZV90" s="497" t="s">
        <v>7</v>
      </c>
      <c r="UZW90" s="497" t="s">
        <v>11</v>
      </c>
      <c r="UZX90" s="503"/>
      <c r="UZY90" s="497" t="s">
        <v>2</v>
      </c>
      <c r="UZZ90" s="497" t="s">
        <v>3</v>
      </c>
      <c r="VAA90" s="497" t="s">
        <v>4</v>
      </c>
      <c r="VAB90" s="497" t="s">
        <v>5</v>
      </c>
      <c r="VAC90" s="497" t="s">
        <v>6</v>
      </c>
      <c r="VAD90" s="497" t="s">
        <v>7</v>
      </c>
      <c r="VAE90" s="497" t="s">
        <v>11</v>
      </c>
      <c r="VAF90" s="503"/>
      <c r="VAG90" s="497" t="s">
        <v>2</v>
      </c>
      <c r="VAH90" s="497" t="s">
        <v>3</v>
      </c>
      <c r="VAI90" s="497" t="s">
        <v>4</v>
      </c>
      <c r="VAJ90" s="497" t="s">
        <v>5</v>
      </c>
      <c r="VAK90" s="497" t="s">
        <v>6</v>
      </c>
      <c r="VAL90" s="497" t="s">
        <v>7</v>
      </c>
      <c r="VAM90" s="497" t="s">
        <v>11</v>
      </c>
      <c r="VAN90" s="503"/>
      <c r="VAO90" s="497" t="s">
        <v>2</v>
      </c>
      <c r="VAP90" s="497" t="s">
        <v>3</v>
      </c>
      <c r="VAQ90" s="497" t="s">
        <v>4</v>
      </c>
      <c r="VAR90" s="497" t="s">
        <v>5</v>
      </c>
      <c r="VAS90" s="497" t="s">
        <v>6</v>
      </c>
      <c r="VAT90" s="497" t="s">
        <v>7</v>
      </c>
      <c r="VAU90" s="497" t="s">
        <v>11</v>
      </c>
      <c r="VAV90" s="503"/>
      <c r="VAW90" s="497" t="s">
        <v>2</v>
      </c>
      <c r="VAX90" s="497" t="s">
        <v>3</v>
      </c>
      <c r="VAY90" s="497" t="s">
        <v>4</v>
      </c>
      <c r="VAZ90" s="497" t="s">
        <v>5</v>
      </c>
      <c r="VBA90" s="497" t="s">
        <v>6</v>
      </c>
      <c r="VBB90" s="497" t="s">
        <v>7</v>
      </c>
      <c r="VBC90" s="497" t="s">
        <v>11</v>
      </c>
      <c r="VBD90" s="503"/>
      <c r="VBE90" s="497" t="s">
        <v>2</v>
      </c>
      <c r="VBF90" s="497" t="s">
        <v>3</v>
      </c>
      <c r="VBG90" s="497" t="s">
        <v>4</v>
      </c>
      <c r="VBH90" s="497" t="s">
        <v>5</v>
      </c>
      <c r="VBI90" s="497" t="s">
        <v>6</v>
      </c>
      <c r="VBJ90" s="497" t="s">
        <v>7</v>
      </c>
      <c r="VBK90" s="497" t="s">
        <v>11</v>
      </c>
      <c r="VBL90" s="503"/>
      <c r="VBM90" s="497" t="s">
        <v>2</v>
      </c>
      <c r="VBN90" s="497" t="s">
        <v>3</v>
      </c>
      <c r="VBO90" s="497" t="s">
        <v>4</v>
      </c>
      <c r="VBP90" s="497" t="s">
        <v>5</v>
      </c>
      <c r="VBQ90" s="497" t="s">
        <v>6</v>
      </c>
      <c r="VBR90" s="497" t="s">
        <v>7</v>
      </c>
      <c r="VBS90" s="497" t="s">
        <v>11</v>
      </c>
      <c r="VBT90" s="503"/>
      <c r="VBU90" s="497" t="s">
        <v>2</v>
      </c>
      <c r="VBV90" s="497" t="s">
        <v>3</v>
      </c>
      <c r="VBW90" s="497" t="s">
        <v>4</v>
      </c>
      <c r="VBX90" s="497" t="s">
        <v>5</v>
      </c>
      <c r="VBY90" s="497" t="s">
        <v>6</v>
      </c>
      <c r="VBZ90" s="497" t="s">
        <v>7</v>
      </c>
      <c r="VCA90" s="497" t="s">
        <v>11</v>
      </c>
      <c r="VCB90" s="503"/>
      <c r="VCC90" s="497" t="s">
        <v>2</v>
      </c>
      <c r="VCD90" s="497" t="s">
        <v>3</v>
      </c>
      <c r="VCE90" s="497" t="s">
        <v>4</v>
      </c>
      <c r="VCF90" s="497" t="s">
        <v>5</v>
      </c>
      <c r="VCG90" s="497" t="s">
        <v>6</v>
      </c>
      <c r="VCH90" s="497" t="s">
        <v>7</v>
      </c>
      <c r="VCI90" s="497" t="s">
        <v>11</v>
      </c>
      <c r="VCJ90" s="503"/>
      <c r="VCK90" s="497" t="s">
        <v>2</v>
      </c>
      <c r="VCL90" s="497" t="s">
        <v>3</v>
      </c>
      <c r="VCM90" s="497" t="s">
        <v>4</v>
      </c>
      <c r="VCN90" s="497" t="s">
        <v>5</v>
      </c>
      <c r="VCO90" s="497" t="s">
        <v>6</v>
      </c>
      <c r="VCP90" s="497" t="s">
        <v>7</v>
      </c>
      <c r="VCQ90" s="497" t="s">
        <v>11</v>
      </c>
      <c r="VCR90" s="503"/>
      <c r="VCS90" s="497" t="s">
        <v>2</v>
      </c>
      <c r="VCT90" s="497" t="s">
        <v>3</v>
      </c>
      <c r="VCU90" s="497" t="s">
        <v>4</v>
      </c>
      <c r="VCV90" s="497" t="s">
        <v>5</v>
      </c>
      <c r="VCW90" s="497" t="s">
        <v>6</v>
      </c>
      <c r="VCX90" s="497" t="s">
        <v>7</v>
      </c>
      <c r="VCY90" s="497" t="s">
        <v>11</v>
      </c>
      <c r="VCZ90" s="503"/>
      <c r="VDA90" s="497" t="s">
        <v>2</v>
      </c>
      <c r="VDB90" s="497" t="s">
        <v>3</v>
      </c>
      <c r="VDC90" s="497" t="s">
        <v>4</v>
      </c>
      <c r="VDD90" s="497" t="s">
        <v>5</v>
      </c>
      <c r="VDE90" s="497" t="s">
        <v>6</v>
      </c>
      <c r="VDF90" s="497" t="s">
        <v>7</v>
      </c>
      <c r="VDG90" s="497" t="s">
        <v>11</v>
      </c>
      <c r="VDH90" s="503"/>
      <c r="VDI90" s="497" t="s">
        <v>2</v>
      </c>
      <c r="VDJ90" s="497" t="s">
        <v>3</v>
      </c>
      <c r="VDK90" s="497" t="s">
        <v>4</v>
      </c>
      <c r="VDL90" s="497" t="s">
        <v>5</v>
      </c>
      <c r="VDM90" s="497" t="s">
        <v>6</v>
      </c>
      <c r="VDN90" s="497" t="s">
        <v>7</v>
      </c>
      <c r="VDO90" s="497" t="s">
        <v>11</v>
      </c>
      <c r="VDP90" s="503"/>
      <c r="VDQ90" s="497" t="s">
        <v>2</v>
      </c>
      <c r="VDR90" s="497" t="s">
        <v>3</v>
      </c>
      <c r="VDS90" s="497" t="s">
        <v>4</v>
      </c>
      <c r="VDT90" s="497" t="s">
        <v>5</v>
      </c>
      <c r="VDU90" s="497" t="s">
        <v>6</v>
      </c>
      <c r="VDV90" s="497" t="s">
        <v>7</v>
      </c>
      <c r="VDW90" s="497" t="s">
        <v>11</v>
      </c>
      <c r="VDX90" s="503"/>
      <c r="VDY90" s="497" t="s">
        <v>2</v>
      </c>
      <c r="VDZ90" s="497" t="s">
        <v>3</v>
      </c>
      <c r="VEA90" s="497" t="s">
        <v>4</v>
      </c>
      <c r="VEB90" s="497" t="s">
        <v>5</v>
      </c>
      <c r="VEC90" s="497" t="s">
        <v>6</v>
      </c>
      <c r="VED90" s="497" t="s">
        <v>7</v>
      </c>
      <c r="VEE90" s="497" t="s">
        <v>11</v>
      </c>
      <c r="VEF90" s="503"/>
      <c r="VEG90" s="497" t="s">
        <v>2</v>
      </c>
      <c r="VEH90" s="497" t="s">
        <v>3</v>
      </c>
      <c r="VEI90" s="497" t="s">
        <v>4</v>
      </c>
      <c r="VEJ90" s="497" t="s">
        <v>5</v>
      </c>
      <c r="VEK90" s="497" t="s">
        <v>6</v>
      </c>
      <c r="VEL90" s="497" t="s">
        <v>7</v>
      </c>
      <c r="VEM90" s="497" t="s">
        <v>11</v>
      </c>
      <c r="VEN90" s="503"/>
      <c r="VEO90" s="497" t="s">
        <v>2</v>
      </c>
      <c r="VEP90" s="497" t="s">
        <v>3</v>
      </c>
      <c r="VEQ90" s="497" t="s">
        <v>4</v>
      </c>
      <c r="VER90" s="497" t="s">
        <v>5</v>
      </c>
      <c r="VES90" s="497" t="s">
        <v>6</v>
      </c>
      <c r="VET90" s="497" t="s">
        <v>7</v>
      </c>
      <c r="VEU90" s="497" t="s">
        <v>11</v>
      </c>
      <c r="VEV90" s="503"/>
      <c r="VEW90" s="497" t="s">
        <v>2</v>
      </c>
      <c r="VEX90" s="497" t="s">
        <v>3</v>
      </c>
      <c r="VEY90" s="497" t="s">
        <v>4</v>
      </c>
      <c r="VEZ90" s="497" t="s">
        <v>5</v>
      </c>
      <c r="VFA90" s="497" t="s">
        <v>6</v>
      </c>
      <c r="VFB90" s="497" t="s">
        <v>7</v>
      </c>
      <c r="VFC90" s="497" t="s">
        <v>11</v>
      </c>
      <c r="VFD90" s="503"/>
      <c r="VFE90" s="497" t="s">
        <v>2</v>
      </c>
      <c r="VFF90" s="497" t="s">
        <v>3</v>
      </c>
      <c r="VFG90" s="497" t="s">
        <v>4</v>
      </c>
      <c r="VFH90" s="497" t="s">
        <v>5</v>
      </c>
      <c r="VFI90" s="497" t="s">
        <v>6</v>
      </c>
      <c r="VFJ90" s="497" t="s">
        <v>7</v>
      </c>
      <c r="VFK90" s="497" t="s">
        <v>11</v>
      </c>
      <c r="VFL90" s="503"/>
      <c r="VFM90" s="497" t="s">
        <v>2</v>
      </c>
      <c r="VFN90" s="497" t="s">
        <v>3</v>
      </c>
      <c r="VFO90" s="497" t="s">
        <v>4</v>
      </c>
      <c r="VFP90" s="497" t="s">
        <v>5</v>
      </c>
      <c r="VFQ90" s="497" t="s">
        <v>6</v>
      </c>
      <c r="VFR90" s="497" t="s">
        <v>7</v>
      </c>
      <c r="VFS90" s="497" t="s">
        <v>11</v>
      </c>
      <c r="VFT90" s="503"/>
      <c r="VFU90" s="497" t="s">
        <v>2</v>
      </c>
      <c r="VFV90" s="497" t="s">
        <v>3</v>
      </c>
      <c r="VFW90" s="497" t="s">
        <v>4</v>
      </c>
      <c r="VFX90" s="497" t="s">
        <v>5</v>
      </c>
      <c r="VFY90" s="497" t="s">
        <v>6</v>
      </c>
      <c r="VFZ90" s="497" t="s">
        <v>7</v>
      </c>
      <c r="VGA90" s="497" t="s">
        <v>11</v>
      </c>
      <c r="VGB90" s="503"/>
      <c r="VGC90" s="497" t="s">
        <v>2</v>
      </c>
      <c r="VGD90" s="497" t="s">
        <v>3</v>
      </c>
      <c r="VGE90" s="497" t="s">
        <v>4</v>
      </c>
      <c r="VGF90" s="497" t="s">
        <v>5</v>
      </c>
      <c r="VGG90" s="497" t="s">
        <v>6</v>
      </c>
      <c r="VGH90" s="497" t="s">
        <v>7</v>
      </c>
      <c r="VGI90" s="497" t="s">
        <v>11</v>
      </c>
      <c r="VGJ90" s="503"/>
      <c r="VGK90" s="497" t="s">
        <v>2</v>
      </c>
      <c r="VGL90" s="497" t="s">
        <v>3</v>
      </c>
      <c r="VGM90" s="497" t="s">
        <v>4</v>
      </c>
      <c r="VGN90" s="497" t="s">
        <v>5</v>
      </c>
      <c r="VGO90" s="497" t="s">
        <v>6</v>
      </c>
      <c r="VGP90" s="497" t="s">
        <v>7</v>
      </c>
      <c r="VGQ90" s="497" t="s">
        <v>11</v>
      </c>
      <c r="VGR90" s="503"/>
      <c r="VGS90" s="497" t="s">
        <v>2</v>
      </c>
      <c r="VGT90" s="497" t="s">
        <v>3</v>
      </c>
      <c r="VGU90" s="497" t="s">
        <v>4</v>
      </c>
      <c r="VGV90" s="497" t="s">
        <v>5</v>
      </c>
      <c r="VGW90" s="497" t="s">
        <v>6</v>
      </c>
      <c r="VGX90" s="497" t="s">
        <v>7</v>
      </c>
      <c r="VGY90" s="497" t="s">
        <v>11</v>
      </c>
      <c r="VGZ90" s="503"/>
      <c r="VHA90" s="497" t="s">
        <v>2</v>
      </c>
      <c r="VHB90" s="497" t="s">
        <v>3</v>
      </c>
      <c r="VHC90" s="497" t="s">
        <v>4</v>
      </c>
      <c r="VHD90" s="497" t="s">
        <v>5</v>
      </c>
      <c r="VHE90" s="497" t="s">
        <v>6</v>
      </c>
      <c r="VHF90" s="497" t="s">
        <v>7</v>
      </c>
      <c r="VHG90" s="497" t="s">
        <v>11</v>
      </c>
      <c r="VHH90" s="503"/>
      <c r="VHI90" s="497" t="s">
        <v>2</v>
      </c>
      <c r="VHJ90" s="497" t="s">
        <v>3</v>
      </c>
      <c r="VHK90" s="497" t="s">
        <v>4</v>
      </c>
      <c r="VHL90" s="497" t="s">
        <v>5</v>
      </c>
      <c r="VHM90" s="497" t="s">
        <v>6</v>
      </c>
      <c r="VHN90" s="497" t="s">
        <v>7</v>
      </c>
      <c r="VHO90" s="497" t="s">
        <v>11</v>
      </c>
      <c r="VHP90" s="503"/>
      <c r="VHQ90" s="497" t="s">
        <v>2</v>
      </c>
      <c r="VHR90" s="497" t="s">
        <v>3</v>
      </c>
      <c r="VHS90" s="497" t="s">
        <v>4</v>
      </c>
      <c r="VHT90" s="497" t="s">
        <v>5</v>
      </c>
      <c r="VHU90" s="497" t="s">
        <v>6</v>
      </c>
      <c r="VHV90" s="497" t="s">
        <v>7</v>
      </c>
      <c r="VHW90" s="497" t="s">
        <v>11</v>
      </c>
      <c r="VHX90" s="503"/>
      <c r="VHY90" s="497" t="s">
        <v>2</v>
      </c>
      <c r="VHZ90" s="497" t="s">
        <v>3</v>
      </c>
      <c r="VIA90" s="497" t="s">
        <v>4</v>
      </c>
      <c r="VIB90" s="497" t="s">
        <v>5</v>
      </c>
      <c r="VIC90" s="497" t="s">
        <v>6</v>
      </c>
      <c r="VID90" s="497" t="s">
        <v>7</v>
      </c>
      <c r="VIE90" s="497" t="s">
        <v>11</v>
      </c>
      <c r="VIF90" s="503"/>
      <c r="VIG90" s="497" t="s">
        <v>2</v>
      </c>
      <c r="VIH90" s="497" t="s">
        <v>3</v>
      </c>
      <c r="VII90" s="497" t="s">
        <v>4</v>
      </c>
      <c r="VIJ90" s="497" t="s">
        <v>5</v>
      </c>
      <c r="VIK90" s="497" t="s">
        <v>6</v>
      </c>
      <c r="VIL90" s="497" t="s">
        <v>7</v>
      </c>
      <c r="VIM90" s="497" t="s">
        <v>11</v>
      </c>
      <c r="VIN90" s="503"/>
      <c r="VIO90" s="497" t="s">
        <v>2</v>
      </c>
      <c r="VIP90" s="497" t="s">
        <v>3</v>
      </c>
      <c r="VIQ90" s="497" t="s">
        <v>4</v>
      </c>
      <c r="VIR90" s="497" t="s">
        <v>5</v>
      </c>
      <c r="VIS90" s="497" t="s">
        <v>6</v>
      </c>
      <c r="VIT90" s="497" t="s">
        <v>7</v>
      </c>
      <c r="VIU90" s="497" t="s">
        <v>11</v>
      </c>
      <c r="VIV90" s="503"/>
      <c r="VIW90" s="497" t="s">
        <v>2</v>
      </c>
      <c r="VIX90" s="497" t="s">
        <v>3</v>
      </c>
      <c r="VIY90" s="497" t="s">
        <v>4</v>
      </c>
      <c r="VIZ90" s="497" t="s">
        <v>5</v>
      </c>
      <c r="VJA90" s="497" t="s">
        <v>6</v>
      </c>
      <c r="VJB90" s="497" t="s">
        <v>7</v>
      </c>
      <c r="VJC90" s="497" t="s">
        <v>11</v>
      </c>
      <c r="VJD90" s="503"/>
      <c r="VJE90" s="497" t="s">
        <v>2</v>
      </c>
      <c r="VJF90" s="497" t="s">
        <v>3</v>
      </c>
      <c r="VJG90" s="497" t="s">
        <v>4</v>
      </c>
      <c r="VJH90" s="497" t="s">
        <v>5</v>
      </c>
      <c r="VJI90" s="497" t="s">
        <v>6</v>
      </c>
      <c r="VJJ90" s="497" t="s">
        <v>7</v>
      </c>
      <c r="VJK90" s="497" t="s">
        <v>11</v>
      </c>
      <c r="VJL90" s="503"/>
      <c r="VJM90" s="497" t="s">
        <v>2</v>
      </c>
      <c r="VJN90" s="497" t="s">
        <v>3</v>
      </c>
      <c r="VJO90" s="497" t="s">
        <v>4</v>
      </c>
      <c r="VJP90" s="497" t="s">
        <v>5</v>
      </c>
      <c r="VJQ90" s="497" t="s">
        <v>6</v>
      </c>
      <c r="VJR90" s="497" t="s">
        <v>7</v>
      </c>
      <c r="VJS90" s="497" t="s">
        <v>11</v>
      </c>
      <c r="VJT90" s="503"/>
      <c r="VJU90" s="497" t="s">
        <v>2</v>
      </c>
      <c r="VJV90" s="497" t="s">
        <v>3</v>
      </c>
      <c r="VJW90" s="497" t="s">
        <v>4</v>
      </c>
      <c r="VJX90" s="497" t="s">
        <v>5</v>
      </c>
      <c r="VJY90" s="497" t="s">
        <v>6</v>
      </c>
      <c r="VJZ90" s="497" t="s">
        <v>7</v>
      </c>
      <c r="VKA90" s="497" t="s">
        <v>11</v>
      </c>
      <c r="VKB90" s="503"/>
      <c r="VKC90" s="497" t="s">
        <v>2</v>
      </c>
      <c r="VKD90" s="497" t="s">
        <v>3</v>
      </c>
      <c r="VKE90" s="497" t="s">
        <v>4</v>
      </c>
      <c r="VKF90" s="497" t="s">
        <v>5</v>
      </c>
      <c r="VKG90" s="497" t="s">
        <v>6</v>
      </c>
      <c r="VKH90" s="497" t="s">
        <v>7</v>
      </c>
      <c r="VKI90" s="497" t="s">
        <v>11</v>
      </c>
      <c r="VKJ90" s="503"/>
      <c r="VKK90" s="497" t="s">
        <v>2</v>
      </c>
      <c r="VKL90" s="497" t="s">
        <v>3</v>
      </c>
      <c r="VKM90" s="497" t="s">
        <v>4</v>
      </c>
      <c r="VKN90" s="497" t="s">
        <v>5</v>
      </c>
      <c r="VKO90" s="497" t="s">
        <v>6</v>
      </c>
      <c r="VKP90" s="497" t="s">
        <v>7</v>
      </c>
      <c r="VKQ90" s="497" t="s">
        <v>11</v>
      </c>
      <c r="VKR90" s="503"/>
      <c r="VKS90" s="497" t="s">
        <v>2</v>
      </c>
      <c r="VKT90" s="497" t="s">
        <v>3</v>
      </c>
      <c r="VKU90" s="497" t="s">
        <v>4</v>
      </c>
      <c r="VKV90" s="497" t="s">
        <v>5</v>
      </c>
      <c r="VKW90" s="497" t="s">
        <v>6</v>
      </c>
      <c r="VKX90" s="497" t="s">
        <v>7</v>
      </c>
      <c r="VKY90" s="497" t="s">
        <v>11</v>
      </c>
      <c r="VKZ90" s="503"/>
      <c r="VLA90" s="497" t="s">
        <v>2</v>
      </c>
      <c r="VLB90" s="497" t="s">
        <v>3</v>
      </c>
      <c r="VLC90" s="497" t="s">
        <v>4</v>
      </c>
      <c r="VLD90" s="497" t="s">
        <v>5</v>
      </c>
      <c r="VLE90" s="497" t="s">
        <v>6</v>
      </c>
      <c r="VLF90" s="497" t="s">
        <v>7</v>
      </c>
      <c r="VLG90" s="497" t="s">
        <v>11</v>
      </c>
      <c r="VLH90" s="503"/>
      <c r="VLI90" s="497" t="s">
        <v>2</v>
      </c>
      <c r="VLJ90" s="497" t="s">
        <v>3</v>
      </c>
      <c r="VLK90" s="497" t="s">
        <v>4</v>
      </c>
      <c r="VLL90" s="497" t="s">
        <v>5</v>
      </c>
      <c r="VLM90" s="497" t="s">
        <v>6</v>
      </c>
      <c r="VLN90" s="497" t="s">
        <v>7</v>
      </c>
      <c r="VLO90" s="497" t="s">
        <v>11</v>
      </c>
      <c r="VLP90" s="503"/>
      <c r="VLQ90" s="497" t="s">
        <v>2</v>
      </c>
      <c r="VLR90" s="497" t="s">
        <v>3</v>
      </c>
      <c r="VLS90" s="497" t="s">
        <v>4</v>
      </c>
      <c r="VLT90" s="497" t="s">
        <v>5</v>
      </c>
      <c r="VLU90" s="497" t="s">
        <v>6</v>
      </c>
      <c r="VLV90" s="497" t="s">
        <v>7</v>
      </c>
      <c r="VLW90" s="497" t="s">
        <v>11</v>
      </c>
      <c r="VLX90" s="503"/>
      <c r="VLY90" s="497" t="s">
        <v>2</v>
      </c>
      <c r="VLZ90" s="497" t="s">
        <v>3</v>
      </c>
      <c r="VMA90" s="497" t="s">
        <v>4</v>
      </c>
      <c r="VMB90" s="497" t="s">
        <v>5</v>
      </c>
      <c r="VMC90" s="497" t="s">
        <v>6</v>
      </c>
      <c r="VMD90" s="497" t="s">
        <v>7</v>
      </c>
      <c r="VME90" s="497" t="s">
        <v>11</v>
      </c>
      <c r="VMF90" s="503"/>
      <c r="VMG90" s="497" t="s">
        <v>2</v>
      </c>
      <c r="VMH90" s="497" t="s">
        <v>3</v>
      </c>
      <c r="VMI90" s="497" t="s">
        <v>4</v>
      </c>
      <c r="VMJ90" s="497" t="s">
        <v>5</v>
      </c>
      <c r="VMK90" s="497" t="s">
        <v>6</v>
      </c>
      <c r="VML90" s="497" t="s">
        <v>7</v>
      </c>
      <c r="VMM90" s="497" t="s">
        <v>11</v>
      </c>
      <c r="VMN90" s="503"/>
      <c r="VMO90" s="497" t="s">
        <v>2</v>
      </c>
      <c r="VMP90" s="497" t="s">
        <v>3</v>
      </c>
      <c r="VMQ90" s="497" t="s">
        <v>4</v>
      </c>
      <c r="VMR90" s="497" t="s">
        <v>5</v>
      </c>
      <c r="VMS90" s="497" t="s">
        <v>6</v>
      </c>
      <c r="VMT90" s="497" t="s">
        <v>7</v>
      </c>
      <c r="VMU90" s="497" t="s">
        <v>11</v>
      </c>
      <c r="VMV90" s="503"/>
      <c r="VMW90" s="497" t="s">
        <v>2</v>
      </c>
      <c r="VMX90" s="497" t="s">
        <v>3</v>
      </c>
      <c r="VMY90" s="497" t="s">
        <v>4</v>
      </c>
      <c r="VMZ90" s="497" t="s">
        <v>5</v>
      </c>
      <c r="VNA90" s="497" t="s">
        <v>6</v>
      </c>
      <c r="VNB90" s="497" t="s">
        <v>7</v>
      </c>
      <c r="VNC90" s="497" t="s">
        <v>11</v>
      </c>
      <c r="VND90" s="503"/>
      <c r="VNE90" s="497" t="s">
        <v>2</v>
      </c>
      <c r="VNF90" s="497" t="s">
        <v>3</v>
      </c>
      <c r="VNG90" s="497" t="s">
        <v>4</v>
      </c>
      <c r="VNH90" s="497" t="s">
        <v>5</v>
      </c>
      <c r="VNI90" s="497" t="s">
        <v>6</v>
      </c>
      <c r="VNJ90" s="497" t="s">
        <v>7</v>
      </c>
      <c r="VNK90" s="497" t="s">
        <v>11</v>
      </c>
      <c r="VNL90" s="503"/>
      <c r="VNM90" s="497" t="s">
        <v>2</v>
      </c>
      <c r="VNN90" s="497" t="s">
        <v>3</v>
      </c>
      <c r="VNO90" s="497" t="s">
        <v>4</v>
      </c>
      <c r="VNP90" s="497" t="s">
        <v>5</v>
      </c>
      <c r="VNQ90" s="497" t="s">
        <v>6</v>
      </c>
      <c r="VNR90" s="497" t="s">
        <v>7</v>
      </c>
      <c r="VNS90" s="497" t="s">
        <v>11</v>
      </c>
      <c r="VNT90" s="503"/>
      <c r="VNU90" s="497" t="s">
        <v>2</v>
      </c>
      <c r="VNV90" s="497" t="s">
        <v>3</v>
      </c>
      <c r="VNW90" s="497" t="s">
        <v>4</v>
      </c>
      <c r="VNX90" s="497" t="s">
        <v>5</v>
      </c>
      <c r="VNY90" s="497" t="s">
        <v>6</v>
      </c>
      <c r="VNZ90" s="497" t="s">
        <v>7</v>
      </c>
      <c r="VOA90" s="497" t="s">
        <v>11</v>
      </c>
      <c r="VOB90" s="503"/>
      <c r="VOC90" s="497" t="s">
        <v>2</v>
      </c>
      <c r="VOD90" s="497" t="s">
        <v>3</v>
      </c>
      <c r="VOE90" s="497" t="s">
        <v>4</v>
      </c>
      <c r="VOF90" s="497" t="s">
        <v>5</v>
      </c>
      <c r="VOG90" s="497" t="s">
        <v>6</v>
      </c>
      <c r="VOH90" s="497" t="s">
        <v>7</v>
      </c>
      <c r="VOI90" s="497" t="s">
        <v>11</v>
      </c>
      <c r="VOJ90" s="503"/>
      <c r="VOK90" s="497" t="s">
        <v>2</v>
      </c>
      <c r="VOL90" s="497" t="s">
        <v>3</v>
      </c>
      <c r="VOM90" s="497" t="s">
        <v>4</v>
      </c>
      <c r="VON90" s="497" t="s">
        <v>5</v>
      </c>
      <c r="VOO90" s="497" t="s">
        <v>6</v>
      </c>
      <c r="VOP90" s="497" t="s">
        <v>7</v>
      </c>
      <c r="VOQ90" s="497" t="s">
        <v>11</v>
      </c>
      <c r="VOR90" s="503"/>
      <c r="VOS90" s="497" t="s">
        <v>2</v>
      </c>
      <c r="VOT90" s="497" t="s">
        <v>3</v>
      </c>
      <c r="VOU90" s="497" t="s">
        <v>4</v>
      </c>
      <c r="VOV90" s="497" t="s">
        <v>5</v>
      </c>
      <c r="VOW90" s="497" t="s">
        <v>6</v>
      </c>
      <c r="VOX90" s="497" t="s">
        <v>7</v>
      </c>
      <c r="VOY90" s="497" t="s">
        <v>11</v>
      </c>
      <c r="VOZ90" s="503"/>
      <c r="VPA90" s="497" t="s">
        <v>2</v>
      </c>
      <c r="VPB90" s="497" t="s">
        <v>3</v>
      </c>
      <c r="VPC90" s="497" t="s">
        <v>4</v>
      </c>
      <c r="VPD90" s="497" t="s">
        <v>5</v>
      </c>
      <c r="VPE90" s="497" t="s">
        <v>6</v>
      </c>
      <c r="VPF90" s="497" t="s">
        <v>7</v>
      </c>
      <c r="VPG90" s="497" t="s">
        <v>11</v>
      </c>
      <c r="VPH90" s="503"/>
      <c r="VPI90" s="497" t="s">
        <v>2</v>
      </c>
      <c r="VPJ90" s="497" t="s">
        <v>3</v>
      </c>
      <c r="VPK90" s="497" t="s">
        <v>4</v>
      </c>
      <c r="VPL90" s="497" t="s">
        <v>5</v>
      </c>
      <c r="VPM90" s="497" t="s">
        <v>6</v>
      </c>
      <c r="VPN90" s="497" t="s">
        <v>7</v>
      </c>
      <c r="VPO90" s="497" t="s">
        <v>11</v>
      </c>
      <c r="VPP90" s="503"/>
      <c r="VPQ90" s="497" t="s">
        <v>2</v>
      </c>
      <c r="VPR90" s="497" t="s">
        <v>3</v>
      </c>
      <c r="VPS90" s="497" t="s">
        <v>4</v>
      </c>
      <c r="VPT90" s="497" t="s">
        <v>5</v>
      </c>
      <c r="VPU90" s="497" t="s">
        <v>6</v>
      </c>
      <c r="VPV90" s="497" t="s">
        <v>7</v>
      </c>
      <c r="VPW90" s="497" t="s">
        <v>11</v>
      </c>
      <c r="VPX90" s="503"/>
      <c r="VPY90" s="497" t="s">
        <v>2</v>
      </c>
      <c r="VPZ90" s="497" t="s">
        <v>3</v>
      </c>
      <c r="VQA90" s="497" t="s">
        <v>4</v>
      </c>
      <c r="VQB90" s="497" t="s">
        <v>5</v>
      </c>
      <c r="VQC90" s="497" t="s">
        <v>6</v>
      </c>
      <c r="VQD90" s="497" t="s">
        <v>7</v>
      </c>
      <c r="VQE90" s="497" t="s">
        <v>11</v>
      </c>
      <c r="VQF90" s="503"/>
      <c r="VQG90" s="497" t="s">
        <v>2</v>
      </c>
      <c r="VQH90" s="497" t="s">
        <v>3</v>
      </c>
      <c r="VQI90" s="497" t="s">
        <v>4</v>
      </c>
      <c r="VQJ90" s="497" t="s">
        <v>5</v>
      </c>
      <c r="VQK90" s="497" t="s">
        <v>6</v>
      </c>
      <c r="VQL90" s="497" t="s">
        <v>7</v>
      </c>
      <c r="VQM90" s="497" t="s">
        <v>11</v>
      </c>
      <c r="VQN90" s="503"/>
      <c r="VQO90" s="497" t="s">
        <v>2</v>
      </c>
      <c r="VQP90" s="497" t="s">
        <v>3</v>
      </c>
      <c r="VQQ90" s="497" t="s">
        <v>4</v>
      </c>
      <c r="VQR90" s="497" t="s">
        <v>5</v>
      </c>
      <c r="VQS90" s="497" t="s">
        <v>6</v>
      </c>
      <c r="VQT90" s="497" t="s">
        <v>7</v>
      </c>
      <c r="VQU90" s="497" t="s">
        <v>11</v>
      </c>
      <c r="VQV90" s="503"/>
      <c r="VQW90" s="497" t="s">
        <v>2</v>
      </c>
      <c r="VQX90" s="497" t="s">
        <v>3</v>
      </c>
      <c r="VQY90" s="497" t="s">
        <v>4</v>
      </c>
      <c r="VQZ90" s="497" t="s">
        <v>5</v>
      </c>
      <c r="VRA90" s="497" t="s">
        <v>6</v>
      </c>
      <c r="VRB90" s="497" t="s">
        <v>7</v>
      </c>
      <c r="VRC90" s="497" t="s">
        <v>11</v>
      </c>
      <c r="VRD90" s="503"/>
      <c r="VRE90" s="497" t="s">
        <v>2</v>
      </c>
      <c r="VRF90" s="497" t="s">
        <v>3</v>
      </c>
      <c r="VRG90" s="497" t="s">
        <v>4</v>
      </c>
      <c r="VRH90" s="497" t="s">
        <v>5</v>
      </c>
      <c r="VRI90" s="497" t="s">
        <v>6</v>
      </c>
      <c r="VRJ90" s="497" t="s">
        <v>7</v>
      </c>
      <c r="VRK90" s="497" t="s">
        <v>11</v>
      </c>
      <c r="VRL90" s="503"/>
      <c r="VRM90" s="497" t="s">
        <v>2</v>
      </c>
      <c r="VRN90" s="497" t="s">
        <v>3</v>
      </c>
      <c r="VRO90" s="497" t="s">
        <v>4</v>
      </c>
      <c r="VRP90" s="497" t="s">
        <v>5</v>
      </c>
      <c r="VRQ90" s="497" t="s">
        <v>6</v>
      </c>
      <c r="VRR90" s="497" t="s">
        <v>7</v>
      </c>
      <c r="VRS90" s="497" t="s">
        <v>11</v>
      </c>
      <c r="VRT90" s="503"/>
      <c r="VRU90" s="497" t="s">
        <v>2</v>
      </c>
      <c r="VRV90" s="497" t="s">
        <v>3</v>
      </c>
      <c r="VRW90" s="497" t="s">
        <v>4</v>
      </c>
      <c r="VRX90" s="497" t="s">
        <v>5</v>
      </c>
      <c r="VRY90" s="497" t="s">
        <v>6</v>
      </c>
      <c r="VRZ90" s="497" t="s">
        <v>7</v>
      </c>
      <c r="VSA90" s="497" t="s">
        <v>11</v>
      </c>
      <c r="VSB90" s="503"/>
      <c r="VSC90" s="497" t="s">
        <v>2</v>
      </c>
      <c r="VSD90" s="497" t="s">
        <v>3</v>
      </c>
      <c r="VSE90" s="497" t="s">
        <v>4</v>
      </c>
      <c r="VSF90" s="497" t="s">
        <v>5</v>
      </c>
      <c r="VSG90" s="497" t="s">
        <v>6</v>
      </c>
      <c r="VSH90" s="497" t="s">
        <v>7</v>
      </c>
      <c r="VSI90" s="497" t="s">
        <v>11</v>
      </c>
      <c r="VSJ90" s="503"/>
      <c r="VSK90" s="497" t="s">
        <v>2</v>
      </c>
      <c r="VSL90" s="497" t="s">
        <v>3</v>
      </c>
      <c r="VSM90" s="497" t="s">
        <v>4</v>
      </c>
      <c r="VSN90" s="497" t="s">
        <v>5</v>
      </c>
      <c r="VSO90" s="497" t="s">
        <v>6</v>
      </c>
      <c r="VSP90" s="497" t="s">
        <v>7</v>
      </c>
      <c r="VSQ90" s="497" t="s">
        <v>11</v>
      </c>
      <c r="VSR90" s="503"/>
      <c r="VSS90" s="497" t="s">
        <v>2</v>
      </c>
      <c r="VST90" s="497" t="s">
        <v>3</v>
      </c>
      <c r="VSU90" s="497" t="s">
        <v>4</v>
      </c>
      <c r="VSV90" s="497" t="s">
        <v>5</v>
      </c>
      <c r="VSW90" s="497" t="s">
        <v>6</v>
      </c>
      <c r="VSX90" s="497" t="s">
        <v>7</v>
      </c>
      <c r="VSY90" s="497" t="s">
        <v>11</v>
      </c>
      <c r="VSZ90" s="503"/>
      <c r="VTA90" s="497" t="s">
        <v>2</v>
      </c>
      <c r="VTB90" s="497" t="s">
        <v>3</v>
      </c>
      <c r="VTC90" s="497" t="s">
        <v>4</v>
      </c>
      <c r="VTD90" s="497" t="s">
        <v>5</v>
      </c>
      <c r="VTE90" s="497" t="s">
        <v>6</v>
      </c>
      <c r="VTF90" s="497" t="s">
        <v>7</v>
      </c>
      <c r="VTG90" s="497" t="s">
        <v>11</v>
      </c>
      <c r="VTH90" s="503"/>
      <c r="VTI90" s="497" t="s">
        <v>2</v>
      </c>
      <c r="VTJ90" s="497" t="s">
        <v>3</v>
      </c>
      <c r="VTK90" s="497" t="s">
        <v>4</v>
      </c>
      <c r="VTL90" s="497" t="s">
        <v>5</v>
      </c>
      <c r="VTM90" s="497" t="s">
        <v>6</v>
      </c>
      <c r="VTN90" s="497" t="s">
        <v>7</v>
      </c>
      <c r="VTO90" s="497" t="s">
        <v>11</v>
      </c>
      <c r="VTP90" s="503"/>
      <c r="VTQ90" s="497" t="s">
        <v>2</v>
      </c>
      <c r="VTR90" s="497" t="s">
        <v>3</v>
      </c>
      <c r="VTS90" s="497" t="s">
        <v>4</v>
      </c>
      <c r="VTT90" s="497" t="s">
        <v>5</v>
      </c>
      <c r="VTU90" s="497" t="s">
        <v>6</v>
      </c>
      <c r="VTV90" s="497" t="s">
        <v>7</v>
      </c>
      <c r="VTW90" s="497" t="s">
        <v>11</v>
      </c>
      <c r="VTX90" s="503"/>
      <c r="VTY90" s="497" t="s">
        <v>2</v>
      </c>
      <c r="VTZ90" s="497" t="s">
        <v>3</v>
      </c>
      <c r="VUA90" s="497" t="s">
        <v>4</v>
      </c>
      <c r="VUB90" s="497" t="s">
        <v>5</v>
      </c>
      <c r="VUC90" s="497" t="s">
        <v>6</v>
      </c>
      <c r="VUD90" s="497" t="s">
        <v>7</v>
      </c>
      <c r="VUE90" s="497" t="s">
        <v>11</v>
      </c>
      <c r="VUF90" s="503"/>
      <c r="VUG90" s="497" t="s">
        <v>2</v>
      </c>
      <c r="VUH90" s="497" t="s">
        <v>3</v>
      </c>
      <c r="VUI90" s="497" t="s">
        <v>4</v>
      </c>
      <c r="VUJ90" s="497" t="s">
        <v>5</v>
      </c>
      <c r="VUK90" s="497" t="s">
        <v>6</v>
      </c>
      <c r="VUL90" s="497" t="s">
        <v>7</v>
      </c>
      <c r="VUM90" s="497" t="s">
        <v>11</v>
      </c>
      <c r="VUN90" s="503"/>
      <c r="VUO90" s="497" t="s">
        <v>2</v>
      </c>
      <c r="VUP90" s="497" t="s">
        <v>3</v>
      </c>
      <c r="VUQ90" s="497" t="s">
        <v>4</v>
      </c>
      <c r="VUR90" s="497" t="s">
        <v>5</v>
      </c>
      <c r="VUS90" s="497" t="s">
        <v>6</v>
      </c>
      <c r="VUT90" s="497" t="s">
        <v>7</v>
      </c>
      <c r="VUU90" s="497" t="s">
        <v>11</v>
      </c>
      <c r="VUV90" s="503"/>
      <c r="VUW90" s="497" t="s">
        <v>2</v>
      </c>
      <c r="VUX90" s="497" t="s">
        <v>3</v>
      </c>
      <c r="VUY90" s="497" t="s">
        <v>4</v>
      </c>
      <c r="VUZ90" s="497" t="s">
        <v>5</v>
      </c>
      <c r="VVA90" s="497" t="s">
        <v>6</v>
      </c>
      <c r="VVB90" s="497" t="s">
        <v>7</v>
      </c>
      <c r="VVC90" s="497" t="s">
        <v>11</v>
      </c>
      <c r="VVD90" s="503"/>
      <c r="VVE90" s="497" t="s">
        <v>2</v>
      </c>
      <c r="VVF90" s="497" t="s">
        <v>3</v>
      </c>
      <c r="VVG90" s="497" t="s">
        <v>4</v>
      </c>
      <c r="VVH90" s="497" t="s">
        <v>5</v>
      </c>
      <c r="VVI90" s="497" t="s">
        <v>6</v>
      </c>
      <c r="VVJ90" s="497" t="s">
        <v>7</v>
      </c>
      <c r="VVK90" s="497" t="s">
        <v>11</v>
      </c>
      <c r="VVL90" s="503"/>
      <c r="VVM90" s="497" t="s">
        <v>2</v>
      </c>
      <c r="VVN90" s="497" t="s">
        <v>3</v>
      </c>
      <c r="VVO90" s="497" t="s">
        <v>4</v>
      </c>
      <c r="VVP90" s="497" t="s">
        <v>5</v>
      </c>
      <c r="VVQ90" s="497" t="s">
        <v>6</v>
      </c>
      <c r="VVR90" s="497" t="s">
        <v>7</v>
      </c>
      <c r="VVS90" s="497" t="s">
        <v>11</v>
      </c>
      <c r="VVT90" s="503"/>
      <c r="VVU90" s="497" t="s">
        <v>2</v>
      </c>
      <c r="VVV90" s="497" t="s">
        <v>3</v>
      </c>
      <c r="VVW90" s="497" t="s">
        <v>4</v>
      </c>
      <c r="VVX90" s="497" t="s">
        <v>5</v>
      </c>
      <c r="VVY90" s="497" t="s">
        <v>6</v>
      </c>
      <c r="VVZ90" s="497" t="s">
        <v>7</v>
      </c>
      <c r="VWA90" s="497" t="s">
        <v>11</v>
      </c>
      <c r="VWB90" s="503"/>
      <c r="VWC90" s="497" t="s">
        <v>2</v>
      </c>
      <c r="VWD90" s="497" t="s">
        <v>3</v>
      </c>
      <c r="VWE90" s="497" t="s">
        <v>4</v>
      </c>
      <c r="VWF90" s="497" t="s">
        <v>5</v>
      </c>
      <c r="VWG90" s="497" t="s">
        <v>6</v>
      </c>
      <c r="VWH90" s="497" t="s">
        <v>7</v>
      </c>
      <c r="VWI90" s="497" t="s">
        <v>11</v>
      </c>
      <c r="VWJ90" s="503"/>
      <c r="VWK90" s="497" t="s">
        <v>2</v>
      </c>
      <c r="VWL90" s="497" t="s">
        <v>3</v>
      </c>
      <c r="VWM90" s="497" t="s">
        <v>4</v>
      </c>
      <c r="VWN90" s="497" t="s">
        <v>5</v>
      </c>
      <c r="VWO90" s="497" t="s">
        <v>6</v>
      </c>
      <c r="VWP90" s="497" t="s">
        <v>7</v>
      </c>
      <c r="VWQ90" s="497" t="s">
        <v>11</v>
      </c>
      <c r="VWR90" s="503"/>
      <c r="VWS90" s="497" t="s">
        <v>2</v>
      </c>
      <c r="VWT90" s="497" t="s">
        <v>3</v>
      </c>
      <c r="VWU90" s="497" t="s">
        <v>4</v>
      </c>
      <c r="VWV90" s="497" t="s">
        <v>5</v>
      </c>
      <c r="VWW90" s="497" t="s">
        <v>6</v>
      </c>
      <c r="VWX90" s="497" t="s">
        <v>7</v>
      </c>
      <c r="VWY90" s="497" t="s">
        <v>11</v>
      </c>
      <c r="VWZ90" s="503"/>
      <c r="VXA90" s="497" t="s">
        <v>2</v>
      </c>
      <c r="VXB90" s="497" t="s">
        <v>3</v>
      </c>
      <c r="VXC90" s="497" t="s">
        <v>4</v>
      </c>
      <c r="VXD90" s="497" t="s">
        <v>5</v>
      </c>
      <c r="VXE90" s="497" t="s">
        <v>6</v>
      </c>
      <c r="VXF90" s="497" t="s">
        <v>7</v>
      </c>
      <c r="VXG90" s="497" t="s">
        <v>11</v>
      </c>
      <c r="VXH90" s="503"/>
      <c r="VXI90" s="497" t="s">
        <v>2</v>
      </c>
      <c r="VXJ90" s="497" t="s">
        <v>3</v>
      </c>
      <c r="VXK90" s="497" t="s">
        <v>4</v>
      </c>
      <c r="VXL90" s="497" t="s">
        <v>5</v>
      </c>
      <c r="VXM90" s="497" t="s">
        <v>6</v>
      </c>
      <c r="VXN90" s="497" t="s">
        <v>7</v>
      </c>
      <c r="VXO90" s="497" t="s">
        <v>11</v>
      </c>
      <c r="VXP90" s="503"/>
      <c r="VXQ90" s="497" t="s">
        <v>2</v>
      </c>
      <c r="VXR90" s="497" t="s">
        <v>3</v>
      </c>
      <c r="VXS90" s="497" t="s">
        <v>4</v>
      </c>
      <c r="VXT90" s="497" t="s">
        <v>5</v>
      </c>
      <c r="VXU90" s="497" t="s">
        <v>6</v>
      </c>
      <c r="VXV90" s="497" t="s">
        <v>7</v>
      </c>
      <c r="VXW90" s="497" t="s">
        <v>11</v>
      </c>
      <c r="VXX90" s="503"/>
      <c r="VXY90" s="497" t="s">
        <v>2</v>
      </c>
      <c r="VXZ90" s="497" t="s">
        <v>3</v>
      </c>
      <c r="VYA90" s="497" t="s">
        <v>4</v>
      </c>
      <c r="VYB90" s="497" t="s">
        <v>5</v>
      </c>
      <c r="VYC90" s="497" t="s">
        <v>6</v>
      </c>
      <c r="VYD90" s="497" t="s">
        <v>7</v>
      </c>
      <c r="VYE90" s="497" t="s">
        <v>11</v>
      </c>
      <c r="VYF90" s="503"/>
      <c r="VYG90" s="497" t="s">
        <v>2</v>
      </c>
      <c r="VYH90" s="497" t="s">
        <v>3</v>
      </c>
      <c r="VYI90" s="497" t="s">
        <v>4</v>
      </c>
      <c r="VYJ90" s="497" t="s">
        <v>5</v>
      </c>
      <c r="VYK90" s="497" t="s">
        <v>6</v>
      </c>
      <c r="VYL90" s="497" t="s">
        <v>7</v>
      </c>
      <c r="VYM90" s="497" t="s">
        <v>11</v>
      </c>
      <c r="VYN90" s="503"/>
      <c r="VYO90" s="497" t="s">
        <v>2</v>
      </c>
      <c r="VYP90" s="497" t="s">
        <v>3</v>
      </c>
      <c r="VYQ90" s="497" t="s">
        <v>4</v>
      </c>
      <c r="VYR90" s="497" t="s">
        <v>5</v>
      </c>
      <c r="VYS90" s="497" t="s">
        <v>6</v>
      </c>
      <c r="VYT90" s="497" t="s">
        <v>7</v>
      </c>
      <c r="VYU90" s="497" t="s">
        <v>11</v>
      </c>
      <c r="VYV90" s="503"/>
      <c r="VYW90" s="497" t="s">
        <v>2</v>
      </c>
      <c r="VYX90" s="497" t="s">
        <v>3</v>
      </c>
      <c r="VYY90" s="497" t="s">
        <v>4</v>
      </c>
      <c r="VYZ90" s="497" t="s">
        <v>5</v>
      </c>
      <c r="VZA90" s="497" t="s">
        <v>6</v>
      </c>
      <c r="VZB90" s="497" t="s">
        <v>7</v>
      </c>
      <c r="VZC90" s="497" t="s">
        <v>11</v>
      </c>
      <c r="VZD90" s="503"/>
      <c r="VZE90" s="497" t="s">
        <v>2</v>
      </c>
      <c r="VZF90" s="497" t="s">
        <v>3</v>
      </c>
      <c r="VZG90" s="497" t="s">
        <v>4</v>
      </c>
      <c r="VZH90" s="497" t="s">
        <v>5</v>
      </c>
      <c r="VZI90" s="497" t="s">
        <v>6</v>
      </c>
      <c r="VZJ90" s="497" t="s">
        <v>7</v>
      </c>
      <c r="VZK90" s="497" t="s">
        <v>11</v>
      </c>
      <c r="VZL90" s="503"/>
      <c r="VZM90" s="497" t="s">
        <v>2</v>
      </c>
      <c r="VZN90" s="497" t="s">
        <v>3</v>
      </c>
      <c r="VZO90" s="497" t="s">
        <v>4</v>
      </c>
      <c r="VZP90" s="497" t="s">
        <v>5</v>
      </c>
      <c r="VZQ90" s="497" t="s">
        <v>6</v>
      </c>
      <c r="VZR90" s="497" t="s">
        <v>7</v>
      </c>
      <c r="VZS90" s="497" t="s">
        <v>11</v>
      </c>
      <c r="VZT90" s="503"/>
      <c r="VZU90" s="497" t="s">
        <v>2</v>
      </c>
      <c r="VZV90" s="497" t="s">
        <v>3</v>
      </c>
      <c r="VZW90" s="497" t="s">
        <v>4</v>
      </c>
      <c r="VZX90" s="497" t="s">
        <v>5</v>
      </c>
      <c r="VZY90" s="497" t="s">
        <v>6</v>
      </c>
      <c r="VZZ90" s="497" t="s">
        <v>7</v>
      </c>
      <c r="WAA90" s="497" t="s">
        <v>11</v>
      </c>
      <c r="WAB90" s="503"/>
      <c r="WAC90" s="497" t="s">
        <v>2</v>
      </c>
      <c r="WAD90" s="497" t="s">
        <v>3</v>
      </c>
      <c r="WAE90" s="497" t="s">
        <v>4</v>
      </c>
      <c r="WAF90" s="497" t="s">
        <v>5</v>
      </c>
      <c r="WAG90" s="497" t="s">
        <v>6</v>
      </c>
      <c r="WAH90" s="497" t="s">
        <v>7</v>
      </c>
      <c r="WAI90" s="497" t="s">
        <v>11</v>
      </c>
      <c r="WAJ90" s="503"/>
      <c r="WAK90" s="497" t="s">
        <v>2</v>
      </c>
      <c r="WAL90" s="497" t="s">
        <v>3</v>
      </c>
      <c r="WAM90" s="497" t="s">
        <v>4</v>
      </c>
      <c r="WAN90" s="497" t="s">
        <v>5</v>
      </c>
      <c r="WAO90" s="497" t="s">
        <v>6</v>
      </c>
      <c r="WAP90" s="497" t="s">
        <v>7</v>
      </c>
      <c r="WAQ90" s="497" t="s">
        <v>11</v>
      </c>
      <c r="WAR90" s="503"/>
      <c r="WAS90" s="497" t="s">
        <v>2</v>
      </c>
      <c r="WAT90" s="497" t="s">
        <v>3</v>
      </c>
      <c r="WAU90" s="497" t="s">
        <v>4</v>
      </c>
      <c r="WAV90" s="497" t="s">
        <v>5</v>
      </c>
      <c r="WAW90" s="497" t="s">
        <v>6</v>
      </c>
      <c r="WAX90" s="497" t="s">
        <v>7</v>
      </c>
      <c r="WAY90" s="497" t="s">
        <v>11</v>
      </c>
      <c r="WAZ90" s="503"/>
      <c r="WBA90" s="497" t="s">
        <v>2</v>
      </c>
      <c r="WBB90" s="497" t="s">
        <v>3</v>
      </c>
      <c r="WBC90" s="497" t="s">
        <v>4</v>
      </c>
      <c r="WBD90" s="497" t="s">
        <v>5</v>
      </c>
      <c r="WBE90" s="497" t="s">
        <v>6</v>
      </c>
      <c r="WBF90" s="497" t="s">
        <v>7</v>
      </c>
      <c r="WBG90" s="497" t="s">
        <v>11</v>
      </c>
      <c r="WBH90" s="503"/>
      <c r="WBI90" s="497" t="s">
        <v>2</v>
      </c>
      <c r="WBJ90" s="497" t="s">
        <v>3</v>
      </c>
      <c r="WBK90" s="497" t="s">
        <v>4</v>
      </c>
      <c r="WBL90" s="497" t="s">
        <v>5</v>
      </c>
      <c r="WBM90" s="497" t="s">
        <v>6</v>
      </c>
      <c r="WBN90" s="497" t="s">
        <v>7</v>
      </c>
      <c r="WBO90" s="497" t="s">
        <v>11</v>
      </c>
      <c r="WBP90" s="503"/>
      <c r="WBQ90" s="497" t="s">
        <v>2</v>
      </c>
      <c r="WBR90" s="497" t="s">
        <v>3</v>
      </c>
      <c r="WBS90" s="497" t="s">
        <v>4</v>
      </c>
      <c r="WBT90" s="497" t="s">
        <v>5</v>
      </c>
      <c r="WBU90" s="497" t="s">
        <v>6</v>
      </c>
      <c r="WBV90" s="497" t="s">
        <v>7</v>
      </c>
      <c r="WBW90" s="497" t="s">
        <v>11</v>
      </c>
      <c r="WBX90" s="503"/>
      <c r="WBY90" s="497" t="s">
        <v>2</v>
      </c>
      <c r="WBZ90" s="497" t="s">
        <v>3</v>
      </c>
      <c r="WCA90" s="497" t="s">
        <v>4</v>
      </c>
      <c r="WCB90" s="497" t="s">
        <v>5</v>
      </c>
      <c r="WCC90" s="497" t="s">
        <v>6</v>
      </c>
      <c r="WCD90" s="497" t="s">
        <v>7</v>
      </c>
      <c r="WCE90" s="497" t="s">
        <v>11</v>
      </c>
      <c r="WCF90" s="503"/>
      <c r="WCG90" s="497" t="s">
        <v>2</v>
      </c>
      <c r="WCH90" s="497" t="s">
        <v>3</v>
      </c>
      <c r="WCI90" s="497" t="s">
        <v>4</v>
      </c>
      <c r="WCJ90" s="497" t="s">
        <v>5</v>
      </c>
      <c r="WCK90" s="497" t="s">
        <v>6</v>
      </c>
      <c r="WCL90" s="497" t="s">
        <v>7</v>
      </c>
      <c r="WCM90" s="497" t="s">
        <v>11</v>
      </c>
      <c r="WCN90" s="503"/>
      <c r="WCO90" s="497" t="s">
        <v>2</v>
      </c>
      <c r="WCP90" s="497" t="s">
        <v>3</v>
      </c>
      <c r="WCQ90" s="497" t="s">
        <v>4</v>
      </c>
      <c r="WCR90" s="497" t="s">
        <v>5</v>
      </c>
      <c r="WCS90" s="497" t="s">
        <v>6</v>
      </c>
      <c r="WCT90" s="497" t="s">
        <v>7</v>
      </c>
      <c r="WCU90" s="497" t="s">
        <v>11</v>
      </c>
      <c r="WCV90" s="503"/>
      <c r="WCW90" s="497" t="s">
        <v>2</v>
      </c>
      <c r="WCX90" s="497" t="s">
        <v>3</v>
      </c>
      <c r="WCY90" s="497" t="s">
        <v>4</v>
      </c>
      <c r="WCZ90" s="497" t="s">
        <v>5</v>
      </c>
      <c r="WDA90" s="497" t="s">
        <v>6</v>
      </c>
      <c r="WDB90" s="497" t="s">
        <v>7</v>
      </c>
      <c r="WDC90" s="497" t="s">
        <v>11</v>
      </c>
      <c r="WDD90" s="503"/>
      <c r="WDE90" s="497" t="s">
        <v>2</v>
      </c>
      <c r="WDF90" s="497" t="s">
        <v>3</v>
      </c>
      <c r="WDG90" s="497" t="s">
        <v>4</v>
      </c>
      <c r="WDH90" s="497" t="s">
        <v>5</v>
      </c>
      <c r="WDI90" s="497" t="s">
        <v>6</v>
      </c>
      <c r="WDJ90" s="497" t="s">
        <v>7</v>
      </c>
      <c r="WDK90" s="497" t="s">
        <v>11</v>
      </c>
      <c r="WDL90" s="503"/>
      <c r="WDM90" s="497" t="s">
        <v>2</v>
      </c>
      <c r="WDN90" s="497" t="s">
        <v>3</v>
      </c>
      <c r="WDO90" s="497" t="s">
        <v>4</v>
      </c>
      <c r="WDP90" s="497" t="s">
        <v>5</v>
      </c>
      <c r="WDQ90" s="497" t="s">
        <v>6</v>
      </c>
      <c r="WDR90" s="497" t="s">
        <v>7</v>
      </c>
      <c r="WDS90" s="497" t="s">
        <v>11</v>
      </c>
      <c r="WDT90" s="503"/>
      <c r="WDU90" s="497" t="s">
        <v>2</v>
      </c>
      <c r="WDV90" s="497" t="s">
        <v>3</v>
      </c>
      <c r="WDW90" s="497" t="s">
        <v>4</v>
      </c>
      <c r="WDX90" s="497" t="s">
        <v>5</v>
      </c>
      <c r="WDY90" s="497" t="s">
        <v>6</v>
      </c>
      <c r="WDZ90" s="497" t="s">
        <v>7</v>
      </c>
      <c r="WEA90" s="497" t="s">
        <v>11</v>
      </c>
      <c r="WEB90" s="503"/>
      <c r="WEC90" s="497" t="s">
        <v>2</v>
      </c>
      <c r="WED90" s="497" t="s">
        <v>3</v>
      </c>
      <c r="WEE90" s="497" t="s">
        <v>4</v>
      </c>
      <c r="WEF90" s="497" t="s">
        <v>5</v>
      </c>
      <c r="WEG90" s="497" t="s">
        <v>6</v>
      </c>
      <c r="WEH90" s="497" t="s">
        <v>7</v>
      </c>
      <c r="WEI90" s="497" t="s">
        <v>11</v>
      </c>
      <c r="WEJ90" s="503"/>
      <c r="WEK90" s="497" t="s">
        <v>2</v>
      </c>
      <c r="WEL90" s="497" t="s">
        <v>3</v>
      </c>
      <c r="WEM90" s="497" t="s">
        <v>4</v>
      </c>
      <c r="WEN90" s="497" t="s">
        <v>5</v>
      </c>
      <c r="WEO90" s="497" t="s">
        <v>6</v>
      </c>
      <c r="WEP90" s="497" t="s">
        <v>7</v>
      </c>
      <c r="WEQ90" s="497" t="s">
        <v>11</v>
      </c>
      <c r="WER90" s="503"/>
      <c r="WES90" s="497" t="s">
        <v>2</v>
      </c>
      <c r="WET90" s="497" t="s">
        <v>3</v>
      </c>
      <c r="WEU90" s="497" t="s">
        <v>4</v>
      </c>
      <c r="WEV90" s="497" t="s">
        <v>5</v>
      </c>
      <c r="WEW90" s="497" t="s">
        <v>6</v>
      </c>
      <c r="WEX90" s="497" t="s">
        <v>7</v>
      </c>
      <c r="WEY90" s="497" t="s">
        <v>11</v>
      </c>
      <c r="WEZ90" s="503"/>
      <c r="WFA90" s="497" t="s">
        <v>2</v>
      </c>
      <c r="WFB90" s="497" t="s">
        <v>3</v>
      </c>
      <c r="WFC90" s="497" t="s">
        <v>4</v>
      </c>
      <c r="WFD90" s="497" t="s">
        <v>5</v>
      </c>
      <c r="WFE90" s="497" t="s">
        <v>6</v>
      </c>
      <c r="WFF90" s="497" t="s">
        <v>7</v>
      </c>
      <c r="WFG90" s="497" t="s">
        <v>11</v>
      </c>
      <c r="WFH90" s="503"/>
      <c r="WFI90" s="497" t="s">
        <v>2</v>
      </c>
      <c r="WFJ90" s="497" t="s">
        <v>3</v>
      </c>
      <c r="WFK90" s="497" t="s">
        <v>4</v>
      </c>
      <c r="WFL90" s="497" t="s">
        <v>5</v>
      </c>
      <c r="WFM90" s="497" t="s">
        <v>6</v>
      </c>
      <c r="WFN90" s="497" t="s">
        <v>7</v>
      </c>
      <c r="WFO90" s="497" t="s">
        <v>11</v>
      </c>
      <c r="WFP90" s="503"/>
      <c r="WFQ90" s="497" t="s">
        <v>2</v>
      </c>
      <c r="WFR90" s="497" t="s">
        <v>3</v>
      </c>
      <c r="WFS90" s="497" t="s">
        <v>4</v>
      </c>
      <c r="WFT90" s="497" t="s">
        <v>5</v>
      </c>
      <c r="WFU90" s="497" t="s">
        <v>6</v>
      </c>
      <c r="WFV90" s="497" t="s">
        <v>7</v>
      </c>
      <c r="WFW90" s="497" t="s">
        <v>11</v>
      </c>
      <c r="WFX90" s="503"/>
      <c r="WFY90" s="497" t="s">
        <v>2</v>
      </c>
      <c r="WFZ90" s="497" t="s">
        <v>3</v>
      </c>
      <c r="WGA90" s="497" t="s">
        <v>4</v>
      </c>
      <c r="WGB90" s="497" t="s">
        <v>5</v>
      </c>
      <c r="WGC90" s="497" t="s">
        <v>6</v>
      </c>
      <c r="WGD90" s="497" t="s">
        <v>7</v>
      </c>
      <c r="WGE90" s="497" t="s">
        <v>11</v>
      </c>
      <c r="WGF90" s="503"/>
      <c r="WGG90" s="497" t="s">
        <v>2</v>
      </c>
      <c r="WGH90" s="497" t="s">
        <v>3</v>
      </c>
      <c r="WGI90" s="497" t="s">
        <v>4</v>
      </c>
      <c r="WGJ90" s="497" t="s">
        <v>5</v>
      </c>
      <c r="WGK90" s="497" t="s">
        <v>6</v>
      </c>
      <c r="WGL90" s="497" t="s">
        <v>7</v>
      </c>
      <c r="WGM90" s="497" t="s">
        <v>11</v>
      </c>
      <c r="WGN90" s="503"/>
      <c r="WGO90" s="497" t="s">
        <v>2</v>
      </c>
      <c r="WGP90" s="497" t="s">
        <v>3</v>
      </c>
      <c r="WGQ90" s="497" t="s">
        <v>4</v>
      </c>
      <c r="WGR90" s="497" t="s">
        <v>5</v>
      </c>
      <c r="WGS90" s="497" t="s">
        <v>6</v>
      </c>
      <c r="WGT90" s="497" t="s">
        <v>7</v>
      </c>
      <c r="WGU90" s="497" t="s">
        <v>11</v>
      </c>
      <c r="WGV90" s="503"/>
      <c r="WGW90" s="497" t="s">
        <v>2</v>
      </c>
      <c r="WGX90" s="497" t="s">
        <v>3</v>
      </c>
      <c r="WGY90" s="497" t="s">
        <v>4</v>
      </c>
      <c r="WGZ90" s="497" t="s">
        <v>5</v>
      </c>
      <c r="WHA90" s="497" t="s">
        <v>6</v>
      </c>
      <c r="WHB90" s="497" t="s">
        <v>7</v>
      </c>
      <c r="WHC90" s="497" t="s">
        <v>11</v>
      </c>
      <c r="WHD90" s="503"/>
      <c r="WHE90" s="497" t="s">
        <v>2</v>
      </c>
      <c r="WHF90" s="497" t="s">
        <v>3</v>
      </c>
      <c r="WHG90" s="497" t="s">
        <v>4</v>
      </c>
      <c r="WHH90" s="497" t="s">
        <v>5</v>
      </c>
      <c r="WHI90" s="497" t="s">
        <v>6</v>
      </c>
      <c r="WHJ90" s="497" t="s">
        <v>7</v>
      </c>
      <c r="WHK90" s="497" t="s">
        <v>11</v>
      </c>
      <c r="WHL90" s="503"/>
      <c r="WHM90" s="497" t="s">
        <v>2</v>
      </c>
      <c r="WHN90" s="497" t="s">
        <v>3</v>
      </c>
      <c r="WHO90" s="497" t="s">
        <v>4</v>
      </c>
      <c r="WHP90" s="497" t="s">
        <v>5</v>
      </c>
      <c r="WHQ90" s="497" t="s">
        <v>6</v>
      </c>
      <c r="WHR90" s="497" t="s">
        <v>7</v>
      </c>
      <c r="WHS90" s="497" t="s">
        <v>11</v>
      </c>
      <c r="WHT90" s="503"/>
      <c r="WHU90" s="497" t="s">
        <v>2</v>
      </c>
      <c r="WHV90" s="497" t="s">
        <v>3</v>
      </c>
      <c r="WHW90" s="497" t="s">
        <v>4</v>
      </c>
      <c r="WHX90" s="497" t="s">
        <v>5</v>
      </c>
      <c r="WHY90" s="497" t="s">
        <v>6</v>
      </c>
      <c r="WHZ90" s="497" t="s">
        <v>7</v>
      </c>
      <c r="WIA90" s="497" t="s">
        <v>11</v>
      </c>
      <c r="WIB90" s="503"/>
      <c r="WIC90" s="497" t="s">
        <v>2</v>
      </c>
      <c r="WID90" s="497" t="s">
        <v>3</v>
      </c>
      <c r="WIE90" s="497" t="s">
        <v>4</v>
      </c>
      <c r="WIF90" s="497" t="s">
        <v>5</v>
      </c>
      <c r="WIG90" s="497" t="s">
        <v>6</v>
      </c>
      <c r="WIH90" s="497" t="s">
        <v>7</v>
      </c>
      <c r="WII90" s="497" t="s">
        <v>11</v>
      </c>
      <c r="WIJ90" s="503"/>
      <c r="WIK90" s="497" t="s">
        <v>2</v>
      </c>
      <c r="WIL90" s="497" t="s">
        <v>3</v>
      </c>
      <c r="WIM90" s="497" t="s">
        <v>4</v>
      </c>
      <c r="WIN90" s="497" t="s">
        <v>5</v>
      </c>
      <c r="WIO90" s="497" t="s">
        <v>6</v>
      </c>
      <c r="WIP90" s="497" t="s">
        <v>7</v>
      </c>
      <c r="WIQ90" s="497" t="s">
        <v>11</v>
      </c>
      <c r="WIR90" s="503"/>
      <c r="WIS90" s="497" t="s">
        <v>2</v>
      </c>
      <c r="WIT90" s="497" t="s">
        <v>3</v>
      </c>
      <c r="WIU90" s="497" t="s">
        <v>4</v>
      </c>
      <c r="WIV90" s="497" t="s">
        <v>5</v>
      </c>
      <c r="WIW90" s="497" t="s">
        <v>6</v>
      </c>
      <c r="WIX90" s="497" t="s">
        <v>7</v>
      </c>
      <c r="WIY90" s="497" t="s">
        <v>11</v>
      </c>
      <c r="WIZ90" s="503"/>
      <c r="WJA90" s="497" t="s">
        <v>2</v>
      </c>
      <c r="WJB90" s="497" t="s">
        <v>3</v>
      </c>
      <c r="WJC90" s="497" t="s">
        <v>4</v>
      </c>
      <c r="WJD90" s="497" t="s">
        <v>5</v>
      </c>
      <c r="WJE90" s="497" t="s">
        <v>6</v>
      </c>
      <c r="WJF90" s="497" t="s">
        <v>7</v>
      </c>
      <c r="WJG90" s="497" t="s">
        <v>11</v>
      </c>
      <c r="WJH90" s="503"/>
      <c r="WJI90" s="497" t="s">
        <v>2</v>
      </c>
      <c r="WJJ90" s="497" t="s">
        <v>3</v>
      </c>
      <c r="WJK90" s="497" t="s">
        <v>4</v>
      </c>
      <c r="WJL90" s="497" t="s">
        <v>5</v>
      </c>
      <c r="WJM90" s="497" t="s">
        <v>6</v>
      </c>
      <c r="WJN90" s="497" t="s">
        <v>7</v>
      </c>
      <c r="WJO90" s="497" t="s">
        <v>11</v>
      </c>
      <c r="WJP90" s="503"/>
      <c r="WJQ90" s="497" t="s">
        <v>2</v>
      </c>
      <c r="WJR90" s="497" t="s">
        <v>3</v>
      </c>
      <c r="WJS90" s="497" t="s">
        <v>4</v>
      </c>
      <c r="WJT90" s="497" t="s">
        <v>5</v>
      </c>
      <c r="WJU90" s="497" t="s">
        <v>6</v>
      </c>
      <c r="WJV90" s="497" t="s">
        <v>7</v>
      </c>
      <c r="WJW90" s="497" t="s">
        <v>11</v>
      </c>
      <c r="WJX90" s="503"/>
      <c r="WJY90" s="497" t="s">
        <v>2</v>
      </c>
      <c r="WJZ90" s="497" t="s">
        <v>3</v>
      </c>
      <c r="WKA90" s="497" t="s">
        <v>4</v>
      </c>
      <c r="WKB90" s="497" t="s">
        <v>5</v>
      </c>
      <c r="WKC90" s="497" t="s">
        <v>6</v>
      </c>
      <c r="WKD90" s="497" t="s">
        <v>7</v>
      </c>
      <c r="WKE90" s="497" t="s">
        <v>11</v>
      </c>
      <c r="WKF90" s="503"/>
      <c r="WKG90" s="497" t="s">
        <v>2</v>
      </c>
      <c r="WKH90" s="497" t="s">
        <v>3</v>
      </c>
      <c r="WKI90" s="497" t="s">
        <v>4</v>
      </c>
      <c r="WKJ90" s="497" t="s">
        <v>5</v>
      </c>
      <c r="WKK90" s="497" t="s">
        <v>6</v>
      </c>
      <c r="WKL90" s="497" t="s">
        <v>7</v>
      </c>
      <c r="WKM90" s="497" t="s">
        <v>11</v>
      </c>
      <c r="WKN90" s="503"/>
      <c r="WKO90" s="497" t="s">
        <v>2</v>
      </c>
      <c r="WKP90" s="497" t="s">
        <v>3</v>
      </c>
      <c r="WKQ90" s="497" t="s">
        <v>4</v>
      </c>
      <c r="WKR90" s="497" t="s">
        <v>5</v>
      </c>
      <c r="WKS90" s="497" t="s">
        <v>6</v>
      </c>
      <c r="WKT90" s="497" t="s">
        <v>7</v>
      </c>
      <c r="WKU90" s="497" t="s">
        <v>11</v>
      </c>
      <c r="WKV90" s="503"/>
      <c r="WKW90" s="497" t="s">
        <v>2</v>
      </c>
      <c r="WKX90" s="497" t="s">
        <v>3</v>
      </c>
      <c r="WKY90" s="497" t="s">
        <v>4</v>
      </c>
      <c r="WKZ90" s="497" t="s">
        <v>5</v>
      </c>
      <c r="WLA90" s="497" t="s">
        <v>6</v>
      </c>
      <c r="WLB90" s="497" t="s">
        <v>7</v>
      </c>
      <c r="WLC90" s="497" t="s">
        <v>11</v>
      </c>
      <c r="WLD90" s="503"/>
      <c r="WLE90" s="497" t="s">
        <v>2</v>
      </c>
      <c r="WLF90" s="497" t="s">
        <v>3</v>
      </c>
      <c r="WLG90" s="497" t="s">
        <v>4</v>
      </c>
      <c r="WLH90" s="497" t="s">
        <v>5</v>
      </c>
      <c r="WLI90" s="497" t="s">
        <v>6</v>
      </c>
      <c r="WLJ90" s="497" t="s">
        <v>7</v>
      </c>
      <c r="WLK90" s="497" t="s">
        <v>11</v>
      </c>
      <c r="WLL90" s="503"/>
      <c r="WLM90" s="497" t="s">
        <v>2</v>
      </c>
      <c r="WLN90" s="497" t="s">
        <v>3</v>
      </c>
      <c r="WLO90" s="497" t="s">
        <v>4</v>
      </c>
      <c r="WLP90" s="497" t="s">
        <v>5</v>
      </c>
      <c r="WLQ90" s="497" t="s">
        <v>6</v>
      </c>
      <c r="WLR90" s="497" t="s">
        <v>7</v>
      </c>
      <c r="WLS90" s="497" t="s">
        <v>11</v>
      </c>
      <c r="WLT90" s="503"/>
      <c r="WLU90" s="497" t="s">
        <v>2</v>
      </c>
      <c r="WLV90" s="497" t="s">
        <v>3</v>
      </c>
      <c r="WLW90" s="497" t="s">
        <v>4</v>
      </c>
      <c r="WLX90" s="497" t="s">
        <v>5</v>
      </c>
      <c r="WLY90" s="497" t="s">
        <v>6</v>
      </c>
      <c r="WLZ90" s="497" t="s">
        <v>7</v>
      </c>
      <c r="WMA90" s="497" t="s">
        <v>11</v>
      </c>
      <c r="WMB90" s="503"/>
      <c r="WMC90" s="497" t="s">
        <v>2</v>
      </c>
      <c r="WMD90" s="497" t="s">
        <v>3</v>
      </c>
      <c r="WME90" s="497" t="s">
        <v>4</v>
      </c>
      <c r="WMF90" s="497" t="s">
        <v>5</v>
      </c>
      <c r="WMG90" s="497" t="s">
        <v>6</v>
      </c>
      <c r="WMH90" s="497" t="s">
        <v>7</v>
      </c>
      <c r="WMI90" s="497" t="s">
        <v>11</v>
      </c>
      <c r="WMJ90" s="503"/>
      <c r="WMK90" s="497" t="s">
        <v>2</v>
      </c>
      <c r="WML90" s="497" t="s">
        <v>3</v>
      </c>
      <c r="WMM90" s="497" t="s">
        <v>4</v>
      </c>
      <c r="WMN90" s="497" t="s">
        <v>5</v>
      </c>
      <c r="WMO90" s="497" t="s">
        <v>6</v>
      </c>
      <c r="WMP90" s="497" t="s">
        <v>7</v>
      </c>
      <c r="WMQ90" s="497" t="s">
        <v>11</v>
      </c>
      <c r="WMR90" s="503"/>
      <c r="WMS90" s="497" t="s">
        <v>2</v>
      </c>
      <c r="WMT90" s="497" t="s">
        <v>3</v>
      </c>
      <c r="WMU90" s="497" t="s">
        <v>4</v>
      </c>
      <c r="WMV90" s="497" t="s">
        <v>5</v>
      </c>
      <c r="WMW90" s="497" t="s">
        <v>6</v>
      </c>
      <c r="WMX90" s="497" t="s">
        <v>7</v>
      </c>
      <c r="WMY90" s="497" t="s">
        <v>11</v>
      </c>
      <c r="WMZ90" s="503"/>
      <c r="WNA90" s="497" t="s">
        <v>2</v>
      </c>
      <c r="WNB90" s="497" t="s">
        <v>3</v>
      </c>
      <c r="WNC90" s="497" t="s">
        <v>4</v>
      </c>
      <c r="WND90" s="497" t="s">
        <v>5</v>
      </c>
      <c r="WNE90" s="497" t="s">
        <v>6</v>
      </c>
      <c r="WNF90" s="497" t="s">
        <v>7</v>
      </c>
      <c r="WNG90" s="497" t="s">
        <v>11</v>
      </c>
      <c r="WNH90" s="503"/>
      <c r="WNI90" s="497" t="s">
        <v>2</v>
      </c>
      <c r="WNJ90" s="497" t="s">
        <v>3</v>
      </c>
      <c r="WNK90" s="497" t="s">
        <v>4</v>
      </c>
      <c r="WNL90" s="497" t="s">
        <v>5</v>
      </c>
      <c r="WNM90" s="497" t="s">
        <v>6</v>
      </c>
      <c r="WNN90" s="497" t="s">
        <v>7</v>
      </c>
      <c r="WNO90" s="497" t="s">
        <v>11</v>
      </c>
      <c r="WNP90" s="503"/>
      <c r="WNQ90" s="497" t="s">
        <v>2</v>
      </c>
      <c r="WNR90" s="497" t="s">
        <v>3</v>
      </c>
      <c r="WNS90" s="497" t="s">
        <v>4</v>
      </c>
      <c r="WNT90" s="497" t="s">
        <v>5</v>
      </c>
      <c r="WNU90" s="497" t="s">
        <v>6</v>
      </c>
      <c r="WNV90" s="497" t="s">
        <v>7</v>
      </c>
      <c r="WNW90" s="497" t="s">
        <v>11</v>
      </c>
      <c r="WNX90" s="503"/>
      <c r="WNY90" s="497" t="s">
        <v>2</v>
      </c>
      <c r="WNZ90" s="497" t="s">
        <v>3</v>
      </c>
      <c r="WOA90" s="497" t="s">
        <v>4</v>
      </c>
      <c r="WOB90" s="497" t="s">
        <v>5</v>
      </c>
      <c r="WOC90" s="497" t="s">
        <v>6</v>
      </c>
      <c r="WOD90" s="497" t="s">
        <v>7</v>
      </c>
      <c r="WOE90" s="497" t="s">
        <v>11</v>
      </c>
      <c r="WOF90" s="503"/>
      <c r="WOG90" s="497" t="s">
        <v>2</v>
      </c>
      <c r="WOH90" s="497" t="s">
        <v>3</v>
      </c>
      <c r="WOI90" s="497" t="s">
        <v>4</v>
      </c>
      <c r="WOJ90" s="497" t="s">
        <v>5</v>
      </c>
      <c r="WOK90" s="497" t="s">
        <v>6</v>
      </c>
      <c r="WOL90" s="497" t="s">
        <v>7</v>
      </c>
      <c r="WOM90" s="497" t="s">
        <v>11</v>
      </c>
      <c r="WON90" s="503"/>
      <c r="WOO90" s="497" t="s">
        <v>2</v>
      </c>
      <c r="WOP90" s="497" t="s">
        <v>3</v>
      </c>
      <c r="WOQ90" s="497" t="s">
        <v>4</v>
      </c>
      <c r="WOR90" s="497" t="s">
        <v>5</v>
      </c>
      <c r="WOS90" s="497" t="s">
        <v>6</v>
      </c>
      <c r="WOT90" s="497" t="s">
        <v>7</v>
      </c>
      <c r="WOU90" s="497" t="s">
        <v>11</v>
      </c>
      <c r="WOV90" s="503"/>
      <c r="WOW90" s="497" t="s">
        <v>2</v>
      </c>
      <c r="WOX90" s="497" t="s">
        <v>3</v>
      </c>
      <c r="WOY90" s="497" t="s">
        <v>4</v>
      </c>
      <c r="WOZ90" s="497" t="s">
        <v>5</v>
      </c>
      <c r="WPA90" s="497" t="s">
        <v>6</v>
      </c>
      <c r="WPB90" s="497" t="s">
        <v>7</v>
      </c>
      <c r="WPC90" s="497" t="s">
        <v>11</v>
      </c>
      <c r="WPD90" s="503"/>
      <c r="WPE90" s="497" t="s">
        <v>2</v>
      </c>
      <c r="WPF90" s="497" t="s">
        <v>3</v>
      </c>
      <c r="WPG90" s="497" t="s">
        <v>4</v>
      </c>
      <c r="WPH90" s="497" t="s">
        <v>5</v>
      </c>
      <c r="WPI90" s="497" t="s">
        <v>6</v>
      </c>
      <c r="WPJ90" s="497" t="s">
        <v>7</v>
      </c>
      <c r="WPK90" s="497" t="s">
        <v>11</v>
      </c>
      <c r="WPL90" s="503"/>
      <c r="WPM90" s="497" t="s">
        <v>2</v>
      </c>
      <c r="WPN90" s="497" t="s">
        <v>3</v>
      </c>
      <c r="WPO90" s="497" t="s">
        <v>4</v>
      </c>
      <c r="WPP90" s="497" t="s">
        <v>5</v>
      </c>
      <c r="WPQ90" s="497" t="s">
        <v>6</v>
      </c>
      <c r="WPR90" s="497" t="s">
        <v>7</v>
      </c>
      <c r="WPS90" s="497" t="s">
        <v>11</v>
      </c>
      <c r="WPT90" s="503"/>
      <c r="WPU90" s="497" t="s">
        <v>2</v>
      </c>
      <c r="WPV90" s="497" t="s">
        <v>3</v>
      </c>
      <c r="WPW90" s="497" t="s">
        <v>4</v>
      </c>
      <c r="WPX90" s="497" t="s">
        <v>5</v>
      </c>
      <c r="WPY90" s="497" t="s">
        <v>6</v>
      </c>
      <c r="WPZ90" s="497" t="s">
        <v>7</v>
      </c>
      <c r="WQA90" s="497" t="s">
        <v>11</v>
      </c>
      <c r="WQB90" s="503"/>
      <c r="WQC90" s="497" t="s">
        <v>2</v>
      </c>
      <c r="WQD90" s="497" t="s">
        <v>3</v>
      </c>
      <c r="WQE90" s="497" t="s">
        <v>4</v>
      </c>
      <c r="WQF90" s="497" t="s">
        <v>5</v>
      </c>
      <c r="WQG90" s="497" t="s">
        <v>6</v>
      </c>
      <c r="WQH90" s="497" t="s">
        <v>7</v>
      </c>
      <c r="WQI90" s="497" t="s">
        <v>11</v>
      </c>
      <c r="WQJ90" s="503"/>
      <c r="WQK90" s="497" t="s">
        <v>2</v>
      </c>
      <c r="WQL90" s="497" t="s">
        <v>3</v>
      </c>
      <c r="WQM90" s="497" t="s">
        <v>4</v>
      </c>
      <c r="WQN90" s="497" t="s">
        <v>5</v>
      </c>
      <c r="WQO90" s="497" t="s">
        <v>6</v>
      </c>
      <c r="WQP90" s="497" t="s">
        <v>7</v>
      </c>
      <c r="WQQ90" s="497" t="s">
        <v>11</v>
      </c>
      <c r="WQR90" s="503"/>
      <c r="WQS90" s="497" t="s">
        <v>2</v>
      </c>
      <c r="WQT90" s="497" t="s">
        <v>3</v>
      </c>
      <c r="WQU90" s="497" t="s">
        <v>4</v>
      </c>
      <c r="WQV90" s="497" t="s">
        <v>5</v>
      </c>
      <c r="WQW90" s="497" t="s">
        <v>6</v>
      </c>
      <c r="WQX90" s="497" t="s">
        <v>7</v>
      </c>
      <c r="WQY90" s="497" t="s">
        <v>11</v>
      </c>
      <c r="WQZ90" s="503"/>
      <c r="WRA90" s="497" t="s">
        <v>2</v>
      </c>
      <c r="WRB90" s="497" t="s">
        <v>3</v>
      </c>
      <c r="WRC90" s="497" t="s">
        <v>4</v>
      </c>
      <c r="WRD90" s="497" t="s">
        <v>5</v>
      </c>
      <c r="WRE90" s="497" t="s">
        <v>6</v>
      </c>
      <c r="WRF90" s="497" t="s">
        <v>7</v>
      </c>
      <c r="WRG90" s="497" t="s">
        <v>11</v>
      </c>
      <c r="WRH90" s="503"/>
      <c r="WRI90" s="497" t="s">
        <v>2</v>
      </c>
      <c r="WRJ90" s="497" t="s">
        <v>3</v>
      </c>
      <c r="WRK90" s="497" t="s">
        <v>4</v>
      </c>
      <c r="WRL90" s="497" t="s">
        <v>5</v>
      </c>
      <c r="WRM90" s="497" t="s">
        <v>6</v>
      </c>
      <c r="WRN90" s="497" t="s">
        <v>7</v>
      </c>
      <c r="WRO90" s="497" t="s">
        <v>11</v>
      </c>
      <c r="WRP90" s="503"/>
      <c r="WRQ90" s="497" t="s">
        <v>2</v>
      </c>
      <c r="WRR90" s="497" t="s">
        <v>3</v>
      </c>
      <c r="WRS90" s="497" t="s">
        <v>4</v>
      </c>
      <c r="WRT90" s="497" t="s">
        <v>5</v>
      </c>
      <c r="WRU90" s="497" t="s">
        <v>6</v>
      </c>
      <c r="WRV90" s="497" t="s">
        <v>7</v>
      </c>
      <c r="WRW90" s="497" t="s">
        <v>11</v>
      </c>
      <c r="WRX90" s="503"/>
      <c r="WRY90" s="497" t="s">
        <v>2</v>
      </c>
      <c r="WRZ90" s="497" t="s">
        <v>3</v>
      </c>
      <c r="WSA90" s="497" t="s">
        <v>4</v>
      </c>
      <c r="WSB90" s="497" t="s">
        <v>5</v>
      </c>
      <c r="WSC90" s="497" t="s">
        <v>6</v>
      </c>
      <c r="WSD90" s="497" t="s">
        <v>7</v>
      </c>
      <c r="WSE90" s="497" t="s">
        <v>11</v>
      </c>
      <c r="WSF90" s="503"/>
      <c r="WSG90" s="497" t="s">
        <v>2</v>
      </c>
      <c r="WSH90" s="497" t="s">
        <v>3</v>
      </c>
      <c r="WSI90" s="497" t="s">
        <v>4</v>
      </c>
      <c r="WSJ90" s="497" t="s">
        <v>5</v>
      </c>
      <c r="WSK90" s="497" t="s">
        <v>6</v>
      </c>
      <c r="WSL90" s="497" t="s">
        <v>7</v>
      </c>
      <c r="WSM90" s="497" t="s">
        <v>11</v>
      </c>
      <c r="WSN90" s="503"/>
      <c r="WSO90" s="497" t="s">
        <v>2</v>
      </c>
      <c r="WSP90" s="497" t="s">
        <v>3</v>
      </c>
      <c r="WSQ90" s="497" t="s">
        <v>4</v>
      </c>
      <c r="WSR90" s="497" t="s">
        <v>5</v>
      </c>
      <c r="WSS90" s="497" t="s">
        <v>6</v>
      </c>
      <c r="WST90" s="497" t="s">
        <v>7</v>
      </c>
      <c r="WSU90" s="497" t="s">
        <v>11</v>
      </c>
      <c r="WSV90" s="503"/>
      <c r="WSW90" s="497" t="s">
        <v>2</v>
      </c>
      <c r="WSX90" s="497" t="s">
        <v>3</v>
      </c>
      <c r="WSY90" s="497" t="s">
        <v>4</v>
      </c>
      <c r="WSZ90" s="497" t="s">
        <v>5</v>
      </c>
      <c r="WTA90" s="497" t="s">
        <v>6</v>
      </c>
      <c r="WTB90" s="497" t="s">
        <v>7</v>
      </c>
      <c r="WTC90" s="497" t="s">
        <v>11</v>
      </c>
      <c r="WTD90" s="503"/>
      <c r="WTE90" s="497" t="s">
        <v>2</v>
      </c>
      <c r="WTF90" s="497" t="s">
        <v>3</v>
      </c>
      <c r="WTG90" s="497" t="s">
        <v>4</v>
      </c>
      <c r="WTH90" s="497" t="s">
        <v>5</v>
      </c>
      <c r="WTI90" s="497" t="s">
        <v>6</v>
      </c>
      <c r="WTJ90" s="497" t="s">
        <v>7</v>
      </c>
      <c r="WTK90" s="497" t="s">
        <v>11</v>
      </c>
      <c r="WTL90" s="503"/>
      <c r="WTM90" s="497" t="s">
        <v>2</v>
      </c>
      <c r="WTN90" s="497" t="s">
        <v>3</v>
      </c>
      <c r="WTO90" s="497" t="s">
        <v>4</v>
      </c>
      <c r="WTP90" s="497" t="s">
        <v>5</v>
      </c>
      <c r="WTQ90" s="497" t="s">
        <v>6</v>
      </c>
      <c r="WTR90" s="497" t="s">
        <v>7</v>
      </c>
      <c r="WTS90" s="497" t="s">
        <v>11</v>
      </c>
      <c r="WTT90" s="503"/>
      <c r="WTU90" s="497" t="s">
        <v>2</v>
      </c>
      <c r="WTV90" s="497" t="s">
        <v>3</v>
      </c>
      <c r="WTW90" s="497" t="s">
        <v>4</v>
      </c>
      <c r="WTX90" s="497" t="s">
        <v>5</v>
      </c>
      <c r="WTY90" s="497" t="s">
        <v>6</v>
      </c>
      <c r="WTZ90" s="497" t="s">
        <v>7</v>
      </c>
      <c r="WUA90" s="497" t="s">
        <v>11</v>
      </c>
      <c r="WUB90" s="503"/>
      <c r="WUC90" s="497" t="s">
        <v>2</v>
      </c>
      <c r="WUD90" s="497" t="s">
        <v>3</v>
      </c>
      <c r="WUE90" s="497" t="s">
        <v>4</v>
      </c>
      <c r="WUF90" s="497" t="s">
        <v>5</v>
      </c>
      <c r="WUG90" s="497" t="s">
        <v>6</v>
      </c>
      <c r="WUH90" s="497" t="s">
        <v>7</v>
      </c>
      <c r="WUI90" s="497" t="s">
        <v>11</v>
      </c>
      <c r="WUJ90" s="503"/>
      <c r="WUK90" s="497" t="s">
        <v>2</v>
      </c>
      <c r="WUL90" s="497" t="s">
        <v>3</v>
      </c>
      <c r="WUM90" s="497" t="s">
        <v>4</v>
      </c>
      <c r="WUN90" s="497" t="s">
        <v>5</v>
      </c>
      <c r="WUO90" s="497" t="s">
        <v>6</v>
      </c>
      <c r="WUP90" s="497" t="s">
        <v>7</v>
      </c>
      <c r="WUQ90" s="497" t="s">
        <v>11</v>
      </c>
      <c r="WUR90" s="503"/>
      <c r="WUS90" s="497" t="s">
        <v>2</v>
      </c>
      <c r="WUT90" s="497" t="s">
        <v>3</v>
      </c>
      <c r="WUU90" s="497" t="s">
        <v>4</v>
      </c>
      <c r="WUV90" s="497" t="s">
        <v>5</v>
      </c>
      <c r="WUW90" s="497" t="s">
        <v>6</v>
      </c>
      <c r="WUX90" s="497" t="s">
        <v>7</v>
      </c>
      <c r="WUY90" s="497" t="s">
        <v>11</v>
      </c>
      <c r="WUZ90" s="503"/>
      <c r="WVA90" s="497" t="s">
        <v>2</v>
      </c>
      <c r="WVB90" s="497" t="s">
        <v>3</v>
      </c>
      <c r="WVC90" s="497" t="s">
        <v>4</v>
      </c>
      <c r="WVD90" s="497" t="s">
        <v>5</v>
      </c>
      <c r="WVE90" s="497" t="s">
        <v>6</v>
      </c>
      <c r="WVF90" s="497" t="s">
        <v>7</v>
      </c>
      <c r="WVG90" s="497" t="s">
        <v>11</v>
      </c>
      <c r="WVH90" s="503"/>
      <c r="WVI90" s="497" t="s">
        <v>2</v>
      </c>
      <c r="WVJ90" s="497" t="s">
        <v>3</v>
      </c>
      <c r="WVK90" s="497" t="s">
        <v>4</v>
      </c>
      <c r="WVL90" s="497" t="s">
        <v>5</v>
      </c>
      <c r="WVM90" s="497" t="s">
        <v>6</v>
      </c>
      <c r="WVN90" s="497" t="s">
        <v>7</v>
      </c>
      <c r="WVO90" s="497" t="s">
        <v>11</v>
      </c>
      <c r="WVP90" s="503"/>
      <c r="WVQ90" s="497" t="s">
        <v>2</v>
      </c>
      <c r="WVR90" s="497" t="s">
        <v>3</v>
      </c>
      <c r="WVS90" s="497" t="s">
        <v>4</v>
      </c>
      <c r="WVT90" s="497" t="s">
        <v>5</v>
      </c>
      <c r="WVU90" s="497" t="s">
        <v>6</v>
      </c>
      <c r="WVV90" s="497" t="s">
        <v>7</v>
      </c>
      <c r="WVW90" s="497" t="s">
        <v>11</v>
      </c>
      <c r="WVX90" s="503"/>
      <c r="WVY90" s="497" t="s">
        <v>2</v>
      </c>
      <c r="WVZ90" s="497" t="s">
        <v>3</v>
      </c>
      <c r="WWA90" s="497" t="s">
        <v>4</v>
      </c>
      <c r="WWB90" s="497" t="s">
        <v>5</v>
      </c>
      <c r="WWC90" s="497" t="s">
        <v>6</v>
      </c>
      <c r="WWD90" s="497" t="s">
        <v>7</v>
      </c>
      <c r="WWE90" s="497" t="s">
        <v>11</v>
      </c>
      <c r="WWF90" s="503"/>
      <c r="WWG90" s="497" t="s">
        <v>2</v>
      </c>
      <c r="WWH90" s="497" t="s">
        <v>3</v>
      </c>
      <c r="WWI90" s="497" t="s">
        <v>4</v>
      </c>
      <c r="WWJ90" s="497" t="s">
        <v>5</v>
      </c>
      <c r="WWK90" s="497" t="s">
        <v>6</v>
      </c>
      <c r="WWL90" s="497" t="s">
        <v>7</v>
      </c>
      <c r="WWM90" s="497" t="s">
        <v>11</v>
      </c>
      <c r="WWN90" s="503"/>
      <c r="WWO90" s="497" t="s">
        <v>2</v>
      </c>
      <c r="WWP90" s="497" t="s">
        <v>3</v>
      </c>
      <c r="WWQ90" s="497" t="s">
        <v>4</v>
      </c>
      <c r="WWR90" s="497" t="s">
        <v>5</v>
      </c>
      <c r="WWS90" s="497" t="s">
        <v>6</v>
      </c>
      <c r="WWT90" s="497" t="s">
        <v>7</v>
      </c>
      <c r="WWU90" s="497" t="s">
        <v>11</v>
      </c>
      <c r="WWV90" s="503"/>
      <c r="WWW90" s="497" t="s">
        <v>2</v>
      </c>
      <c r="WWX90" s="497" t="s">
        <v>3</v>
      </c>
      <c r="WWY90" s="497" t="s">
        <v>4</v>
      </c>
      <c r="WWZ90" s="497" t="s">
        <v>5</v>
      </c>
      <c r="WXA90" s="497" t="s">
        <v>6</v>
      </c>
      <c r="WXB90" s="497" t="s">
        <v>7</v>
      </c>
      <c r="WXC90" s="497" t="s">
        <v>11</v>
      </c>
      <c r="WXD90" s="503"/>
      <c r="WXE90" s="497" t="s">
        <v>2</v>
      </c>
      <c r="WXF90" s="497" t="s">
        <v>3</v>
      </c>
      <c r="WXG90" s="497" t="s">
        <v>4</v>
      </c>
      <c r="WXH90" s="497" t="s">
        <v>5</v>
      </c>
      <c r="WXI90" s="497" t="s">
        <v>6</v>
      </c>
      <c r="WXJ90" s="497" t="s">
        <v>7</v>
      </c>
      <c r="WXK90" s="497" t="s">
        <v>11</v>
      </c>
      <c r="WXL90" s="503"/>
      <c r="WXM90" s="497" t="s">
        <v>2</v>
      </c>
      <c r="WXN90" s="497" t="s">
        <v>3</v>
      </c>
      <c r="WXO90" s="497" t="s">
        <v>4</v>
      </c>
      <c r="WXP90" s="497" t="s">
        <v>5</v>
      </c>
      <c r="WXQ90" s="497" t="s">
        <v>6</v>
      </c>
      <c r="WXR90" s="497" t="s">
        <v>7</v>
      </c>
      <c r="WXS90" s="497" t="s">
        <v>11</v>
      </c>
      <c r="WXT90" s="503"/>
      <c r="WXU90" s="497" t="s">
        <v>2</v>
      </c>
      <c r="WXV90" s="497" t="s">
        <v>3</v>
      </c>
      <c r="WXW90" s="497" t="s">
        <v>4</v>
      </c>
      <c r="WXX90" s="497" t="s">
        <v>5</v>
      </c>
      <c r="WXY90" s="497" t="s">
        <v>6</v>
      </c>
      <c r="WXZ90" s="497" t="s">
        <v>7</v>
      </c>
      <c r="WYA90" s="497" t="s">
        <v>11</v>
      </c>
      <c r="WYB90" s="503"/>
      <c r="WYC90" s="497" t="s">
        <v>2</v>
      </c>
      <c r="WYD90" s="497" t="s">
        <v>3</v>
      </c>
      <c r="WYE90" s="497" t="s">
        <v>4</v>
      </c>
      <c r="WYF90" s="497" t="s">
        <v>5</v>
      </c>
      <c r="WYG90" s="497" t="s">
        <v>6</v>
      </c>
      <c r="WYH90" s="497" t="s">
        <v>7</v>
      </c>
      <c r="WYI90" s="497" t="s">
        <v>11</v>
      </c>
      <c r="WYJ90" s="503"/>
      <c r="WYK90" s="497" t="s">
        <v>2</v>
      </c>
      <c r="WYL90" s="497" t="s">
        <v>3</v>
      </c>
      <c r="WYM90" s="497" t="s">
        <v>4</v>
      </c>
      <c r="WYN90" s="497" t="s">
        <v>5</v>
      </c>
      <c r="WYO90" s="497" t="s">
        <v>6</v>
      </c>
      <c r="WYP90" s="497" t="s">
        <v>7</v>
      </c>
      <c r="WYQ90" s="497" t="s">
        <v>11</v>
      </c>
      <c r="WYR90" s="503"/>
      <c r="WYS90" s="497" t="s">
        <v>2</v>
      </c>
      <c r="WYT90" s="497" t="s">
        <v>3</v>
      </c>
      <c r="WYU90" s="497" t="s">
        <v>4</v>
      </c>
      <c r="WYV90" s="497" t="s">
        <v>5</v>
      </c>
      <c r="WYW90" s="497" t="s">
        <v>6</v>
      </c>
      <c r="WYX90" s="497" t="s">
        <v>7</v>
      </c>
      <c r="WYY90" s="497" t="s">
        <v>11</v>
      </c>
      <c r="WYZ90" s="503"/>
      <c r="WZA90" s="497" t="s">
        <v>2</v>
      </c>
      <c r="WZB90" s="497" t="s">
        <v>3</v>
      </c>
      <c r="WZC90" s="497" t="s">
        <v>4</v>
      </c>
      <c r="WZD90" s="497" t="s">
        <v>5</v>
      </c>
      <c r="WZE90" s="497" t="s">
        <v>6</v>
      </c>
      <c r="WZF90" s="497" t="s">
        <v>7</v>
      </c>
      <c r="WZG90" s="497" t="s">
        <v>11</v>
      </c>
      <c r="WZH90" s="503"/>
      <c r="WZI90" s="497" t="s">
        <v>2</v>
      </c>
      <c r="WZJ90" s="497" t="s">
        <v>3</v>
      </c>
      <c r="WZK90" s="497" t="s">
        <v>4</v>
      </c>
      <c r="WZL90" s="497" t="s">
        <v>5</v>
      </c>
      <c r="WZM90" s="497" t="s">
        <v>6</v>
      </c>
      <c r="WZN90" s="497" t="s">
        <v>7</v>
      </c>
      <c r="WZO90" s="497" t="s">
        <v>11</v>
      </c>
      <c r="WZP90" s="503"/>
      <c r="WZQ90" s="497" t="s">
        <v>2</v>
      </c>
      <c r="WZR90" s="497" t="s">
        <v>3</v>
      </c>
      <c r="WZS90" s="497" t="s">
        <v>4</v>
      </c>
      <c r="WZT90" s="497" t="s">
        <v>5</v>
      </c>
      <c r="WZU90" s="497" t="s">
        <v>6</v>
      </c>
      <c r="WZV90" s="497" t="s">
        <v>7</v>
      </c>
      <c r="WZW90" s="497" t="s">
        <v>11</v>
      </c>
      <c r="WZX90" s="503"/>
      <c r="WZY90" s="497" t="s">
        <v>2</v>
      </c>
      <c r="WZZ90" s="497" t="s">
        <v>3</v>
      </c>
      <c r="XAA90" s="497" t="s">
        <v>4</v>
      </c>
      <c r="XAB90" s="497" t="s">
        <v>5</v>
      </c>
      <c r="XAC90" s="497" t="s">
        <v>6</v>
      </c>
      <c r="XAD90" s="497" t="s">
        <v>7</v>
      </c>
      <c r="XAE90" s="497" t="s">
        <v>11</v>
      </c>
      <c r="XAF90" s="503"/>
      <c r="XAG90" s="497" t="s">
        <v>2</v>
      </c>
      <c r="XAH90" s="497" t="s">
        <v>3</v>
      </c>
      <c r="XAI90" s="497" t="s">
        <v>4</v>
      </c>
      <c r="XAJ90" s="497" t="s">
        <v>5</v>
      </c>
      <c r="XAK90" s="497" t="s">
        <v>6</v>
      </c>
      <c r="XAL90" s="497" t="s">
        <v>7</v>
      </c>
      <c r="XAM90" s="497" t="s">
        <v>11</v>
      </c>
      <c r="XAN90" s="503"/>
      <c r="XAO90" s="497" t="s">
        <v>2</v>
      </c>
      <c r="XAP90" s="497" t="s">
        <v>3</v>
      </c>
      <c r="XAQ90" s="497" t="s">
        <v>4</v>
      </c>
      <c r="XAR90" s="497" t="s">
        <v>5</v>
      </c>
      <c r="XAS90" s="497" t="s">
        <v>6</v>
      </c>
      <c r="XAT90" s="497" t="s">
        <v>7</v>
      </c>
      <c r="XAU90" s="497" t="s">
        <v>11</v>
      </c>
      <c r="XAV90" s="503"/>
      <c r="XAW90" s="497" t="s">
        <v>2</v>
      </c>
      <c r="XAX90" s="497" t="s">
        <v>3</v>
      </c>
      <c r="XAY90" s="497" t="s">
        <v>4</v>
      </c>
      <c r="XAZ90" s="497" t="s">
        <v>5</v>
      </c>
      <c r="XBA90" s="497" t="s">
        <v>6</v>
      </c>
      <c r="XBB90" s="497" t="s">
        <v>7</v>
      </c>
      <c r="XBC90" s="497" t="s">
        <v>11</v>
      </c>
      <c r="XBD90" s="503"/>
      <c r="XBE90" s="497" t="s">
        <v>2</v>
      </c>
      <c r="XBF90" s="497" t="s">
        <v>3</v>
      </c>
      <c r="XBG90" s="497" t="s">
        <v>4</v>
      </c>
      <c r="XBH90" s="497" t="s">
        <v>5</v>
      </c>
      <c r="XBI90" s="497" t="s">
        <v>6</v>
      </c>
      <c r="XBJ90" s="497" t="s">
        <v>7</v>
      </c>
      <c r="XBK90" s="497" t="s">
        <v>11</v>
      </c>
      <c r="XBL90" s="503"/>
      <c r="XBM90" s="497" t="s">
        <v>2</v>
      </c>
      <c r="XBN90" s="497" t="s">
        <v>3</v>
      </c>
      <c r="XBO90" s="497" t="s">
        <v>4</v>
      </c>
      <c r="XBP90" s="497" t="s">
        <v>5</v>
      </c>
      <c r="XBQ90" s="497" t="s">
        <v>6</v>
      </c>
      <c r="XBR90" s="497" t="s">
        <v>7</v>
      </c>
      <c r="XBS90" s="497" t="s">
        <v>11</v>
      </c>
      <c r="XBT90" s="503"/>
      <c r="XBU90" s="497" t="s">
        <v>2</v>
      </c>
      <c r="XBV90" s="497" t="s">
        <v>3</v>
      </c>
      <c r="XBW90" s="497" t="s">
        <v>4</v>
      </c>
      <c r="XBX90" s="497" t="s">
        <v>5</v>
      </c>
      <c r="XBY90" s="497" t="s">
        <v>6</v>
      </c>
      <c r="XBZ90" s="497" t="s">
        <v>7</v>
      </c>
      <c r="XCA90" s="497" t="s">
        <v>11</v>
      </c>
      <c r="XCB90" s="503"/>
      <c r="XCC90" s="497" t="s">
        <v>2</v>
      </c>
      <c r="XCD90" s="497" t="s">
        <v>3</v>
      </c>
      <c r="XCE90" s="497" t="s">
        <v>4</v>
      </c>
      <c r="XCF90" s="497" t="s">
        <v>5</v>
      </c>
      <c r="XCG90" s="497" t="s">
        <v>6</v>
      </c>
      <c r="XCH90" s="497" t="s">
        <v>7</v>
      </c>
      <c r="XCI90" s="497" t="s">
        <v>11</v>
      </c>
      <c r="XCJ90" s="503"/>
      <c r="XCK90" s="497" t="s">
        <v>2</v>
      </c>
      <c r="XCL90" s="497" t="s">
        <v>3</v>
      </c>
      <c r="XCM90" s="497" t="s">
        <v>4</v>
      </c>
      <c r="XCN90" s="497" t="s">
        <v>5</v>
      </c>
      <c r="XCO90" s="497" t="s">
        <v>6</v>
      </c>
      <c r="XCP90" s="497" t="s">
        <v>7</v>
      </c>
      <c r="XCQ90" s="497" t="s">
        <v>11</v>
      </c>
      <c r="XCR90" s="503"/>
      <c r="XCS90" s="497" t="s">
        <v>2</v>
      </c>
      <c r="XCT90" s="497" t="s">
        <v>3</v>
      </c>
      <c r="XCU90" s="497" t="s">
        <v>4</v>
      </c>
      <c r="XCV90" s="497" t="s">
        <v>5</v>
      </c>
      <c r="XCW90" s="497" t="s">
        <v>6</v>
      </c>
      <c r="XCX90" s="497" t="s">
        <v>7</v>
      </c>
      <c r="XCY90" s="497" t="s">
        <v>11</v>
      </c>
      <c r="XCZ90" s="503"/>
      <c r="XDA90" s="497" t="s">
        <v>2</v>
      </c>
      <c r="XDB90" s="497" t="s">
        <v>3</v>
      </c>
      <c r="XDC90" s="497" t="s">
        <v>4</v>
      </c>
      <c r="XDD90" s="497" t="s">
        <v>5</v>
      </c>
      <c r="XDE90" s="497" t="s">
        <v>6</v>
      </c>
      <c r="XDF90" s="497" t="s">
        <v>7</v>
      </c>
      <c r="XDG90" s="497" t="s">
        <v>11</v>
      </c>
      <c r="XDH90" s="503"/>
      <c r="XDI90" s="497" t="s">
        <v>2</v>
      </c>
      <c r="XDJ90" s="497" t="s">
        <v>3</v>
      </c>
      <c r="XDK90" s="497" t="s">
        <v>4</v>
      </c>
      <c r="XDL90" s="497" t="s">
        <v>5</v>
      </c>
      <c r="XDM90" s="497" t="s">
        <v>6</v>
      </c>
      <c r="XDN90" s="497" t="s">
        <v>7</v>
      </c>
      <c r="XDO90" s="497" t="s">
        <v>11</v>
      </c>
      <c r="XDP90" s="503"/>
      <c r="XDQ90" s="497" t="s">
        <v>2</v>
      </c>
      <c r="XDR90" s="497" t="s">
        <v>3</v>
      </c>
      <c r="XDS90" s="497" t="s">
        <v>4</v>
      </c>
      <c r="XDT90" s="497" t="s">
        <v>5</v>
      </c>
      <c r="XDU90" s="497" t="s">
        <v>6</v>
      </c>
      <c r="XDV90" s="497" t="s">
        <v>7</v>
      </c>
      <c r="XDW90" s="497" t="s">
        <v>11</v>
      </c>
      <c r="XDX90" s="503"/>
      <c r="XDY90" s="497" t="s">
        <v>2</v>
      </c>
      <c r="XDZ90" s="497" t="s">
        <v>3</v>
      </c>
      <c r="XEA90" s="497" t="s">
        <v>4</v>
      </c>
      <c r="XEB90" s="497" t="s">
        <v>5</v>
      </c>
      <c r="XEC90" s="497" t="s">
        <v>6</v>
      </c>
      <c r="XED90" s="497" t="s">
        <v>7</v>
      </c>
      <c r="XEE90" s="497" t="s">
        <v>11</v>
      </c>
      <c r="XEF90" s="503"/>
      <c r="XEG90" s="497" t="s">
        <v>2</v>
      </c>
      <c r="XEH90" s="497" t="s">
        <v>3</v>
      </c>
      <c r="XEI90" s="497" t="s">
        <v>4</v>
      </c>
      <c r="XEJ90" s="497" t="s">
        <v>5</v>
      </c>
      <c r="XEK90" s="497" t="s">
        <v>6</v>
      </c>
      <c r="XEL90" s="497" t="s">
        <v>7</v>
      </c>
      <c r="XEM90" s="497" t="s">
        <v>11</v>
      </c>
      <c r="XEN90" s="503"/>
      <c r="XEO90" s="497" t="s">
        <v>2</v>
      </c>
      <c r="XEP90" s="497" t="s">
        <v>3</v>
      </c>
      <c r="XEQ90" s="497" t="s">
        <v>4</v>
      </c>
      <c r="XER90" s="497" t="s">
        <v>5</v>
      </c>
      <c r="XES90" s="497" t="s">
        <v>6</v>
      </c>
      <c r="XET90" s="497" t="s">
        <v>7</v>
      </c>
      <c r="XEU90" s="497" t="s">
        <v>11</v>
      </c>
      <c r="XEV90" s="503"/>
      <c r="XEW90" s="497" t="s">
        <v>2</v>
      </c>
      <c r="XEX90" s="497" t="s">
        <v>3</v>
      </c>
      <c r="XEY90" s="497" t="s">
        <v>4</v>
      </c>
      <c r="XEZ90" s="497" t="s">
        <v>5</v>
      </c>
      <c r="XFA90" s="497" t="s">
        <v>6</v>
      </c>
      <c r="XFB90" s="497" t="s">
        <v>7</v>
      </c>
      <c r="XFC90" s="497" t="s">
        <v>11</v>
      </c>
      <c r="XFD90" s="503"/>
    </row>
    <row r="91" spans="1:16384" s="352" customFormat="1" ht="14.4">
      <c r="A91" s="500" t="s">
        <v>757</v>
      </c>
      <c r="B91" s="500" t="s">
        <v>823</v>
      </c>
      <c r="C91" s="500" t="s">
        <v>14</v>
      </c>
      <c r="D91" s="500">
        <v>1</v>
      </c>
      <c r="E91" s="505" t="s">
        <v>824</v>
      </c>
      <c r="F91" s="433" t="s">
        <v>366</v>
      </c>
      <c r="G91" s="452">
        <v>596.48</v>
      </c>
      <c r="H91" s="513"/>
      <c r="I91" s="513"/>
    </row>
    <row r="92" spans="1:16384" ht="14.4">
      <c r="A92" s="544"/>
      <c r="B92" s="538"/>
      <c r="C92" s="544"/>
      <c r="D92" s="539"/>
      <c r="E92" s="540"/>
      <c r="F92" s="541"/>
      <c r="G92" s="542"/>
      <c r="H92" s="513"/>
      <c r="I92" s="514"/>
    </row>
    <row r="93" spans="1:16384" s="531" customFormat="1" ht="14.4">
      <c r="A93" s="500"/>
      <c r="B93" s="501"/>
      <c r="C93" s="500"/>
      <c r="D93" s="529"/>
      <c r="E93" s="530"/>
      <c r="F93" s="433"/>
      <c r="G93" s="452"/>
      <c r="H93" s="534"/>
      <c r="I93" s="534"/>
    </row>
    <row r="94" spans="1:16384" ht="14.4">
      <c r="A94" s="596" t="s">
        <v>811</v>
      </c>
      <c r="B94" s="597"/>
      <c r="C94" s="597"/>
      <c r="D94" s="597"/>
      <c r="E94" s="597"/>
      <c r="F94" s="597"/>
      <c r="G94" s="597"/>
      <c r="H94" s="598"/>
      <c r="I94" s="513"/>
      <c r="J94" s="514"/>
    </row>
    <row r="95" spans="1:16384" ht="14.4">
      <c r="A95" s="494" t="s">
        <v>2</v>
      </c>
      <c r="B95" s="494" t="s">
        <v>3</v>
      </c>
      <c r="C95" s="494" t="s">
        <v>4</v>
      </c>
      <c r="D95" s="494" t="s">
        <v>5</v>
      </c>
      <c r="E95" s="494" t="s">
        <v>6</v>
      </c>
      <c r="F95" s="494" t="s">
        <v>7</v>
      </c>
      <c r="G95" s="496" t="s">
        <v>28</v>
      </c>
      <c r="H95" s="531"/>
      <c r="I95" s="514"/>
    </row>
    <row r="96" spans="1:16384" s="352" customFormat="1" ht="14.4">
      <c r="A96" s="500" t="s">
        <v>202</v>
      </c>
      <c r="B96" s="500" t="s">
        <v>500</v>
      </c>
      <c r="C96" s="500">
        <v>3</v>
      </c>
      <c r="D96" s="500">
        <v>1</v>
      </c>
      <c r="E96" s="501" t="s">
        <v>797</v>
      </c>
      <c r="F96" s="433" t="s">
        <v>812</v>
      </c>
      <c r="G96" s="452">
        <v>2100</v>
      </c>
      <c r="H96" s="531"/>
      <c r="I96" s="513"/>
    </row>
    <row r="97" spans="1:10" s="531" customFormat="1" ht="14.4">
      <c r="A97" s="500" t="s">
        <v>799</v>
      </c>
      <c r="B97" s="504" t="s">
        <v>800</v>
      </c>
      <c r="C97" s="500">
        <v>3</v>
      </c>
      <c r="D97" s="529">
        <v>1</v>
      </c>
      <c r="E97" s="530" t="s">
        <v>813</v>
      </c>
      <c r="F97" s="433" t="s">
        <v>812</v>
      </c>
      <c r="G97" s="452">
        <v>2100</v>
      </c>
      <c r="I97" s="534"/>
    </row>
    <row r="98" spans="1:10" ht="14.4">
      <c r="A98" s="209"/>
      <c r="B98" s="292"/>
      <c r="C98" s="209"/>
      <c r="D98" s="209"/>
      <c r="E98" s="72"/>
      <c r="F98" s="207"/>
      <c r="G98" s="211"/>
      <c r="H98" s="513"/>
      <c r="I98" s="514"/>
    </row>
    <row r="99" spans="1:10" ht="14.4">
      <c r="A99" s="591" t="s">
        <v>739</v>
      </c>
      <c r="B99" s="591"/>
      <c r="C99" s="591"/>
      <c r="D99" s="591"/>
      <c r="E99" s="591"/>
      <c r="F99" s="591"/>
      <c r="G99" s="591"/>
      <c r="H99" s="591"/>
      <c r="I99" s="513"/>
      <c r="J99" s="514"/>
    </row>
    <row r="100" spans="1:10" ht="14.4">
      <c r="A100" s="494" t="s">
        <v>2</v>
      </c>
      <c r="B100" s="494" t="s">
        <v>3</v>
      </c>
      <c r="C100" s="494" t="s">
        <v>4</v>
      </c>
      <c r="D100" s="494" t="s">
        <v>5</v>
      </c>
      <c r="E100" s="494" t="s">
        <v>6</v>
      </c>
      <c r="F100" s="494" t="s">
        <v>7</v>
      </c>
      <c r="G100" s="496" t="s">
        <v>28</v>
      </c>
      <c r="H100" s="513"/>
      <c r="I100" s="514"/>
    </row>
    <row r="101" spans="1:10" ht="14.4">
      <c r="A101" s="500" t="s">
        <v>669</v>
      </c>
      <c r="B101" s="500" t="s">
        <v>764</v>
      </c>
      <c r="C101" s="500" t="s">
        <v>669</v>
      </c>
      <c r="D101" s="500">
        <v>1</v>
      </c>
      <c r="E101" s="501" t="s">
        <v>760</v>
      </c>
      <c r="F101" s="433" t="s">
        <v>669</v>
      </c>
      <c r="G101" s="452">
        <v>4590</v>
      </c>
      <c r="H101" s="513"/>
      <c r="I101" s="514"/>
    </row>
    <row r="102" spans="1:10" ht="14.4">
      <c r="A102" s="500" t="s">
        <v>669</v>
      </c>
      <c r="B102" s="500" t="s">
        <v>764</v>
      </c>
      <c r="C102" s="500" t="s">
        <v>669</v>
      </c>
      <c r="D102" s="500">
        <v>1</v>
      </c>
      <c r="E102" s="501" t="s">
        <v>761</v>
      </c>
      <c r="F102" s="433" t="s">
        <v>669</v>
      </c>
      <c r="G102" s="452">
        <v>3300</v>
      </c>
      <c r="H102" s="513"/>
      <c r="I102" s="514"/>
    </row>
    <row r="103" spans="1:10" ht="14.4">
      <c r="A103" s="500" t="s">
        <v>669</v>
      </c>
      <c r="B103" s="500" t="s">
        <v>764</v>
      </c>
      <c r="C103" s="500" t="s">
        <v>669</v>
      </c>
      <c r="D103" s="500">
        <v>1</v>
      </c>
      <c r="E103" s="501" t="s">
        <v>178</v>
      </c>
      <c r="F103" s="433" t="s">
        <v>669</v>
      </c>
      <c r="G103" s="452">
        <v>3300</v>
      </c>
      <c r="H103" s="513"/>
      <c r="I103" s="514"/>
    </row>
    <row r="104" spans="1:10" ht="14.4">
      <c r="A104" s="410"/>
      <c r="B104" s="515"/>
      <c r="C104" s="410"/>
      <c r="D104" s="411">
        <f>SUM(D101:D103)</f>
        <v>3</v>
      </c>
      <c r="E104" s="515"/>
      <c r="F104" s="411" t="s">
        <v>669</v>
      </c>
      <c r="G104" s="412">
        <f>SUM(G101:G103)</f>
        <v>11190</v>
      </c>
      <c r="H104" s="513"/>
      <c r="I104" s="514"/>
    </row>
    <row r="105" spans="1:10" s="352" customFormat="1" ht="14.4">
      <c r="A105" s="209"/>
      <c r="B105" s="292"/>
      <c r="C105" s="209"/>
      <c r="D105" s="207"/>
      <c r="E105" s="292"/>
      <c r="F105" s="207"/>
      <c r="G105" s="211"/>
      <c r="H105" s="513"/>
      <c r="I105" s="513"/>
    </row>
    <row r="106" spans="1:10" s="352" customFormat="1" ht="14.4">
      <c r="A106" s="209"/>
      <c r="B106" s="209"/>
      <c r="C106" s="209"/>
      <c r="D106" s="207"/>
      <c r="E106" s="401"/>
      <c r="F106" s="207"/>
      <c r="G106" s="211"/>
      <c r="H106" s="516"/>
      <c r="I106" s="513"/>
    </row>
    <row r="107" spans="1:10">
      <c r="H107" s="513"/>
      <c r="I107" s="514"/>
    </row>
    <row r="108" spans="1:10">
      <c r="I108" s="514"/>
    </row>
    <row r="109" spans="1:10" ht="14.4">
      <c r="A109" s="209"/>
      <c r="B109" s="209"/>
      <c r="C109" s="209"/>
      <c r="D109" s="207"/>
      <c r="E109" s="401"/>
      <c r="F109" s="207"/>
      <c r="G109" s="211"/>
      <c r="H109" s="516"/>
      <c r="I109" s="514"/>
    </row>
    <row r="110" spans="1:10" ht="14.4">
      <c r="A110" s="401"/>
      <c r="B110" s="401"/>
      <c r="C110" s="401"/>
      <c r="D110" s="401"/>
      <c r="E110" s="401"/>
      <c r="F110" s="401"/>
      <c r="G110" s="517"/>
      <c r="H110" s="513"/>
      <c r="I110" s="514"/>
    </row>
    <row r="111" spans="1:10" ht="14.4">
      <c r="A111" s="361"/>
      <c r="B111" s="361"/>
      <c r="C111" s="361"/>
      <c r="D111" s="361"/>
      <c r="E111" s="361"/>
      <c r="F111" s="518"/>
      <c r="G111" s="361"/>
      <c r="H111" s="352"/>
    </row>
    <row r="112" spans="1:10" ht="14.4">
      <c r="A112" s="514"/>
      <c r="B112" s="519" t="s">
        <v>438</v>
      </c>
      <c r="C112" s="520"/>
      <c r="D112" s="520"/>
      <c r="E112" s="521"/>
      <c r="F112" s="518"/>
      <c r="G112" s="361"/>
      <c r="H112" s="352"/>
    </row>
    <row r="113" spans="1:8" ht="14.4">
      <c r="A113" s="514"/>
      <c r="B113" s="522" t="s">
        <v>867</v>
      </c>
      <c r="C113" s="523"/>
      <c r="D113" s="523"/>
      <c r="E113" s="523"/>
      <c r="F113" s="524"/>
      <c r="G113" s="525"/>
      <c r="H113" s="352"/>
    </row>
    <row r="114" spans="1:8" ht="14.4">
      <c r="A114" s="361"/>
      <c r="B114" s="525"/>
      <c r="C114" s="525"/>
      <c r="D114" s="525"/>
      <c r="E114" s="525"/>
      <c r="F114" s="525"/>
      <c r="G114" s="525"/>
      <c r="H114" s="352"/>
    </row>
    <row r="115" spans="1:8" ht="14.4">
      <c r="A115" s="526"/>
      <c r="B115" s="526"/>
      <c r="C115" s="526"/>
      <c r="D115" s="526"/>
      <c r="E115" s="526"/>
      <c r="F115" s="525"/>
      <c r="G115" s="525"/>
      <c r="H115" s="352"/>
    </row>
    <row r="116" spans="1:8">
      <c r="A116" s="514"/>
      <c r="H116" s="352"/>
    </row>
    <row r="117" spans="1:8">
      <c r="H117" s="352"/>
    </row>
    <row r="118" spans="1:8">
      <c r="H118" s="352"/>
    </row>
    <row r="119" spans="1:8">
      <c r="H119" s="352"/>
    </row>
    <row r="120" spans="1:8">
      <c r="H120" s="352"/>
    </row>
    <row r="121" spans="1:8">
      <c r="H121" s="352"/>
    </row>
    <row r="122" spans="1:8">
      <c r="H122" s="352"/>
    </row>
  </sheetData>
  <mergeCells count="2054">
    <mergeCell ref="A1:H1"/>
    <mergeCell ref="A41:H41"/>
    <mergeCell ref="A57:H57"/>
    <mergeCell ref="A83:H83"/>
    <mergeCell ref="A89:H89"/>
    <mergeCell ref="I89:P89"/>
    <mergeCell ref="DI89:DP89"/>
    <mergeCell ref="DQ89:DX89"/>
    <mergeCell ref="DY89:EF89"/>
    <mergeCell ref="EG89:EN89"/>
    <mergeCell ref="EO89:EV89"/>
    <mergeCell ref="EW89:FD89"/>
    <mergeCell ref="BM89:BT89"/>
    <mergeCell ref="BU89:CB89"/>
    <mergeCell ref="CC89:CJ89"/>
    <mergeCell ref="CK89:CR89"/>
    <mergeCell ref="CS89:CZ89"/>
    <mergeCell ref="DA89:DH89"/>
    <mergeCell ref="Q89:X89"/>
    <mergeCell ref="Y89:AF89"/>
    <mergeCell ref="AG89:AN89"/>
    <mergeCell ref="AO89:AV89"/>
    <mergeCell ref="AW89:BD89"/>
    <mergeCell ref="BE89:BL89"/>
    <mergeCell ref="IW89:JD89"/>
    <mergeCell ref="JE89:JL89"/>
    <mergeCell ref="JM89:JT89"/>
    <mergeCell ref="JU89:KB89"/>
    <mergeCell ref="KC89:KJ89"/>
    <mergeCell ref="KK89:KR89"/>
    <mergeCell ref="HA89:HH89"/>
    <mergeCell ref="HI89:HP89"/>
    <mergeCell ref="HQ89:HX89"/>
    <mergeCell ref="HY89:IF89"/>
    <mergeCell ref="IG89:IN89"/>
    <mergeCell ref="IO89:IV89"/>
    <mergeCell ref="FE89:FL89"/>
    <mergeCell ref="FM89:FT89"/>
    <mergeCell ref="FU89:GB89"/>
    <mergeCell ref="GC89:GJ89"/>
    <mergeCell ref="GK89:GR89"/>
    <mergeCell ref="GS89:GZ89"/>
    <mergeCell ref="OK89:OR89"/>
    <mergeCell ref="OS89:OZ89"/>
    <mergeCell ref="PA89:PH89"/>
    <mergeCell ref="PI89:PP89"/>
    <mergeCell ref="PQ89:PX89"/>
    <mergeCell ref="PY89:QF89"/>
    <mergeCell ref="MO89:MV89"/>
    <mergeCell ref="MW89:ND89"/>
    <mergeCell ref="NE89:NL89"/>
    <mergeCell ref="NM89:NT89"/>
    <mergeCell ref="NU89:OB89"/>
    <mergeCell ref="OC89:OJ89"/>
    <mergeCell ref="KS89:KZ89"/>
    <mergeCell ref="LA89:LH89"/>
    <mergeCell ref="LI89:LP89"/>
    <mergeCell ref="LQ89:LX89"/>
    <mergeCell ref="LY89:MF89"/>
    <mergeCell ref="MG89:MN89"/>
    <mergeCell ref="TY89:UF89"/>
    <mergeCell ref="UG89:UN89"/>
    <mergeCell ref="UO89:UV89"/>
    <mergeCell ref="UW89:VD89"/>
    <mergeCell ref="VE89:VL89"/>
    <mergeCell ref="VM89:VT89"/>
    <mergeCell ref="SC89:SJ89"/>
    <mergeCell ref="SK89:SR89"/>
    <mergeCell ref="SS89:SZ89"/>
    <mergeCell ref="TA89:TH89"/>
    <mergeCell ref="TI89:TP89"/>
    <mergeCell ref="TQ89:TX89"/>
    <mergeCell ref="QG89:QN89"/>
    <mergeCell ref="QO89:QV89"/>
    <mergeCell ref="QW89:RD89"/>
    <mergeCell ref="RE89:RL89"/>
    <mergeCell ref="RM89:RT89"/>
    <mergeCell ref="RU89:SB89"/>
    <mergeCell ref="ZM89:ZT89"/>
    <mergeCell ref="ZU89:AAB89"/>
    <mergeCell ref="AAC89:AAJ89"/>
    <mergeCell ref="AAK89:AAR89"/>
    <mergeCell ref="AAS89:AAZ89"/>
    <mergeCell ref="ABA89:ABH89"/>
    <mergeCell ref="XQ89:XX89"/>
    <mergeCell ref="XY89:YF89"/>
    <mergeCell ref="YG89:YN89"/>
    <mergeCell ref="YO89:YV89"/>
    <mergeCell ref="YW89:ZD89"/>
    <mergeCell ref="ZE89:ZL89"/>
    <mergeCell ref="VU89:WB89"/>
    <mergeCell ref="WC89:WJ89"/>
    <mergeCell ref="WK89:WR89"/>
    <mergeCell ref="WS89:WZ89"/>
    <mergeCell ref="XA89:XH89"/>
    <mergeCell ref="XI89:XP89"/>
    <mergeCell ref="AFA89:AFH89"/>
    <mergeCell ref="AFI89:AFP89"/>
    <mergeCell ref="AFQ89:AFX89"/>
    <mergeCell ref="AFY89:AGF89"/>
    <mergeCell ref="AGG89:AGN89"/>
    <mergeCell ref="AGO89:AGV89"/>
    <mergeCell ref="ADE89:ADL89"/>
    <mergeCell ref="ADM89:ADT89"/>
    <mergeCell ref="ADU89:AEB89"/>
    <mergeCell ref="AEC89:AEJ89"/>
    <mergeCell ref="AEK89:AER89"/>
    <mergeCell ref="AES89:AEZ89"/>
    <mergeCell ref="ABI89:ABP89"/>
    <mergeCell ref="ABQ89:ABX89"/>
    <mergeCell ref="ABY89:ACF89"/>
    <mergeCell ref="ACG89:ACN89"/>
    <mergeCell ref="ACO89:ACV89"/>
    <mergeCell ref="ACW89:ADD89"/>
    <mergeCell ref="AKO89:AKV89"/>
    <mergeCell ref="AKW89:ALD89"/>
    <mergeCell ref="ALE89:ALL89"/>
    <mergeCell ref="ALM89:ALT89"/>
    <mergeCell ref="ALU89:AMB89"/>
    <mergeCell ref="AMC89:AMJ89"/>
    <mergeCell ref="AIS89:AIZ89"/>
    <mergeCell ref="AJA89:AJH89"/>
    <mergeCell ref="AJI89:AJP89"/>
    <mergeCell ref="AJQ89:AJX89"/>
    <mergeCell ref="AJY89:AKF89"/>
    <mergeCell ref="AKG89:AKN89"/>
    <mergeCell ref="AGW89:AHD89"/>
    <mergeCell ref="AHE89:AHL89"/>
    <mergeCell ref="AHM89:AHT89"/>
    <mergeCell ref="AHU89:AIB89"/>
    <mergeCell ref="AIC89:AIJ89"/>
    <mergeCell ref="AIK89:AIR89"/>
    <mergeCell ref="AQC89:AQJ89"/>
    <mergeCell ref="AQK89:AQR89"/>
    <mergeCell ref="AQS89:AQZ89"/>
    <mergeCell ref="ARA89:ARH89"/>
    <mergeCell ref="ARI89:ARP89"/>
    <mergeCell ref="ARQ89:ARX89"/>
    <mergeCell ref="AOG89:AON89"/>
    <mergeCell ref="AOO89:AOV89"/>
    <mergeCell ref="AOW89:APD89"/>
    <mergeCell ref="APE89:APL89"/>
    <mergeCell ref="APM89:APT89"/>
    <mergeCell ref="APU89:AQB89"/>
    <mergeCell ref="AMK89:AMR89"/>
    <mergeCell ref="AMS89:AMZ89"/>
    <mergeCell ref="ANA89:ANH89"/>
    <mergeCell ref="ANI89:ANP89"/>
    <mergeCell ref="ANQ89:ANX89"/>
    <mergeCell ref="ANY89:AOF89"/>
    <mergeCell ref="AVQ89:AVX89"/>
    <mergeCell ref="AVY89:AWF89"/>
    <mergeCell ref="AWG89:AWN89"/>
    <mergeCell ref="AWO89:AWV89"/>
    <mergeCell ref="AWW89:AXD89"/>
    <mergeCell ref="AXE89:AXL89"/>
    <mergeCell ref="ATU89:AUB89"/>
    <mergeCell ref="AUC89:AUJ89"/>
    <mergeCell ref="AUK89:AUR89"/>
    <mergeCell ref="AUS89:AUZ89"/>
    <mergeCell ref="AVA89:AVH89"/>
    <mergeCell ref="AVI89:AVP89"/>
    <mergeCell ref="ARY89:ASF89"/>
    <mergeCell ref="ASG89:ASN89"/>
    <mergeCell ref="ASO89:ASV89"/>
    <mergeCell ref="ASW89:ATD89"/>
    <mergeCell ref="ATE89:ATL89"/>
    <mergeCell ref="ATM89:ATT89"/>
    <mergeCell ref="BBE89:BBL89"/>
    <mergeCell ref="BBM89:BBT89"/>
    <mergeCell ref="BBU89:BCB89"/>
    <mergeCell ref="BCC89:BCJ89"/>
    <mergeCell ref="BCK89:BCR89"/>
    <mergeCell ref="BCS89:BCZ89"/>
    <mergeCell ref="AZI89:AZP89"/>
    <mergeCell ref="AZQ89:AZX89"/>
    <mergeCell ref="AZY89:BAF89"/>
    <mergeCell ref="BAG89:BAN89"/>
    <mergeCell ref="BAO89:BAV89"/>
    <mergeCell ref="BAW89:BBD89"/>
    <mergeCell ref="AXM89:AXT89"/>
    <mergeCell ref="AXU89:AYB89"/>
    <mergeCell ref="AYC89:AYJ89"/>
    <mergeCell ref="AYK89:AYR89"/>
    <mergeCell ref="AYS89:AYZ89"/>
    <mergeCell ref="AZA89:AZH89"/>
    <mergeCell ref="BGS89:BGZ89"/>
    <mergeCell ref="BHA89:BHH89"/>
    <mergeCell ref="BHI89:BHP89"/>
    <mergeCell ref="BHQ89:BHX89"/>
    <mergeCell ref="BHY89:BIF89"/>
    <mergeCell ref="BIG89:BIN89"/>
    <mergeCell ref="BEW89:BFD89"/>
    <mergeCell ref="BFE89:BFL89"/>
    <mergeCell ref="BFM89:BFT89"/>
    <mergeCell ref="BFU89:BGB89"/>
    <mergeCell ref="BGC89:BGJ89"/>
    <mergeCell ref="BGK89:BGR89"/>
    <mergeCell ref="BDA89:BDH89"/>
    <mergeCell ref="BDI89:BDP89"/>
    <mergeCell ref="BDQ89:BDX89"/>
    <mergeCell ref="BDY89:BEF89"/>
    <mergeCell ref="BEG89:BEN89"/>
    <mergeCell ref="BEO89:BEV89"/>
    <mergeCell ref="BMG89:BMN89"/>
    <mergeCell ref="BMO89:BMV89"/>
    <mergeCell ref="BMW89:BND89"/>
    <mergeCell ref="BNE89:BNL89"/>
    <mergeCell ref="BNM89:BNT89"/>
    <mergeCell ref="BNU89:BOB89"/>
    <mergeCell ref="BKK89:BKR89"/>
    <mergeCell ref="BKS89:BKZ89"/>
    <mergeCell ref="BLA89:BLH89"/>
    <mergeCell ref="BLI89:BLP89"/>
    <mergeCell ref="BLQ89:BLX89"/>
    <mergeCell ref="BLY89:BMF89"/>
    <mergeCell ref="BIO89:BIV89"/>
    <mergeCell ref="BIW89:BJD89"/>
    <mergeCell ref="BJE89:BJL89"/>
    <mergeCell ref="BJM89:BJT89"/>
    <mergeCell ref="BJU89:BKB89"/>
    <mergeCell ref="BKC89:BKJ89"/>
    <mergeCell ref="BRU89:BSB89"/>
    <mergeCell ref="BSC89:BSJ89"/>
    <mergeCell ref="BSK89:BSR89"/>
    <mergeCell ref="BSS89:BSZ89"/>
    <mergeCell ref="BTA89:BTH89"/>
    <mergeCell ref="BTI89:BTP89"/>
    <mergeCell ref="BPY89:BQF89"/>
    <mergeCell ref="BQG89:BQN89"/>
    <mergeCell ref="BQO89:BQV89"/>
    <mergeCell ref="BQW89:BRD89"/>
    <mergeCell ref="BRE89:BRL89"/>
    <mergeCell ref="BRM89:BRT89"/>
    <mergeCell ref="BOC89:BOJ89"/>
    <mergeCell ref="BOK89:BOR89"/>
    <mergeCell ref="BOS89:BOZ89"/>
    <mergeCell ref="BPA89:BPH89"/>
    <mergeCell ref="BPI89:BPP89"/>
    <mergeCell ref="BPQ89:BPX89"/>
    <mergeCell ref="BXI89:BXP89"/>
    <mergeCell ref="BXQ89:BXX89"/>
    <mergeCell ref="BXY89:BYF89"/>
    <mergeCell ref="BYG89:BYN89"/>
    <mergeCell ref="BYO89:BYV89"/>
    <mergeCell ref="BYW89:BZD89"/>
    <mergeCell ref="BVM89:BVT89"/>
    <mergeCell ref="BVU89:BWB89"/>
    <mergeCell ref="BWC89:BWJ89"/>
    <mergeCell ref="BWK89:BWR89"/>
    <mergeCell ref="BWS89:BWZ89"/>
    <mergeCell ref="BXA89:BXH89"/>
    <mergeCell ref="BTQ89:BTX89"/>
    <mergeCell ref="BTY89:BUF89"/>
    <mergeCell ref="BUG89:BUN89"/>
    <mergeCell ref="BUO89:BUV89"/>
    <mergeCell ref="BUW89:BVD89"/>
    <mergeCell ref="BVE89:BVL89"/>
    <mergeCell ref="CCW89:CDD89"/>
    <mergeCell ref="CDE89:CDL89"/>
    <mergeCell ref="CDM89:CDT89"/>
    <mergeCell ref="CDU89:CEB89"/>
    <mergeCell ref="CEC89:CEJ89"/>
    <mergeCell ref="CEK89:CER89"/>
    <mergeCell ref="CBA89:CBH89"/>
    <mergeCell ref="CBI89:CBP89"/>
    <mergeCell ref="CBQ89:CBX89"/>
    <mergeCell ref="CBY89:CCF89"/>
    <mergeCell ref="CCG89:CCN89"/>
    <mergeCell ref="CCO89:CCV89"/>
    <mergeCell ref="BZE89:BZL89"/>
    <mergeCell ref="BZM89:BZT89"/>
    <mergeCell ref="BZU89:CAB89"/>
    <mergeCell ref="CAC89:CAJ89"/>
    <mergeCell ref="CAK89:CAR89"/>
    <mergeCell ref="CAS89:CAZ89"/>
    <mergeCell ref="CIK89:CIR89"/>
    <mergeCell ref="CIS89:CIZ89"/>
    <mergeCell ref="CJA89:CJH89"/>
    <mergeCell ref="CJI89:CJP89"/>
    <mergeCell ref="CJQ89:CJX89"/>
    <mergeCell ref="CJY89:CKF89"/>
    <mergeCell ref="CGO89:CGV89"/>
    <mergeCell ref="CGW89:CHD89"/>
    <mergeCell ref="CHE89:CHL89"/>
    <mergeCell ref="CHM89:CHT89"/>
    <mergeCell ref="CHU89:CIB89"/>
    <mergeCell ref="CIC89:CIJ89"/>
    <mergeCell ref="CES89:CEZ89"/>
    <mergeCell ref="CFA89:CFH89"/>
    <mergeCell ref="CFI89:CFP89"/>
    <mergeCell ref="CFQ89:CFX89"/>
    <mergeCell ref="CFY89:CGF89"/>
    <mergeCell ref="CGG89:CGN89"/>
    <mergeCell ref="CNY89:COF89"/>
    <mergeCell ref="COG89:CON89"/>
    <mergeCell ref="COO89:COV89"/>
    <mergeCell ref="COW89:CPD89"/>
    <mergeCell ref="CPE89:CPL89"/>
    <mergeCell ref="CPM89:CPT89"/>
    <mergeCell ref="CMC89:CMJ89"/>
    <mergeCell ref="CMK89:CMR89"/>
    <mergeCell ref="CMS89:CMZ89"/>
    <mergeCell ref="CNA89:CNH89"/>
    <mergeCell ref="CNI89:CNP89"/>
    <mergeCell ref="CNQ89:CNX89"/>
    <mergeCell ref="CKG89:CKN89"/>
    <mergeCell ref="CKO89:CKV89"/>
    <mergeCell ref="CKW89:CLD89"/>
    <mergeCell ref="CLE89:CLL89"/>
    <mergeCell ref="CLM89:CLT89"/>
    <mergeCell ref="CLU89:CMB89"/>
    <mergeCell ref="CTM89:CTT89"/>
    <mergeCell ref="CTU89:CUB89"/>
    <mergeCell ref="CUC89:CUJ89"/>
    <mergeCell ref="CUK89:CUR89"/>
    <mergeCell ref="CUS89:CUZ89"/>
    <mergeCell ref="CVA89:CVH89"/>
    <mergeCell ref="CRQ89:CRX89"/>
    <mergeCell ref="CRY89:CSF89"/>
    <mergeCell ref="CSG89:CSN89"/>
    <mergeCell ref="CSO89:CSV89"/>
    <mergeCell ref="CSW89:CTD89"/>
    <mergeCell ref="CTE89:CTL89"/>
    <mergeCell ref="CPU89:CQB89"/>
    <mergeCell ref="CQC89:CQJ89"/>
    <mergeCell ref="CQK89:CQR89"/>
    <mergeCell ref="CQS89:CQZ89"/>
    <mergeCell ref="CRA89:CRH89"/>
    <mergeCell ref="CRI89:CRP89"/>
    <mergeCell ref="CZA89:CZH89"/>
    <mergeCell ref="CZI89:CZP89"/>
    <mergeCell ref="CZQ89:CZX89"/>
    <mergeCell ref="CZY89:DAF89"/>
    <mergeCell ref="DAG89:DAN89"/>
    <mergeCell ref="DAO89:DAV89"/>
    <mergeCell ref="CXE89:CXL89"/>
    <mergeCell ref="CXM89:CXT89"/>
    <mergeCell ref="CXU89:CYB89"/>
    <mergeCell ref="CYC89:CYJ89"/>
    <mergeCell ref="CYK89:CYR89"/>
    <mergeCell ref="CYS89:CYZ89"/>
    <mergeCell ref="CVI89:CVP89"/>
    <mergeCell ref="CVQ89:CVX89"/>
    <mergeCell ref="CVY89:CWF89"/>
    <mergeCell ref="CWG89:CWN89"/>
    <mergeCell ref="CWO89:CWV89"/>
    <mergeCell ref="CWW89:CXD89"/>
    <mergeCell ref="DEO89:DEV89"/>
    <mergeCell ref="DEW89:DFD89"/>
    <mergeCell ref="DFE89:DFL89"/>
    <mergeCell ref="DFM89:DFT89"/>
    <mergeCell ref="DFU89:DGB89"/>
    <mergeCell ref="DGC89:DGJ89"/>
    <mergeCell ref="DCS89:DCZ89"/>
    <mergeCell ref="DDA89:DDH89"/>
    <mergeCell ref="DDI89:DDP89"/>
    <mergeCell ref="DDQ89:DDX89"/>
    <mergeCell ref="DDY89:DEF89"/>
    <mergeCell ref="DEG89:DEN89"/>
    <mergeCell ref="DAW89:DBD89"/>
    <mergeCell ref="DBE89:DBL89"/>
    <mergeCell ref="DBM89:DBT89"/>
    <mergeCell ref="DBU89:DCB89"/>
    <mergeCell ref="DCC89:DCJ89"/>
    <mergeCell ref="DCK89:DCR89"/>
    <mergeCell ref="DKC89:DKJ89"/>
    <mergeCell ref="DKK89:DKR89"/>
    <mergeCell ref="DKS89:DKZ89"/>
    <mergeCell ref="DLA89:DLH89"/>
    <mergeCell ref="DLI89:DLP89"/>
    <mergeCell ref="DLQ89:DLX89"/>
    <mergeCell ref="DIG89:DIN89"/>
    <mergeCell ref="DIO89:DIV89"/>
    <mergeCell ref="DIW89:DJD89"/>
    <mergeCell ref="DJE89:DJL89"/>
    <mergeCell ref="DJM89:DJT89"/>
    <mergeCell ref="DJU89:DKB89"/>
    <mergeCell ref="DGK89:DGR89"/>
    <mergeCell ref="DGS89:DGZ89"/>
    <mergeCell ref="DHA89:DHH89"/>
    <mergeCell ref="DHI89:DHP89"/>
    <mergeCell ref="DHQ89:DHX89"/>
    <mergeCell ref="DHY89:DIF89"/>
    <mergeCell ref="DPQ89:DPX89"/>
    <mergeCell ref="DPY89:DQF89"/>
    <mergeCell ref="DQG89:DQN89"/>
    <mergeCell ref="DQO89:DQV89"/>
    <mergeCell ref="DQW89:DRD89"/>
    <mergeCell ref="DRE89:DRL89"/>
    <mergeCell ref="DNU89:DOB89"/>
    <mergeCell ref="DOC89:DOJ89"/>
    <mergeCell ref="DOK89:DOR89"/>
    <mergeCell ref="DOS89:DOZ89"/>
    <mergeCell ref="DPA89:DPH89"/>
    <mergeCell ref="DPI89:DPP89"/>
    <mergeCell ref="DLY89:DMF89"/>
    <mergeCell ref="DMG89:DMN89"/>
    <mergeCell ref="DMO89:DMV89"/>
    <mergeCell ref="DMW89:DND89"/>
    <mergeCell ref="DNE89:DNL89"/>
    <mergeCell ref="DNM89:DNT89"/>
    <mergeCell ref="DVE89:DVL89"/>
    <mergeCell ref="DVM89:DVT89"/>
    <mergeCell ref="DVU89:DWB89"/>
    <mergeCell ref="DWC89:DWJ89"/>
    <mergeCell ref="DWK89:DWR89"/>
    <mergeCell ref="DWS89:DWZ89"/>
    <mergeCell ref="DTI89:DTP89"/>
    <mergeCell ref="DTQ89:DTX89"/>
    <mergeCell ref="DTY89:DUF89"/>
    <mergeCell ref="DUG89:DUN89"/>
    <mergeCell ref="DUO89:DUV89"/>
    <mergeCell ref="DUW89:DVD89"/>
    <mergeCell ref="DRM89:DRT89"/>
    <mergeCell ref="DRU89:DSB89"/>
    <mergeCell ref="DSC89:DSJ89"/>
    <mergeCell ref="DSK89:DSR89"/>
    <mergeCell ref="DSS89:DSZ89"/>
    <mergeCell ref="DTA89:DTH89"/>
    <mergeCell ref="EAS89:EAZ89"/>
    <mergeCell ref="EBA89:EBH89"/>
    <mergeCell ref="EBI89:EBP89"/>
    <mergeCell ref="EBQ89:EBX89"/>
    <mergeCell ref="EBY89:ECF89"/>
    <mergeCell ref="ECG89:ECN89"/>
    <mergeCell ref="DYW89:DZD89"/>
    <mergeCell ref="DZE89:DZL89"/>
    <mergeCell ref="DZM89:DZT89"/>
    <mergeCell ref="DZU89:EAB89"/>
    <mergeCell ref="EAC89:EAJ89"/>
    <mergeCell ref="EAK89:EAR89"/>
    <mergeCell ref="DXA89:DXH89"/>
    <mergeCell ref="DXI89:DXP89"/>
    <mergeCell ref="DXQ89:DXX89"/>
    <mergeCell ref="DXY89:DYF89"/>
    <mergeCell ref="DYG89:DYN89"/>
    <mergeCell ref="DYO89:DYV89"/>
    <mergeCell ref="EGG89:EGN89"/>
    <mergeCell ref="EGO89:EGV89"/>
    <mergeCell ref="EGW89:EHD89"/>
    <mergeCell ref="EHE89:EHL89"/>
    <mergeCell ref="EHM89:EHT89"/>
    <mergeCell ref="EHU89:EIB89"/>
    <mergeCell ref="EEK89:EER89"/>
    <mergeCell ref="EES89:EEZ89"/>
    <mergeCell ref="EFA89:EFH89"/>
    <mergeCell ref="EFI89:EFP89"/>
    <mergeCell ref="EFQ89:EFX89"/>
    <mergeCell ref="EFY89:EGF89"/>
    <mergeCell ref="ECO89:ECV89"/>
    <mergeCell ref="ECW89:EDD89"/>
    <mergeCell ref="EDE89:EDL89"/>
    <mergeCell ref="EDM89:EDT89"/>
    <mergeCell ref="EDU89:EEB89"/>
    <mergeCell ref="EEC89:EEJ89"/>
    <mergeCell ref="ELU89:EMB89"/>
    <mergeCell ref="EMC89:EMJ89"/>
    <mergeCell ref="EMK89:EMR89"/>
    <mergeCell ref="EMS89:EMZ89"/>
    <mergeCell ref="ENA89:ENH89"/>
    <mergeCell ref="ENI89:ENP89"/>
    <mergeCell ref="EJY89:EKF89"/>
    <mergeCell ref="EKG89:EKN89"/>
    <mergeCell ref="EKO89:EKV89"/>
    <mergeCell ref="EKW89:ELD89"/>
    <mergeCell ref="ELE89:ELL89"/>
    <mergeCell ref="ELM89:ELT89"/>
    <mergeCell ref="EIC89:EIJ89"/>
    <mergeCell ref="EIK89:EIR89"/>
    <mergeCell ref="EIS89:EIZ89"/>
    <mergeCell ref="EJA89:EJH89"/>
    <mergeCell ref="EJI89:EJP89"/>
    <mergeCell ref="EJQ89:EJX89"/>
    <mergeCell ref="ERI89:ERP89"/>
    <mergeCell ref="ERQ89:ERX89"/>
    <mergeCell ref="ERY89:ESF89"/>
    <mergeCell ref="ESG89:ESN89"/>
    <mergeCell ref="ESO89:ESV89"/>
    <mergeCell ref="ESW89:ETD89"/>
    <mergeCell ref="EPM89:EPT89"/>
    <mergeCell ref="EPU89:EQB89"/>
    <mergeCell ref="EQC89:EQJ89"/>
    <mergeCell ref="EQK89:EQR89"/>
    <mergeCell ref="EQS89:EQZ89"/>
    <mergeCell ref="ERA89:ERH89"/>
    <mergeCell ref="ENQ89:ENX89"/>
    <mergeCell ref="ENY89:EOF89"/>
    <mergeCell ref="EOG89:EON89"/>
    <mergeCell ref="EOO89:EOV89"/>
    <mergeCell ref="EOW89:EPD89"/>
    <mergeCell ref="EPE89:EPL89"/>
    <mergeCell ref="EWW89:EXD89"/>
    <mergeCell ref="EXE89:EXL89"/>
    <mergeCell ref="EXM89:EXT89"/>
    <mergeCell ref="EXU89:EYB89"/>
    <mergeCell ref="EYC89:EYJ89"/>
    <mergeCell ref="EYK89:EYR89"/>
    <mergeCell ref="EVA89:EVH89"/>
    <mergeCell ref="EVI89:EVP89"/>
    <mergeCell ref="EVQ89:EVX89"/>
    <mergeCell ref="EVY89:EWF89"/>
    <mergeCell ref="EWG89:EWN89"/>
    <mergeCell ref="EWO89:EWV89"/>
    <mergeCell ref="ETE89:ETL89"/>
    <mergeCell ref="ETM89:ETT89"/>
    <mergeCell ref="ETU89:EUB89"/>
    <mergeCell ref="EUC89:EUJ89"/>
    <mergeCell ref="EUK89:EUR89"/>
    <mergeCell ref="EUS89:EUZ89"/>
    <mergeCell ref="FCK89:FCR89"/>
    <mergeCell ref="FCS89:FCZ89"/>
    <mergeCell ref="FDA89:FDH89"/>
    <mergeCell ref="FDI89:FDP89"/>
    <mergeCell ref="FDQ89:FDX89"/>
    <mergeCell ref="FDY89:FEF89"/>
    <mergeCell ref="FAO89:FAV89"/>
    <mergeCell ref="FAW89:FBD89"/>
    <mergeCell ref="FBE89:FBL89"/>
    <mergeCell ref="FBM89:FBT89"/>
    <mergeCell ref="FBU89:FCB89"/>
    <mergeCell ref="FCC89:FCJ89"/>
    <mergeCell ref="EYS89:EYZ89"/>
    <mergeCell ref="EZA89:EZH89"/>
    <mergeCell ref="EZI89:EZP89"/>
    <mergeCell ref="EZQ89:EZX89"/>
    <mergeCell ref="EZY89:FAF89"/>
    <mergeCell ref="FAG89:FAN89"/>
    <mergeCell ref="FHY89:FIF89"/>
    <mergeCell ref="FIG89:FIN89"/>
    <mergeCell ref="FIO89:FIV89"/>
    <mergeCell ref="FIW89:FJD89"/>
    <mergeCell ref="FJE89:FJL89"/>
    <mergeCell ref="FJM89:FJT89"/>
    <mergeCell ref="FGC89:FGJ89"/>
    <mergeCell ref="FGK89:FGR89"/>
    <mergeCell ref="FGS89:FGZ89"/>
    <mergeCell ref="FHA89:FHH89"/>
    <mergeCell ref="FHI89:FHP89"/>
    <mergeCell ref="FHQ89:FHX89"/>
    <mergeCell ref="FEG89:FEN89"/>
    <mergeCell ref="FEO89:FEV89"/>
    <mergeCell ref="FEW89:FFD89"/>
    <mergeCell ref="FFE89:FFL89"/>
    <mergeCell ref="FFM89:FFT89"/>
    <mergeCell ref="FFU89:FGB89"/>
    <mergeCell ref="FNM89:FNT89"/>
    <mergeCell ref="FNU89:FOB89"/>
    <mergeCell ref="FOC89:FOJ89"/>
    <mergeCell ref="FOK89:FOR89"/>
    <mergeCell ref="FOS89:FOZ89"/>
    <mergeCell ref="FPA89:FPH89"/>
    <mergeCell ref="FLQ89:FLX89"/>
    <mergeCell ref="FLY89:FMF89"/>
    <mergeCell ref="FMG89:FMN89"/>
    <mergeCell ref="FMO89:FMV89"/>
    <mergeCell ref="FMW89:FND89"/>
    <mergeCell ref="FNE89:FNL89"/>
    <mergeCell ref="FJU89:FKB89"/>
    <mergeCell ref="FKC89:FKJ89"/>
    <mergeCell ref="FKK89:FKR89"/>
    <mergeCell ref="FKS89:FKZ89"/>
    <mergeCell ref="FLA89:FLH89"/>
    <mergeCell ref="FLI89:FLP89"/>
    <mergeCell ref="FTA89:FTH89"/>
    <mergeCell ref="FTI89:FTP89"/>
    <mergeCell ref="FTQ89:FTX89"/>
    <mergeCell ref="FTY89:FUF89"/>
    <mergeCell ref="FUG89:FUN89"/>
    <mergeCell ref="FUO89:FUV89"/>
    <mergeCell ref="FRE89:FRL89"/>
    <mergeCell ref="FRM89:FRT89"/>
    <mergeCell ref="FRU89:FSB89"/>
    <mergeCell ref="FSC89:FSJ89"/>
    <mergeCell ref="FSK89:FSR89"/>
    <mergeCell ref="FSS89:FSZ89"/>
    <mergeCell ref="FPI89:FPP89"/>
    <mergeCell ref="FPQ89:FPX89"/>
    <mergeCell ref="FPY89:FQF89"/>
    <mergeCell ref="FQG89:FQN89"/>
    <mergeCell ref="FQO89:FQV89"/>
    <mergeCell ref="FQW89:FRD89"/>
    <mergeCell ref="FYO89:FYV89"/>
    <mergeCell ref="FYW89:FZD89"/>
    <mergeCell ref="FZE89:FZL89"/>
    <mergeCell ref="FZM89:FZT89"/>
    <mergeCell ref="FZU89:GAB89"/>
    <mergeCell ref="GAC89:GAJ89"/>
    <mergeCell ref="FWS89:FWZ89"/>
    <mergeCell ref="FXA89:FXH89"/>
    <mergeCell ref="FXI89:FXP89"/>
    <mergeCell ref="FXQ89:FXX89"/>
    <mergeCell ref="FXY89:FYF89"/>
    <mergeCell ref="FYG89:FYN89"/>
    <mergeCell ref="FUW89:FVD89"/>
    <mergeCell ref="FVE89:FVL89"/>
    <mergeCell ref="FVM89:FVT89"/>
    <mergeCell ref="FVU89:FWB89"/>
    <mergeCell ref="FWC89:FWJ89"/>
    <mergeCell ref="FWK89:FWR89"/>
    <mergeCell ref="GEC89:GEJ89"/>
    <mergeCell ref="GEK89:GER89"/>
    <mergeCell ref="GES89:GEZ89"/>
    <mergeCell ref="GFA89:GFH89"/>
    <mergeCell ref="GFI89:GFP89"/>
    <mergeCell ref="GFQ89:GFX89"/>
    <mergeCell ref="GCG89:GCN89"/>
    <mergeCell ref="GCO89:GCV89"/>
    <mergeCell ref="GCW89:GDD89"/>
    <mergeCell ref="GDE89:GDL89"/>
    <mergeCell ref="GDM89:GDT89"/>
    <mergeCell ref="GDU89:GEB89"/>
    <mergeCell ref="GAK89:GAR89"/>
    <mergeCell ref="GAS89:GAZ89"/>
    <mergeCell ref="GBA89:GBH89"/>
    <mergeCell ref="GBI89:GBP89"/>
    <mergeCell ref="GBQ89:GBX89"/>
    <mergeCell ref="GBY89:GCF89"/>
    <mergeCell ref="GJQ89:GJX89"/>
    <mergeCell ref="GJY89:GKF89"/>
    <mergeCell ref="GKG89:GKN89"/>
    <mergeCell ref="GKO89:GKV89"/>
    <mergeCell ref="GKW89:GLD89"/>
    <mergeCell ref="GLE89:GLL89"/>
    <mergeCell ref="GHU89:GIB89"/>
    <mergeCell ref="GIC89:GIJ89"/>
    <mergeCell ref="GIK89:GIR89"/>
    <mergeCell ref="GIS89:GIZ89"/>
    <mergeCell ref="GJA89:GJH89"/>
    <mergeCell ref="GJI89:GJP89"/>
    <mergeCell ref="GFY89:GGF89"/>
    <mergeCell ref="GGG89:GGN89"/>
    <mergeCell ref="GGO89:GGV89"/>
    <mergeCell ref="GGW89:GHD89"/>
    <mergeCell ref="GHE89:GHL89"/>
    <mergeCell ref="GHM89:GHT89"/>
    <mergeCell ref="GPE89:GPL89"/>
    <mergeCell ref="GPM89:GPT89"/>
    <mergeCell ref="GPU89:GQB89"/>
    <mergeCell ref="GQC89:GQJ89"/>
    <mergeCell ref="GQK89:GQR89"/>
    <mergeCell ref="GQS89:GQZ89"/>
    <mergeCell ref="GNI89:GNP89"/>
    <mergeCell ref="GNQ89:GNX89"/>
    <mergeCell ref="GNY89:GOF89"/>
    <mergeCell ref="GOG89:GON89"/>
    <mergeCell ref="GOO89:GOV89"/>
    <mergeCell ref="GOW89:GPD89"/>
    <mergeCell ref="GLM89:GLT89"/>
    <mergeCell ref="GLU89:GMB89"/>
    <mergeCell ref="GMC89:GMJ89"/>
    <mergeCell ref="GMK89:GMR89"/>
    <mergeCell ref="GMS89:GMZ89"/>
    <mergeCell ref="GNA89:GNH89"/>
    <mergeCell ref="GUS89:GUZ89"/>
    <mergeCell ref="GVA89:GVH89"/>
    <mergeCell ref="GVI89:GVP89"/>
    <mergeCell ref="GVQ89:GVX89"/>
    <mergeCell ref="GVY89:GWF89"/>
    <mergeCell ref="GWG89:GWN89"/>
    <mergeCell ref="GSW89:GTD89"/>
    <mergeCell ref="GTE89:GTL89"/>
    <mergeCell ref="GTM89:GTT89"/>
    <mergeCell ref="GTU89:GUB89"/>
    <mergeCell ref="GUC89:GUJ89"/>
    <mergeCell ref="GUK89:GUR89"/>
    <mergeCell ref="GRA89:GRH89"/>
    <mergeCell ref="GRI89:GRP89"/>
    <mergeCell ref="GRQ89:GRX89"/>
    <mergeCell ref="GRY89:GSF89"/>
    <mergeCell ref="GSG89:GSN89"/>
    <mergeCell ref="GSO89:GSV89"/>
    <mergeCell ref="HAG89:HAN89"/>
    <mergeCell ref="HAO89:HAV89"/>
    <mergeCell ref="HAW89:HBD89"/>
    <mergeCell ref="HBE89:HBL89"/>
    <mergeCell ref="HBM89:HBT89"/>
    <mergeCell ref="HBU89:HCB89"/>
    <mergeCell ref="GYK89:GYR89"/>
    <mergeCell ref="GYS89:GYZ89"/>
    <mergeCell ref="GZA89:GZH89"/>
    <mergeCell ref="GZI89:GZP89"/>
    <mergeCell ref="GZQ89:GZX89"/>
    <mergeCell ref="GZY89:HAF89"/>
    <mergeCell ref="GWO89:GWV89"/>
    <mergeCell ref="GWW89:GXD89"/>
    <mergeCell ref="GXE89:GXL89"/>
    <mergeCell ref="GXM89:GXT89"/>
    <mergeCell ref="GXU89:GYB89"/>
    <mergeCell ref="GYC89:GYJ89"/>
    <mergeCell ref="HFU89:HGB89"/>
    <mergeCell ref="HGC89:HGJ89"/>
    <mergeCell ref="HGK89:HGR89"/>
    <mergeCell ref="HGS89:HGZ89"/>
    <mergeCell ref="HHA89:HHH89"/>
    <mergeCell ref="HHI89:HHP89"/>
    <mergeCell ref="HDY89:HEF89"/>
    <mergeCell ref="HEG89:HEN89"/>
    <mergeCell ref="HEO89:HEV89"/>
    <mergeCell ref="HEW89:HFD89"/>
    <mergeCell ref="HFE89:HFL89"/>
    <mergeCell ref="HFM89:HFT89"/>
    <mergeCell ref="HCC89:HCJ89"/>
    <mergeCell ref="HCK89:HCR89"/>
    <mergeCell ref="HCS89:HCZ89"/>
    <mergeCell ref="HDA89:HDH89"/>
    <mergeCell ref="HDI89:HDP89"/>
    <mergeCell ref="HDQ89:HDX89"/>
    <mergeCell ref="HLI89:HLP89"/>
    <mergeCell ref="HLQ89:HLX89"/>
    <mergeCell ref="HLY89:HMF89"/>
    <mergeCell ref="HMG89:HMN89"/>
    <mergeCell ref="HMO89:HMV89"/>
    <mergeCell ref="HMW89:HND89"/>
    <mergeCell ref="HJM89:HJT89"/>
    <mergeCell ref="HJU89:HKB89"/>
    <mergeCell ref="HKC89:HKJ89"/>
    <mergeCell ref="HKK89:HKR89"/>
    <mergeCell ref="HKS89:HKZ89"/>
    <mergeCell ref="HLA89:HLH89"/>
    <mergeCell ref="HHQ89:HHX89"/>
    <mergeCell ref="HHY89:HIF89"/>
    <mergeCell ref="HIG89:HIN89"/>
    <mergeCell ref="HIO89:HIV89"/>
    <mergeCell ref="HIW89:HJD89"/>
    <mergeCell ref="HJE89:HJL89"/>
    <mergeCell ref="HQW89:HRD89"/>
    <mergeCell ref="HRE89:HRL89"/>
    <mergeCell ref="HRM89:HRT89"/>
    <mergeCell ref="HRU89:HSB89"/>
    <mergeCell ref="HSC89:HSJ89"/>
    <mergeCell ref="HSK89:HSR89"/>
    <mergeCell ref="HPA89:HPH89"/>
    <mergeCell ref="HPI89:HPP89"/>
    <mergeCell ref="HPQ89:HPX89"/>
    <mergeCell ref="HPY89:HQF89"/>
    <mergeCell ref="HQG89:HQN89"/>
    <mergeCell ref="HQO89:HQV89"/>
    <mergeCell ref="HNE89:HNL89"/>
    <mergeCell ref="HNM89:HNT89"/>
    <mergeCell ref="HNU89:HOB89"/>
    <mergeCell ref="HOC89:HOJ89"/>
    <mergeCell ref="HOK89:HOR89"/>
    <mergeCell ref="HOS89:HOZ89"/>
    <mergeCell ref="HWK89:HWR89"/>
    <mergeCell ref="HWS89:HWZ89"/>
    <mergeCell ref="HXA89:HXH89"/>
    <mergeCell ref="HXI89:HXP89"/>
    <mergeCell ref="HXQ89:HXX89"/>
    <mergeCell ref="HXY89:HYF89"/>
    <mergeCell ref="HUO89:HUV89"/>
    <mergeCell ref="HUW89:HVD89"/>
    <mergeCell ref="HVE89:HVL89"/>
    <mergeCell ref="HVM89:HVT89"/>
    <mergeCell ref="HVU89:HWB89"/>
    <mergeCell ref="HWC89:HWJ89"/>
    <mergeCell ref="HSS89:HSZ89"/>
    <mergeCell ref="HTA89:HTH89"/>
    <mergeCell ref="HTI89:HTP89"/>
    <mergeCell ref="HTQ89:HTX89"/>
    <mergeCell ref="HTY89:HUF89"/>
    <mergeCell ref="HUG89:HUN89"/>
    <mergeCell ref="IBY89:ICF89"/>
    <mergeCell ref="ICG89:ICN89"/>
    <mergeCell ref="ICO89:ICV89"/>
    <mergeCell ref="ICW89:IDD89"/>
    <mergeCell ref="IDE89:IDL89"/>
    <mergeCell ref="IDM89:IDT89"/>
    <mergeCell ref="IAC89:IAJ89"/>
    <mergeCell ref="IAK89:IAR89"/>
    <mergeCell ref="IAS89:IAZ89"/>
    <mergeCell ref="IBA89:IBH89"/>
    <mergeCell ref="IBI89:IBP89"/>
    <mergeCell ref="IBQ89:IBX89"/>
    <mergeCell ref="HYG89:HYN89"/>
    <mergeCell ref="HYO89:HYV89"/>
    <mergeCell ref="HYW89:HZD89"/>
    <mergeCell ref="HZE89:HZL89"/>
    <mergeCell ref="HZM89:HZT89"/>
    <mergeCell ref="HZU89:IAB89"/>
    <mergeCell ref="IHM89:IHT89"/>
    <mergeCell ref="IHU89:IIB89"/>
    <mergeCell ref="IIC89:IIJ89"/>
    <mergeCell ref="IIK89:IIR89"/>
    <mergeCell ref="IIS89:IIZ89"/>
    <mergeCell ref="IJA89:IJH89"/>
    <mergeCell ref="IFQ89:IFX89"/>
    <mergeCell ref="IFY89:IGF89"/>
    <mergeCell ref="IGG89:IGN89"/>
    <mergeCell ref="IGO89:IGV89"/>
    <mergeCell ref="IGW89:IHD89"/>
    <mergeCell ref="IHE89:IHL89"/>
    <mergeCell ref="IDU89:IEB89"/>
    <mergeCell ref="IEC89:IEJ89"/>
    <mergeCell ref="IEK89:IER89"/>
    <mergeCell ref="IES89:IEZ89"/>
    <mergeCell ref="IFA89:IFH89"/>
    <mergeCell ref="IFI89:IFP89"/>
    <mergeCell ref="INA89:INH89"/>
    <mergeCell ref="INI89:INP89"/>
    <mergeCell ref="INQ89:INX89"/>
    <mergeCell ref="INY89:IOF89"/>
    <mergeCell ref="IOG89:ION89"/>
    <mergeCell ref="IOO89:IOV89"/>
    <mergeCell ref="ILE89:ILL89"/>
    <mergeCell ref="ILM89:ILT89"/>
    <mergeCell ref="ILU89:IMB89"/>
    <mergeCell ref="IMC89:IMJ89"/>
    <mergeCell ref="IMK89:IMR89"/>
    <mergeCell ref="IMS89:IMZ89"/>
    <mergeCell ref="IJI89:IJP89"/>
    <mergeCell ref="IJQ89:IJX89"/>
    <mergeCell ref="IJY89:IKF89"/>
    <mergeCell ref="IKG89:IKN89"/>
    <mergeCell ref="IKO89:IKV89"/>
    <mergeCell ref="IKW89:ILD89"/>
    <mergeCell ref="ISO89:ISV89"/>
    <mergeCell ref="ISW89:ITD89"/>
    <mergeCell ref="ITE89:ITL89"/>
    <mergeCell ref="ITM89:ITT89"/>
    <mergeCell ref="ITU89:IUB89"/>
    <mergeCell ref="IUC89:IUJ89"/>
    <mergeCell ref="IQS89:IQZ89"/>
    <mergeCell ref="IRA89:IRH89"/>
    <mergeCell ref="IRI89:IRP89"/>
    <mergeCell ref="IRQ89:IRX89"/>
    <mergeCell ref="IRY89:ISF89"/>
    <mergeCell ref="ISG89:ISN89"/>
    <mergeCell ref="IOW89:IPD89"/>
    <mergeCell ref="IPE89:IPL89"/>
    <mergeCell ref="IPM89:IPT89"/>
    <mergeCell ref="IPU89:IQB89"/>
    <mergeCell ref="IQC89:IQJ89"/>
    <mergeCell ref="IQK89:IQR89"/>
    <mergeCell ref="IYC89:IYJ89"/>
    <mergeCell ref="IYK89:IYR89"/>
    <mergeCell ref="IYS89:IYZ89"/>
    <mergeCell ref="IZA89:IZH89"/>
    <mergeCell ref="IZI89:IZP89"/>
    <mergeCell ref="IZQ89:IZX89"/>
    <mergeCell ref="IWG89:IWN89"/>
    <mergeCell ref="IWO89:IWV89"/>
    <mergeCell ref="IWW89:IXD89"/>
    <mergeCell ref="IXE89:IXL89"/>
    <mergeCell ref="IXM89:IXT89"/>
    <mergeCell ref="IXU89:IYB89"/>
    <mergeCell ref="IUK89:IUR89"/>
    <mergeCell ref="IUS89:IUZ89"/>
    <mergeCell ref="IVA89:IVH89"/>
    <mergeCell ref="IVI89:IVP89"/>
    <mergeCell ref="IVQ89:IVX89"/>
    <mergeCell ref="IVY89:IWF89"/>
    <mergeCell ref="JDQ89:JDX89"/>
    <mergeCell ref="JDY89:JEF89"/>
    <mergeCell ref="JEG89:JEN89"/>
    <mergeCell ref="JEO89:JEV89"/>
    <mergeCell ref="JEW89:JFD89"/>
    <mergeCell ref="JFE89:JFL89"/>
    <mergeCell ref="JBU89:JCB89"/>
    <mergeCell ref="JCC89:JCJ89"/>
    <mergeCell ref="JCK89:JCR89"/>
    <mergeCell ref="JCS89:JCZ89"/>
    <mergeCell ref="JDA89:JDH89"/>
    <mergeCell ref="JDI89:JDP89"/>
    <mergeCell ref="IZY89:JAF89"/>
    <mergeCell ref="JAG89:JAN89"/>
    <mergeCell ref="JAO89:JAV89"/>
    <mergeCell ref="JAW89:JBD89"/>
    <mergeCell ref="JBE89:JBL89"/>
    <mergeCell ref="JBM89:JBT89"/>
    <mergeCell ref="JJE89:JJL89"/>
    <mergeCell ref="JJM89:JJT89"/>
    <mergeCell ref="JJU89:JKB89"/>
    <mergeCell ref="JKC89:JKJ89"/>
    <mergeCell ref="JKK89:JKR89"/>
    <mergeCell ref="JKS89:JKZ89"/>
    <mergeCell ref="JHI89:JHP89"/>
    <mergeCell ref="JHQ89:JHX89"/>
    <mergeCell ref="JHY89:JIF89"/>
    <mergeCell ref="JIG89:JIN89"/>
    <mergeCell ref="JIO89:JIV89"/>
    <mergeCell ref="JIW89:JJD89"/>
    <mergeCell ref="JFM89:JFT89"/>
    <mergeCell ref="JFU89:JGB89"/>
    <mergeCell ref="JGC89:JGJ89"/>
    <mergeCell ref="JGK89:JGR89"/>
    <mergeCell ref="JGS89:JGZ89"/>
    <mergeCell ref="JHA89:JHH89"/>
    <mergeCell ref="JOS89:JOZ89"/>
    <mergeCell ref="JPA89:JPH89"/>
    <mergeCell ref="JPI89:JPP89"/>
    <mergeCell ref="JPQ89:JPX89"/>
    <mergeCell ref="JPY89:JQF89"/>
    <mergeCell ref="JQG89:JQN89"/>
    <mergeCell ref="JMW89:JND89"/>
    <mergeCell ref="JNE89:JNL89"/>
    <mergeCell ref="JNM89:JNT89"/>
    <mergeCell ref="JNU89:JOB89"/>
    <mergeCell ref="JOC89:JOJ89"/>
    <mergeCell ref="JOK89:JOR89"/>
    <mergeCell ref="JLA89:JLH89"/>
    <mergeCell ref="JLI89:JLP89"/>
    <mergeCell ref="JLQ89:JLX89"/>
    <mergeCell ref="JLY89:JMF89"/>
    <mergeCell ref="JMG89:JMN89"/>
    <mergeCell ref="JMO89:JMV89"/>
    <mergeCell ref="JUG89:JUN89"/>
    <mergeCell ref="JUO89:JUV89"/>
    <mergeCell ref="JUW89:JVD89"/>
    <mergeCell ref="JVE89:JVL89"/>
    <mergeCell ref="JVM89:JVT89"/>
    <mergeCell ref="JVU89:JWB89"/>
    <mergeCell ref="JSK89:JSR89"/>
    <mergeCell ref="JSS89:JSZ89"/>
    <mergeCell ref="JTA89:JTH89"/>
    <mergeCell ref="JTI89:JTP89"/>
    <mergeCell ref="JTQ89:JTX89"/>
    <mergeCell ref="JTY89:JUF89"/>
    <mergeCell ref="JQO89:JQV89"/>
    <mergeCell ref="JQW89:JRD89"/>
    <mergeCell ref="JRE89:JRL89"/>
    <mergeCell ref="JRM89:JRT89"/>
    <mergeCell ref="JRU89:JSB89"/>
    <mergeCell ref="JSC89:JSJ89"/>
    <mergeCell ref="JZU89:KAB89"/>
    <mergeCell ref="KAC89:KAJ89"/>
    <mergeCell ref="KAK89:KAR89"/>
    <mergeCell ref="KAS89:KAZ89"/>
    <mergeCell ref="KBA89:KBH89"/>
    <mergeCell ref="KBI89:KBP89"/>
    <mergeCell ref="JXY89:JYF89"/>
    <mergeCell ref="JYG89:JYN89"/>
    <mergeCell ref="JYO89:JYV89"/>
    <mergeCell ref="JYW89:JZD89"/>
    <mergeCell ref="JZE89:JZL89"/>
    <mergeCell ref="JZM89:JZT89"/>
    <mergeCell ref="JWC89:JWJ89"/>
    <mergeCell ref="JWK89:JWR89"/>
    <mergeCell ref="JWS89:JWZ89"/>
    <mergeCell ref="JXA89:JXH89"/>
    <mergeCell ref="JXI89:JXP89"/>
    <mergeCell ref="JXQ89:JXX89"/>
    <mergeCell ref="KFI89:KFP89"/>
    <mergeCell ref="KFQ89:KFX89"/>
    <mergeCell ref="KFY89:KGF89"/>
    <mergeCell ref="KGG89:KGN89"/>
    <mergeCell ref="KGO89:KGV89"/>
    <mergeCell ref="KGW89:KHD89"/>
    <mergeCell ref="KDM89:KDT89"/>
    <mergeCell ref="KDU89:KEB89"/>
    <mergeCell ref="KEC89:KEJ89"/>
    <mergeCell ref="KEK89:KER89"/>
    <mergeCell ref="KES89:KEZ89"/>
    <mergeCell ref="KFA89:KFH89"/>
    <mergeCell ref="KBQ89:KBX89"/>
    <mergeCell ref="KBY89:KCF89"/>
    <mergeCell ref="KCG89:KCN89"/>
    <mergeCell ref="KCO89:KCV89"/>
    <mergeCell ref="KCW89:KDD89"/>
    <mergeCell ref="KDE89:KDL89"/>
    <mergeCell ref="KKW89:KLD89"/>
    <mergeCell ref="KLE89:KLL89"/>
    <mergeCell ref="KLM89:KLT89"/>
    <mergeCell ref="KLU89:KMB89"/>
    <mergeCell ref="KMC89:KMJ89"/>
    <mergeCell ref="KMK89:KMR89"/>
    <mergeCell ref="KJA89:KJH89"/>
    <mergeCell ref="KJI89:KJP89"/>
    <mergeCell ref="KJQ89:KJX89"/>
    <mergeCell ref="KJY89:KKF89"/>
    <mergeCell ref="KKG89:KKN89"/>
    <mergeCell ref="KKO89:KKV89"/>
    <mergeCell ref="KHE89:KHL89"/>
    <mergeCell ref="KHM89:KHT89"/>
    <mergeCell ref="KHU89:KIB89"/>
    <mergeCell ref="KIC89:KIJ89"/>
    <mergeCell ref="KIK89:KIR89"/>
    <mergeCell ref="KIS89:KIZ89"/>
    <mergeCell ref="KQK89:KQR89"/>
    <mergeCell ref="KQS89:KQZ89"/>
    <mergeCell ref="KRA89:KRH89"/>
    <mergeCell ref="KRI89:KRP89"/>
    <mergeCell ref="KRQ89:KRX89"/>
    <mergeCell ref="KRY89:KSF89"/>
    <mergeCell ref="KOO89:KOV89"/>
    <mergeCell ref="KOW89:KPD89"/>
    <mergeCell ref="KPE89:KPL89"/>
    <mergeCell ref="KPM89:KPT89"/>
    <mergeCell ref="KPU89:KQB89"/>
    <mergeCell ref="KQC89:KQJ89"/>
    <mergeCell ref="KMS89:KMZ89"/>
    <mergeCell ref="KNA89:KNH89"/>
    <mergeCell ref="KNI89:KNP89"/>
    <mergeCell ref="KNQ89:KNX89"/>
    <mergeCell ref="KNY89:KOF89"/>
    <mergeCell ref="KOG89:KON89"/>
    <mergeCell ref="KVY89:KWF89"/>
    <mergeCell ref="KWG89:KWN89"/>
    <mergeCell ref="KWO89:KWV89"/>
    <mergeCell ref="KWW89:KXD89"/>
    <mergeCell ref="KXE89:KXL89"/>
    <mergeCell ref="KXM89:KXT89"/>
    <mergeCell ref="KUC89:KUJ89"/>
    <mergeCell ref="KUK89:KUR89"/>
    <mergeCell ref="KUS89:KUZ89"/>
    <mergeCell ref="KVA89:KVH89"/>
    <mergeCell ref="KVI89:KVP89"/>
    <mergeCell ref="KVQ89:KVX89"/>
    <mergeCell ref="KSG89:KSN89"/>
    <mergeCell ref="KSO89:KSV89"/>
    <mergeCell ref="KSW89:KTD89"/>
    <mergeCell ref="KTE89:KTL89"/>
    <mergeCell ref="KTM89:KTT89"/>
    <mergeCell ref="KTU89:KUB89"/>
    <mergeCell ref="LBM89:LBT89"/>
    <mergeCell ref="LBU89:LCB89"/>
    <mergeCell ref="LCC89:LCJ89"/>
    <mergeCell ref="LCK89:LCR89"/>
    <mergeCell ref="LCS89:LCZ89"/>
    <mergeCell ref="LDA89:LDH89"/>
    <mergeCell ref="KZQ89:KZX89"/>
    <mergeCell ref="KZY89:LAF89"/>
    <mergeCell ref="LAG89:LAN89"/>
    <mergeCell ref="LAO89:LAV89"/>
    <mergeCell ref="LAW89:LBD89"/>
    <mergeCell ref="LBE89:LBL89"/>
    <mergeCell ref="KXU89:KYB89"/>
    <mergeCell ref="KYC89:KYJ89"/>
    <mergeCell ref="KYK89:KYR89"/>
    <mergeCell ref="KYS89:KYZ89"/>
    <mergeCell ref="KZA89:KZH89"/>
    <mergeCell ref="KZI89:KZP89"/>
    <mergeCell ref="LHA89:LHH89"/>
    <mergeCell ref="LHI89:LHP89"/>
    <mergeCell ref="LHQ89:LHX89"/>
    <mergeCell ref="LHY89:LIF89"/>
    <mergeCell ref="LIG89:LIN89"/>
    <mergeCell ref="LIO89:LIV89"/>
    <mergeCell ref="LFE89:LFL89"/>
    <mergeCell ref="LFM89:LFT89"/>
    <mergeCell ref="LFU89:LGB89"/>
    <mergeCell ref="LGC89:LGJ89"/>
    <mergeCell ref="LGK89:LGR89"/>
    <mergeCell ref="LGS89:LGZ89"/>
    <mergeCell ref="LDI89:LDP89"/>
    <mergeCell ref="LDQ89:LDX89"/>
    <mergeCell ref="LDY89:LEF89"/>
    <mergeCell ref="LEG89:LEN89"/>
    <mergeCell ref="LEO89:LEV89"/>
    <mergeCell ref="LEW89:LFD89"/>
    <mergeCell ref="LMO89:LMV89"/>
    <mergeCell ref="LMW89:LND89"/>
    <mergeCell ref="LNE89:LNL89"/>
    <mergeCell ref="LNM89:LNT89"/>
    <mergeCell ref="LNU89:LOB89"/>
    <mergeCell ref="LOC89:LOJ89"/>
    <mergeCell ref="LKS89:LKZ89"/>
    <mergeCell ref="LLA89:LLH89"/>
    <mergeCell ref="LLI89:LLP89"/>
    <mergeCell ref="LLQ89:LLX89"/>
    <mergeCell ref="LLY89:LMF89"/>
    <mergeCell ref="LMG89:LMN89"/>
    <mergeCell ref="LIW89:LJD89"/>
    <mergeCell ref="LJE89:LJL89"/>
    <mergeCell ref="LJM89:LJT89"/>
    <mergeCell ref="LJU89:LKB89"/>
    <mergeCell ref="LKC89:LKJ89"/>
    <mergeCell ref="LKK89:LKR89"/>
    <mergeCell ref="LSC89:LSJ89"/>
    <mergeCell ref="LSK89:LSR89"/>
    <mergeCell ref="LSS89:LSZ89"/>
    <mergeCell ref="LTA89:LTH89"/>
    <mergeCell ref="LTI89:LTP89"/>
    <mergeCell ref="LTQ89:LTX89"/>
    <mergeCell ref="LQG89:LQN89"/>
    <mergeCell ref="LQO89:LQV89"/>
    <mergeCell ref="LQW89:LRD89"/>
    <mergeCell ref="LRE89:LRL89"/>
    <mergeCell ref="LRM89:LRT89"/>
    <mergeCell ref="LRU89:LSB89"/>
    <mergeCell ref="LOK89:LOR89"/>
    <mergeCell ref="LOS89:LOZ89"/>
    <mergeCell ref="LPA89:LPH89"/>
    <mergeCell ref="LPI89:LPP89"/>
    <mergeCell ref="LPQ89:LPX89"/>
    <mergeCell ref="LPY89:LQF89"/>
    <mergeCell ref="LXQ89:LXX89"/>
    <mergeCell ref="LXY89:LYF89"/>
    <mergeCell ref="LYG89:LYN89"/>
    <mergeCell ref="LYO89:LYV89"/>
    <mergeCell ref="LYW89:LZD89"/>
    <mergeCell ref="LZE89:LZL89"/>
    <mergeCell ref="LVU89:LWB89"/>
    <mergeCell ref="LWC89:LWJ89"/>
    <mergeCell ref="LWK89:LWR89"/>
    <mergeCell ref="LWS89:LWZ89"/>
    <mergeCell ref="LXA89:LXH89"/>
    <mergeCell ref="LXI89:LXP89"/>
    <mergeCell ref="LTY89:LUF89"/>
    <mergeCell ref="LUG89:LUN89"/>
    <mergeCell ref="LUO89:LUV89"/>
    <mergeCell ref="LUW89:LVD89"/>
    <mergeCell ref="LVE89:LVL89"/>
    <mergeCell ref="LVM89:LVT89"/>
    <mergeCell ref="MDE89:MDL89"/>
    <mergeCell ref="MDM89:MDT89"/>
    <mergeCell ref="MDU89:MEB89"/>
    <mergeCell ref="MEC89:MEJ89"/>
    <mergeCell ref="MEK89:MER89"/>
    <mergeCell ref="MES89:MEZ89"/>
    <mergeCell ref="MBI89:MBP89"/>
    <mergeCell ref="MBQ89:MBX89"/>
    <mergeCell ref="MBY89:MCF89"/>
    <mergeCell ref="MCG89:MCN89"/>
    <mergeCell ref="MCO89:MCV89"/>
    <mergeCell ref="MCW89:MDD89"/>
    <mergeCell ref="LZM89:LZT89"/>
    <mergeCell ref="LZU89:MAB89"/>
    <mergeCell ref="MAC89:MAJ89"/>
    <mergeCell ref="MAK89:MAR89"/>
    <mergeCell ref="MAS89:MAZ89"/>
    <mergeCell ref="MBA89:MBH89"/>
    <mergeCell ref="MIS89:MIZ89"/>
    <mergeCell ref="MJA89:MJH89"/>
    <mergeCell ref="MJI89:MJP89"/>
    <mergeCell ref="MJQ89:MJX89"/>
    <mergeCell ref="MJY89:MKF89"/>
    <mergeCell ref="MKG89:MKN89"/>
    <mergeCell ref="MGW89:MHD89"/>
    <mergeCell ref="MHE89:MHL89"/>
    <mergeCell ref="MHM89:MHT89"/>
    <mergeCell ref="MHU89:MIB89"/>
    <mergeCell ref="MIC89:MIJ89"/>
    <mergeCell ref="MIK89:MIR89"/>
    <mergeCell ref="MFA89:MFH89"/>
    <mergeCell ref="MFI89:MFP89"/>
    <mergeCell ref="MFQ89:MFX89"/>
    <mergeCell ref="MFY89:MGF89"/>
    <mergeCell ref="MGG89:MGN89"/>
    <mergeCell ref="MGO89:MGV89"/>
    <mergeCell ref="MOG89:MON89"/>
    <mergeCell ref="MOO89:MOV89"/>
    <mergeCell ref="MOW89:MPD89"/>
    <mergeCell ref="MPE89:MPL89"/>
    <mergeCell ref="MPM89:MPT89"/>
    <mergeCell ref="MPU89:MQB89"/>
    <mergeCell ref="MMK89:MMR89"/>
    <mergeCell ref="MMS89:MMZ89"/>
    <mergeCell ref="MNA89:MNH89"/>
    <mergeCell ref="MNI89:MNP89"/>
    <mergeCell ref="MNQ89:MNX89"/>
    <mergeCell ref="MNY89:MOF89"/>
    <mergeCell ref="MKO89:MKV89"/>
    <mergeCell ref="MKW89:MLD89"/>
    <mergeCell ref="MLE89:MLL89"/>
    <mergeCell ref="MLM89:MLT89"/>
    <mergeCell ref="MLU89:MMB89"/>
    <mergeCell ref="MMC89:MMJ89"/>
    <mergeCell ref="MTU89:MUB89"/>
    <mergeCell ref="MUC89:MUJ89"/>
    <mergeCell ref="MUK89:MUR89"/>
    <mergeCell ref="MUS89:MUZ89"/>
    <mergeCell ref="MVA89:MVH89"/>
    <mergeCell ref="MVI89:MVP89"/>
    <mergeCell ref="MRY89:MSF89"/>
    <mergeCell ref="MSG89:MSN89"/>
    <mergeCell ref="MSO89:MSV89"/>
    <mergeCell ref="MSW89:MTD89"/>
    <mergeCell ref="MTE89:MTL89"/>
    <mergeCell ref="MTM89:MTT89"/>
    <mergeCell ref="MQC89:MQJ89"/>
    <mergeCell ref="MQK89:MQR89"/>
    <mergeCell ref="MQS89:MQZ89"/>
    <mergeCell ref="MRA89:MRH89"/>
    <mergeCell ref="MRI89:MRP89"/>
    <mergeCell ref="MRQ89:MRX89"/>
    <mergeCell ref="MZI89:MZP89"/>
    <mergeCell ref="MZQ89:MZX89"/>
    <mergeCell ref="MZY89:NAF89"/>
    <mergeCell ref="NAG89:NAN89"/>
    <mergeCell ref="NAO89:NAV89"/>
    <mergeCell ref="NAW89:NBD89"/>
    <mergeCell ref="MXM89:MXT89"/>
    <mergeCell ref="MXU89:MYB89"/>
    <mergeCell ref="MYC89:MYJ89"/>
    <mergeCell ref="MYK89:MYR89"/>
    <mergeCell ref="MYS89:MYZ89"/>
    <mergeCell ref="MZA89:MZH89"/>
    <mergeCell ref="MVQ89:MVX89"/>
    <mergeCell ref="MVY89:MWF89"/>
    <mergeCell ref="MWG89:MWN89"/>
    <mergeCell ref="MWO89:MWV89"/>
    <mergeCell ref="MWW89:MXD89"/>
    <mergeCell ref="MXE89:MXL89"/>
    <mergeCell ref="NEW89:NFD89"/>
    <mergeCell ref="NFE89:NFL89"/>
    <mergeCell ref="NFM89:NFT89"/>
    <mergeCell ref="NFU89:NGB89"/>
    <mergeCell ref="NGC89:NGJ89"/>
    <mergeCell ref="NGK89:NGR89"/>
    <mergeCell ref="NDA89:NDH89"/>
    <mergeCell ref="NDI89:NDP89"/>
    <mergeCell ref="NDQ89:NDX89"/>
    <mergeCell ref="NDY89:NEF89"/>
    <mergeCell ref="NEG89:NEN89"/>
    <mergeCell ref="NEO89:NEV89"/>
    <mergeCell ref="NBE89:NBL89"/>
    <mergeCell ref="NBM89:NBT89"/>
    <mergeCell ref="NBU89:NCB89"/>
    <mergeCell ref="NCC89:NCJ89"/>
    <mergeCell ref="NCK89:NCR89"/>
    <mergeCell ref="NCS89:NCZ89"/>
    <mergeCell ref="NKK89:NKR89"/>
    <mergeCell ref="NKS89:NKZ89"/>
    <mergeCell ref="NLA89:NLH89"/>
    <mergeCell ref="NLI89:NLP89"/>
    <mergeCell ref="NLQ89:NLX89"/>
    <mergeCell ref="NLY89:NMF89"/>
    <mergeCell ref="NIO89:NIV89"/>
    <mergeCell ref="NIW89:NJD89"/>
    <mergeCell ref="NJE89:NJL89"/>
    <mergeCell ref="NJM89:NJT89"/>
    <mergeCell ref="NJU89:NKB89"/>
    <mergeCell ref="NKC89:NKJ89"/>
    <mergeCell ref="NGS89:NGZ89"/>
    <mergeCell ref="NHA89:NHH89"/>
    <mergeCell ref="NHI89:NHP89"/>
    <mergeCell ref="NHQ89:NHX89"/>
    <mergeCell ref="NHY89:NIF89"/>
    <mergeCell ref="NIG89:NIN89"/>
    <mergeCell ref="NPY89:NQF89"/>
    <mergeCell ref="NQG89:NQN89"/>
    <mergeCell ref="NQO89:NQV89"/>
    <mergeCell ref="NQW89:NRD89"/>
    <mergeCell ref="NRE89:NRL89"/>
    <mergeCell ref="NRM89:NRT89"/>
    <mergeCell ref="NOC89:NOJ89"/>
    <mergeCell ref="NOK89:NOR89"/>
    <mergeCell ref="NOS89:NOZ89"/>
    <mergeCell ref="NPA89:NPH89"/>
    <mergeCell ref="NPI89:NPP89"/>
    <mergeCell ref="NPQ89:NPX89"/>
    <mergeCell ref="NMG89:NMN89"/>
    <mergeCell ref="NMO89:NMV89"/>
    <mergeCell ref="NMW89:NND89"/>
    <mergeCell ref="NNE89:NNL89"/>
    <mergeCell ref="NNM89:NNT89"/>
    <mergeCell ref="NNU89:NOB89"/>
    <mergeCell ref="NVM89:NVT89"/>
    <mergeCell ref="NVU89:NWB89"/>
    <mergeCell ref="NWC89:NWJ89"/>
    <mergeCell ref="NWK89:NWR89"/>
    <mergeCell ref="NWS89:NWZ89"/>
    <mergeCell ref="NXA89:NXH89"/>
    <mergeCell ref="NTQ89:NTX89"/>
    <mergeCell ref="NTY89:NUF89"/>
    <mergeCell ref="NUG89:NUN89"/>
    <mergeCell ref="NUO89:NUV89"/>
    <mergeCell ref="NUW89:NVD89"/>
    <mergeCell ref="NVE89:NVL89"/>
    <mergeCell ref="NRU89:NSB89"/>
    <mergeCell ref="NSC89:NSJ89"/>
    <mergeCell ref="NSK89:NSR89"/>
    <mergeCell ref="NSS89:NSZ89"/>
    <mergeCell ref="NTA89:NTH89"/>
    <mergeCell ref="NTI89:NTP89"/>
    <mergeCell ref="OBA89:OBH89"/>
    <mergeCell ref="OBI89:OBP89"/>
    <mergeCell ref="OBQ89:OBX89"/>
    <mergeCell ref="OBY89:OCF89"/>
    <mergeCell ref="OCG89:OCN89"/>
    <mergeCell ref="OCO89:OCV89"/>
    <mergeCell ref="NZE89:NZL89"/>
    <mergeCell ref="NZM89:NZT89"/>
    <mergeCell ref="NZU89:OAB89"/>
    <mergeCell ref="OAC89:OAJ89"/>
    <mergeCell ref="OAK89:OAR89"/>
    <mergeCell ref="OAS89:OAZ89"/>
    <mergeCell ref="NXI89:NXP89"/>
    <mergeCell ref="NXQ89:NXX89"/>
    <mergeCell ref="NXY89:NYF89"/>
    <mergeCell ref="NYG89:NYN89"/>
    <mergeCell ref="NYO89:NYV89"/>
    <mergeCell ref="NYW89:NZD89"/>
    <mergeCell ref="OGO89:OGV89"/>
    <mergeCell ref="OGW89:OHD89"/>
    <mergeCell ref="OHE89:OHL89"/>
    <mergeCell ref="OHM89:OHT89"/>
    <mergeCell ref="OHU89:OIB89"/>
    <mergeCell ref="OIC89:OIJ89"/>
    <mergeCell ref="OES89:OEZ89"/>
    <mergeCell ref="OFA89:OFH89"/>
    <mergeCell ref="OFI89:OFP89"/>
    <mergeCell ref="OFQ89:OFX89"/>
    <mergeCell ref="OFY89:OGF89"/>
    <mergeCell ref="OGG89:OGN89"/>
    <mergeCell ref="OCW89:ODD89"/>
    <mergeCell ref="ODE89:ODL89"/>
    <mergeCell ref="ODM89:ODT89"/>
    <mergeCell ref="ODU89:OEB89"/>
    <mergeCell ref="OEC89:OEJ89"/>
    <mergeCell ref="OEK89:OER89"/>
    <mergeCell ref="OMC89:OMJ89"/>
    <mergeCell ref="OMK89:OMR89"/>
    <mergeCell ref="OMS89:OMZ89"/>
    <mergeCell ref="ONA89:ONH89"/>
    <mergeCell ref="ONI89:ONP89"/>
    <mergeCell ref="ONQ89:ONX89"/>
    <mergeCell ref="OKG89:OKN89"/>
    <mergeCell ref="OKO89:OKV89"/>
    <mergeCell ref="OKW89:OLD89"/>
    <mergeCell ref="OLE89:OLL89"/>
    <mergeCell ref="OLM89:OLT89"/>
    <mergeCell ref="OLU89:OMB89"/>
    <mergeCell ref="OIK89:OIR89"/>
    <mergeCell ref="OIS89:OIZ89"/>
    <mergeCell ref="OJA89:OJH89"/>
    <mergeCell ref="OJI89:OJP89"/>
    <mergeCell ref="OJQ89:OJX89"/>
    <mergeCell ref="OJY89:OKF89"/>
    <mergeCell ref="ORQ89:ORX89"/>
    <mergeCell ref="ORY89:OSF89"/>
    <mergeCell ref="OSG89:OSN89"/>
    <mergeCell ref="OSO89:OSV89"/>
    <mergeCell ref="OSW89:OTD89"/>
    <mergeCell ref="OTE89:OTL89"/>
    <mergeCell ref="OPU89:OQB89"/>
    <mergeCell ref="OQC89:OQJ89"/>
    <mergeCell ref="OQK89:OQR89"/>
    <mergeCell ref="OQS89:OQZ89"/>
    <mergeCell ref="ORA89:ORH89"/>
    <mergeCell ref="ORI89:ORP89"/>
    <mergeCell ref="ONY89:OOF89"/>
    <mergeCell ref="OOG89:OON89"/>
    <mergeCell ref="OOO89:OOV89"/>
    <mergeCell ref="OOW89:OPD89"/>
    <mergeCell ref="OPE89:OPL89"/>
    <mergeCell ref="OPM89:OPT89"/>
    <mergeCell ref="OXE89:OXL89"/>
    <mergeCell ref="OXM89:OXT89"/>
    <mergeCell ref="OXU89:OYB89"/>
    <mergeCell ref="OYC89:OYJ89"/>
    <mergeCell ref="OYK89:OYR89"/>
    <mergeCell ref="OYS89:OYZ89"/>
    <mergeCell ref="OVI89:OVP89"/>
    <mergeCell ref="OVQ89:OVX89"/>
    <mergeCell ref="OVY89:OWF89"/>
    <mergeCell ref="OWG89:OWN89"/>
    <mergeCell ref="OWO89:OWV89"/>
    <mergeCell ref="OWW89:OXD89"/>
    <mergeCell ref="OTM89:OTT89"/>
    <mergeCell ref="OTU89:OUB89"/>
    <mergeCell ref="OUC89:OUJ89"/>
    <mergeCell ref="OUK89:OUR89"/>
    <mergeCell ref="OUS89:OUZ89"/>
    <mergeCell ref="OVA89:OVH89"/>
    <mergeCell ref="PCS89:PCZ89"/>
    <mergeCell ref="PDA89:PDH89"/>
    <mergeCell ref="PDI89:PDP89"/>
    <mergeCell ref="PDQ89:PDX89"/>
    <mergeCell ref="PDY89:PEF89"/>
    <mergeCell ref="PEG89:PEN89"/>
    <mergeCell ref="PAW89:PBD89"/>
    <mergeCell ref="PBE89:PBL89"/>
    <mergeCell ref="PBM89:PBT89"/>
    <mergeCell ref="PBU89:PCB89"/>
    <mergeCell ref="PCC89:PCJ89"/>
    <mergeCell ref="PCK89:PCR89"/>
    <mergeCell ref="OZA89:OZH89"/>
    <mergeCell ref="OZI89:OZP89"/>
    <mergeCell ref="OZQ89:OZX89"/>
    <mergeCell ref="OZY89:PAF89"/>
    <mergeCell ref="PAG89:PAN89"/>
    <mergeCell ref="PAO89:PAV89"/>
    <mergeCell ref="PIG89:PIN89"/>
    <mergeCell ref="PIO89:PIV89"/>
    <mergeCell ref="PIW89:PJD89"/>
    <mergeCell ref="PJE89:PJL89"/>
    <mergeCell ref="PJM89:PJT89"/>
    <mergeCell ref="PJU89:PKB89"/>
    <mergeCell ref="PGK89:PGR89"/>
    <mergeCell ref="PGS89:PGZ89"/>
    <mergeCell ref="PHA89:PHH89"/>
    <mergeCell ref="PHI89:PHP89"/>
    <mergeCell ref="PHQ89:PHX89"/>
    <mergeCell ref="PHY89:PIF89"/>
    <mergeCell ref="PEO89:PEV89"/>
    <mergeCell ref="PEW89:PFD89"/>
    <mergeCell ref="PFE89:PFL89"/>
    <mergeCell ref="PFM89:PFT89"/>
    <mergeCell ref="PFU89:PGB89"/>
    <mergeCell ref="PGC89:PGJ89"/>
    <mergeCell ref="PNU89:POB89"/>
    <mergeCell ref="POC89:POJ89"/>
    <mergeCell ref="POK89:POR89"/>
    <mergeCell ref="POS89:POZ89"/>
    <mergeCell ref="PPA89:PPH89"/>
    <mergeCell ref="PPI89:PPP89"/>
    <mergeCell ref="PLY89:PMF89"/>
    <mergeCell ref="PMG89:PMN89"/>
    <mergeCell ref="PMO89:PMV89"/>
    <mergeCell ref="PMW89:PND89"/>
    <mergeCell ref="PNE89:PNL89"/>
    <mergeCell ref="PNM89:PNT89"/>
    <mergeCell ref="PKC89:PKJ89"/>
    <mergeCell ref="PKK89:PKR89"/>
    <mergeCell ref="PKS89:PKZ89"/>
    <mergeCell ref="PLA89:PLH89"/>
    <mergeCell ref="PLI89:PLP89"/>
    <mergeCell ref="PLQ89:PLX89"/>
    <mergeCell ref="PTI89:PTP89"/>
    <mergeCell ref="PTQ89:PTX89"/>
    <mergeCell ref="PTY89:PUF89"/>
    <mergeCell ref="PUG89:PUN89"/>
    <mergeCell ref="PUO89:PUV89"/>
    <mergeCell ref="PUW89:PVD89"/>
    <mergeCell ref="PRM89:PRT89"/>
    <mergeCell ref="PRU89:PSB89"/>
    <mergeCell ref="PSC89:PSJ89"/>
    <mergeCell ref="PSK89:PSR89"/>
    <mergeCell ref="PSS89:PSZ89"/>
    <mergeCell ref="PTA89:PTH89"/>
    <mergeCell ref="PPQ89:PPX89"/>
    <mergeCell ref="PPY89:PQF89"/>
    <mergeCell ref="PQG89:PQN89"/>
    <mergeCell ref="PQO89:PQV89"/>
    <mergeCell ref="PQW89:PRD89"/>
    <mergeCell ref="PRE89:PRL89"/>
    <mergeCell ref="PYW89:PZD89"/>
    <mergeCell ref="PZE89:PZL89"/>
    <mergeCell ref="PZM89:PZT89"/>
    <mergeCell ref="PZU89:QAB89"/>
    <mergeCell ref="QAC89:QAJ89"/>
    <mergeCell ref="QAK89:QAR89"/>
    <mergeCell ref="PXA89:PXH89"/>
    <mergeCell ref="PXI89:PXP89"/>
    <mergeCell ref="PXQ89:PXX89"/>
    <mergeCell ref="PXY89:PYF89"/>
    <mergeCell ref="PYG89:PYN89"/>
    <mergeCell ref="PYO89:PYV89"/>
    <mergeCell ref="PVE89:PVL89"/>
    <mergeCell ref="PVM89:PVT89"/>
    <mergeCell ref="PVU89:PWB89"/>
    <mergeCell ref="PWC89:PWJ89"/>
    <mergeCell ref="PWK89:PWR89"/>
    <mergeCell ref="PWS89:PWZ89"/>
    <mergeCell ref="QEK89:QER89"/>
    <mergeCell ref="QES89:QEZ89"/>
    <mergeCell ref="QFA89:QFH89"/>
    <mergeCell ref="QFI89:QFP89"/>
    <mergeCell ref="QFQ89:QFX89"/>
    <mergeCell ref="QFY89:QGF89"/>
    <mergeCell ref="QCO89:QCV89"/>
    <mergeCell ref="QCW89:QDD89"/>
    <mergeCell ref="QDE89:QDL89"/>
    <mergeCell ref="QDM89:QDT89"/>
    <mergeCell ref="QDU89:QEB89"/>
    <mergeCell ref="QEC89:QEJ89"/>
    <mergeCell ref="QAS89:QAZ89"/>
    <mergeCell ref="QBA89:QBH89"/>
    <mergeCell ref="QBI89:QBP89"/>
    <mergeCell ref="QBQ89:QBX89"/>
    <mergeCell ref="QBY89:QCF89"/>
    <mergeCell ref="QCG89:QCN89"/>
    <mergeCell ref="QJY89:QKF89"/>
    <mergeCell ref="QKG89:QKN89"/>
    <mergeCell ref="QKO89:QKV89"/>
    <mergeCell ref="QKW89:QLD89"/>
    <mergeCell ref="QLE89:QLL89"/>
    <mergeCell ref="QLM89:QLT89"/>
    <mergeCell ref="QIC89:QIJ89"/>
    <mergeCell ref="QIK89:QIR89"/>
    <mergeCell ref="QIS89:QIZ89"/>
    <mergeCell ref="QJA89:QJH89"/>
    <mergeCell ref="QJI89:QJP89"/>
    <mergeCell ref="QJQ89:QJX89"/>
    <mergeCell ref="QGG89:QGN89"/>
    <mergeCell ref="QGO89:QGV89"/>
    <mergeCell ref="QGW89:QHD89"/>
    <mergeCell ref="QHE89:QHL89"/>
    <mergeCell ref="QHM89:QHT89"/>
    <mergeCell ref="QHU89:QIB89"/>
    <mergeCell ref="QPM89:QPT89"/>
    <mergeCell ref="QPU89:QQB89"/>
    <mergeCell ref="QQC89:QQJ89"/>
    <mergeCell ref="QQK89:QQR89"/>
    <mergeCell ref="QQS89:QQZ89"/>
    <mergeCell ref="QRA89:QRH89"/>
    <mergeCell ref="QNQ89:QNX89"/>
    <mergeCell ref="QNY89:QOF89"/>
    <mergeCell ref="QOG89:QON89"/>
    <mergeCell ref="QOO89:QOV89"/>
    <mergeCell ref="QOW89:QPD89"/>
    <mergeCell ref="QPE89:QPL89"/>
    <mergeCell ref="QLU89:QMB89"/>
    <mergeCell ref="QMC89:QMJ89"/>
    <mergeCell ref="QMK89:QMR89"/>
    <mergeCell ref="QMS89:QMZ89"/>
    <mergeCell ref="QNA89:QNH89"/>
    <mergeCell ref="QNI89:QNP89"/>
    <mergeCell ref="QVA89:QVH89"/>
    <mergeCell ref="QVI89:QVP89"/>
    <mergeCell ref="QVQ89:QVX89"/>
    <mergeCell ref="QVY89:QWF89"/>
    <mergeCell ref="QWG89:QWN89"/>
    <mergeCell ref="QWO89:QWV89"/>
    <mergeCell ref="QTE89:QTL89"/>
    <mergeCell ref="QTM89:QTT89"/>
    <mergeCell ref="QTU89:QUB89"/>
    <mergeCell ref="QUC89:QUJ89"/>
    <mergeCell ref="QUK89:QUR89"/>
    <mergeCell ref="QUS89:QUZ89"/>
    <mergeCell ref="QRI89:QRP89"/>
    <mergeCell ref="QRQ89:QRX89"/>
    <mergeCell ref="QRY89:QSF89"/>
    <mergeCell ref="QSG89:QSN89"/>
    <mergeCell ref="QSO89:QSV89"/>
    <mergeCell ref="QSW89:QTD89"/>
    <mergeCell ref="RAO89:RAV89"/>
    <mergeCell ref="RAW89:RBD89"/>
    <mergeCell ref="RBE89:RBL89"/>
    <mergeCell ref="RBM89:RBT89"/>
    <mergeCell ref="RBU89:RCB89"/>
    <mergeCell ref="RCC89:RCJ89"/>
    <mergeCell ref="QYS89:QYZ89"/>
    <mergeCell ref="QZA89:QZH89"/>
    <mergeCell ref="QZI89:QZP89"/>
    <mergeCell ref="QZQ89:QZX89"/>
    <mergeCell ref="QZY89:RAF89"/>
    <mergeCell ref="RAG89:RAN89"/>
    <mergeCell ref="QWW89:QXD89"/>
    <mergeCell ref="QXE89:QXL89"/>
    <mergeCell ref="QXM89:QXT89"/>
    <mergeCell ref="QXU89:QYB89"/>
    <mergeCell ref="QYC89:QYJ89"/>
    <mergeCell ref="QYK89:QYR89"/>
    <mergeCell ref="RGC89:RGJ89"/>
    <mergeCell ref="RGK89:RGR89"/>
    <mergeCell ref="RGS89:RGZ89"/>
    <mergeCell ref="RHA89:RHH89"/>
    <mergeCell ref="RHI89:RHP89"/>
    <mergeCell ref="RHQ89:RHX89"/>
    <mergeCell ref="REG89:REN89"/>
    <mergeCell ref="REO89:REV89"/>
    <mergeCell ref="REW89:RFD89"/>
    <mergeCell ref="RFE89:RFL89"/>
    <mergeCell ref="RFM89:RFT89"/>
    <mergeCell ref="RFU89:RGB89"/>
    <mergeCell ref="RCK89:RCR89"/>
    <mergeCell ref="RCS89:RCZ89"/>
    <mergeCell ref="RDA89:RDH89"/>
    <mergeCell ref="RDI89:RDP89"/>
    <mergeCell ref="RDQ89:RDX89"/>
    <mergeCell ref="RDY89:REF89"/>
    <mergeCell ref="RLQ89:RLX89"/>
    <mergeCell ref="RLY89:RMF89"/>
    <mergeCell ref="RMG89:RMN89"/>
    <mergeCell ref="RMO89:RMV89"/>
    <mergeCell ref="RMW89:RND89"/>
    <mergeCell ref="RNE89:RNL89"/>
    <mergeCell ref="RJU89:RKB89"/>
    <mergeCell ref="RKC89:RKJ89"/>
    <mergeCell ref="RKK89:RKR89"/>
    <mergeCell ref="RKS89:RKZ89"/>
    <mergeCell ref="RLA89:RLH89"/>
    <mergeCell ref="RLI89:RLP89"/>
    <mergeCell ref="RHY89:RIF89"/>
    <mergeCell ref="RIG89:RIN89"/>
    <mergeCell ref="RIO89:RIV89"/>
    <mergeCell ref="RIW89:RJD89"/>
    <mergeCell ref="RJE89:RJL89"/>
    <mergeCell ref="RJM89:RJT89"/>
    <mergeCell ref="RRE89:RRL89"/>
    <mergeCell ref="RRM89:RRT89"/>
    <mergeCell ref="RRU89:RSB89"/>
    <mergeCell ref="RSC89:RSJ89"/>
    <mergeCell ref="RSK89:RSR89"/>
    <mergeCell ref="RSS89:RSZ89"/>
    <mergeCell ref="RPI89:RPP89"/>
    <mergeCell ref="RPQ89:RPX89"/>
    <mergeCell ref="RPY89:RQF89"/>
    <mergeCell ref="RQG89:RQN89"/>
    <mergeCell ref="RQO89:RQV89"/>
    <mergeCell ref="RQW89:RRD89"/>
    <mergeCell ref="RNM89:RNT89"/>
    <mergeCell ref="RNU89:ROB89"/>
    <mergeCell ref="ROC89:ROJ89"/>
    <mergeCell ref="ROK89:ROR89"/>
    <mergeCell ref="ROS89:ROZ89"/>
    <mergeCell ref="RPA89:RPH89"/>
    <mergeCell ref="RWS89:RWZ89"/>
    <mergeCell ref="RXA89:RXH89"/>
    <mergeCell ref="RXI89:RXP89"/>
    <mergeCell ref="RXQ89:RXX89"/>
    <mergeCell ref="RXY89:RYF89"/>
    <mergeCell ref="RYG89:RYN89"/>
    <mergeCell ref="RUW89:RVD89"/>
    <mergeCell ref="RVE89:RVL89"/>
    <mergeCell ref="RVM89:RVT89"/>
    <mergeCell ref="RVU89:RWB89"/>
    <mergeCell ref="RWC89:RWJ89"/>
    <mergeCell ref="RWK89:RWR89"/>
    <mergeCell ref="RTA89:RTH89"/>
    <mergeCell ref="RTI89:RTP89"/>
    <mergeCell ref="RTQ89:RTX89"/>
    <mergeCell ref="RTY89:RUF89"/>
    <mergeCell ref="RUG89:RUN89"/>
    <mergeCell ref="RUO89:RUV89"/>
    <mergeCell ref="SCG89:SCN89"/>
    <mergeCell ref="SCO89:SCV89"/>
    <mergeCell ref="SCW89:SDD89"/>
    <mergeCell ref="SDE89:SDL89"/>
    <mergeCell ref="SDM89:SDT89"/>
    <mergeCell ref="SDU89:SEB89"/>
    <mergeCell ref="SAK89:SAR89"/>
    <mergeCell ref="SAS89:SAZ89"/>
    <mergeCell ref="SBA89:SBH89"/>
    <mergeCell ref="SBI89:SBP89"/>
    <mergeCell ref="SBQ89:SBX89"/>
    <mergeCell ref="SBY89:SCF89"/>
    <mergeCell ref="RYO89:RYV89"/>
    <mergeCell ref="RYW89:RZD89"/>
    <mergeCell ref="RZE89:RZL89"/>
    <mergeCell ref="RZM89:RZT89"/>
    <mergeCell ref="RZU89:SAB89"/>
    <mergeCell ref="SAC89:SAJ89"/>
    <mergeCell ref="SHU89:SIB89"/>
    <mergeCell ref="SIC89:SIJ89"/>
    <mergeCell ref="SIK89:SIR89"/>
    <mergeCell ref="SIS89:SIZ89"/>
    <mergeCell ref="SJA89:SJH89"/>
    <mergeCell ref="SJI89:SJP89"/>
    <mergeCell ref="SFY89:SGF89"/>
    <mergeCell ref="SGG89:SGN89"/>
    <mergeCell ref="SGO89:SGV89"/>
    <mergeCell ref="SGW89:SHD89"/>
    <mergeCell ref="SHE89:SHL89"/>
    <mergeCell ref="SHM89:SHT89"/>
    <mergeCell ref="SEC89:SEJ89"/>
    <mergeCell ref="SEK89:SER89"/>
    <mergeCell ref="SES89:SEZ89"/>
    <mergeCell ref="SFA89:SFH89"/>
    <mergeCell ref="SFI89:SFP89"/>
    <mergeCell ref="SFQ89:SFX89"/>
    <mergeCell ref="SNI89:SNP89"/>
    <mergeCell ref="SNQ89:SNX89"/>
    <mergeCell ref="SNY89:SOF89"/>
    <mergeCell ref="SOG89:SON89"/>
    <mergeCell ref="SOO89:SOV89"/>
    <mergeCell ref="SOW89:SPD89"/>
    <mergeCell ref="SLM89:SLT89"/>
    <mergeCell ref="SLU89:SMB89"/>
    <mergeCell ref="SMC89:SMJ89"/>
    <mergeCell ref="SMK89:SMR89"/>
    <mergeCell ref="SMS89:SMZ89"/>
    <mergeCell ref="SNA89:SNH89"/>
    <mergeCell ref="SJQ89:SJX89"/>
    <mergeCell ref="SJY89:SKF89"/>
    <mergeCell ref="SKG89:SKN89"/>
    <mergeCell ref="SKO89:SKV89"/>
    <mergeCell ref="SKW89:SLD89"/>
    <mergeCell ref="SLE89:SLL89"/>
    <mergeCell ref="SSW89:STD89"/>
    <mergeCell ref="STE89:STL89"/>
    <mergeCell ref="STM89:STT89"/>
    <mergeCell ref="STU89:SUB89"/>
    <mergeCell ref="SUC89:SUJ89"/>
    <mergeCell ref="SUK89:SUR89"/>
    <mergeCell ref="SRA89:SRH89"/>
    <mergeCell ref="SRI89:SRP89"/>
    <mergeCell ref="SRQ89:SRX89"/>
    <mergeCell ref="SRY89:SSF89"/>
    <mergeCell ref="SSG89:SSN89"/>
    <mergeCell ref="SSO89:SSV89"/>
    <mergeCell ref="SPE89:SPL89"/>
    <mergeCell ref="SPM89:SPT89"/>
    <mergeCell ref="SPU89:SQB89"/>
    <mergeCell ref="SQC89:SQJ89"/>
    <mergeCell ref="SQK89:SQR89"/>
    <mergeCell ref="SQS89:SQZ89"/>
    <mergeCell ref="SYK89:SYR89"/>
    <mergeCell ref="SYS89:SYZ89"/>
    <mergeCell ref="SZA89:SZH89"/>
    <mergeCell ref="SZI89:SZP89"/>
    <mergeCell ref="SZQ89:SZX89"/>
    <mergeCell ref="SZY89:TAF89"/>
    <mergeCell ref="SWO89:SWV89"/>
    <mergeCell ref="SWW89:SXD89"/>
    <mergeCell ref="SXE89:SXL89"/>
    <mergeCell ref="SXM89:SXT89"/>
    <mergeCell ref="SXU89:SYB89"/>
    <mergeCell ref="SYC89:SYJ89"/>
    <mergeCell ref="SUS89:SUZ89"/>
    <mergeCell ref="SVA89:SVH89"/>
    <mergeCell ref="SVI89:SVP89"/>
    <mergeCell ref="SVQ89:SVX89"/>
    <mergeCell ref="SVY89:SWF89"/>
    <mergeCell ref="SWG89:SWN89"/>
    <mergeCell ref="TDY89:TEF89"/>
    <mergeCell ref="TEG89:TEN89"/>
    <mergeCell ref="TEO89:TEV89"/>
    <mergeCell ref="TEW89:TFD89"/>
    <mergeCell ref="TFE89:TFL89"/>
    <mergeCell ref="TFM89:TFT89"/>
    <mergeCell ref="TCC89:TCJ89"/>
    <mergeCell ref="TCK89:TCR89"/>
    <mergeCell ref="TCS89:TCZ89"/>
    <mergeCell ref="TDA89:TDH89"/>
    <mergeCell ref="TDI89:TDP89"/>
    <mergeCell ref="TDQ89:TDX89"/>
    <mergeCell ref="TAG89:TAN89"/>
    <mergeCell ref="TAO89:TAV89"/>
    <mergeCell ref="TAW89:TBD89"/>
    <mergeCell ref="TBE89:TBL89"/>
    <mergeCell ref="TBM89:TBT89"/>
    <mergeCell ref="TBU89:TCB89"/>
    <mergeCell ref="TJM89:TJT89"/>
    <mergeCell ref="TJU89:TKB89"/>
    <mergeCell ref="TKC89:TKJ89"/>
    <mergeCell ref="TKK89:TKR89"/>
    <mergeCell ref="TKS89:TKZ89"/>
    <mergeCell ref="TLA89:TLH89"/>
    <mergeCell ref="THQ89:THX89"/>
    <mergeCell ref="THY89:TIF89"/>
    <mergeCell ref="TIG89:TIN89"/>
    <mergeCell ref="TIO89:TIV89"/>
    <mergeCell ref="TIW89:TJD89"/>
    <mergeCell ref="TJE89:TJL89"/>
    <mergeCell ref="TFU89:TGB89"/>
    <mergeCell ref="TGC89:TGJ89"/>
    <mergeCell ref="TGK89:TGR89"/>
    <mergeCell ref="TGS89:TGZ89"/>
    <mergeCell ref="THA89:THH89"/>
    <mergeCell ref="THI89:THP89"/>
    <mergeCell ref="TPA89:TPH89"/>
    <mergeCell ref="TPI89:TPP89"/>
    <mergeCell ref="TPQ89:TPX89"/>
    <mergeCell ref="TPY89:TQF89"/>
    <mergeCell ref="TQG89:TQN89"/>
    <mergeCell ref="TQO89:TQV89"/>
    <mergeCell ref="TNE89:TNL89"/>
    <mergeCell ref="TNM89:TNT89"/>
    <mergeCell ref="TNU89:TOB89"/>
    <mergeCell ref="TOC89:TOJ89"/>
    <mergeCell ref="TOK89:TOR89"/>
    <mergeCell ref="TOS89:TOZ89"/>
    <mergeCell ref="TLI89:TLP89"/>
    <mergeCell ref="TLQ89:TLX89"/>
    <mergeCell ref="TLY89:TMF89"/>
    <mergeCell ref="TMG89:TMN89"/>
    <mergeCell ref="TMO89:TMV89"/>
    <mergeCell ref="TMW89:TND89"/>
    <mergeCell ref="TUO89:TUV89"/>
    <mergeCell ref="TUW89:TVD89"/>
    <mergeCell ref="TVE89:TVL89"/>
    <mergeCell ref="TVM89:TVT89"/>
    <mergeCell ref="TVU89:TWB89"/>
    <mergeCell ref="TWC89:TWJ89"/>
    <mergeCell ref="TSS89:TSZ89"/>
    <mergeCell ref="TTA89:TTH89"/>
    <mergeCell ref="TTI89:TTP89"/>
    <mergeCell ref="TTQ89:TTX89"/>
    <mergeCell ref="TTY89:TUF89"/>
    <mergeCell ref="TUG89:TUN89"/>
    <mergeCell ref="TQW89:TRD89"/>
    <mergeCell ref="TRE89:TRL89"/>
    <mergeCell ref="TRM89:TRT89"/>
    <mergeCell ref="TRU89:TSB89"/>
    <mergeCell ref="TSC89:TSJ89"/>
    <mergeCell ref="TSK89:TSR89"/>
    <mergeCell ref="UAC89:UAJ89"/>
    <mergeCell ref="UAK89:UAR89"/>
    <mergeCell ref="UAS89:UAZ89"/>
    <mergeCell ref="UBA89:UBH89"/>
    <mergeCell ref="UBI89:UBP89"/>
    <mergeCell ref="UBQ89:UBX89"/>
    <mergeCell ref="TYG89:TYN89"/>
    <mergeCell ref="TYO89:TYV89"/>
    <mergeCell ref="TYW89:TZD89"/>
    <mergeCell ref="TZE89:TZL89"/>
    <mergeCell ref="TZM89:TZT89"/>
    <mergeCell ref="TZU89:UAB89"/>
    <mergeCell ref="TWK89:TWR89"/>
    <mergeCell ref="TWS89:TWZ89"/>
    <mergeCell ref="TXA89:TXH89"/>
    <mergeCell ref="TXI89:TXP89"/>
    <mergeCell ref="TXQ89:TXX89"/>
    <mergeCell ref="TXY89:TYF89"/>
    <mergeCell ref="UFQ89:UFX89"/>
    <mergeCell ref="UFY89:UGF89"/>
    <mergeCell ref="UGG89:UGN89"/>
    <mergeCell ref="UGO89:UGV89"/>
    <mergeCell ref="UGW89:UHD89"/>
    <mergeCell ref="UHE89:UHL89"/>
    <mergeCell ref="UDU89:UEB89"/>
    <mergeCell ref="UEC89:UEJ89"/>
    <mergeCell ref="UEK89:UER89"/>
    <mergeCell ref="UES89:UEZ89"/>
    <mergeCell ref="UFA89:UFH89"/>
    <mergeCell ref="UFI89:UFP89"/>
    <mergeCell ref="UBY89:UCF89"/>
    <mergeCell ref="UCG89:UCN89"/>
    <mergeCell ref="UCO89:UCV89"/>
    <mergeCell ref="UCW89:UDD89"/>
    <mergeCell ref="UDE89:UDL89"/>
    <mergeCell ref="UDM89:UDT89"/>
    <mergeCell ref="ULE89:ULL89"/>
    <mergeCell ref="ULM89:ULT89"/>
    <mergeCell ref="ULU89:UMB89"/>
    <mergeCell ref="UMC89:UMJ89"/>
    <mergeCell ref="UMK89:UMR89"/>
    <mergeCell ref="UMS89:UMZ89"/>
    <mergeCell ref="UJI89:UJP89"/>
    <mergeCell ref="UJQ89:UJX89"/>
    <mergeCell ref="UJY89:UKF89"/>
    <mergeCell ref="UKG89:UKN89"/>
    <mergeCell ref="UKO89:UKV89"/>
    <mergeCell ref="UKW89:ULD89"/>
    <mergeCell ref="UHM89:UHT89"/>
    <mergeCell ref="UHU89:UIB89"/>
    <mergeCell ref="UIC89:UIJ89"/>
    <mergeCell ref="UIK89:UIR89"/>
    <mergeCell ref="UIS89:UIZ89"/>
    <mergeCell ref="UJA89:UJH89"/>
    <mergeCell ref="UQS89:UQZ89"/>
    <mergeCell ref="URA89:URH89"/>
    <mergeCell ref="URI89:URP89"/>
    <mergeCell ref="URQ89:URX89"/>
    <mergeCell ref="URY89:USF89"/>
    <mergeCell ref="USG89:USN89"/>
    <mergeCell ref="UOW89:UPD89"/>
    <mergeCell ref="UPE89:UPL89"/>
    <mergeCell ref="UPM89:UPT89"/>
    <mergeCell ref="UPU89:UQB89"/>
    <mergeCell ref="UQC89:UQJ89"/>
    <mergeCell ref="UQK89:UQR89"/>
    <mergeCell ref="UNA89:UNH89"/>
    <mergeCell ref="UNI89:UNP89"/>
    <mergeCell ref="UNQ89:UNX89"/>
    <mergeCell ref="UNY89:UOF89"/>
    <mergeCell ref="UOG89:UON89"/>
    <mergeCell ref="UOO89:UOV89"/>
    <mergeCell ref="UWG89:UWN89"/>
    <mergeCell ref="UWO89:UWV89"/>
    <mergeCell ref="UWW89:UXD89"/>
    <mergeCell ref="UXE89:UXL89"/>
    <mergeCell ref="UXM89:UXT89"/>
    <mergeCell ref="UXU89:UYB89"/>
    <mergeCell ref="UUK89:UUR89"/>
    <mergeCell ref="UUS89:UUZ89"/>
    <mergeCell ref="UVA89:UVH89"/>
    <mergeCell ref="UVI89:UVP89"/>
    <mergeCell ref="UVQ89:UVX89"/>
    <mergeCell ref="UVY89:UWF89"/>
    <mergeCell ref="USO89:USV89"/>
    <mergeCell ref="USW89:UTD89"/>
    <mergeCell ref="UTE89:UTL89"/>
    <mergeCell ref="UTM89:UTT89"/>
    <mergeCell ref="UTU89:UUB89"/>
    <mergeCell ref="UUC89:UUJ89"/>
    <mergeCell ref="VBU89:VCB89"/>
    <mergeCell ref="VCC89:VCJ89"/>
    <mergeCell ref="VCK89:VCR89"/>
    <mergeCell ref="VCS89:VCZ89"/>
    <mergeCell ref="VDA89:VDH89"/>
    <mergeCell ref="VDI89:VDP89"/>
    <mergeCell ref="UZY89:VAF89"/>
    <mergeCell ref="VAG89:VAN89"/>
    <mergeCell ref="VAO89:VAV89"/>
    <mergeCell ref="VAW89:VBD89"/>
    <mergeCell ref="VBE89:VBL89"/>
    <mergeCell ref="VBM89:VBT89"/>
    <mergeCell ref="UYC89:UYJ89"/>
    <mergeCell ref="UYK89:UYR89"/>
    <mergeCell ref="UYS89:UYZ89"/>
    <mergeCell ref="UZA89:UZH89"/>
    <mergeCell ref="UZI89:UZP89"/>
    <mergeCell ref="UZQ89:UZX89"/>
    <mergeCell ref="VHI89:VHP89"/>
    <mergeCell ref="VHQ89:VHX89"/>
    <mergeCell ref="VHY89:VIF89"/>
    <mergeCell ref="VIG89:VIN89"/>
    <mergeCell ref="VIO89:VIV89"/>
    <mergeCell ref="VIW89:VJD89"/>
    <mergeCell ref="VFM89:VFT89"/>
    <mergeCell ref="VFU89:VGB89"/>
    <mergeCell ref="VGC89:VGJ89"/>
    <mergeCell ref="VGK89:VGR89"/>
    <mergeCell ref="VGS89:VGZ89"/>
    <mergeCell ref="VHA89:VHH89"/>
    <mergeCell ref="VDQ89:VDX89"/>
    <mergeCell ref="VDY89:VEF89"/>
    <mergeCell ref="VEG89:VEN89"/>
    <mergeCell ref="VEO89:VEV89"/>
    <mergeCell ref="VEW89:VFD89"/>
    <mergeCell ref="VFE89:VFL89"/>
    <mergeCell ref="VMW89:VND89"/>
    <mergeCell ref="VNE89:VNL89"/>
    <mergeCell ref="VNM89:VNT89"/>
    <mergeCell ref="VNU89:VOB89"/>
    <mergeCell ref="VOC89:VOJ89"/>
    <mergeCell ref="VOK89:VOR89"/>
    <mergeCell ref="VLA89:VLH89"/>
    <mergeCell ref="VLI89:VLP89"/>
    <mergeCell ref="VLQ89:VLX89"/>
    <mergeCell ref="VLY89:VMF89"/>
    <mergeCell ref="VMG89:VMN89"/>
    <mergeCell ref="VMO89:VMV89"/>
    <mergeCell ref="VJE89:VJL89"/>
    <mergeCell ref="VJM89:VJT89"/>
    <mergeCell ref="VJU89:VKB89"/>
    <mergeCell ref="VKC89:VKJ89"/>
    <mergeCell ref="VKK89:VKR89"/>
    <mergeCell ref="VKS89:VKZ89"/>
    <mergeCell ref="VSK89:VSR89"/>
    <mergeCell ref="VSS89:VSZ89"/>
    <mergeCell ref="VTA89:VTH89"/>
    <mergeCell ref="VTI89:VTP89"/>
    <mergeCell ref="VTQ89:VTX89"/>
    <mergeCell ref="VTY89:VUF89"/>
    <mergeCell ref="VQO89:VQV89"/>
    <mergeCell ref="VQW89:VRD89"/>
    <mergeCell ref="VRE89:VRL89"/>
    <mergeCell ref="VRM89:VRT89"/>
    <mergeCell ref="VRU89:VSB89"/>
    <mergeCell ref="VSC89:VSJ89"/>
    <mergeCell ref="VOS89:VOZ89"/>
    <mergeCell ref="VPA89:VPH89"/>
    <mergeCell ref="VPI89:VPP89"/>
    <mergeCell ref="VPQ89:VPX89"/>
    <mergeCell ref="VPY89:VQF89"/>
    <mergeCell ref="VQG89:VQN89"/>
    <mergeCell ref="VXY89:VYF89"/>
    <mergeCell ref="VYG89:VYN89"/>
    <mergeCell ref="VYO89:VYV89"/>
    <mergeCell ref="VYW89:VZD89"/>
    <mergeCell ref="VZE89:VZL89"/>
    <mergeCell ref="VZM89:VZT89"/>
    <mergeCell ref="VWC89:VWJ89"/>
    <mergeCell ref="VWK89:VWR89"/>
    <mergeCell ref="VWS89:VWZ89"/>
    <mergeCell ref="VXA89:VXH89"/>
    <mergeCell ref="VXI89:VXP89"/>
    <mergeCell ref="VXQ89:VXX89"/>
    <mergeCell ref="VUG89:VUN89"/>
    <mergeCell ref="VUO89:VUV89"/>
    <mergeCell ref="VUW89:VVD89"/>
    <mergeCell ref="VVE89:VVL89"/>
    <mergeCell ref="VVM89:VVT89"/>
    <mergeCell ref="VVU89:VWB89"/>
    <mergeCell ref="WDM89:WDT89"/>
    <mergeCell ref="WDU89:WEB89"/>
    <mergeCell ref="WEC89:WEJ89"/>
    <mergeCell ref="WEK89:WER89"/>
    <mergeCell ref="WES89:WEZ89"/>
    <mergeCell ref="WFA89:WFH89"/>
    <mergeCell ref="WBQ89:WBX89"/>
    <mergeCell ref="WBY89:WCF89"/>
    <mergeCell ref="WCG89:WCN89"/>
    <mergeCell ref="WCO89:WCV89"/>
    <mergeCell ref="WCW89:WDD89"/>
    <mergeCell ref="WDE89:WDL89"/>
    <mergeCell ref="VZU89:WAB89"/>
    <mergeCell ref="WAC89:WAJ89"/>
    <mergeCell ref="WAK89:WAR89"/>
    <mergeCell ref="WAS89:WAZ89"/>
    <mergeCell ref="WBA89:WBH89"/>
    <mergeCell ref="WBI89:WBP89"/>
    <mergeCell ref="WJA89:WJH89"/>
    <mergeCell ref="WJI89:WJP89"/>
    <mergeCell ref="WJQ89:WJX89"/>
    <mergeCell ref="WJY89:WKF89"/>
    <mergeCell ref="WKG89:WKN89"/>
    <mergeCell ref="WKO89:WKV89"/>
    <mergeCell ref="WHE89:WHL89"/>
    <mergeCell ref="WHM89:WHT89"/>
    <mergeCell ref="WHU89:WIB89"/>
    <mergeCell ref="WIC89:WIJ89"/>
    <mergeCell ref="WIK89:WIR89"/>
    <mergeCell ref="WIS89:WIZ89"/>
    <mergeCell ref="WFI89:WFP89"/>
    <mergeCell ref="WFQ89:WFX89"/>
    <mergeCell ref="WFY89:WGF89"/>
    <mergeCell ref="WGG89:WGN89"/>
    <mergeCell ref="WGO89:WGV89"/>
    <mergeCell ref="WGW89:WHD89"/>
    <mergeCell ref="WOO89:WOV89"/>
    <mergeCell ref="WOW89:WPD89"/>
    <mergeCell ref="WPE89:WPL89"/>
    <mergeCell ref="WPM89:WPT89"/>
    <mergeCell ref="WPU89:WQB89"/>
    <mergeCell ref="WQC89:WQJ89"/>
    <mergeCell ref="WMS89:WMZ89"/>
    <mergeCell ref="WNA89:WNH89"/>
    <mergeCell ref="WNI89:WNP89"/>
    <mergeCell ref="WNQ89:WNX89"/>
    <mergeCell ref="WNY89:WOF89"/>
    <mergeCell ref="WOG89:WON89"/>
    <mergeCell ref="WKW89:WLD89"/>
    <mergeCell ref="WLE89:WLL89"/>
    <mergeCell ref="WLM89:WLT89"/>
    <mergeCell ref="WLU89:WMB89"/>
    <mergeCell ref="WMC89:WMJ89"/>
    <mergeCell ref="WMK89:WMR89"/>
    <mergeCell ref="WUC89:WUJ89"/>
    <mergeCell ref="WUK89:WUR89"/>
    <mergeCell ref="WUS89:WUZ89"/>
    <mergeCell ref="WVA89:WVH89"/>
    <mergeCell ref="WVI89:WVP89"/>
    <mergeCell ref="WVQ89:WVX89"/>
    <mergeCell ref="WSG89:WSN89"/>
    <mergeCell ref="WSO89:WSV89"/>
    <mergeCell ref="WSW89:WTD89"/>
    <mergeCell ref="WTE89:WTL89"/>
    <mergeCell ref="WTM89:WTT89"/>
    <mergeCell ref="WTU89:WUB89"/>
    <mergeCell ref="WQK89:WQR89"/>
    <mergeCell ref="WQS89:WQZ89"/>
    <mergeCell ref="WRA89:WRH89"/>
    <mergeCell ref="WRI89:WRP89"/>
    <mergeCell ref="WRQ89:WRX89"/>
    <mergeCell ref="WRY89:WSF89"/>
    <mergeCell ref="A94:H94"/>
    <mergeCell ref="A99:H99"/>
    <mergeCell ref="XDI89:XDP89"/>
    <mergeCell ref="XDQ89:XDX89"/>
    <mergeCell ref="XDY89:XEF89"/>
    <mergeCell ref="XEG89:XEN89"/>
    <mergeCell ref="XEO89:XEV89"/>
    <mergeCell ref="XEW89:XFD89"/>
    <mergeCell ref="XBM89:XBT89"/>
    <mergeCell ref="XBU89:XCB89"/>
    <mergeCell ref="XCC89:XCJ89"/>
    <mergeCell ref="XCK89:XCR89"/>
    <mergeCell ref="XCS89:XCZ89"/>
    <mergeCell ref="XDA89:XDH89"/>
    <mergeCell ref="WZQ89:WZX89"/>
    <mergeCell ref="WZY89:XAF89"/>
    <mergeCell ref="XAG89:XAN89"/>
    <mergeCell ref="XAO89:XAV89"/>
    <mergeCell ref="XAW89:XBD89"/>
    <mergeCell ref="XBE89:XBL89"/>
    <mergeCell ref="WXU89:WYB89"/>
    <mergeCell ref="WYC89:WYJ89"/>
    <mergeCell ref="WYK89:WYR89"/>
    <mergeCell ref="WYS89:WYZ89"/>
    <mergeCell ref="WZA89:WZH89"/>
    <mergeCell ref="WZI89:WZP89"/>
    <mergeCell ref="WVY89:WWF89"/>
    <mergeCell ref="WWG89:WWN89"/>
    <mergeCell ref="WWO89:WWV89"/>
    <mergeCell ref="WWW89:WXD89"/>
    <mergeCell ref="WXE89:WXL89"/>
    <mergeCell ref="WXM89:WXT8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JANEIRO 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JANEIRO 2022</vt:lpstr>
      <vt:lpstr>FEVEREIRO 2022</vt:lpstr>
      <vt:lpstr>MARÇO 2022</vt:lpstr>
      <vt:lpstr>ABRIL2022</vt:lpstr>
      <vt:lpstr>JUNHO 2022</vt:lpstr>
      <vt:lpstr>JULHO 2022</vt:lpstr>
      <vt:lpstr>SETEMBRO 2022</vt:lpstr>
      <vt:lpstr>OUTUBRO 2022</vt:lpstr>
      <vt:lpstr>JANEIRO 2025</vt:lpstr>
      <vt:lpstr>FEV 2025</vt:lpstr>
      <vt:lpstr>MARÇO 2025</vt:lpstr>
      <vt:lpstr>ABRIL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Bezerra Cavalcanti</dc:creator>
  <cp:lastModifiedBy>Lucia Ferreira</cp:lastModifiedBy>
  <cp:revision>8</cp:revision>
  <cp:lastPrinted>2023-08-22T15:01:26Z</cp:lastPrinted>
  <dcterms:created xsi:type="dcterms:W3CDTF">2019-02-22T15:32:49Z</dcterms:created>
  <dcterms:modified xsi:type="dcterms:W3CDTF">2025-05-27T16:41:18Z</dcterms:modified>
</cp:coreProperties>
</file>