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20" yWindow="-120" windowWidth="20730" windowHeight="11160" tabRatio="746" activeTab="8"/>
  </bookViews>
  <sheets>
    <sheet name="JAN-2021" sheetId="3" r:id="rId1"/>
    <sheet name="FEV - 2021" sheetId="5" r:id="rId2"/>
    <sheet name="MAR - 2021" sheetId="6" r:id="rId3"/>
    <sheet name="ABR - 2021" sheetId="7" r:id="rId4"/>
    <sheet name="MAI - 2021" sheetId="8" r:id="rId5"/>
    <sheet name="JUN - 2021" sheetId="9" r:id="rId6"/>
    <sheet name="JUL - 2021" sheetId="10" r:id="rId7"/>
    <sheet name="AGO - 2021" sheetId="11" r:id="rId8"/>
    <sheet name="SET - 2021" sheetId="12" r:id="rId9"/>
    <sheet name="DADOS" sheetId="2" state="hidden" r:id="rId10"/>
    <sheet name="DAD" sheetId="4" state="hidden" r:id="rId11"/>
  </sheets>
  <definedNames>
    <definedName name="_xlnm._FilterDatabase" localSheetId="10" hidden="1">DAD!$A$1:$C$151</definedName>
    <definedName name="_xlnm._FilterDatabase" localSheetId="9" hidden="1">DADOS!$A$1:$C$150</definedName>
    <definedName name="_xlnm._FilterDatabase" localSheetId="0" hidden="1">'JAN-2021'!$B$6:$Y$8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2" i="12"/>
  <c r="W32"/>
  <c r="X32" s="1"/>
  <c r="V33"/>
  <c r="W33"/>
  <c r="X33" s="1"/>
  <c r="V34"/>
  <c r="W34"/>
  <c r="X34" s="1"/>
  <c r="V29"/>
  <c r="W29"/>
  <c r="X29" s="1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W18"/>
  <c r="X18" s="1"/>
  <c r="V18"/>
  <c r="W17"/>
  <c r="X17" s="1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W9"/>
  <c r="X9" s="1"/>
  <c r="V9"/>
  <c r="W31"/>
  <c r="X31" s="1"/>
  <c r="W28"/>
  <c r="X28" s="1"/>
  <c r="W38"/>
  <c r="X38" s="1"/>
  <c r="V38"/>
  <c r="W37"/>
  <c r="X37" s="1"/>
  <c r="V37"/>
  <c r="W36"/>
  <c r="X36" s="1"/>
  <c r="V36"/>
  <c r="W35"/>
  <c r="X35" s="1"/>
  <c r="V35"/>
  <c r="V31"/>
  <c r="V28"/>
  <c r="Y32" i="11"/>
  <c r="Z32" s="1"/>
  <c r="X32"/>
  <c r="Y29"/>
  <c r="Z29" s="1"/>
  <c r="X29"/>
  <c r="Y34"/>
  <c r="X34"/>
  <c r="Y47"/>
  <c r="Z47" s="1"/>
  <c r="X47"/>
  <c r="Y46"/>
  <c r="Z46" s="1"/>
  <c r="X46"/>
  <c r="Y45"/>
  <c r="Z45" s="1"/>
  <c r="X45"/>
  <c r="Y44"/>
  <c r="Z44" s="1"/>
  <c r="X44"/>
  <c r="Y43"/>
  <c r="Z43" s="1"/>
  <c r="X43"/>
  <c r="Z42"/>
  <c r="Y42"/>
  <c r="X42"/>
  <c r="Y41"/>
  <c r="Z41" s="1"/>
  <c r="X41"/>
  <c r="Y40"/>
  <c r="Z40" s="1"/>
  <c r="X40"/>
  <c r="X36"/>
  <c r="Y36"/>
  <c r="Z36" s="1"/>
  <c r="X37"/>
  <c r="Y37"/>
  <c r="Z37" s="1"/>
  <c r="X38"/>
  <c r="Y38"/>
  <c r="Z38" s="1"/>
  <c r="X39"/>
  <c r="Y39"/>
  <c r="Z39" s="1"/>
  <c r="X33"/>
  <c r="Y33"/>
  <c r="Z33" s="1"/>
  <c r="Z34"/>
  <c r="X35"/>
  <c r="Y35"/>
  <c r="Z35" s="1"/>
  <c r="Y31"/>
  <c r="Z31" s="1"/>
  <c r="X31"/>
  <c r="Y30"/>
  <c r="Z30" s="1"/>
  <c r="X30"/>
  <c r="Y28"/>
  <c r="Z28" s="1"/>
  <c r="X28"/>
  <c r="Y27"/>
  <c r="Z27" s="1"/>
  <c r="X27"/>
  <c r="Y26"/>
  <c r="Z26" s="1"/>
  <c r="X26"/>
  <c r="Z25"/>
  <c r="Y25"/>
  <c r="X25"/>
  <c r="Y24"/>
  <c r="Z24" s="1"/>
  <c r="X24"/>
  <c r="Y23"/>
  <c r="Z23" s="1"/>
  <c r="X23"/>
  <c r="Y22"/>
  <c r="Z22" s="1"/>
  <c r="X22"/>
  <c r="Y21"/>
  <c r="Z21" s="1"/>
  <c r="X21"/>
  <c r="Y20"/>
  <c r="Z20" s="1"/>
  <c r="X20"/>
  <c r="Y19"/>
  <c r="Z19" s="1"/>
  <c r="X19"/>
  <c r="Y18"/>
  <c r="Z18" s="1"/>
  <c r="X18"/>
  <c r="Z17"/>
  <c r="Y17"/>
  <c r="X17"/>
  <c r="Y16"/>
  <c r="Z16" s="1"/>
  <c r="X16"/>
  <c r="Y15"/>
  <c r="Z15" s="1"/>
  <c r="X15"/>
  <c r="Y14"/>
  <c r="Z14" s="1"/>
  <c r="X14"/>
  <c r="Y13"/>
  <c r="Z13" s="1"/>
  <c r="X13"/>
  <c r="Y12"/>
  <c r="Z12" s="1"/>
  <c r="X12"/>
  <c r="Y11"/>
  <c r="Z11" s="1"/>
  <c r="X11"/>
  <c r="Y10"/>
  <c r="Z10" s="1"/>
  <c r="X10"/>
  <c r="Y9"/>
  <c r="Z9" s="1"/>
  <c r="X9"/>
  <c r="V10" i="10"/>
  <c r="W10"/>
  <c r="X10" s="1"/>
  <c r="X24"/>
  <c r="W24"/>
  <c r="V24"/>
  <c r="W23"/>
  <c r="X23" s="1"/>
  <c r="V23"/>
  <c r="W22"/>
  <c r="X22" s="1"/>
  <c r="V22"/>
  <c r="W21"/>
  <c r="X21" s="1"/>
  <c r="V21"/>
  <c r="W20"/>
  <c r="X20" s="1"/>
  <c r="V20"/>
  <c r="X19"/>
  <c r="W19"/>
  <c r="V19"/>
  <c r="X18"/>
  <c r="W18"/>
  <c r="V18"/>
  <c r="X17"/>
  <c r="W17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X11"/>
  <c r="W11"/>
  <c r="V11"/>
  <c r="W9"/>
  <c r="V9"/>
  <c r="W33" i="9"/>
  <c r="X33" s="1"/>
  <c r="V33"/>
  <c r="W32"/>
  <c r="X32" s="1"/>
  <c r="V32"/>
  <c r="W31"/>
  <c r="X31" s="1"/>
  <c r="V31"/>
  <c r="W12"/>
  <c r="X12"/>
  <c r="V29"/>
  <c r="W29"/>
  <c r="X29" s="1"/>
  <c r="V30"/>
  <c r="W30"/>
  <c r="X30" s="1"/>
  <c r="W27"/>
  <c r="X27" s="1"/>
  <c r="V27"/>
  <c r="V28"/>
  <c r="W28"/>
  <c r="X28" s="1"/>
  <c r="V26"/>
  <c r="W26"/>
  <c r="X26" s="1"/>
  <c r="V25"/>
  <c r="W25"/>
  <c r="X25" s="1"/>
  <c r="V20"/>
  <c r="W20"/>
  <c r="X20" s="1"/>
  <c r="V21"/>
  <c r="W21"/>
  <c r="X21" s="1"/>
  <c r="V22"/>
  <c r="W22"/>
  <c r="X22" s="1"/>
  <c r="V23"/>
  <c r="W23"/>
  <c r="X23" s="1"/>
  <c r="V24"/>
  <c r="W24"/>
  <c r="X24" s="1"/>
  <c r="W19"/>
  <c r="X19" s="1"/>
  <c r="V19"/>
  <c r="V17"/>
  <c r="W17"/>
  <c r="X17" s="1"/>
  <c r="V18"/>
  <c r="W18"/>
  <c r="X18" s="1"/>
  <c r="W16"/>
  <c r="X16" s="1"/>
  <c r="V16"/>
  <c r="W15"/>
  <c r="X15" s="1"/>
  <c r="V15"/>
  <c r="V13"/>
  <c r="W13"/>
  <c r="X13" s="1"/>
  <c r="V10"/>
  <c r="W10"/>
  <c r="X10" s="1"/>
  <c r="V11"/>
  <c r="W11"/>
  <c r="X11" s="1"/>
  <c r="V12"/>
  <c r="V14"/>
  <c r="W14"/>
  <c r="X14" s="1"/>
  <c r="W9"/>
  <c r="X9" s="1"/>
  <c r="V9"/>
  <c r="W35" i="8"/>
  <c r="X35" s="1"/>
  <c r="V35"/>
  <c r="W30" i="12" l="1"/>
  <c r="X30" s="1"/>
  <c r="V30"/>
  <c r="Y48" i="11"/>
  <c r="W41" i="10"/>
  <c r="X9"/>
  <c r="V32" i="8"/>
  <c r="W32"/>
  <c r="X32" s="1"/>
  <c r="V33"/>
  <c r="W33"/>
  <c r="X33" s="1"/>
  <c r="V34"/>
  <c r="W34"/>
  <c r="X34" s="1"/>
  <c r="W48" i="12" l="1"/>
  <c r="W19" i="8"/>
  <c r="X19" s="1"/>
  <c r="V19"/>
  <c r="W31" l="1"/>
  <c r="X31" s="1"/>
  <c r="V31"/>
  <c r="W30"/>
  <c r="X30" s="1"/>
  <c r="V30"/>
  <c r="W29"/>
  <c r="X29" s="1"/>
  <c r="V29"/>
  <c r="W28"/>
  <c r="X28" s="1"/>
  <c r="V28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V13"/>
  <c r="V10"/>
  <c r="W10"/>
  <c r="X10" s="1"/>
  <c r="V11"/>
  <c r="W11"/>
  <c r="X11" s="1"/>
  <c r="V12"/>
  <c r="W12"/>
  <c r="X12" s="1"/>
  <c r="W13"/>
  <c r="X13" s="1"/>
  <c r="V14"/>
  <c r="W14"/>
  <c r="X14" s="1"/>
  <c r="V15"/>
  <c r="W15"/>
  <c r="X15" s="1"/>
  <c r="V16"/>
  <c r="W16"/>
  <c r="X16" s="1"/>
  <c r="V17"/>
  <c r="W17"/>
  <c r="X17" s="1"/>
  <c r="V18"/>
  <c r="W18"/>
  <c r="X18" s="1"/>
  <c r="W9"/>
  <c r="X9" s="1"/>
  <c r="V9"/>
  <c r="X14" i="7"/>
  <c r="W14"/>
  <c r="V14"/>
  <c r="V10"/>
  <c r="W10"/>
  <c r="X10" s="1"/>
  <c r="V11"/>
  <c r="W11"/>
  <c r="X11" s="1"/>
  <c r="V12"/>
  <c r="W12"/>
  <c r="X12" s="1"/>
  <c r="V13"/>
  <c r="W13"/>
  <c r="X13" s="1"/>
  <c r="W9"/>
  <c r="X9" s="1"/>
  <c r="V9"/>
  <c r="W17" i="6" l="1"/>
  <c r="X17" s="1"/>
  <c r="V17"/>
  <c r="W15"/>
  <c r="X15" s="1"/>
  <c r="V15"/>
  <c r="W16"/>
  <c r="X16" s="1"/>
  <c r="V16"/>
  <c r="X14"/>
  <c r="W14"/>
  <c r="V14"/>
  <c r="W13"/>
  <c r="X13" s="1"/>
  <c r="V13"/>
  <c r="W11"/>
  <c r="X11" s="1"/>
  <c r="V11"/>
  <c r="W12"/>
  <c r="X12" s="1"/>
  <c r="V12"/>
  <c r="W10"/>
  <c r="X10" s="1"/>
  <c r="V10"/>
  <c r="W9"/>
  <c r="X9" s="1"/>
  <c r="V9"/>
  <c r="W41" i="9"/>
  <c r="W41" i="8" l="1"/>
  <c r="W41" i="7"/>
  <c r="W41" i="6"/>
  <c r="W27" i="5" l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W18"/>
  <c r="X18" s="1"/>
  <c r="V18"/>
  <c r="W17"/>
  <c r="X17" s="1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X9"/>
  <c r="W9"/>
  <c r="V9"/>
  <c r="X27" l="1"/>
  <c r="V9" i="3"/>
  <c r="W10"/>
  <c r="X10" s="1"/>
  <c r="W11"/>
  <c r="X11" s="1"/>
  <c r="W12"/>
  <c r="X12" s="1"/>
  <c r="W13"/>
  <c r="X13" s="1"/>
  <c r="W14"/>
  <c r="X14" s="1"/>
  <c r="W15"/>
  <c r="X15" s="1"/>
  <c r="W16"/>
  <c r="X16" s="1"/>
  <c r="W17"/>
  <c r="X17" s="1"/>
  <c r="V10"/>
  <c r="V11"/>
  <c r="V12"/>
  <c r="V13"/>
  <c r="V14"/>
  <c r="V15"/>
  <c r="V16"/>
  <c r="V17"/>
  <c r="W9"/>
  <c r="X9" s="1"/>
</calcChain>
</file>

<file path=xl/sharedStrings.xml><?xml version="1.0" encoding="utf-8"?>
<sst xmlns="http://schemas.openxmlformats.org/spreadsheetml/2006/main" count="2994" uniqueCount="880">
  <si>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</si>
  <si>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</si>
  <si>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</si>
  <si>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</si>
  <si>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</si>
  <si>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</si>
  <si>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</si>
  <si>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</si>
  <si>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</si>
  <si>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</si>
  <si>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</si>
  <si>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</si>
  <si>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</si>
  <si>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</si>
  <si>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</si>
  <si>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</si>
  <si>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</si>
  <si>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</si>
  <si>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</si>
  <si>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</si>
  <si>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</si>
  <si>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</si>
  <si>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</si>
  <si>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</si>
  <si>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</si>
  <si>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</si>
  <si>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</si>
  <si>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</si>
  <si>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</si>
  <si>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</si>
  <si>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TARCÍSIO MONTENEGRO AMARAL RIBEIRO</t>
  </si>
  <si>
    <t>NOME</t>
  </si>
  <si>
    <t>ABIMAEL FERNANDES DE LIMA FILHO</t>
  </si>
  <si>
    <t>ADALBERTO JOSÉ DOS SANTOS</t>
  </si>
  <si>
    <t>ADEMILTON LUNA DA SILVA JÚNIOR</t>
  </si>
  <si>
    <t>ADRIANA MEDEIROS BARBOSA BARROS</t>
  </si>
  <si>
    <t>ALBENITA FERREIRA DOS SANTOS NIPPO</t>
  </si>
  <si>
    <t>ÁLVARO BARROS DA SILVEIRA</t>
  </si>
  <si>
    <t>ALMIR JACSON DE SÁ BEZERRA</t>
  </si>
  <si>
    <t>ANA BEATRIZ FERREIRA BARBOSA</t>
  </si>
  <si>
    <t>ANA CYBELE GOMES DO NASCIMENTO</t>
  </si>
  <si>
    <t xml:space="preserve">ANDRÉ PONTES DE SÁ MARQUIM </t>
  </si>
  <si>
    <t>ANGELA MOCHEL DE SOUZA NETTO</t>
  </si>
  <si>
    <t xml:space="preserve">ANNE LORE FISCHER INOJOSA </t>
  </si>
  <si>
    <t>ANTONIO CORREIA DE OLIVEIRA ANDRADE</t>
  </si>
  <si>
    <t>ANTONIO FERNANDO COSTA LIMA CAVALCANTI</t>
  </si>
  <si>
    <t>ANTÔNIO ROMERO ESTELITA LAFAYETTE RABÊLO</t>
  </si>
  <si>
    <t>ARGEMIRO DE MELO SILVA</t>
  </si>
  <si>
    <t>ARMANDO CESARE TOMASI</t>
  </si>
  <si>
    <t>AUREA MARIA DA CRUZ IGREJAS LOPES</t>
  </si>
  <si>
    <t xml:space="preserve">AUREA ROSA DE MELO FERREIRA </t>
  </si>
  <si>
    <t>AYANNA KARINA DE ASSIS SANTOS WANDERLEY</t>
  </si>
  <si>
    <t>BERNARDINO COELHO DE MAGALHÃES NETO</t>
  </si>
  <si>
    <t>BRENO JOSÉ BARACUHY DE MELO</t>
  </si>
  <si>
    <t>CAMILA OLIVEIRA DE BRITTO SALGUEIRO</t>
  </si>
  <si>
    <t>CARLOS EDUARDO CABRAL</t>
  </si>
  <si>
    <t>CARLOS ROBERTO DE VASCONCELOS DUTRA</t>
  </si>
  <si>
    <t>CARMEM LÚCIA ARAÚJO SANTOS</t>
  </si>
  <si>
    <t>CAROLINE FERNANDA DA SILVA LIRA</t>
  </si>
  <si>
    <t>CÁSSIO ROMERO PORTELA DE AMORIM</t>
  </si>
  <si>
    <t>CÉLIO BRAZ DA SILVA</t>
  </si>
  <si>
    <t>CÉZAR DE SOUZA DA SILVA</t>
  </si>
  <si>
    <t>CLÁUDIA COIMBRA ESTEVES DE MORAES</t>
  </si>
  <si>
    <t>CRISTIANE MARIA DE MELO SILVA</t>
  </si>
  <si>
    <t>CRISTINA MARIA BRANDÃO SIMAS</t>
  </si>
  <si>
    <t>DANIELA BEZERRA CAVALCANTI</t>
  </si>
  <si>
    <t>DANIELE PASCOAL AMARAL</t>
  </si>
  <si>
    <t>DENISE MAIA DE BRITTO MACEDO MARTINS</t>
  </si>
  <si>
    <t>DOUGLAS ARTUR DE ABREU E LIMA</t>
  </si>
  <si>
    <t>EDVALDO BELARMINO DE SOUZA</t>
  </si>
  <si>
    <t>EDIVALDO PINHEIRO DE ARAÚJO</t>
  </si>
  <si>
    <t>EDSON BARBOSA DE ARAÚJO</t>
  </si>
  <si>
    <t>EDSON DE OLIVEIRA PENHA</t>
  </si>
  <si>
    <t>EDSON JOSÉ DE SANTANA</t>
  </si>
  <si>
    <t>ELAYNE CRISTINA SILVA DA COSTA</t>
  </si>
  <si>
    <t>ELIANE MARIA NERES DE CARVALHO</t>
  </si>
  <si>
    <t>EMANUEL SAUL VIEIRA JURUBEBA</t>
  </si>
  <si>
    <t>EUGÊNIO SOUTO MAIOR FERRAZ</t>
  </si>
  <si>
    <t>EWERTON PATRICK DE LIMA CAVALCANTI</t>
  </si>
  <si>
    <t>FABIANA NÓBREGA NUNES DA SILVA</t>
  </si>
  <si>
    <t>FELIPE LUIZ FONSECA DOS SANTOS ALBUQUERQUE</t>
  </si>
  <si>
    <t>FERNANDHA BATISTA LAFAYETTE</t>
  </si>
  <si>
    <t>FERNANDO DE ALBUQUERQUE MARANHÃO</t>
  </si>
  <si>
    <t>FERNANDO JOSÉ DE OLIVEIRA</t>
  </si>
  <si>
    <t>FERNANDO LINS DE LIMA</t>
  </si>
  <si>
    <t>FLÁVIO EDUARDO LOIOLA FONSECA</t>
  </si>
  <si>
    <t>FRANCISCO COSTA CORDEIRO MELO</t>
  </si>
  <si>
    <t>FRANCISCO GIVALDO ALENCAR SAMPAIO  FILHO</t>
  </si>
  <si>
    <t>GASTÃO CERQUINHA DA FONSECA NETO</t>
  </si>
  <si>
    <t>GEOVANE DO CARMO SANTANA</t>
  </si>
  <si>
    <t>GÉRSON ALVES FERREIRA</t>
  </si>
  <si>
    <t>GETÚLIO VARGAS OLIVEIRA GONÇALVES DOS SANTOS</t>
  </si>
  <si>
    <t>HELDER RÔMULO ARAÚJO DE MENEZES</t>
  </si>
  <si>
    <t>HÉLIO LUIZ MARINHO</t>
  </si>
  <si>
    <t>HENRIQUE RAMOS SÁ GONDIM</t>
  </si>
  <si>
    <t>HENRIQUE SUASSUNA DE ANDRADE LIMA</t>
  </si>
  <si>
    <t>HENRIQUE TAVARES DE MELO</t>
  </si>
  <si>
    <t>IGNÁCIA QUEIROZ DE OLIVEIRA LEITE</t>
  </si>
  <si>
    <t>INALDA CORREIA TIMES</t>
  </si>
  <si>
    <t>JALBA MOREIRA NUNES</t>
  </si>
  <si>
    <t>JANNE EYRE GOMES DE LIMA</t>
  </si>
  <si>
    <t>JARBAS JOSÉ DO NASCIMENTO</t>
  </si>
  <si>
    <t>JOÃO AMBRÓSIO DA SILVA</t>
  </si>
  <si>
    <t>JOAQUIM JOB TENÓRIO GALLINDO</t>
  </si>
  <si>
    <t>JOSÉ ALBERTO CASSIMIRO</t>
  </si>
  <si>
    <t>JOSÉ DAVID CORDEIRO FIDELIS</t>
  </si>
  <si>
    <t>JOSÉ DE ALMEIDA MELO</t>
  </si>
  <si>
    <t>JOSÉ DE SOUZA MELO FILHO</t>
  </si>
  <si>
    <t>JOSÉ DOS SANTOS FRANÇA DE LIMA</t>
  </si>
  <si>
    <t>JOSÉ GERALDO LAMPREIA PADILHA</t>
  </si>
  <si>
    <t>JOSÉ GERALDO WANDERLEY NETO</t>
  </si>
  <si>
    <t>JOSÉ GUINARDO BASTOS MEIRELES</t>
  </si>
  <si>
    <t>JOSÉ MAXIMINO DA SILVA</t>
  </si>
  <si>
    <t>JOSENILDO SINÉSIO DA SILVA</t>
  </si>
  <si>
    <t>JULIANE EMANUELE CARDOSO DE OLIVEIRA</t>
  </si>
  <si>
    <t>LAFAETE LACERDA DE ANDRADE FILHO</t>
  </si>
  <si>
    <t>LARA DE OLIVEIRA SANTANA</t>
  </si>
  <si>
    <t>LEILA VIRGÍNIA HERMÍNIO SOUZA</t>
  </si>
  <si>
    <t>LENIVALDO MARIANO SARAIVA</t>
  </si>
  <si>
    <t>LEONARDO ROSA CYSNEIROS DA COSTA CABRAL</t>
  </si>
  <si>
    <t>LUANA SANTOS FERREIRA</t>
  </si>
  <si>
    <t>LÚCIA DE FÁTIMA FERREIRA ALVES</t>
  </si>
  <si>
    <t>LÚCIA REGINA NUNES BEZERRA</t>
  </si>
  <si>
    <t>LUCIANA MARIA LUSTOSA  DE ATAÍDE ARAÚJO</t>
  </si>
  <si>
    <t>LUCIANO JORGE RIBEIRO DE BARROS</t>
  </si>
  <si>
    <t>LUIS ANDRÉ DA SILVA MORAES</t>
  </si>
  <si>
    <t>LUIZ PEREIRA DE SOUZA FILHO</t>
  </si>
  <si>
    <t>MANUELLE LISBÔA QUEIROZ DE OLIVEIRA</t>
  </si>
  <si>
    <t>MARCELLE RAFAEL DE ANDRADE</t>
  </si>
  <si>
    <t>MÁRCIA CRISTINA LEMOS COSTA</t>
  </si>
  <si>
    <t>MARIA ANTONIETA LEMOS COSTA</t>
  </si>
  <si>
    <t>MARIA ANTONIETA VASCONCELOS CANUTO  MARQUES</t>
  </si>
  <si>
    <t>MARIA DA CONCEIÇÃO CAVALCANTI DO NASCIMENTO</t>
  </si>
  <si>
    <t>MARIA DAS GRAÇAS ESTEVAM ALVES</t>
  </si>
  <si>
    <t xml:space="preserve">MARA ISABEL SUASSUNA DA FONTE </t>
  </si>
  <si>
    <t>MARIA JOSÉ SOARES FILHA</t>
  </si>
  <si>
    <t>MARIA MADALENA DE ASSIS</t>
  </si>
  <si>
    <t>MARLEIDE CLEMENTINO DE LIMA</t>
  </si>
  <si>
    <t>MARTA MARIA ARAÚJO DUTRA DE ALMEIDA</t>
  </si>
  <si>
    <t>MARYSA GLAUBELANY DA SILVA LEITE</t>
  </si>
  <si>
    <t>MICHELE KÁTIA</t>
  </si>
  <si>
    <t>MILLENA MYRELE DA PAZ SANTOS</t>
  </si>
  <si>
    <t>MOACY BARROS DOS SANTOS</t>
  </si>
  <si>
    <t>NATÉRCIO FERREIRA ALVES</t>
  </si>
  <si>
    <t>NAUDEMIR JUSTINO DA COSTA</t>
  </si>
  <si>
    <t>PÂMELLA BÁRBARA CAVALCANTI E SILVA</t>
  </si>
  <si>
    <t>PATRÍCIA BORGES FERREIRA DE AZEVEDO</t>
  </si>
  <si>
    <t>PATRÍCIA FIGUEREDO</t>
  </si>
  <si>
    <t>PAULA CRISTINA ALBUQUERQUE PINTO</t>
  </si>
  <si>
    <t xml:space="preserve">PAULO ROBERTO COÊLHO LÓCIO </t>
  </si>
  <si>
    <t>PEDRO DE ALCÂNTARA PEREIRA BORBA</t>
  </si>
  <si>
    <t>PEDRO ROGÉRIO GOMES BRAGA</t>
  </si>
  <si>
    <t>RAPHAEL PONTES CLAUS</t>
  </si>
  <si>
    <t>RAYANNE PRYSCILLA DE ALMEIDA SANTOS</t>
  </si>
  <si>
    <t>RENATA ISAURA RODRIGUES DE ABREU</t>
  </si>
  <si>
    <t>RENATO DA SILVA MARQUES FILHO</t>
  </si>
  <si>
    <t>RENATO DA SILVA ARAÚJO</t>
  </si>
  <si>
    <t>RICARDO EDSON ALVARES KLAUS</t>
  </si>
  <si>
    <t>RICARDO JOSÉ CARNEIRO FERREIRA</t>
  </si>
  <si>
    <t>ROBERTA ROCHA BARROS COELHO</t>
  </si>
  <si>
    <t>RODRIGO LIMA FRAGOSO</t>
  </si>
  <si>
    <t>ROMERO TAVARES DE AMORIM FILHO</t>
  </si>
  <si>
    <t>ROSA MARIA CARVALHO DIDIER</t>
  </si>
  <si>
    <t>ROSILENE DA CONCEIÇÃO GUERRA PEREIRA</t>
  </si>
  <si>
    <t>ROSILDA LUNA</t>
  </si>
  <si>
    <t>ROSSANA LÚCIA CAMPOS MOTA</t>
  </si>
  <si>
    <t>ROZIETE SOUZA DE CARVALHO</t>
  </si>
  <si>
    <t>RUBEN RIBEIRO CORRÊA OLIVEIRA ANDRADE</t>
  </si>
  <si>
    <t>SALATIEL DE MELO SILVA</t>
  </si>
  <si>
    <t>SANDRA ADELAIDE LOPES DE FREITAS</t>
  </si>
  <si>
    <t xml:space="preserve">SEVERINO GONÇALVES DE OILVIEIRA </t>
  </si>
  <si>
    <t>TAMIRES JOSÉ BALBINO</t>
  </si>
  <si>
    <t>TUANY BARROS TEIXEIRA</t>
  </si>
  <si>
    <t>VAGNER BERNARDO DA SILVA</t>
  </si>
  <si>
    <t xml:space="preserve">VÂNIA DE OLIVEIRA PIMENTEL </t>
  </si>
  <si>
    <t>VANINE FERREIRA MATEUS ALVES</t>
  </si>
  <si>
    <t>WALDECY FERREIRA FARIAS FILHO</t>
  </si>
  <si>
    <t>WALKIRIA LEÃO CAVALCANTI</t>
  </si>
  <si>
    <t>SEINFRA</t>
  </si>
  <si>
    <t>363.692-5</t>
  </si>
  <si>
    <t>393.350-4</t>
  </si>
  <si>
    <t>100.567-7</t>
  </si>
  <si>
    <t>124.849-9</t>
  </si>
  <si>
    <t>368.584-5</t>
  </si>
  <si>
    <t>364.135-0</t>
  </si>
  <si>
    <t>127.920-3</t>
  </si>
  <si>
    <t>394.050-0</t>
  </si>
  <si>
    <t>393.228-1</t>
  </si>
  <si>
    <t>126.618-7</t>
  </si>
  <si>
    <t>394.062-4</t>
  </si>
  <si>
    <t>136.096-5</t>
  </si>
  <si>
    <t>112.462-5</t>
  </si>
  <si>
    <t>125.453-7</t>
  </si>
  <si>
    <t>48.170-0</t>
  </si>
  <si>
    <t>393.219-2</t>
  </si>
  <si>
    <t>397.939-3</t>
  </si>
  <si>
    <t>397.972-5</t>
  </si>
  <si>
    <t>396.225-3</t>
  </si>
  <si>
    <t>393.240-0</t>
  </si>
  <si>
    <t>393.317-2</t>
  </si>
  <si>
    <t>394.011-0</t>
  </si>
  <si>
    <t>108.325-2</t>
  </si>
  <si>
    <t>393.265-6</t>
  </si>
  <si>
    <t>394.769-6</t>
  </si>
  <si>
    <t>166.214-7</t>
  </si>
  <si>
    <t>394.013-6</t>
  </si>
  <si>
    <t>394.012-8</t>
  </si>
  <si>
    <t>395.930-9</t>
  </si>
  <si>
    <t>79.170-9</t>
  </si>
  <si>
    <t>393.238-9</t>
  </si>
  <si>
    <t>394.014-4</t>
  </si>
  <si>
    <t>393.220-6</t>
  </si>
  <si>
    <t>394.973-7</t>
  </si>
  <si>
    <t>378.046-5</t>
  </si>
  <si>
    <t>124.848-0</t>
  </si>
  <si>
    <t>48.613-2</t>
  </si>
  <si>
    <t>395.964-3</t>
  </si>
  <si>
    <t>394.048-9</t>
  </si>
  <si>
    <t>128.010-4</t>
  </si>
  <si>
    <t>128.049-0</t>
  </si>
  <si>
    <t>394.015-2</t>
  </si>
  <si>
    <t>396.706-9</t>
  </si>
  <si>
    <t>392.731-8</t>
  </si>
  <si>
    <t>220.516-5</t>
  </si>
  <si>
    <t>397.900-8</t>
  </si>
  <si>
    <t>119.499-2</t>
  </si>
  <si>
    <t>396.224-5</t>
  </si>
  <si>
    <t>133.309-7</t>
  </si>
  <si>
    <t>125.452-9</t>
  </si>
  <si>
    <t>394.007-1</t>
  </si>
  <si>
    <t>137.427-3</t>
  </si>
  <si>
    <t>394.770-0</t>
  </si>
  <si>
    <t>394.008-0</t>
  </si>
  <si>
    <t>392.430-0</t>
  </si>
  <si>
    <t>395.965-1</t>
  </si>
  <si>
    <t>393.239-7</t>
  </si>
  <si>
    <t>392.431-9</t>
  </si>
  <si>
    <t>382.061-0</t>
  </si>
  <si>
    <t>394.016-0</t>
  </si>
  <si>
    <t>397.105-8</t>
  </si>
  <si>
    <t>394.047-0</t>
  </si>
  <si>
    <t>130.652-9</t>
  </si>
  <si>
    <t>100.569-3</t>
  </si>
  <si>
    <t>137.383-8</t>
  </si>
  <si>
    <t>377.532-1</t>
  </si>
  <si>
    <t>393.318-0</t>
  </si>
  <si>
    <t>363.672-0</t>
  </si>
  <si>
    <t>44.561-4</t>
  </si>
  <si>
    <t>120.802-0</t>
  </si>
  <si>
    <t>393.236-2</t>
  </si>
  <si>
    <t>128.756-7</t>
  </si>
  <si>
    <t>168.674-7</t>
  </si>
  <si>
    <t>113.495-7</t>
  </si>
  <si>
    <t>394.049-7</t>
  </si>
  <si>
    <t>364.136-8</t>
  </si>
  <si>
    <t>397.902-4</t>
  </si>
  <si>
    <t>394.028-4</t>
  </si>
  <si>
    <t>000037</t>
  </si>
  <si>
    <t>395.701-2</t>
  </si>
  <si>
    <t>393.231-1</t>
  </si>
  <si>
    <t>397.358-1</t>
  </si>
  <si>
    <t>129.111-4</t>
  </si>
  <si>
    <t>126.456-7</t>
  </si>
  <si>
    <t>396.226-1</t>
  </si>
  <si>
    <t>394.017-9</t>
  </si>
  <si>
    <t>394.018-7</t>
  </si>
  <si>
    <t>364.188-0</t>
  </si>
  <si>
    <t>394.020-9</t>
  </si>
  <si>
    <t>320.722-6</t>
  </si>
  <si>
    <t>319.451-5</t>
  </si>
  <si>
    <t>202.003-3</t>
  </si>
  <si>
    <t>394.764-5</t>
  </si>
  <si>
    <t>87.523-6</t>
  </si>
  <si>
    <t>171.309-4</t>
  </si>
  <si>
    <t>394.022-5</t>
  </si>
  <si>
    <t>102.137-0</t>
  </si>
  <si>
    <t>125.486-3</t>
  </si>
  <si>
    <t>125.487-1</t>
  </si>
  <si>
    <t>121.259-1</t>
  </si>
  <si>
    <t>105.119-9</t>
  </si>
  <si>
    <t>128.032-5</t>
  </si>
  <si>
    <t>154.288-5</t>
  </si>
  <si>
    <t>393.221-4</t>
  </si>
  <si>
    <t>393.232-0</t>
  </si>
  <si>
    <t>394.024-1</t>
  </si>
  <si>
    <t>135.243-1</t>
  </si>
  <si>
    <t>393.227-3</t>
  </si>
  <si>
    <t>130.654-5</t>
  </si>
  <si>
    <t>215.832-9</t>
  </si>
  <si>
    <t>397.903-2</t>
  </si>
  <si>
    <t>393.235-4</t>
  </si>
  <si>
    <t>45.350-1</t>
  </si>
  <si>
    <t>168.982-7</t>
  </si>
  <si>
    <t>394.677-0</t>
  </si>
  <si>
    <t>393.234-6</t>
  </si>
  <si>
    <t>393.222-2</t>
  </si>
  <si>
    <t>88.983-0</t>
  </si>
  <si>
    <t>365.529-6</t>
  </si>
  <si>
    <t>188.759-9</t>
  </si>
  <si>
    <t>393.226-5</t>
  </si>
  <si>
    <t>120.953-1</t>
  </si>
  <si>
    <t>388.936-0</t>
  </si>
  <si>
    <t>394.026-8</t>
  </si>
  <si>
    <t>377.533-0</t>
  </si>
  <si>
    <t>393.224-9</t>
  </si>
  <si>
    <t>393.261-3</t>
  </si>
  <si>
    <t>394.027-6</t>
  </si>
  <si>
    <t>397.901-6</t>
  </si>
  <si>
    <t>394.009-8</t>
  </si>
  <si>
    <t>393.223-0</t>
  </si>
  <si>
    <t>395.961-9</t>
  </si>
  <si>
    <t>395.869-8</t>
  </si>
  <si>
    <t>DESCRIÇÃO DO CARGO</t>
  </si>
  <si>
    <t>ASSIST. EM GESTÃO PÚBLICA</t>
  </si>
  <si>
    <t>ANAL. EM GESTÃO PÚBLICA (Eng Civil)</t>
  </si>
  <si>
    <t>FGS-1</t>
  </si>
  <si>
    <t>ANAL. EM GESTÃO PÚBLICA</t>
  </si>
  <si>
    <t>FGA-1</t>
  </si>
  <si>
    <t>AUX. EM GESTÃO PÚBLICA</t>
  </si>
  <si>
    <t>ASSESSOR JURÍDICO</t>
  </si>
  <si>
    <t>FRQ</t>
  </si>
  <si>
    <t>ASSISTENTE EM GESTÃO PÚBLICA</t>
  </si>
  <si>
    <t>ENG CIVIL</t>
  </si>
  <si>
    <t>FGS-3</t>
  </si>
  <si>
    <t>CPL - MEMBRO/APOIO</t>
  </si>
  <si>
    <t>FGA-2</t>
  </si>
  <si>
    <t>ANAL. EM GESTÃO PÚBLICA (Arquiteto)</t>
  </si>
  <si>
    <t>FAG-1</t>
  </si>
  <si>
    <t>SECRETÁRIA DE INFRAESTRITURA E REC. HÍDRICOS - DAS</t>
  </si>
  <si>
    <t>CPL II - MEMBRO/APOIO</t>
  </si>
  <si>
    <t>FGS-2</t>
  </si>
  <si>
    <t>CPL I - MEMBRO/APOIO</t>
  </si>
  <si>
    <t>ANALISTA EM GESTÃO PÚBLICA</t>
  </si>
  <si>
    <t>PRESIDENTE/PREGOEIRA DA CPL II, NÍVEL 2</t>
  </si>
  <si>
    <t>FGA-3</t>
  </si>
  <si>
    <t>N/E</t>
  </si>
  <si>
    <t>FALTA</t>
  </si>
  <si>
    <r>
      <t>ÂNGELO JOSÉ CAMAROTTI JÚNIOR</t>
    </r>
    <r>
      <rPr>
        <sz val="8"/>
        <rFont val="Tahoma"/>
        <family val="2"/>
      </rPr>
      <t xml:space="preserve"> *</t>
    </r>
  </si>
  <si>
    <t xml:space="preserve">GESTOR DE TI </t>
  </si>
  <si>
    <t>GERENTE GERAL ADMINISTRATIVO E FINANCEIRO</t>
  </si>
  <si>
    <t>ASSESSOR TÉCNICO</t>
  </si>
  <si>
    <t>GERENTE GERAL DE CONVÊNIOS DE REC. HÍDRICOS</t>
  </si>
  <si>
    <t>GESTOR DE PROJETOS</t>
  </si>
  <si>
    <t>Secretária Executiva de Planejamento e Gestão</t>
  </si>
  <si>
    <t>GESTORA DE OBRAS</t>
  </si>
  <si>
    <t>ASSISTENTE TÉCNICO</t>
  </si>
  <si>
    <t>ASSESSOR DE LICITAÇÃO</t>
  </si>
  <si>
    <t>GESTOR DE APOIO INSTITUCIONAL</t>
  </si>
  <si>
    <t>GESTOR DE LOGÍSTICA</t>
  </si>
  <si>
    <t>APOIO DE COMUNICAÇÃO</t>
  </si>
  <si>
    <t>GERENTE JURÍDICO</t>
  </si>
  <si>
    <t>ASSESSORA ESPECIAL DE CONTROLE INTERNO</t>
  </si>
  <si>
    <t>SECRETARIO EXECUTIVO DE TRANSPORTES</t>
  </si>
  <si>
    <t>COORDENADOR DE MONITORAMENTO</t>
  </si>
  <si>
    <t>COORDENADOR DE CONVÊNIOS DE TRANSPORTES</t>
  </si>
  <si>
    <t>GESTOR DE GABINETE</t>
  </si>
  <si>
    <t>GESTOR DE AERÓDROMO</t>
  </si>
  <si>
    <t>APOIO TÉCNICO DE ORÇAMENTO</t>
  </si>
  <si>
    <t>GESTOR DE ESTUDOS HIDROLÓGICOS</t>
  </si>
  <si>
    <t>APOIO DE GABINETE</t>
  </si>
  <si>
    <t>GERENTE DE CONVÊNIOS DE TRANSPORTES</t>
  </si>
  <si>
    <t>ASSISTENTE DE GABINETE</t>
  </si>
  <si>
    <t>COORDENADORA TÉCNICO DE ORÇAMENTO</t>
  </si>
  <si>
    <t>GESTOR TÉCNICO</t>
  </si>
  <si>
    <t>COORDENADOR DE PATRIMÔNIO</t>
  </si>
  <si>
    <t>APOIO TÉCNICO DE ARTICULAÇÃO SOCIAL</t>
  </si>
  <si>
    <t>GERENTE DE ORÇAMENTO</t>
  </si>
  <si>
    <t>GERENTE DE PLANEJAMENTO</t>
  </si>
  <si>
    <t>GESTORA DE CONTROLE INTERNO</t>
  </si>
  <si>
    <t>GERENTE DE PROJETOS</t>
  </si>
  <si>
    <t>ASSESSORA ESPECIAL DE GABINETE</t>
  </si>
  <si>
    <t>COORDENADORA DE CONTROLE INTERNO</t>
  </si>
  <si>
    <t>GESTOR ADMINISTRATIVO</t>
  </si>
  <si>
    <t>COORDENADOR DE RECURSOS HUMANOS</t>
  </si>
  <si>
    <t>ASSISTENTE JURÍDICO</t>
  </si>
  <si>
    <t>GESTOR JURÍDICO</t>
  </si>
  <si>
    <t>GERENTE DE MONITORAMENTO</t>
  </si>
  <si>
    <t>COORDENADOR CONTÁBIL DE TRANSPORTES</t>
  </si>
  <si>
    <t>OUVIDORA</t>
  </si>
  <si>
    <t>GESTOR DE PLANEJAMENTO</t>
  </si>
  <si>
    <t>GESTORA DE COMUNICAÇÃO</t>
  </si>
  <si>
    <t>GESTORA DE GABINETE</t>
  </si>
  <si>
    <t>GERENTE GERAL DE APOIO JURÍDICO</t>
  </si>
  <si>
    <t>ASSESSOR TÉCNICO ESPECIAL</t>
  </si>
  <si>
    <t>COORDENADOR TÉCNICO DE ORÇAMENTO</t>
  </si>
  <si>
    <t>GERENTE GERAL DE PLANEJAMENTO</t>
  </si>
  <si>
    <t>GERENTE GERAL DE AQUISIÇÕES</t>
  </si>
  <si>
    <t>COORDENADORA TÉCNICA DE GESTÃO</t>
  </si>
  <si>
    <t>COORD DE CONV DE PREST DE CONTAS  DE TRANSPORTE</t>
  </si>
  <si>
    <t>ASSESSORA</t>
  </si>
  <si>
    <t>SECRETARIO EXEC. DE ARTICULAÇÃO SOCIAL</t>
  </si>
  <si>
    <t>ASSISTENTE TÉCNICO DE TRANSPORTES</t>
  </si>
  <si>
    <t>AUXILIAR DE GABINETE</t>
  </si>
  <si>
    <t>APOIO CONTÁBIL</t>
  </si>
  <si>
    <t>GESTOR DE MEIO AMBIENTE</t>
  </si>
  <si>
    <t>APOIO TÉCNICO</t>
  </si>
  <si>
    <t>LUÍS HENRIQUE ALMEIDA DE OLIVEIRA</t>
  </si>
  <si>
    <t>QTD</t>
  </si>
  <si>
    <t>ANNA ELIS PAZ SOARES</t>
  </si>
  <si>
    <t>395.966-0</t>
  </si>
  <si>
    <t>GESTOR DE OBRAS HÍDRICAS</t>
  </si>
  <si>
    <t>SERVIÇO</t>
  </si>
  <si>
    <t>PE</t>
  </si>
  <si>
    <t>RECIFE</t>
  </si>
  <si>
    <t>SERTÂNIA</t>
  </si>
  <si>
    <t>HENRIQUE RAMOS SA GONDIM</t>
  </si>
  <si>
    <t>069.380.844-67</t>
  </si>
  <si>
    <t>SERRA TALHADA</t>
  </si>
  <si>
    <t>KLEBER ROOSEVELT DE ARAUJO ANDRADE</t>
  </si>
  <si>
    <t>404.799-0</t>
  </si>
  <si>
    <t>GESTOR DE AERODROMO</t>
  </si>
  <si>
    <t>SERVIDOR ALOCADO NO AERODROMO DE SERRA TALHADA EM VIRTUDE DA DEMANDA</t>
  </si>
  <si>
    <t>2021OB000026</t>
  </si>
  <si>
    <t xml:space="preserve"> PATRICIA FIGUEIREDO</t>
  </si>
  <si>
    <t xml:space="preserve">ACOMP A SECRETÁRIA FERNANDHA BATISTA EM VISITA ÁS OBRAS DE RECONST. DA PE-275 E PE-265 </t>
  </si>
  <si>
    <t>2021OB000028</t>
  </si>
  <si>
    <t xml:space="preserve">REGISTRAR IMAGENS DA EXEC DAS OBRAS DE REST. IMPLANTAÇÃO E PAV. </t>
  </si>
  <si>
    <t>BELO JARDIM E JOÃO ALFREDO</t>
  </si>
  <si>
    <t>2021OB000030</t>
  </si>
  <si>
    <t>FERNANHA BATISTA LAFAYETTE</t>
  </si>
  <si>
    <t>VISITAR AS OBRAS DE MANUTENÇÃO DA PE-275 E PE-265</t>
  </si>
  <si>
    <t>2021OB000031</t>
  </si>
  <si>
    <t>CEZAR  DE SOUSA DA SILVA</t>
  </si>
  <si>
    <t>REGISTRAR IMAGENS DA EXEC DAS OBRAS DE REST. IMPLANTAÇÃO E PAV.</t>
  </si>
  <si>
    <t>2021OB000033</t>
  </si>
  <si>
    <t>PÂMELA BÁRBARA CAVALCANTI E SILVA</t>
  </si>
  <si>
    <t>2021OB000034</t>
  </si>
  <si>
    <t xml:space="preserve">COMP A SECRETÁRIA FERNANDHA BATISTA EM VISITA ÁS OBRAS DE RECONST. DA PE-275 E PE-265 </t>
  </si>
  <si>
    <t>2021OB000035</t>
  </si>
  <si>
    <t>FAZER VISITA TÉCNICA AO  AERÓDROMO DE ARCOVERDE</t>
  </si>
  <si>
    <t>ARCOVERDE/PE</t>
  </si>
  <si>
    <t>2021OB000036</t>
  </si>
  <si>
    <t>ANDRÉ PONTES DE SÁ MARQUIM</t>
  </si>
  <si>
    <t>FAZER VISITA TÉCNICA P/ REALIZAR LEVANT. DE QUANTITATIVO DO MURO DO AERÓDROMO DE ARCOVERDE</t>
  </si>
  <si>
    <t>2021OB000037</t>
  </si>
  <si>
    <t>SERTÂNIA/PE</t>
  </si>
  <si>
    <t>BELO JARDIM E JOÃO ALFREDO/PE</t>
  </si>
  <si>
    <t>394.025-0</t>
  </si>
  <si>
    <t>GERENTE GERAL DE TRANSPORTE</t>
  </si>
  <si>
    <t>VISITA TÉCNICA NO AERÓDROMO DE SERRA TALHADA ACOMPANHANDO A EMPRESA CONE PP</t>
  </si>
  <si>
    <t>SERRA TALHADA/PE</t>
  </si>
  <si>
    <t>2021OB000067</t>
  </si>
  <si>
    <t>LUIS HENRIQUE ALMEIDA OLIVEIRA</t>
  </si>
  <si>
    <t xml:space="preserve">ACOMPANHAR A AGENDA DA SECRETÁRIA FERNANDHA AS OBRAS DE INFRAESTRUTURA HPIDRICA E VIÁRIA </t>
  </si>
  <si>
    <t>SÃO JOSÉ DA COROA GRANDE/PE</t>
  </si>
  <si>
    <t>2021OB000068</t>
  </si>
  <si>
    <t>FERNANDHA BATISTA DA SILVA</t>
  </si>
  <si>
    <t>VISITA AS OBRAS DA 2ª ETAPA DA PE-166 E 4ª TRECHO DO SISTEMA ADUTOR DO AGRESTE, CONST. DO PARQUE JANELAS P/ O RIO</t>
  </si>
  <si>
    <t>BOM JARDIM/BREJO/GRAVATÁ/PE</t>
  </si>
  <si>
    <t>2021OB000071</t>
  </si>
  <si>
    <t>ACOMPANHAR A SECRETÁRIA FERNANDHA EM VISITA AS OBRAS DA PE-166, SISTEMA ADUTOR E CONST. DO PARQUE JANELAS</t>
  </si>
  <si>
    <t>2021OB000072</t>
  </si>
  <si>
    <t>FLAVIO EDUARDO L FONSECA</t>
  </si>
  <si>
    <t xml:space="preserve">ACOMPANHAR A SECRETÁRIA FERNANDHA EM VISITA AS OBRAS DA PE-166, SIST. ADUTOR R E CONST. DO PARQUE JANELAS </t>
  </si>
  <si>
    <t>2021OB000074</t>
  </si>
  <si>
    <t xml:space="preserve">PÃMELLA BÁRBARA CAVALCANTI E SILVA </t>
  </si>
  <si>
    <t>ACOMPANHAR A AGENDA DA SECRETÁRIA FERNANDHA AS OBRAS DE INFRAESTRUTURA HPIDRICA E VIÁRIA</t>
  </si>
  <si>
    <t>2021OB000077</t>
  </si>
  <si>
    <t>2021OB000079</t>
  </si>
  <si>
    <t>2021OB000080</t>
  </si>
  <si>
    <t>VISTORIA DAS OBRAS DE INFRAESTRUTURA HPIDRICA E VIÁRIA</t>
  </si>
  <si>
    <t>2021OB000081</t>
  </si>
  <si>
    <t xml:space="preserve">ACOMPANHAR A SECRETÁRIA EM VISITA AS OBRAS DE  RECUPERAÇÃO EST.DA PONTE DE ACESSO AO MUNICÍPIO </t>
  </si>
  <si>
    <t>CARNEIROS/PE</t>
  </si>
  <si>
    <t>2021OB000091</t>
  </si>
  <si>
    <t>VISITAR AS OBRAS DE REC.ESTRUTURAL DA PONTE DE ACESSP A MUNICÍPIO DE CARNEIROS</t>
  </si>
  <si>
    <t>2021OB000092</t>
  </si>
  <si>
    <t xml:space="preserve">FLÁVIO EDUARDO LOIOLA FONSECA </t>
  </si>
  <si>
    <t>FAZER O REGISTRO FOTOGRÁFICO DO SISTEMA SIMPLIFICADO DE ÁGUA DA CIDADE DE BUÍQUE</t>
  </si>
  <si>
    <t>BUIQUE/PE</t>
  </si>
  <si>
    <t>2021OB000093</t>
  </si>
  <si>
    <t xml:space="preserve">RAPAHEL PONTES CLAUS </t>
  </si>
  <si>
    <t>REALIZAR VISITA TÉCNICA NO AEROPORTO DE CARUARU E NO AERODROMO DE SERRA TALHADA</t>
  </si>
  <si>
    <t>SERRA TALHADA E CARUARU/PE</t>
  </si>
  <si>
    <t>2021OB000096</t>
  </si>
  <si>
    <t>ACOMPANHAR A SECRETÁRIA FERNANDHA EM VISITA TÉCNICA A RECUPERAÇÃO ESTRUTURAL DA PONTE DE ACESSO A CARNEIROS/PE</t>
  </si>
  <si>
    <t>2021OB000097</t>
  </si>
  <si>
    <t>FLAVIO EDUARDO LOIOLA FONSECA</t>
  </si>
  <si>
    <t>ACOMPANHAR A SECRETÁRIA FERNANDHA EM VISITA TÉCNICA E REC.ESTUTURAL DA PONTE DE ACESSO A CARNEIROS</t>
  </si>
  <si>
    <t>2021OB000098</t>
  </si>
  <si>
    <t>LUIS HENRIQUE ALMEIDA DE OLIVEIRA</t>
  </si>
  <si>
    <t>ACOMPANHAR A SECRETÁRIA DURANTE A VISITA AS OBRAS DA 2ª ETAPA DA PE-166 E A CONSTRUÇÃO DO PARQUE JANELAS P/ O RIO</t>
  </si>
  <si>
    <t>GRAVATÁ/PE</t>
  </si>
  <si>
    <t>2021OB000100</t>
  </si>
  <si>
    <t>PAMELLA BARBARA CAVALCANTI E SILVA</t>
  </si>
  <si>
    <t>VISITA AS OBRAS DA 2ª ETAPA DA PE-166 E A CONSTRUÇÃO DO PARQUE JANELAS P/ O RIO</t>
  </si>
  <si>
    <t>2021OB000102</t>
  </si>
  <si>
    <t>JULIANA ARGENTA TONIOLO BEZERRA CAVALCANTI</t>
  </si>
  <si>
    <t>VISITA TÉCNICA NO AEROPORTO DE SERRA TALHADA E VISTORIA DA ANAC</t>
  </si>
  <si>
    <t>SERRA TALLHADA/PE</t>
  </si>
  <si>
    <t>26/02/201</t>
  </si>
  <si>
    <t>2021OB000104</t>
  </si>
  <si>
    <t>084.527.034-65</t>
  </si>
  <si>
    <t>SUPERINTENDENTE DE AERODRÓMO</t>
  </si>
  <si>
    <t>PARTICIPAR DE REUNIÃO JUNTO AO MINISTÉRIO DA INFRAESTRUTURA</t>
  </si>
  <si>
    <t>BRASILIA/DF</t>
  </si>
  <si>
    <t>24/02/201</t>
  </si>
  <si>
    <t>2021OB000106</t>
  </si>
  <si>
    <t xml:space="preserve">ACOMPANHAR A SECRETÁRIA FERNANDHA BATISTA EM VISTORIA NA PONTE DE ACESSO A CARNEIROS NO LITORAL SUL </t>
  </si>
  <si>
    <t>2021OB000113</t>
  </si>
  <si>
    <t>PARTICIPAR DE REUNIÕES NO MINISTÉRIO DO DES.REGIONAL E DNIT.</t>
  </si>
  <si>
    <t>BRASÍLIA DF</t>
  </si>
  <si>
    <t xml:space="preserve"> 03/03/2021</t>
  </si>
  <si>
    <t>2021OB000130</t>
  </si>
  <si>
    <t>ACOMPANHAR A SECRETÁRIA FERNANDHA BATISTA EM VISITA TÉCNICA</t>
  </si>
  <si>
    <t>CASINHAS,SURUBIM,VERTENTE DO LÉRIO E CUMARU/PE</t>
  </si>
  <si>
    <t>2021OB000131</t>
  </si>
  <si>
    <t xml:space="preserve">REALIZAR VISITA TÉCNICA </t>
  </si>
  <si>
    <t>2021OB000132</t>
  </si>
  <si>
    <t>FERNANDO JOSE DE OLIVEIRA</t>
  </si>
  <si>
    <t xml:space="preserve">REALIZAR VISTORIA TÉCNICA DAS OBRAS NO AERÓDROMO DE CARUARU/PE </t>
  </si>
  <si>
    <t>CARUARU/PE</t>
  </si>
  <si>
    <t>2021OB000138</t>
  </si>
  <si>
    <t>ACOMPANHAR A SECRETÁRIA EM VISITA TÉCNICA</t>
  </si>
  <si>
    <t xml:space="preserve"> IPOJUCA/PE</t>
  </si>
  <si>
    <t>2021OB000147</t>
  </si>
  <si>
    <t xml:space="preserve">VISITA TÉCNICA NO AERÓDROMO DE CARUARU E SERRA TALHADA </t>
  </si>
  <si>
    <t>CARUARU E SERRA TALHADA/PE</t>
  </si>
  <si>
    <t>2021OB000166</t>
  </si>
  <si>
    <t xml:space="preserve">REALIZAR VISITA TÉCNICA EM OBRAS DE IPOJUCA-PE </t>
  </si>
  <si>
    <t>2021OB000158</t>
  </si>
  <si>
    <t>VISITAS TÉCNICAS NOS AERODROMOS DE ARARIPINA, SALGUEIRO E GARANHUNS</t>
  </si>
  <si>
    <t>ARARIPINA, SALGUEIRO E GARANHUNS/PE</t>
  </si>
  <si>
    <t>2021OB000181</t>
  </si>
  <si>
    <t>ORÇAMENTISTA</t>
  </si>
  <si>
    <t>397900-8</t>
  </si>
  <si>
    <t>PARTICIPAR DE REUNIÃO NO MINISTÉRIO DO DESENVOLVIMENTO REGIONAL</t>
  </si>
  <si>
    <t>2021OB000184</t>
  </si>
  <si>
    <t>CESAR DE SOUSA DA SILVA</t>
  </si>
  <si>
    <t>REGISTRO DE IMAGENS DA OBRA DE CONSTRUÇÃO DA NOVA PONTE SOBRE O RIO DOCE</t>
  </si>
  <si>
    <t>SANTA CRUZ DE CAPIBARIBE/PE</t>
  </si>
  <si>
    <t>2021OB000202</t>
  </si>
  <si>
    <t>2021OB000203</t>
  </si>
  <si>
    <t xml:space="preserve"> REALIZAR VISTORIA TÉCNICA NO AERÓDROMO DE SALGUEIRO</t>
  </si>
  <si>
    <t>SALGUEIRO/PE</t>
  </si>
  <si>
    <t>2021OB000207</t>
  </si>
  <si>
    <t>ACOMPANHAR A SECRETARIA FERNANDHA EM VISITA AS OBRAS DE RECONSTRUÇÃO DA PE-275 E PE-265</t>
  </si>
  <si>
    <t>SERTÂNIA-PE</t>
  </si>
  <si>
    <t>2021OB000221</t>
  </si>
  <si>
    <t>ACOMPANHAR A SECRETÁRIA FERNANDHA EM VISTORIA NA PONTE DE ACESSO A CARNEIROS</t>
  </si>
  <si>
    <t>2021OB000254</t>
  </si>
  <si>
    <t xml:space="preserve"> REALIZAR VISITA TÉCNICA AO AERÓDROMO  DE ARCOVERDE/PE.</t>
  </si>
  <si>
    <t xml:space="preserve">  ARCOVERDE/PE</t>
  </si>
  <si>
    <t>2021OB000293</t>
  </si>
  <si>
    <t>PATRICIA FIGUEIREDO</t>
  </si>
  <si>
    <t>ACOMP A SEC. FERNANDHA NAS  VISTORIAS DE OBRAS DE INFRAEST HÍDRICA VIÁRIA E AÉREA  DIA 10/05 A 14/05/2021 C/ DEST A PETROLINA LAG GRANDE, STA Mra.DA BOA VISTA, AFRÂNIO, DORMENTES, ARARIPINA, IPUBI E SALGUEIRO.</t>
  </si>
  <si>
    <t>2021OB000301</t>
  </si>
  <si>
    <t>2021OB000306</t>
  </si>
  <si>
    <t xml:space="preserve">ASSESSORA ESPECIAL DE GABINETE </t>
  </si>
  <si>
    <t>2021OB000307</t>
  </si>
  <si>
    <t>ACOMP A SEC. FERNANDHA NAS  VISTORIAS DE OBRAS DE INFRAEST HÍDRICA VIÁRIA E AÉREA  DIA 11/05 A 13/05/2021 C/ DEST A PETROLINA LAG GRANDE, STA Mra.DA BOA VISTA, AFRÂNIO, DORMENTES, ARARIPINA, IPUBI E SALGUEIRO.</t>
  </si>
  <si>
    <t>2021OB000308</t>
  </si>
  <si>
    <t>ACOMP A SEC. FERNANDHA NAS  VISTORIAS DE OBRAS DE INFRAEST HÍDRICA VIÁRIA E AÉREA  DIA 11/05 A 14/05/2021 C/ DEST A PETROLINA LAG GRANDE, STA Mra.DA BOA VISTA, AFRÂNIO, DORMENTES, ARARIPINA, IPUBI E SALGUEIRO.</t>
  </si>
  <si>
    <t>2021OB000309</t>
  </si>
  <si>
    <t>2021OB000310</t>
  </si>
  <si>
    <t>REALIZAR VISTORIA TÉCNICA NOS AERODROMOS DE ARARIPINA, SERRA TALHADA E ARCOVERDE/PE.</t>
  </si>
  <si>
    <t xml:space="preserve"> ARARIPINA, SERRA TALHADA E ARCOVERDE/PE.</t>
  </si>
  <si>
    <t>2021OB000311</t>
  </si>
  <si>
    <t>ANDRE PONTES DE SA MARQUIM</t>
  </si>
  <si>
    <t>REALIZAR VISTORIA NO AERÓDROMO DE ARCOVERDE/PE.</t>
  </si>
  <si>
    <t>ARCOVERDE/PE.</t>
  </si>
  <si>
    <t>2021OB000327</t>
  </si>
  <si>
    <t>REALIZAR VISTORTIA TÉCNICA AO MUNICÍPIO DE SÃO JOSÉ DO MONTE.</t>
  </si>
  <si>
    <t>SÃO J0SÉ DO MONTE/PE</t>
  </si>
  <si>
    <t>2021OB000328</t>
  </si>
  <si>
    <t>RODRIGO DE ANDRADE LIMA MOLINA</t>
  </si>
  <si>
    <t>PETROLINA, LAGOA GRANDE, STA Mra.DA BOA VISTA, AFRÂNIO, DORMENTES, ARARIPINA, IPUBI E SALGUEIRO.</t>
  </si>
  <si>
    <t>2021OB000339</t>
  </si>
  <si>
    <t>409.317-8</t>
  </si>
  <si>
    <t xml:space="preserve">ACOMPANHAR A SECRETÁRIA DURANTE VISTORIA DE OBRAS DE INFRAESTRUTURA HÍDRICA DE GRAVATÁ E ALIANÇA. </t>
  </si>
  <si>
    <t>GRAVATÁ E ALIANÇA/PE</t>
  </si>
  <si>
    <t>2021OB000340</t>
  </si>
  <si>
    <t>2021OB000341</t>
  </si>
  <si>
    <t>2021OB000342</t>
  </si>
  <si>
    <t>REALIZAR VISTORIA EM SÃO JOSÉ DO MONTE E REUNIÃO DE ACORDOS SOBRE DESAPROPRIAÇÃO EM CARPINA.</t>
  </si>
  <si>
    <t xml:space="preserve"> SÃO JOSÉ DO MONTE E CARPINA/PE</t>
  </si>
  <si>
    <t>2021OB000343</t>
  </si>
  <si>
    <t xml:space="preserve">ACOMP.A SECRETÁRIA FERNANDHA NA VISTORIA DE OBRAS DE INFRAEST.HÍDRICA </t>
  </si>
  <si>
    <t>2021OB000347</t>
  </si>
  <si>
    <t>VISITA TÉCNICA NO AERÓDROMO DE ARCOVERDE.</t>
  </si>
  <si>
    <t>2021OB000349</t>
  </si>
  <si>
    <t>ACOMPANHAR A SECRETARIA NAS OBRAS DE INFRAESTRUTURA HÍDRICA</t>
  </si>
  <si>
    <t>2021OB000350</t>
  </si>
  <si>
    <t xml:space="preserve">VISTORIAR OBRAS DE INFRAESTRUTURA HÍDRICA </t>
  </si>
  <si>
    <t>2021OB000351</t>
  </si>
  <si>
    <t>ATENDER A ALOCAÇÃO DO SERVIDOR DA SEINFRA PARA CUMPRIR EXPEDIENTE NO AÉRODROMO DE SERRA TALHADA/PE.</t>
  </si>
  <si>
    <t>2021OB000354</t>
  </si>
  <si>
    <t>PARTICIPAR DE REUNIÕES NO MIN. DO DESEN. REGIONAL, SEC. NAC. DE AVIAÇÃO CIVIL E DEP. NAC. DE INFRA. DE TRANS. EM BRASÍLIA-DF</t>
  </si>
  <si>
    <t>BRASÍLIA-DF</t>
  </si>
  <si>
    <t>2021OB000358</t>
  </si>
  <si>
    <t>JOSE ALBERTO CASSEMIRO</t>
  </si>
  <si>
    <t>CONDUZIR O SECRETÁRIO EXECUTIVO QUE IRÁ ACOMPANHAR A SECRETÁRIA FERNANDHA EM VISTORIAS DE OBRAS</t>
  </si>
  <si>
    <t>2021OB000362</t>
  </si>
  <si>
    <t>MOTORISTA</t>
  </si>
  <si>
    <t>REALIZAR VISITA TÉCNICA NOS MUNICÍPIOS DE ITAQUITINGA E ARAÇOIABA</t>
  </si>
  <si>
    <t>ITAQUITINGA E ARAÇOIABA/PE</t>
  </si>
  <si>
    <t>2021OB000363</t>
  </si>
  <si>
    <t>CONDUZIR O SEC.RODRIGO MOLINA NAS VISITAS TÉCNICAS NA VISTORIA O ACESSO NO MUNICÍPIO DE SÁO BENEDITO DO SUL-PE</t>
  </si>
  <si>
    <t>SÁO BENEDITO DO SUL/PE</t>
  </si>
  <si>
    <t>2021OB000370</t>
  </si>
  <si>
    <t>MAURO JORDAO DE VASCONCELOS FILHO</t>
  </si>
  <si>
    <t>399.378-7</t>
  </si>
  <si>
    <t xml:space="preserve">GESTOR DE AERÓDROMO </t>
  </si>
  <si>
    <t xml:space="preserve">VISITA TÉCNICA NOS AERÓDROMOS DE GARANHUNS E ARCOVERDE. </t>
  </si>
  <si>
    <t>GARANHUNS E ARCOVERDE/PE</t>
  </si>
  <si>
    <t>2021OB000371</t>
  </si>
  <si>
    <t>VISITA TÉCNICA PARA VISTORIAR O ACESSO NO MUNICÍPIO DE SÃO BENEDITO DO SUL - PE.</t>
  </si>
  <si>
    <t>SÃO BENEDITO DO SUL /PE</t>
  </si>
  <si>
    <t>2021OB000374</t>
  </si>
  <si>
    <t>GARANHUNS/PE</t>
  </si>
  <si>
    <t>2021OB000375</t>
  </si>
  <si>
    <t>VISITA TÉCNICA AO AERÓDROMO DE GARANHUNS.</t>
  </si>
  <si>
    <t>ACOMPANHAR VISITA TÉCNICA NO PARQUE JANELAS PARA O RIO, NOS MUNICÍPIOS DE GRAVATÁ E CARUARU.</t>
  </si>
  <si>
    <t>GRAVATÁ E CARUARU/PE</t>
  </si>
  <si>
    <t>2021OB000387</t>
  </si>
  <si>
    <t>FABIANA NOBREGA NUNES DA SILVA</t>
  </si>
  <si>
    <t>2021OB000390</t>
  </si>
  <si>
    <t>ATENDER AO SERVIDOR LOTADO NO AERÓDROMO DE SERRA TALHADA/PE.</t>
  </si>
  <si>
    <t>2021OB000397</t>
  </si>
  <si>
    <t>PARA REUNIÕES JUNTO À SECRETARIA DE RECURSOS HÍDRICOS E DNOCS DO GOVERNO DO CEARÁ.</t>
  </si>
  <si>
    <t>FORTALEZA/CE</t>
  </si>
  <si>
    <t>2021OB000412</t>
  </si>
  <si>
    <t>ACOMPANHAR VISITA TÉCNICA NO PARQUE JANELAS PARA O RIO EM GRAVATÁ E CARUARU.</t>
  </si>
  <si>
    <t>2021OB000427</t>
  </si>
  <si>
    <t>REALIZAR VISITA TÉCNICA NOS MUNICÍPIOS DE MORENO SIRINHAÉM, IPOJUCA E NOS AERÓDROMOS DE GARANHUNS E CARUARU/PE.</t>
  </si>
  <si>
    <t>GARANHUNS E CARUARU/PE</t>
  </si>
  <si>
    <t>2021OB000438</t>
  </si>
  <si>
    <t xml:space="preserve">VISITAS DE MONITORAMENTO DAS OBRAS PSA. </t>
  </si>
  <si>
    <t>PALMARES E ESCADA/PE</t>
  </si>
  <si>
    <t>2021OB000442</t>
  </si>
  <si>
    <t xml:space="preserve"> REALIZAR VISITA AS OBRAS DE IMPLANTAÇÃO DA ADUTORA DE SERRO AZUL NO MUNICÍPIO DE BONITO/PE.</t>
  </si>
  <si>
    <t>BONITO/PE</t>
  </si>
  <si>
    <t>2021OB000446</t>
  </si>
  <si>
    <t>PATRICIA FIGUEREDO</t>
  </si>
  <si>
    <t>ACOMPANHAR A SECRETARIA FERNANDHA EM VISTORIA TÉCNICA EM OBRAS NAS CIDADES DE JOÃO ALFREDO E BELÉM DE MARIA/PE.</t>
  </si>
  <si>
    <t xml:space="preserve"> JOÃO ALFREDO E BELÉM DE MARIA/PE</t>
  </si>
  <si>
    <t>2021OB000456</t>
  </si>
  <si>
    <t>ACOMPANHAR A SECRETÁRIA FERNANDHA BATISTA EM VISTORIA TÉCNICA EM OBRAS NAS CIDADES DE JOÃO ALFREDO E BELÉM DE MARIA.</t>
  </si>
  <si>
    <t>2021OB000457</t>
  </si>
  <si>
    <t>SERVIDOR SE DESLOCOU PARA A SEDE DA SEINFRA CUMPRIR DEMANDAS DO AERÓDROMO</t>
  </si>
  <si>
    <t>RECIFE/PE</t>
  </si>
  <si>
    <t>2021OB000466</t>
  </si>
  <si>
    <t>ASSISTENTE DE AERÓDROMO</t>
  </si>
  <si>
    <t>SERVIDOR SE DESLOCOU PARA A SEDE DA SEINFRA PARA CUMPRIR DEMANDAS DO AERÓDROMO</t>
  </si>
  <si>
    <t>2021OB000467</t>
  </si>
  <si>
    <t>ACOMPANHAR A SECRETÁRIA FERNANDHA DURANTE VISITA ÀS OBRAS DE IMPLANTAÇÃO DA ADUTORA DE SERRO AZUL NO MUNICÍPIO DE BONITO/PE.</t>
  </si>
  <si>
    <t>2021OB000468</t>
  </si>
  <si>
    <t>ACOMPANHAR SECRETARIA EM VISTORIAS TÉCNICAS NOS MUNICÍPIOS DE JOÃO ALFREDO E BELÉM DE MARIA/PE.</t>
  </si>
  <si>
    <t>2021OB000471</t>
  </si>
  <si>
    <t xml:space="preserve">REALIZAR VISTORIA TÉCNICA EM OBRAS NOS MUNICÍPIOS DE JOÃO ALFREDO E BELÉM DE MARIA/PE. </t>
  </si>
  <si>
    <t>2021OB000472</t>
  </si>
  <si>
    <t>ACOMPANHAR A SECRETÁRIA FERNANDHA EM VISTORIA TÉCNICA NOS MUNICÍPIOS DE JOÃO ALFREDO E BELÉM DE MARIA/PE.</t>
  </si>
  <si>
    <t>2021OB000473</t>
  </si>
  <si>
    <t>ACOMPANHAR A SECRETÁRIA FERNANDHA EM VISTORIA TÉCNICA EM OBRAS EM JOÃO ALFREDO E BELÉM DE MARIA/PE</t>
  </si>
  <si>
    <t>2021OB000475</t>
  </si>
  <si>
    <t>408188-9</t>
  </si>
  <si>
    <t>SUPERINTENDENTE DE AERÓDROMO</t>
  </si>
  <si>
    <t>REALIZAR VISITA TÉCNICA NOS AERÓDROMOS DE CARUARU, ARCOVERDE E SERRA TALHADA/PE.</t>
  </si>
  <si>
    <t>CARUARU, ARCOVERDE E SERRA TALHADA/PE</t>
  </si>
  <si>
    <t>2021OB000476</t>
  </si>
  <si>
    <t>COMPANHAR A AGENDA DA SECRETÁRIA FERNANDHA BATISTA DURANTE VISITA AS OBRAS DE IMPLANTAÇÃO DA ADUTORA DE SERRO AZUL EM BONITO/PE.</t>
  </si>
  <si>
    <t>2021OB000477</t>
  </si>
  <si>
    <t>CONDUZIR O SECRETÁRIO EXECUTIVO DE ARTICULAÇÃO, DR. RODRIGO MOLINA, EM VISITA ÀS OBRAS DE IMPLANTAÇÃO DA ADUTORA SERRO AZUL EM BONITO/PE.</t>
  </si>
  <si>
    <t>2021OB000478</t>
  </si>
  <si>
    <t>CONDUZIR O SECRETÁRIO EXECUTIVO DE ARTICULAÇÃO, DR. RODRIGO, EM VISITAS ÀS OBRAS NOS MUNICIPIOS DE JOÃO ALFREDO E BELEM DE MARIA/PE.</t>
  </si>
  <si>
    <t>JOÃO ALFREDO E BELEM DE MARIA/PE</t>
  </si>
  <si>
    <t>2021OB000479</t>
  </si>
  <si>
    <t>ACOMPANHAR VISTORIA DO PROGRAMA CAMINHOS DE PERNAMBUCO EM CAETÉS E NO AERÓDROMO DE GARANHUNS/PE.</t>
  </si>
  <si>
    <t>CAETÉS E GARANHUNS/PE</t>
  </si>
  <si>
    <t>2021OB000480</t>
  </si>
  <si>
    <t>JOÃO ALFREDO E BELÉM DE MARIA/PE</t>
  </si>
  <si>
    <t xml:space="preserve">APOIO TÉCNICO DE ORÇAMENTO </t>
  </si>
  <si>
    <t xml:space="preserve"> REALIZAR VISITA TÉCNICA NOS AERÓDROMOS DE GARANHUNS E CARUARU/PE.</t>
  </si>
  <si>
    <t>2021OB000484</t>
  </si>
  <si>
    <t>2021OB000486</t>
  </si>
  <si>
    <t xml:space="preserve"> ACOMPANHAR A SECRETÁRIA FERNANDHA DURANTE AGENDA PARA VISTORIA DE OBRAS NOS MUNICÍPIOS DE GRAVATÁ E ALIANÇA/PE.</t>
  </si>
  <si>
    <t>2021OB000489</t>
  </si>
  <si>
    <t xml:space="preserve">REALIZAR VISITA TÉCNICA NOS AERÓDROMOS DE GARANHUNS E CARUARU </t>
  </si>
  <si>
    <t xml:space="preserve">GARANHUNS E CARUARU </t>
  </si>
  <si>
    <t>2021OB000495</t>
  </si>
  <si>
    <t>ACOMPANHAR A SECRETÁRIA FERNANDHA EM REUNIÕES A RESPEITO DA AVIAÇÃO REGIONAL NA AZUL EM SÃO PAULO</t>
  </si>
  <si>
    <t>SÃO PAULO</t>
  </si>
  <si>
    <t>2021OB000496</t>
  </si>
  <si>
    <t xml:space="preserve">PARTICIPAR DE REUNIÃO À RESPEITO DA AVIAÇÃO REGIONAL DE PERNAMBUCO, NA AZUL EM SÃO PAULO </t>
  </si>
  <si>
    <t>2021OB000498</t>
  </si>
  <si>
    <t xml:space="preserve">VISITA TÉCNICA NO AERÓDROMO DE ARARIPINA </t>
  </si>
  <si>
    <t>ARARIPINA /PE</t>
  </si>
  <si>
    <t>2021OB000509</t>
  </si>
  <si>
    <t>VISITA TÉCNICA PARA O AERÓDROMO DE ARARIPINA</t>
  </si>
  <si>
    <t>2021OB000512</t>
  </si>
  <si>
    <t>2021OB000514</t>
  </si>
  <si>
    <t xml:space="preserve"> ACOMPANHAR VISITA TÉCNICA NAS OBRAS DOS PARQUES JANELAS P/ OS RIOS DE CARUARU, SÃO CAETANO E GRAVATÁ</t>
  </si>
  <si>
    <t>CARUARU, SÃO CAETANO E GRAVATÁ/PE</t>
  </si>
  <si>
    <t>2021OB000516</t>
  </si>
  <si>
    <t>VISITA TÉCNICA NOS AERÓDROMOS DE CARUARU E SERRA TALHADA</t>
  </si>
  <si>
    <t>2021OB000532</t>
  </si>
  <si>
    <t xml:space="preserve">REGISTRO DE IMAGENS DA BARRAGEM DE SERRO AZUL, NO MUNICÍPIO DE PALMARES </t>
  </si>
  <si>
    <t>PALMARES/PE</t>
  </si>
  <si>
    <t>2021OB000533</t>
  </si>
  <si>
    <t>REALIZAR VISITA TÉCNICA NOS AERÓDROMOS DE CARUARU E SERRA TALHADA</t>
  </si>
  <si>
    <t>2021OB000554</t>
  </si>
  <si>
    <t>REALIZAR VISITA TÉCNICA NO AERÓDROMO DE  GARANHUNS</t>
  </si>
  <si>
    <t>2021OB000566</t>
  </si>
  <si>
    <t>FAZER REGISTRO FOTOGRÁFICO DAS OBRAS EM ANDAMENTO NO ACESSO AOS MUNICÍPIOS DE JOÃO ALFREDO E SALGADINHO</t>
  </si>
  <si>
    <t xml:space="preserve"> JOÃO ALFREDO E SALGADINHO/PE</t>
  </si>
  <si>
    <t>2021OB000570</t>
  </si>
  <si>
    <t xml:space="preserve"> FAZER REGISTRO FOTOGRÁFICO E APURAÇÃO DE INFORMAÇÃO PARA MATERIAL SOBRE OS AEROPORTOS  DE CARUARU E GARANHUNS</t>
  </si>
  <si>
    <t>CARUARU E GARANHUNS/PE</t>
  </si>
  <si>
    <t>2021OB000571</t>
  </si>
  <si>
    <t>FAZER REGISTRO FOTOGRÁFICO E APURAÇÃO DE INFORMAÇÃO PARA MATERIAL SOBRE OS AEROPORTOS  DE CARUARU E GARANHUNS</t>
  </si>
  <si>
    <t>2021OB000572</t>
  </si>
  <si>
    <t>REALI\ZAR VISITA TÉCNICA NOS AERÓDROMOS DE GARANHUNS E ARARIPINA</t>
  </si>
  <si>
    <t>GARANHUNS E ARARIPINA/PE</t>
  </si>
  <si>
    <t>2021OB000577</t>
  </si>
  <si>
    <t>REALIZAR VISITA TÉCNICA NO AERÓDROMO DE GARANHUNS</t>
  </si>
  <si>
    <t>2021OB000578</t>
  </si>
  <si>
    <t xml:space="preserve">REALIZAR VISITA TÉCNICA NO AERÓDROMO DE GARANHUNS </t>
  </si>
  <si>
    <t>GARANHUNS-PE</t>
  </si>
  <si>
    <t>2021OB000591</t>
  </si>
  <si>
    <t>VISITA TÉCNICA NOS MUNICÍPIOS DE MORENO, SIRINHAÉM, IPOJUCA E NOS AERÓDROMOS DE GARANHUNS E CARUARU/PE.</t>
  </si>
  <si>
    <t>MORENO, SIRINHAÉM, IPOJUCA, GARANHUNS E CARUARU/PE</t>
  </si>
  <si>
    <t>2021OB000599</t>
  </si>
  <si>
    <t>ACOMPANHAR A AGENDA DO GOVERNADOR NOS MUNICÍPIOS DE SERRA TALHADA, FLORES, CARNAÍBA, AFOG.DA INGAZEIRA, IGUARACY, CUSTÓDIA, SERTÂNIA-PE.</t>
  </si>
  <si>
    <t>SERRA TALHADA, FLORES, CARNAÍBA, AFOG.DA INGAZEIRA, IGUARACY, CUSTÓDIA, SERTÂNIA-PE</t>
  </si>
  <si>
    <t>2021OB000602</t>
  </si>
  <si>
    <t>ACOMPANHAR AGENDA DO GOVERNADOR NOS MUN DE SERRA TALHADA, FLORES, CARNAÍBA, AFOGADOS DA INGAZEIRA, IGUARACY, CUSTÓDIA E SERTÂNIA-PE.</t>
  </si>
  <si>
    <t>SERRA TALHADA, FLORES, CARNAÍBA, AFOGADOS DA INGAZEIRA, IGUARACY, CUSTÓDIA E SERTÂNIA-PE</t>
  </si>
  <si>
    <t>2021OB000603</t>
  </si>
  <si>
    <t>2021OB000604</t>
  </si>
  <si>
    <t>2021OB000605</t>
  </si>
  <si>
    <t>2021OB000610</t>
  </si>
  <si>
    <t>REALIZAR VISITA TÉCNICA NOS MUNICÍPIOS DE GRAVATÁ E CARUARU/PE.</t>
  </si>
  <si>
    <t>2021OB000622</t>
  </si>
  <si>
    <t>COMP.A AGENDA DO GOV.VISTORIANDO AS OBRAS DE INFRAESTRUTURA HÍDRICA E VIÁRIA EM DIVERSOS MUNICIPÍOS.</t>
  </si>
  <si>
    <t>2021OB000623</t>
  </si>
  <si>
    <t>ACOMPANHAR A AGENDA DO GOV. PARA VISTORIAR AS OBRAS DE INFRAESTRUTURA HÍDRICA E VIÁRIA NOS MUNICÍPIOS DE PETROLINA, AFRÃNIO E OUTROS.</t>
  </si>
  <si>
    <t>PETROLINA, AFRÃNIO E OUTROS MUNICÍPIOS.</t>
  </si>
  <si>
    <t>2021OB000633</t>
  </si>
  <si>
    <t>ACOMP A AGENDA DO GOV.  VISTORIAS AS OBRAS DE INFRAEST HÍDRICA E VIÁRIA NOS MUNICÍPIOS DE PETROLINA, AFRÂNIO, DORMENTES, CABROBÓ, STA MARIA DA BOA VISTA E OUTROS.</t>
  </si>
  <si>
    <t>PETROLINA, AFRÂNIO, DORMENTES, CABROBÓ, STA MARIA DA BOA VISTA E OUTROS MUNICÍPIOS.</t>
  </si>
  <si>
    <t>2021OB000635</t>
  </si>
  <si>
    <t>2021OB000636</t>
  </si>
  <si>
    <t>2021OB000637</t>
  </si>
  <si>
    <t>2021OB000638</t>
  </si>
  <si>
    <t>2021OB000639</t>
  </si>
  <si>
    <t>VISITA TÉCNICA NO AERÓDROMO DE ARARIPINA.</t>
  </si>
  <si>
    <t>ARARIPINA/PE</t>
  </si>
  <si>
    <t>2021OB000653</t>
  </si>
  <si>
    <t>VISITA TÉCNICA PARA O AERÓDROMO DE ARARIPINA.</t>
  </si>
  <si>
    <t>2021OB000654</t>
  </si>
  <si>
    <t xml:space="preserve"> ARARIPINA, TRINDADE, IPUBI, OURICURI, STA.CRUZ, BODOCÓ GRANITO , EXU/PE</t>
  </si>
  <si>
    <t>2021OB000658</t>
  </si>
  <si>
    <t>2021OB000659</t>
  </si>
  <si>
    <t>2021OB000660</t>
  </si>
  <si>
    <t>ACOMP.DA AGENDA DO GOV. NOS MUNICÍPIOS  DE ARARIPINA, TRINDADE, IPUBI, OURICURI, STA.CRUZ, BODOCÓ GRANITO , EXU/PE.</t>
  </si>
  <si>
    <t>2021OB000663</t>
  </si>
  <si>
    <t>ACOMPANHAR A SECRETÁRIA NOS MUNICÍPIOS DE ARARIPINA,TRINDADE, IPUBI, OURICURI, STA. CRUZ, BODOCÓ, GRANITO, E EXU/PE.</t>
  </si>
  <si>
    <t>ARARIPINA,TRINDADE, IPUBI, OURICURI, STA. CRUZ, BODOCÓ, GRANITO, E EXU/PE.</t>
  </si>
  <si>
    <t>2021OB000664</t>
  </si>
  <si>
    <t xml:space="preserve"> ACOMP. A AGENDA OFICIAL DO GOV. P/ VISTORIA AS OBRAS DA INFRAEST HÍDRICA E  VIÁRIA NOS MUNICÍPIOS DE  JUAZ. DO NORTE(CE), E DIV. MUN.PERNAMBUCO.</t>
  </si>
  <si>
    <t>JUAZ. DO NORTE(CE), E DIV. MUN.PERNAMBUCO.</t>
  </si>
  <si>
    <t>2021OB000665</t>
  </si>
  <si>
    <t>2021OB000666</t>
  </si>
  <si>
    <t>REALIZAR VISITA TÉCNICA NOS MUNICÍPIOS DE LAGOA GRANDE, SANTA MARIA DA BOA VISTA, AFRÂNIO, DORMENTES E IPUBI/PE.</t>
  </si>
  <si>
    <t xml:space="preserve"> LAGOA GRANDE, SANTA MARIA DA BOA VISTA, AFRÂNIO, DORMENTES E IPUBI/PE</t>
  </si>
  <si>
    <t>2021OB000667</t>
  </si>
  <si>
    <t>ACOMP.A AGENDA DO GOVERNADOR EM JUAZ.DO NORTE(CE), CEDRO, SERRITA, PARNAMIRIM, TERRA NOVA E OUTROS  MUNICÍPIOS DE PE.</t>
  </si>
  <si>
    <t>JUAZ.DO NORTE(CE), CEDRO, SERRITA, PARNAMIRIM, TERRA NOVA E OUTROS  MUNICÍPIOS DE PE</t>
  </si>
  <si>
    <t>2021OB000673</t>
  </si>
  <si>
    <t>PARTICIPAR DE REUNIÃO JUNTO AO MDR, DNIT E POSSE DO CONSELHO FEDERAL DE ENGENHARIA COM DESTINO A BRASÍLIA-DF.</t>
  </si>
  <si>
    <t xml:space="preserve"> BRASÍLIA-DF</t>
  </si>
  <si>
    <t>2021OB000674</t>
  </si>
  <si>
    <t>A COM 01 DIÁRIA PARCIAL E 01 DIÁRIA INTEGRAL NO PERÍODO DE 25/08 A 26/08/2021 SERVIDOR SE DESLOCOU DE SERRA TALHADA PARA RECIFE PARA SEDE DA SEINFRA.</t>
  </si>
  <si>
    <t>RECIFE/SERRA TALHADA. -PE</t>
  </si>
  <si>
    <t>2021OB000675</t>
  </si>
  <si>
    <t>ACOMP.A AGENDA DO GOVERNADOR EM VISTORIA ÀS OBRAS DE INFRAEST. HÍDRICA E VIÁRIA, NOS MUNICÍPIOS DE JUAZ. DO NORTE(CE) , CEDRO, SERRITA, PARNAMIRIM E OUTROS MUNIC.PE.</t>
  </si>
  <si>
    <t>JUAZ. DO NORTE(CE) , CEDRO, SERRITA, PARNAMIRIM E OUTROS MUNIC.PE</t>
  </si>
  <si>
    <t>2021OB000676</t>
  </si>
  <si>
    <t xml:space="preserve">ACOMP.A AGENDA DO GOV. EM VISTORIA ÀS OBRAS DE INFRAEST. HÍDRICA E VIÁRIA. </t>
  </si>
  <si>
    <t>CEDRO, SERRITA, PARNAMIRIM, TERRA NOVA</t>
  </si>
  <si>
    <t>2021OB000677</t>
  </si>
  <si>
    <t xml:space="preserve">ACOMP.A AGENDA DO GOV. EM VIST.A ÀS OBRAS DE INFRAEST. HÍDRICA E VIÁRIA. </t>
  </si>
  <si>
    <t>2021OB000678</t>
  </si>
  <si>
    <t>2021OB000679</t>
  </si>
  <si>
    <t>ACOMPANHAR O GOVERNADOR NAS VISTORIAS ÀS OBRAS DE INFRAEST HÍDRICA E VIÁRIA.</t>
  </si>
  <si>
    <t>JUAZEIRO DO NORTE(CE) E MUNICIPIOS DE CEDRO, SERRITA, PARNAMIRIM</t>
  </si>
  <si>
    <t>2021OB000680</t>
  </si>
  <si>
    <t>VISITA TÉCNICA NOS MUNICÍPIOS DE CASINHA E SURUBIM/PE.</t>
  </si>
  <si>
    <t>CASINHA E SURUBIM/PE</t>
  </si>
  <si>
    <t>2021OB000685</t>
  </si>
  <si>
    <t>REALIZAR VISITA TÉCNICA NOS AERÓDROMO DE GARANHUNS/PE.</t>
  </si>
  <si>
    <t>2021OB000686</t>
  </si>
  <si>
    <t>VISITA TÉCNICA MOS MUNICÍPIOS DE JOAO ALFREDO E BELÉM DE MARIA-PE.</t>
  </si>
  <si>
    <t>JOAO ALFREDO E BELÉM DE MARIA-PE</t>
  </si>
  <si>
    <t>2021OB000689</t>
  </si>
  <si>
    <t>CUMPRIR EXPEDIENTE NA SEINFRA, NO PERÍODO DE 26/08 A 27/08/2021.</t>
  </si>
  <si>
    <t>RECIFE/CARUARU/RECIFE</t>
  </si>
  <si>
    <t>27/082021</t>
  </si>
  <si>
    <t>2021OB000690</t>
  </si>
  <si>
    <t>SERRA TALHADA/CARUARU/SERRA TALHADA</t>
  </si>
  <si>
    <t>2021OB000691</t>
  </si>
  <si>
    <t>CUMPRIR EXPEDIENTE NA SEINFRA, NO PERÍODO DE 25/08 A 26/08/2021.</t>
  </si>
  <si>
    <t>2021OB000692</t>
  </si>
  <si>
    <t>COMP. AGENDA DO GOV. P/  VISTORIA AS OBRAS DE INFRAEST. HÍDRICA E VIÁRIA PERÍODO DE 01/09 A 03/09/2021 , TUPARETAMA, S.J.DO EGITO, ITAPETIM, BREJINHO E PAJÉU.</t>
  </si>
  <si>
    <t>TUPARETAMA, S.J.DO EGITO, ITAPETIM, BREJINHO E PAJÉU.</t>
  </si>
  <si>
    <t>2021OB000715</t>
  </si>
  <si>
    <t>ACOMP. AGENDA DO GOV. P/  VISTORIA AS OBRAS DE INFRAEST. HÍDRICA E VIÁRIA PERÍODO DE 01/09 A 03/09/2021 , TUPARETAMA, S.J.DO EGITO, ITAPETIM, BREJINHO E PAJÉU.</t>
  </si>
  <si>
    <t>2021OB000716</t>
  </si>
  <si>
    <t>AGENDA DO GOV. PARA  VISTORIA AS OBRAS DE INFRAEST. HÍDRICA E VIÁRIA PERÍODO DE 01/09 A 03/09/2021 , TUPARETAMA, S.J.DO EGITO, ITAPETIM, BREJINHO E PAJÉU.</t>
  </si>
  <si>
    <t>2021OB000717</t>
  </si>
  <si>
    <t>ACOMP. AGENDA DO GOV. PARA  VISTORIA AS OBRAS DE INFRAEST. HÍDRICA E VIÁRIA PERÍODO DE 01/09 A 03/09/2021 , TUPARETAMA, S.J.DO EGITO, ITAPETIM, BREJINHO E PAJÉU.</t>
  </si>
  <si>
    <t>2021OB000718</t>
  </si>
  <si>
    <t>JOSANA TEREZA VANCE FLORENCIO DE MELO AMORIM</t>
  </si>
  <si>
    <t>395326-2</t>
  </si>
  <si>
    <t>REALIZAR VISTORIA TÉCNICA NA RODOVIA PE 263, PERÍODO DE 01/09 A 03/09/2021 DESTINO ITAPETIM/PE.</t>
  </si>
  <si>
    <t>GERENTE GERAL DE ENGENHARIA</t>
  </si>
  <si>
    <t xml:space="preserve"> ITAPETIM/PE</t>
  </si>
  <si>
    <t>2021OB000719</t>
  </si>
  <si>
    <t>2021OB000721</t>
  </si>
  <si>
    <t>2021OB000722</t>
  </si>
  <si>
    <t xml:space="preserve">FAZER REGISTRO DO PARQUE JANELAS PARA O RIO DE SÃO CAETANO. </t>
  </si>
  <si>
    <t>2021OB000725</t>
  </si>
  <si>
    <t xml:space="preserve"> KLEBER ROOSEVELT DE ARAÚJO ANDRADE</t>
  </si>
  <si>
    <t xml:space="preserve">SE DESLOCOU DO AERÓDROMO DE SERRA TALHADA PARA SEINFRA PARA CUMPRIR DEMANDAS DO AERÓDROMO. </t>
  </si>
  <si>
    <t>SERRA TALHADA / RECIFE / SERRA TALHADA</t>
  </si>
  <si>
    <t>2021OB000726</t>
  </si>
  <si>
    <t>2021OB000727</t>
  </si>
  <si>
    <t>ACOMPANHAR A AGENDA DO GOVERNADOR PARA VÁRIOS MUNICÍPIOS DE PE.</t>
  </si>
  <si>
    <t>Municípios/PE</t>
  </si>
  <si>
    <t xml:space="preserve">
PAMELLA BARBARA CAVALCANTI E SILVA
</t>
  </si>
  <si>
    <t>PARA ACOMPANHAR AGENDA DO GOVERNADOR EM VÁRIOS MUNICÍPIOS DE PE.</t>
  </si>
  <si>
    <t>2021OB000728</t>
  </si>
  <si>
    <t>ACOMPANHAR A AGENDA DO GOVERNADOR PARA VISTORIA DAS OBRAS EM TUPARETAMA, S. J. DO EGITO, ITAPETIM, BREJINHO E SERTÃO DO PAJEÚ.</t>
  </si>
  <si>
    <t>2021OB000729</t>
  </si>
  <si>
    <t xml:space="preserve"> ACOMP. AGENDA DO GOVERNADOR P/VISTORIA ÀS OBRAS DE INFRAESTRUTURA HÍDRICA E VIÁRIA. PERÍODO DE 09/09 A 10/09/2021 DESTINO ITAÍBA, MANARI, INAJÁ IBIMIRIM , ARCOVERDE, TUPANATINGA, BUÍQUE E ALAGOINHA.</t>
  </si>
  <si>
    <t xml:space="preserve"> ITAÍBA, MANARI, INAJÁ IBIMIRIM , ARCOVERDE, TUPANATINGA, BUÍQUE E ALAGOINHA/PE</t>
  </si>
  <si>
    <t xml:space="preserve"> TUPARETAMA, S. J. DO EGITO, ITAPETIM, BREJINHO E SERTÃO DO PAJEÚ/PE</t>
  </si>
  <si>
    <t>2021OB000738</t>
  </si>
  <si>
    <t>2021OB000739</t>
  </si>
  <si>
    <t>ACOMP. AGENDA DO GOVERNADOR P/VISTORIA ÀS OBRAS DE INFRAESTRUTURA HÍDRICA E VIÁRIA. PERÍODO DE 08/09 A 11/09/2021 DESTINO ITAÍBA, MANARI, INAJÁ IBIMIRIM , ARCOVERDE, TUPANATINGA, BUÍQUE E ALAGOINHA.</t>
  </si>
  <si>
    <t xml:space="preserve"> ITAÍBA, MANARI, INAJÁ IBIMIRIM ,ARCOVERDE/PE</t>
  </si>
  <si>
    <t>ACOMP. AGENDA DO GOVERNADOR P/VISTORIA ÀS OBRAS DE INFRAESTRUTURA HÍDRICA E VIÁRIA. PERÍODO DE 08/09 A 11/09/2021 DESTINO ITAÍBA, MANARI, INAJÁ IBIMIRIM, ARCOVERDE.</t>
  </si>
  <si>
    <t>2021OB000740</t>
  </si>
  <si>
    <t>VISITA TÉCNICA PARA O AERÓDROMO DE ARARIPINA/PE.</t>
  </si>
  <si>
    <t>2021OB000758</t>
  </si>
  <si>
    <t>ACOMPANHAR A AGENDA DO GOVERNADOR NA VPE-077, EM GLÓRIA DE GOITÁ,</t>
  </si>
  <si>
    <t>GLÓRIA DO GOITÁ/PE</t>
  </si>
  <si>
    <t>2021OB000759</t>
  </si>
  <si>
    <t>2021OB000760</t>
  </si>
  <si>
    <t>ACOMPANHAR AGENDA OFICIAL DO GOVERNADOR PARA OBRAS DE RESTAURAÇÃO DA PE-018 NOS MUNICÍPIOS DE ABREU E LIMA/ CABO DE SANTO AGOSTINHO.</t>
  </si>
  <si>
    <t>ABREU E LIMA E CABO DE SANTO AGOSTINHO/PE</t>
  </si>
  <si>
    <t>2021OB000769</t>
  </si>
  <si>
    <t>BRASÍLIA/DF</t>
  </si>
  <si>
    <t>PARTICIPAR DE AGENDA JUNTO À SAC E MDR EM BRASÍLIA/DF.</t>
  </si>
  <si>
    <t>2021OB000770</t>
  </si>
  <si>
    <t>ACOMPANHAR VISTORIA NOS MUNICÍPIOS DE LAGOA DO CARRO E GARANHUNS.</t>
  </si>
  <si>
    <t xml:space="preserve"> LAGOA DO CARRO E GARANHUNS/PE</t>
  </si>
  <si>
    <t>2021OB000774</t>
  </si>
  <si>
    <t>VISITA TÉCNICA NO MUNICÍPIO DE LAGOA DO CARRO.</t>
  </si>
  <si>
    <t xml:space="preserve"> LAGOA DO CARRO /PE</t>
  </si>
  <si>
    <t>2021OB000775</t>
  </si>
  <si>
    <t>MICHELLE GONCALVES BARBOSA DA SILVA</t>
  </si>
  <si>
    <t xml:space="preserve">VISTORIA TÉCNICA NA PE 009. </t>
  </si>
  <si>
    <t>SIRINHAEM/PE</t>
  </si>
  <si>
    <t>2021OB000783</t>
  </si>
  <si>
    <t>427.882-8</t>
  </si>
  <si>
    <t>ACOMPANHAR A SECRETÁRIA FERNANDHA NA ASSEMBLEIA DA MICRORREGIÃO DE ÁGUA E ESGOTO RMR-PAJEÚ.</t>
  </si>
  <si>
    <t>2021OB000784</t>
  </si>
  <si>
    <t>ACOMPANHAR A SECRETÁRIA FERNANDHA NA ASSEMBLEIA PARA ELEGER MEMBROS DA MICRORREGIÃO DE ÁGUA E ESGOTO DO SERTÃO RMR PAJÉU.</t>
  </si>
  <si>
    <t>2021OB000785</t>
  </si>
  <si>
    <t xml:space="preserve">VISITA TÉCNICA PARA TRATAR DO MARCO REGULATÓRIO DE SANEAMENTO E A DEFINIÇÃO DAS MICRORREGIÕES. </t>
  </si>
  <si>
    <t>2021OB000787</t>
  </si>
  <si>
    <t>2021OB000788</t>
  </si>
  <si>
    <t>SALGUEIRO/pe</t>
  </si>
  <si>
    <t>2021OB000789</t>
  </si>
  <si>
    <t>COMPANHAR A SECRETÁRIA DURANTE AGENDA PARA VISTORIA DE OBRAS EM VÁRIOS MUNICÍPIOS DE PERNAMBUCO.</t>
  </si>
  <si>
    <t>VÁRIOS MUNICÍPIOS DE PERNAMBUCO</t>
  </si>
  <si>
    <t>2021OB000790</t>
  </si>
  <si>
    <t>ACOMPANHAR A SECRETÁRIA DURANTE AGENDA PARA VISTORIA DE OBRAS EM VÁRIOS MUNICÍPIOS DE PERNAMBUCO.</t>
  </si>
  <si>
    <t>2021OB000791</t>
  </si>
</sst>
</file>

<file path=xl/styles.xml><?xml version="1.0" encoding="utf-8"?>
<styleSheet xmlns="http://schemas.openxmlformats.org/spreadsheetml/2006/main">
  <numFmts count="2">
    <numFmt numFmtId="164" formatCode="&quot;R$&quot;#,##0.00"/>
    <numFmt numFmtId="165" formatCode="&quot;R$&quot;\ #,##0.00"/>
  </numFmts>
  <fonts count="29">
    <font>
      <sz val="10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8"/>
      <name val="Tahoma"/>
      <family val="2"/>
      <charset val="1"/>
    </font>
    <font>
      <sz val="8"/>
      <name val="Tahoma"/>
      <family val="2"/>
      <charset val="1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Helvetica"/>
      <family val="2"/>
    </font>
    <font>
      <sz val="9"/>
      <color rgb="FF222222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Helvetica"/>
      <family val="2"/>
    </font>
    <font>
      <sz val="9"/>
      <color rgb="FF222222"/>
      <name val="Helvetica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9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indexed="22"/>
      </patternFill>
    </fill>
    <fill>
      <patternFill patternType="solid">
        <fgColor rgb="FFEBF1DE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EBF1DE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 style="thin">
        <color theme="1" tint="0.2499465926084170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1" fillId="0" borderId="0" applyNumberFormat="0" applyFill="0" applyBorder="0" applyProtection="0"/>
    <xf numFmtId="0" fontId="2" fillId="0" borderId="0" applyNumberFormat="0" applyFill="0" applyBorder="0" applyProtection="0"/>
    <xf numFmtId="0" fontId="14" fillId="0" borderId="0" applyNumberFormat="0" applyFill="0" applyBorder="0" applyProtection="0"/>
    <xf numFmtId="0" fontId="3" fillId="2" borderId="1" applyNumberFormat="0" applyProtection="0"/>
    <xf numFmtId="0" fontId="4" fillId="0" borderId="0" applyNumberFormat="0" applyFill="0" applyBorder="0" applyProtection="0"/>
    <xf numFmtId="0" fontId="14" fillId="0" borderId="0" applyNumberFormat="0" applyFill="0" applyBorder="0" applyProtection="0"/>
    <xf numFmtId="0" fontId="5" fillId="3" borderId="0" applyNumberFormat="0" applyBorder="0" applyProtection="0"/>
    <xf numFmtId="0" fontId="6" fillId="2" borderId="0" applyNumberFormat="0" applyBorder="0" applyProtection="0"/>
    <xf numFmtId="0" fontId="7" fillId="4" borderId="0" applyNumberFormat="0" applyBorder="0" applyProtection="0"/>
    <xf numFmtId="0" fontId="7" fillId="0" borderId="0" applyNumberFormat="0" applyFill="0" applyBorder="0" applyProtection="0"/>
    <xf numFmtId="0" fontId="8" fillId="5" borderId="0" applyNumberFormat="0" applyBorder="0" applyProtection="0"/>
    <xf numFmtId="0" fontId="9" fillId="0" borderId="0" applyNumberFormat="0" applyFill="0" applyBorder="0" applyProtection="0"/>
    <xf numFmtId="0" fontId="10" fillId="6" borderId="0" applyNumberFormat="0" applyBorder="0" applyProtection="0"/>
    <xf numFmtId="0" fontId="10" fillId="7" borderId="0" applyNumberFormat="0" applyBorder="0" applyProtection="0"/>
    <xf numFmtId="0" fontId="9" fillId="8" borderId="0" applyNumberFormat="0" applyBorder="0" applyProtection="0"/>
  </cellStyleXfs>
  <cellXfs count="176">
    <xf numFmtId="0" fontId="0" fillId="0" borderId="0" xfId="0"/>
    <xf numFmtId="0" fontId="11" fillId="9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11" borderId="4" xfId="0" applyFont="1" applyFill="1" applyBorder="1" applyAlignment="1">
      <alignment horizontal="center"/>
    </xf>
    <xf numFmtId="0" fontId="18" fillId="12" borderId="4" xfId="0" applyFont="1" applyFill="1" applyBorder="1" applyAlignment="1">
      <alignment horizontal="left"/>
    </xf>
    <xf numFmtId="0" fontId="19" fillId="13" borderId="4" xfId="0" applyFont="1" applyFill="1" applyBorder="1" applyAlignment="1">
      <alignment horizontal="left"/>
    </xf>
    <xf numFmtId="0" fontId="18" fillId="14" borderId="4" xfId="0" applyFont="1" applyFill="1" applyBorder="1" applyAlignment="1">
      <alignment horizontal="left"/>
    </xf>
    <xf numFmtId="4" fontId="18" fillId="12" borderId="4" xfId="0" applyNumberFormat="1" applyFont="1" applyFill="1" applyBorder="1" applyAlignment="1">
      <alignment horizontal="left"/>
    </xf>
    <xf numFmtId="3" fontId="20" fillId="12" borderId="4" xfId="0" applyNumberFormat="1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/>
    </xf>
    <xf numFmtId="49" fontId="18" fillId="12" borderId="4" xfId="0" applyNumberFormat="1" applyFont="1" applyFill="1" applyBorder="1" applyAlignment="1">
      <alignment horizontal="left"/>
    </xf>
    <xf numFmtId="0" fontId="18" fillId="12" borderId="5" xfId="0" applyFont="1" applyFill="1" applyBorder="1" applyAlignment="1">
      <alignment horizontal="left"/>
    </xf>
    <xf numFmtId="0" fontId="21" fillId="12" borderId="6" xfId="0" applyNumberFormat="1" applyFont="1" applyFill="1" applyBorder="1" applyAlignment="1">
      <alignment horizontal="left"/>
    </xf>
    <xf numFmtId="0" fontId="22" fillId="0" borderId="3" xfId="0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164" fontId="13" fillId="12" borderId="3" xfId="0" applyNumberFormat="1" applyFont="1" applyFill="1" applyBorder="1" applyAlignment="1">
      <alignment horizontal="center" vertical="center" wrapText="1"/>
    </xf>
    <xf numFmtId="14" fontId="13" fillId="12" borderId="3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5" fillId="0" borderId="3" xfId="0" applyNumberFormat="1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165" fontId="25" fillId="0" borderId="11" xfId="0" applyNumberFormat="1" applyFont="1" applyBorder="1" applyAlignment="1">
      <alignment horizontal="center" vertical="center"/>
    </xf>
    <xf numFmtId="165" fontId="25" fillId="0" borderId="12" xfId="0" applyNumberFormat="1" applyFont="1" applyBorder="1" applyAlignment="1">
      <alignment horizontal="center" vertical="center"/>
    </xf>
    <xf numFmtId="4" fontId="13" fillId="12" borderId="4" xfId="0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13" fillId="14" borderId="4" xfId="0" applyFont="1" applyFill="1" applyBorder="1" applyAlignment="1">
      <alignment horizontal="center" vertical="center"/>
    </xf>
    <xf numFmtId="49" fontId="13" fillId="12" borderId="4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12" borderId="15" xfId="0" applyNumberFormat="1" applyFont="1" applyFill="1" applyBorder="1" applyAlignment="1">
      <alignment horizontal="center" vertical="center" wrapText="1"/>
    </xf>
    <xf numFmtId="164" fontId="13" fillId="0" borderId="15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165" fontId="25" fillId="0" borderId="16" xfId="0" applyNumberFormat="1" applyFont="1" applyBorder="1" applyAlignment="1">
      <alignment horizontal="center" vertical="center"/>
    </xf>
    <xf numFmtId="165" fontId="25" fillId="0" borderId="17" xfId="0" applyNumberFormat="1" applyFont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25" fillId="0" borderId="19" xfId="0" applyNumberFormat="1" applyFont="1" applyFill="1" applyBorder="1" applyAlignment="1">
      <alignment horizontal="center" vertical="center" wrapText="1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64" fontId="25" fillId="0" borderId="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8" fillId="12" borderId="4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164" fontId="13" fillId="12" borderId="4" xfId="0" applyNumberFormat="1" applyFont="1" applyFill="1" applyBorder="1" applyAlignment="1">
      <alignment horizontal="center" vertical="center" wrapText="1"/>
    </xf>
    <xf numFmtId="164" fontId="25" fillId="12" borderId="4" xfId="0" applyNumberFormat="1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4" fontId="13" fillId="12" borderId="4" xfId="0" applyNumberFormat="1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14" fontId="13" fillId="12" borderId="8" xfId="0" applyNumberFormat="1" applyFont="1" applyFill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164" fontId="25" fillId="0" borderId="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justify" vertical="center" wrapText="1"/>
    </xf>
    <xf numFmtId="0" fontId="23" fillId="0" borderId="4" xfId="0" applyFont="1" applyBorder="1" applyAlignment="1">
      <alignment horizontal="justify" vertical="center" wrapText="1"/>
    </xf>
    <xf numFmtId="0" fontId="23" fillId="0" borderId="10" xfId="0" applyFont="1" applyBorder="1" applyAlignment="1">
      <alignment horizontal="justify" vertical="center" wrapText="1"/>
    </xf>
    <xf numFmtId="0" fontId="23" fillId="0" borderId="13" xfId="0" applyFont="1" applyBorder="1" applyAlignment="1">
      <alignment horizontal="justify" vertical="center" wrapText="1"/>
    </xf>
    <xf numFmtId="0" fontId="27" fillId="0" borderId="4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13" fillId="12" borderId="4" xfId="0" applyFont="1" applyFill="1" applyBorder="1" applyAlignment="1">
      <alignment horizontal="left" vertical="center"/>
    </xf>
    <xf numFmtId="0" fontId="13" fillId="14" borderId="4" xfId="0" applyFont="1" applyFill="1" applyBorder="1" applyAlignment="1">
      <alignment horizontal="left" vertical="center"/>
    </xf>
    <xf numFmtId="0" fontId="11" fillId="9" borderId="0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165" fontId="25" fillId="0" borderId="10" xfId="0" applyNumberFormat="1" applyFont="1" applyBorder="1" applyAlignment="1">
      <alignment horizontal="center" vertical="center"/>
    </xf>
    <xf numFmtId="0" fontId="25" fillId="0" borderId="10" xfId="0" applyNumberFormat="1" applyFont="1" applyFill="1" applyBorder="1" applyAlignment="1">
      <alignment horizontal="center" vertical="center" wrapText="1"/>
    </xf>
    <xf numFmtId="164" fontId="25" fillId="0" borderId="10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5" fontId="25" fillId="0" borderId="4" xfId="0" applyNumberFormat="1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4" fontId="13" fillId="0" borderId="4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 wrapText="1"/>
    </xf>
    <xf numFmtId="1" fontId="13" fillId="0" borderId="4" xfId="0" applyNumberFormat="1" applyFont="1" applyFill="1" applyBorder="1" applyAlignment="1">
      <alignment horizontal="center" vertical="center" wrapText="1"/>
    </xf>
    <xf numFmtId="1" fontId="25" fillId="0" borderId="4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14" fontId="13" fillId="0" borderId="4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/>
    </xf>
    <xf numFmtId="165" fontId="25" fillId="0" borderId="11" xfId="0" applyNumberFormat="1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8" xfId="0" applyFont="1" applyFill="1" applyBorder="1" applyAlignment="1">
      <alignment horizontal="center" vertical="center" wrapText="1"/>
    </xf>
    <xf numFmtId="0" fontId="15" fillId="10" borderId="10" xfId="0" applyFont="1" applyFill="1" applyBorder="1" applyAlignment="1">
      <alignment horizontal="center" vertical="center" wrapText="1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 wrapText="1"/>
    </xf>
  </cellXfs>
  <cellStyles count="16">
    <cellStyle name="Accent" xfId="12"/>
    <cellStyle name="Accent 1" xfId="13"/>
    <cellStyle name="Accent 2" xfId="14"/>
    <cellStyle name="Accent 3" xfId="15"/>
    <cellStyle name="Bad" xfId="9"/>
    <cellStyle name="Error" xfId="11"/>
    <cellStyle name="Footnote" xfId="5"/>
    <cellStyle name="Good" xfId="7"/>
    <cellStyle name="Heading 1" xfId="1"/>
    <cellStyle name="Heading 2" xfId="2"/>
    <cellStyle name="Neutral" xfId="8"/>
    <cellStyle name="Normal" xfId="0" builtinId="0"/>
    <cellStyle name="Note" xfId="4"/>
    <cellStyle name="Status" xfId="6"/>
    <cellStyle name="Text" xfId="3"/>
    <cellStyle name="Warning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6D9F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3</xdr:col>
      <xdr:colOff>1354667</xdr:colOff>
      <xdr:row>3</xdr:row>
      <xdr:rowOff>95251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1375834</xdr:colOff>
      <xdr:row>3</xdr:row>
      <xdr:rowOff>931333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6250"/>
          <a:ext cx="3227917" cy="931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742950</xdr:colOff>
      <xdr:row>2</xdr:row>
      <xdr:rowOff>133351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C13EEE59-7001-41C5-8063-70509B69286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2600325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3</xdr:col>
      <xdr:colOff>609600</xdr:colOff>
      <xdr:row>3</xdr:row>
      <xdr:rowOff>85726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680C525E-871C-42FC-8C5B-0D292F573C2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28576"/>
          <a:ext cx="2466975" cy="542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76201</xdr:rowOff>
    </xdr:from>
    <xdr:to>
      <xdr:col>3</xdr:col>
      <xdr:colOff>1038226</xdr:colOff>
      <xdr:row>3</xdr:row>
      <xdr:rowOff>133351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D940D429-E3AD-4C0F-80FF-C4B4C373438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76201"/>
          <a:ext cx="2895600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1257300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3BA844BE-DB47-4FA0-8BB2-8E6332E2420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3114675" cy="542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847726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"/>
          <a:ext cx="2705100" cy="60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847726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"/>
          <a:ext cx="2705100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847726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"/>
          <a:ext cx="2705100" cy="6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847726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1"/>
          <a:ext cx="2705100" cy="60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I59"/>
  <sheetViews>
    <sheetView showGridLines="0" topLeftCell="A4" zoomScale="90" zoomScaleNormal="90" workbookViewId="0">
      <pane xSplit="4" ySplit="3" topLeftCell="E13" activePane="bottomRight" state="frozen"/>
      <selection activeCell="A4" sqref="A4"/>
      <selection pane="topRight" activeCell="E4" sqref="E4"/>
      <selection pane="bottomLeft" activeCell="A7" sqref="A7"/>
      <selection pane="bottomRight" activeCell="E17" sqref="E17:F17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48" style="12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11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11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11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 ht="75" customHeight="1">
      <c r="B4" s="1"/>
      <c r="C4" s="1"/>
      <c r="D4" s="1"/>
      <c r="E4" s="1"/>
      <c r="F4" s="1"/>
      <c r="G4" s="11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64" t="s">
        <v>0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5"/>
      <c r="Z5" s="5"/>
      <c r="AA5" s="5"/>
    </row>
    <row r="6" spans="1:113" ht="26.25" customHeight="1">
      <c r="A6" s="166" t="s">
        <v>397</v>
      </c>
      <c r="B6" s="163" t="s">
        <v>1</v>
      </c>
      <c r="C6" s="163"/>
      <c r="D6" s="163" t="s">
        <v>2</v>
      </c>
      <c r="E6" s="163"/>
      <c r="F6" s="163"/>
      <c r="G6" s="163" t="s">
        <v>3</v>
      </c>
      <c r="H6" s="163"/>
      <c r="I6" s="163"/>
      <c r="J6" s="163"/>
      <c r="K6" s="163"/>
      <c r="L6" s="163"/>
      <c r="M6" s="163"/>
      <c r="N6" s="163"/>
      <c r="O6" s="163" t="s">
        <v>4</v>
      </c>
      <c r="P6" s="163"/>
      <c r="Q6" s="163"/>
      <c r="R6" s="163" t="s">
        <v>5</v>
      </c>
      <c r="S6" s="163"/>
      <c r="T6" s="163"/>
      <c r="U6" s="163"/>
      <c r="V6" s="163"/>
      <c r="W6" s="163"/>
      <c r="X6" s="163" t="s">
        <v>6</v>
      </c>
      <c r="Y6" s="163" t="s">
        <v>7</v>
      </c>
      <c r="Z6" s="5"/>
      <c r="AA6" s="5"/>
    </row>
    <row r="7" spans="1:113" ht="18.75" customHeight="1">
      <c r="A7" s="167"/>
      <c r="B7" s="163" t="s">
        <v>8</v>
      </c>
      <c r="C7" s="163" t="s">
        <v>9</v>
      </c>
      <c r="D7" s="169" t="s">
        <v>10</v>
      </c>
      <c r="E7" s="163" t="s">
        <v>11</v>
      </c>
      <c r="F7" s="163" t="s">
        <v>12</v>
      </c>
      <c r="G7" s="170" t="s">
        <v>13</v>
      </c>
      <c r="H7" s="163" t="s">
        <v>14</v>
      </c>
      <c r="I7" s="163" t="s">
        <v>15</v>
      </c>
      <c r="J7" s="163"/>
      <c r="K7" s="162" t="s">
        <v>16</v>
      </c>
      <c r="L7" s="162"/>
      <c r="M7" s="163" t="s">
        <v>17</v>
      </c>
      <c r="N7" s="163" t="s">
        <v>18</v>
      </c>
      <c r="O7" s="162" t="s">
        <v>19</v>
      </c>
      <c r="P7" s="162" t="s">
        <v>20</v>
      </c>
      <c r="Q7" s="162" t="s">
        <v>21</v>
      </c>
      <c r="R7" s="163" t="s">
        <v>22</v>
      </c>
      <c r="S7" s="163"/>
      <c r="T7" s="163" t="s">
        <v>23</v>
      </c>
      <c r="U7" s="163"/>
      <c r="V7" s="163" t="s">
        <v>24</v>
      </c>
      <c r="W7" s="162" t="s">
        <v>21</v>
      </c>
      <c r="X7" s="163"/>
      <c r="Y7" s="163"/>
      <c r="Z7" s="5"/>
      <c r="AA7" s="5"/>
    </row>
    <row r="8" spans="1:113" ht="18.75" customHeight="1">
      <c r="A8" s="168"/>
      <c r="B8" s="163"/>
      <c r="C8" s="163"/>
      <c r="D8" s="163"/>
      <c r="E8" s="163"/>
      <c r="F8" s="163"/>
      <c r="G8" s="171"/>
      <c r="H8" s="163"/>
      <c r="I8" s="40" t="s">
        <v>25</v>
      </c>
      <c r="J8" s="40" t="s">
        <v>26</v>
      </c>
      <c r="K8" s="40" t="s">
        <v>25</v>
      </c>
      <c r="L8" s="39" t="s">
        <v>27</v>
      </c>
      <c r="M8" s="163"/>
      <c r="N8" s="163"/>
      <c r="O8" s="163"/>
      <c r="P8" s="163"/>
      <c r="Q8" s="163"/>
      <c r="R8" s="40" t="s">
        <v>28</v>
      </c>
      <c r="S8" s="39" t="s">
        <v>29</v>
      </c>
      <c r="T8" s="40" t="s">
        <v>28</v>
      </c>
      <c r="U8" s="39" t="s">
        <v>29</v>
      </c>
      <c r="V8" s="163"/>
      <c r="W8" s="163"/>
      <c r="X8" s="163"/>
      <c r="Y8" s="163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122" t="s">
        <v>408</v>
      </c>
      <c r="E9" s="50" t="s">
        <v>409</v>
      </c>
      <c r="F9" s="36" t="s">
        <v>410</v>
      </c>
      <c r="G9" s="116" t="s">
        <v>411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407</v>
      </c>
      <c r="M9" s="45">
        <v>44207</v>
      </c>
      <c r="N9" s="45">
        <v>44211</v>
      </c>
      <c r="O9" s="44"/>
      <c r="P9" s="44"/>
      <c r="Q9" s="44"/>
      <c r="R9" s="42">
        <v>4</v>
      </c>
      <c r="S9" s="48">
        <v>54.01</v>
      </c>
      <c r="T9" s="42">
        <v>1</v>
      </c>
      <c r="U9" s="49">
        <v>17.52</v>
      </c>
      <c r="V9" s="46">
        <f>R9+T9</f>
        <v>5</v>
      </c>
      <c r="W9" s="44">
        <f>R9*S9+T9*U9</f>
        <v>233.56</v>
      </c>
      <c r="X9" s="44">
        <f>Q9+W9</f>
        <v>233.56</v>
      </c>
      <c r="Y9" s="42" t="s">
        <v>412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122" t="s">
        <v>413</v>
      </c>
      <c r="E10" s="36" t="s">
        <v>406</v>
      </c>
      <c r="F10" s="36" t="s">
        <v>359</v>
      </c>
      <c r="G10" s="116" t="s">
        <v>414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404</v>
      </c>
      <c r="M10" s="23">
        <v>44218</v>
      </c>
      <c r="N10" s="23">
        <v>44219</v>
      </c>
      <c r="O10" s="19"/>
      <c r="P10" s="19"/>
      <c r="Q10" s="19"/>
      <c r="R10" s="22">
        <v>1</v>
      </c>
      <c r="S10" s="48">
        <v>54.01</v>
      </c>
      <c r="T10" s="22">
        <v>1</v>
      </c>
      <c r="U10" s="49">
        <v>17.52</v>
      </c>
      <c r="V10" s="46">
        <f t="shared" ref="V10:V17" si="0">R10+T10</f>
        <v>2</v>
      </c>
      <c r="W10" s="44">
        <f t="shared" ref="W10:W17" si="1">R10*S10+T10*U10</f>
        <v>71.53</v>
      </c>
      <c r="X10" s="44">
        <f t="shared" ref="X10:X17" si="2">Q10+W10</f>
        <v>71.53</v>
      </c>
      <c r="Y10" s="22" t="s">
        <v>415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122" t="s">
        <v>85</v>
      </c>
      <c r="E11" s="36" t="s">
        <v>226</v>
      </c>
      <c r="F11" s="36" t="s">
        <v>349</v>
      </c>
      <c r="G11" s="116" t="s">
        <v>416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417</v>
      </c>
      <c r="M11" s="23">
        <v>44221</v>
      </c>
      <c r="N11" s="23">
        <v>44222</v>
      </c>
      <c r="O11" s="19"/>
      <c r="P11" s="19"/>
      <c r="Q11" s="19"/>
      <c r="R11" s="22">
        <v>1</v>
      </c>
      <c r="S11" s="48">
        <v>54.01</v>
      </c>
      <c r="T11" s="22">
        <v>1</v>
      </c>
      <c r="U11" s="49">
        <v>17.52</v>
      </c>
      <c r="V11" s="46">
        <f t="shared" si="0"/>
        <v>2</v>
      </c>
      <c r="W11" s="44">
        <f t="shared" si="1"/>
        <v>71.53</v>
      </c>
      <c r="X11" s="44">
        <f t="shared" si="2"/>
        <v>71.53</v>
      </c>
      <c r="Y11" s="22" t="s">
        <v>418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>
      <c r="A12" s="20">
        <v>4</v>
      </c>
      <c r="B12" s="21">
        <v>520100</v>
      </c>
      <c r="C12" s="21">
        <v>180101</v>
      </c>
      <c r="D12" s="122" t="s">
        <v>419</v>
      </c>
      <c r="E12" s="36" t="s">
        <v>222</v>
      </c>
      <c r="F12" s="93" t="s">
        <v>328</v>
      </c>
      <c r="G12" s="38" t="s">
        <v>420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7" t="s">
        <v>435</v>
      </c>
      <c r="M12" s="23">
        <v>44218</v>
      </c>
      <c r="N12" s="23">
        <v>44219</v>
      </c>
      <c r="O12" s="19"/>
      <c r="P12" s="19"/>
      <c r="Q12" s="19"/>
      <c r="R12" s="22">
        <v>1</v>
      </c>
      <c r="S12" s="69">
        <v>95.97</v>
      </c>
      <c r="T12" s="82">
        <v>1</v>
      </c>
      <c r="U12" s="69">
        <v>28.78</v>
      </c>
      <c r="V12" s="46">
        <f t="shared" si="0"/>
        <v>2</v>
      </c>
      <c r="W12" s="44">
        <f t="shared" si="1"/>
        <v>124.75</v>
      </c>
      <c r="X12" s="44">
        <f t="shared" si="2"/>
        <v>124.75</v>
      </c>
      <c r="Y12" s="22" t="s">
        <v>421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Bot="1">
      <c r="A13" s="20">
        <v>5</v>
      </c>
      <c r="B13" s="21">
        <v>520100</v>
      </c>
      <c r="C13" s="21">
        <v>180101</v>
      </c>
      <c r="D13" s="36" t="s">
        <v>422</v>
      </c>
      <c r="E13" s="36" t="s">
        <v>205</v>
      </c>
      <c r="F13" s="36" t="s">
        <v>349</v>
      </c>
      <c r="G13" s="116" t="s">
        <v>423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8" t="s">
        <v>436</v>
      </c>
      <c r="M13" s="23">
        <v>44221</v>
      </c>
      <c r="N13" s="23">
        <v>44222</v>
      </c>
      <c r="O13" s="19"/>
      <c r="P13" s="19"/>
      <c r="Q13" s="19"/>
      <c r="R13" s="22">
        <v>1</v>
      </c>
      <c r="S13" s="48">
        <v>54.01</v>
      </c>
      <c r="T13" s="22">
        <v>1</v>
      </c>
      <c r="U13" s="49">
        <v>17.52</v>
      </c>
      <c r="V13" s="46">
        <f t="shared" si="0"/>
        <v>2</v>
      </c>
      <c r="W13" s="44">
        <f t="shared" si="1"/>
        <v>71.53</v>
      </c>
      <c r="X13" s="44">
        <f t="shared" si="2"/>
        <v>71.53</v>
      </c>
      <c r="Y13" s="22" t="s">
        <v>424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425</v>
      </c>
      <c r="E14" s="50" t="s">
        <v>282</v>
      </c>
      <c r="F14" s="36" t="s">
        <v>380</v>
      </c>
      <c r="G14" s="116" t="s">
        <v>414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435</v>
      </c>
      <c r="M14" s="23">
        <v>44218</v>
      </c>
      <c r="N14" s="23">
        <v>44219</v>
      </c>
      <c r="O14" s="19"/>
      <c r="P14" s="19"/>
      <c r="Q14" s="19"/>
      <c r="R14" s="22">
        <v>1</v>
      </c>
      <c r="S14" s="48">
        <v>54.01</v>
      </c>
      <c r="T14" s="22">
        <v>1</v>
      </c>
      <c r="U14" s="49">
        <v>17.52</v>
      </c>
      <c r="V14" s="46">
        <f t="shared" si="0"/>
        <v>2</v>
      </c>
      <c r="W14" s="44">
        <f t="shared" si="1"/>
        <v>71.53</v>
      </c>
      <c r="X14" s="44">
        <f t="shared" si="2"/>
        <v>71.53</v>
      </c>
      <c r="Y14" s="22" t="s">
        <v>426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7.5" customHeight="1" thickTop="1" thickBot="1">
      <c r="A15" s="20">
        <v>7</v>
      </c>
      <c r="B15" s="21">
        <v>520100</v>
      </c>
      <c r="C15" s="21">
        <v>180101</v>
      </c>
      <c r="D15" s="36" t="s">
        <v>396</v>
      </c>
      <c r="E15" s="36" t="s">
        <v>265</v>
      </c>
      <c r="F15" s="36" t="s">
        <v>359</v>
      </c>
      <c r="G15" s="116" t="s">
        <v>427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7" t="s">
        <v>435</v>
      </c>
      <c r="M15" s="23">
        <v>44218</v>
      </c>
      <c r="N15" s="23">
        <v>44219</v>
      </c>
      <c r="O15" s="19"/>
      <c r="P15" s="19"/>
      <c r="Q15" s="19"/>
      <c r="R15" s="22">
        <v>1</v>
      </c>
      <c r="S15" s="48">
        <v>54.01</v>
      </c>
      <c r="T15" s="22">
        <v>1</v>
      </c>
      <c r="U15" s="49">
        <v>17.52</v>
      </c>
      <c r="V15" s="46">
        <f t="shared" si="0"/>
        <v>2</v>
      </c>
      <c r="W15" s="44">
        <f t="shared" si="1"/>
        <v>71.53</v>
      </c>
      <c r="X15" s="44">
        <f t="shared" si="2"/>
        <v>71.53</v>
      </c>
      <c r="Y15" s="22" t="s">
        <v>428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116" t="s">
        <v>429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38" t="s">
        <v>430</v>
      </c>
      <c r="M16" s="23">
        <v>44214</v>
      </c>
      <c r="N16" s="23">
        <v>44215</v>
      </c>
      <c r="O16" s="19"/>
      <c r="P16" s="19"/>
      <c r="Q16" s="19"/>
      <c r="R16" s="22">
        <v>1</v>
      </c>
      <c r="S16" s="48">
        <v>54.01</v>
      </c>
      <c r="T16" s="22">
        <v>1</v>
      </c>
      <c r="U16" s="49">
        <v>17.52</v>
      </c>
      <c r="V16" s="46">
        <f t="shared" si="0"/>
        <v>2</v>
      </c>
      <c r="W16" s="44">
        <f t="shared" si="1"/>
        <v>71.53</v>
      </c>
      <c r="X16" s="44">
        <f t="shared" si="2"/>
        <v>71.53</v>
      </c>
      <c r="Y16" s="22" t="s">
        <v>431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38.25" customHeight="1" thickTop="1" thickBot="1">
      <c r="A17" s="47">
        <v>9</v>
      </c>
      <c r="B17" s="21">
        <v>520100</v>
      </c>
      <c r="C17" s="21">
        <v>180101</v>
      </c>
      <c r="D17" s="36" t="s">
        <v>432</v>
      </c>
      <c r="E17" s="36" t="s">
        <v>186</v>
      </c>
      <c r="F17" s="36" t="s">
        <v>340</v>
      </c>
      <c r="G17" s="116" t="s">
        <v>433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430</v>
      </c>
      <c r="M17" s="23">
        <v>44214</v>
      </c>
      <c r="N17" s="23">
        <v>44215</v>
      </c>
      <c r="O17" s="19"/>
      <c r="P17" s="19"/>
      <c r="Q17" s="19"/>
      <c r="R17" s="22">
        <v>1</v>
      </c>
      <c r="S17" s="48">
        <v>54.01</v>
      </c>
      <c r="T17" s="22">
        <v>1</v>
      </c>
      <c r="U17" s="49">
        <v>17.52</v>
      </c>
      <c r="V17" s="46">
        <f t="shared" si="0"/>
        <v>2</v>
      </c>
      <c r="W17" s="44">
        <f t="shared" si="1"/>
        <v>71.53</v>
      </c>
      <c r="X17" s="44">
        <f t="shared" si="2"/>
        <v>71.53</v>
      </c>
      <c r="Y17" s="42" t="s">
        <v>434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/>
      <c r="B18" s="21"/>
      <c r="C18" s="21"/>
      <c r="D18" s="122"/>
      <c r="E18" s="36"/>
      <c r="F18" s="36"/>
      <c r="G18" s="116"/>
      <c r="H18" s="22"/>
      <c r="I18" s="22"/>
      <c r="J18" s="22"/>
      <c r="K18" s="19"/>
      <c r="L18" s="38"/>
      <c r="M18" s="23"/>
      <c r="N18" s="23"/>
      <c r="O18" s="19"/>
      <c r="P18" s="19"/>
      <c r="Q18" s="19"/>
      <c r="R18" s="22"/>
      <c r="S18" s="48"/>
      <c r="T18" s="22"/>
      <c r="U18" s="49"/>
      <c r="V18" s="46"/>
      <c r="W18" s="44"/>
      <c r="X18" s="44"/>
      <c r="Y18" s="22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/>
      <c r="B19" s="29"/>
      <c r="C19" s="29"/>
      <c r="D19" s="122"/>
      <c r="E19" s="36"/>
      <c r="F19" s="36"/>
      <c r="G19" s="116"/>
      <c r="H19" s="30"/>
      <c r="I19" s="22"/>
      <c r="J19" s="22"/>
      <c r="K19" s="19"/>
      <c r="L19" s="38"/>
      <c r="M19" s="32"/>
      <c r="N19" s="32"/>
      <c r="O19" s="31"/>
      <c r="P19" s="31"/>
      <c r="Q19" s="19"/>
      <c r="R19" s="22"/>
      <c r="S19" s="48"/>
      <c r="T19" s="30"/>
      <c r="U19" s="49"/>
      <c r="V19" s="46"/>
      <c r="W19" s="44"/>
      <c r="X19" s="44"/>
      <c r="Y19" s="30"/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/>
      <c r="B20" s="21"/>
      <c r="C20" s="21"/>
      <c r="D20" s="122"/>
      <c r="E20" s="36"/>
      <c r="F20" s="36"/>
      <c r="G20" s="116"/>
      <c r="H20" s="22"/>
      <c r="I20" s="22"/>
      <c r="J20" s="22"/>
      <c r="K20" s="19"/>
      <c r="L20" s="38"/>
      <c r="M20" s="32"/>
      <c r="N20" s="32"/>
      <c r="O20" s="19"/>
      <c r="P20" s="19"/>
      <c r="Q20" s="19"/>
      <c r="R20" s="22"/>
      <c r="S20" s="48"/>
      <c r="T20" s="22"/>
      <c r="U20" s="62"/>
      <c r="V20" s="46"/>
      <c r="W20" s="44"/>
      <c r="X20" s="44"/>
      <c r="Y20" s="22"/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/>
      <c r="B21" s="21"/>
      <c r="C21" s="21"/>
      <c r="D21" s="122"/>
      <c r="E21" s="36"/>
      <c r="F21" s="36"/>
      <c r="G21" s="117"/>
      <c r="H21" s="22"/>
      <c r="I21" s="22"/>
      <c r="J21" s="22"/>
      <c r="K21" s="19"/>
      <c r="L21" s="51"/>
      <c r="M21" s="32"/>
      <c r="N21" s="58"/>
      <c r="O21" s="59"/>
      <c r="P21" s="59"/>
      <c r="Q21" s="59"/>
      <c r="R21" s="60"/>
      <c r="S21" s="61"/>
      <c r="T21" s="66"/>
      <c r="U21" s="69"/>
      <c r="V21" s="68"/>
      <c r="W21" s="63"/>
      <c r="X21" s="63"/>
      <c r="Y21" s="60"/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/>
      <c r="B22" s="21"/>
      <c r="C22" s="21"/>
      <c r="D22" s="123"/>
      <c r="E22" s="53"/>
      <c r="F22" s="36"/>
      <c r="G22" s="118"/>
      <c r="H22" s="57"/>
      <c r="I22" s="54"/>
      <c r="J22" s="57"/>
      <c r="K22" s="57"/>
      <c r="L22" s="38"/>
      <c r="M22" s="72"/>
      <c r="N22" s="72"/>
      <c r="O22" s="56"/>
      <c r="P22" s="56"/>
      <c r="Q22" s="56"/>
      <c r="R22" s="57"/>
      <c r="S22" s="61"/>
      <c r="T22" s="74"/>
      <c r="U22" s="69"/>
      <c r="V22" s="68"/>
      <c r="W22" s="63"/>
      <c r="X22" s="63"/>
      <c r="Y22" s="57"/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/>
      <c r="B23" s="21"/>
      <c r="C23" s="21"/>
      <c r="D23" s="122"/>
      <c r="E23" s="36"/>
      <c r="F23" s="36"/>
      <c r="G23" s="119"/>
      <c r="H23" s="57"/>
      <c r="I23" s="57"/>
      <c r="J23" s="57"/>
      <c r="K23" s="57"/>
      <c r="L23" s="57"/>
      <c r="M23" s="72"/>
      <c r="N23" s="72"/>
      <c r="O23" s="56"/>
      <c r="P23" s="56"/>
      <c r="Q23" s="56"/>
      <c r="R23" s="57"/>
      <c r="S23" s="61"/>
      <c r="T23" s="74"/>
      <c r="U23" s="69"/>
      <c r="V23" s="68"/>
      <c r="W23" s="63"/>
      <c r="X23" s="63"/>
      <c r="Y23" s="57"/>
      <c r="Z23" s="5"/>
      <c r="AA23" s="5"/>
    </row>
    <row r="24" spans="1:113" ht="42.75" customHeight="1">
      <c r="A24" s="20"/>
      <c r="B24" s="65"/>
      <c r="C24" s="65"/>
      <c r="D24" s="122"/>
      <c r="E24" s="36"/>
      <c r="F24" s="36"/>
      <c r="G24" s="119"/>
      <c r="H24" s="57"/>
      <c r="I24" s="57"/>
      <c r="J24" s="57"/>
      <c r="K24" s="57"/>
      <c r="L24" s="57"/>
      <c r="M24" s="72"/>
      <c r="N24" s="72"/>
      <c r="O24" s="56"/>
      <c r="P24" s="56"/>
      <c r="Q24" s="56"/>
      <c r="R24" s="57"/>
      <c r="S24" s="61"/>
      <c r="T24" s="74"/>
      <c r="U24" s="69"/>
      <c r="V24" s="68"/>
      <c r="W24" s="63"/>
      <c r="X24" s="63"/>
      <c r="Y24" s="57"/>
      <c r="Z24" s="5"/>
      <c r="AA24" s="5"/>
    </row>
    <row r="25" spans="1:113" ht="42.75" customHeight="1">
      <c r="A25" s="64"/>
      <c r="B25" s="65"/>
      <c r="C25" s="65"/>
      <c r="D25" s="122"/>
      <c r="E25" s="36"/>
      <c r="F25" s="36"/>
      <c r="G25" s="116"/>
      <c r="H25" s="57"/>
      <c r="I25" s="57"/>
      <c r="J25" s="57"/>
      <c r="K25" s="57"/>
      <c r="L25" s="57"/>
      <c r="M25" s="72"/>
      <c r="N25" s="72"/>
      <c r="O25" s="56"/>
      <c r="P25" s="56"/>
      <c r="Q25" s="56"/>
      <c r="R25" s="56"/>
      <c r="S25" s="61"/>
      <c r="T25" s="74"/>
      <c r="U25" s="69"/>
      <c r="V25" s="68"/>
      <c r="W25" s="63"/>
      <c r="X25" s="63"/>
      <c r="Y25" s="57"/>
      <c r="Z25" s="5"/>
      <c r="AA25" s="5"/>
    </row>
    <row r="26" spans="1:113" ht="42.75" customHeight="1">
      <c r="A26" s="20"/>
      <c r="B26" s="65"/>
      <c r="C26" s="65"/>
      <c r="D26" s="122"/>
      <c r="E26" s="36"/>
      <c r="F26" s="36"/>
      <c r="G26" s="116"/>
      <c r="H26" s="57"/>
      <c r="I26" s="57"/>
      <c r="J26" s="57"/>
      <c r="K26" s="57"/>
      <c r="L26" s="57"/>
      <c r="M26" s="72"/>
      <c r="N26" s="72"/>
      <c r="O26" s="56"/>
      <c r="P26" s="56"/>
      <c r="Q26" s="56"/>
      <c r="R26" s="67"/>
      <c r="S26" s="69"/>
      <c r="T26" s="55"/>
      <c r="U26" s="69"/>
      <c r="V26" s="70"/>
      <c r="W26" s="71"/>
      <c r="X26" s="71"/>
      <c r="Y26" s="57"/>
      <c r="Z26" s="5"/>
      <c r="AA26" s="5"/>
    </row>
    <row r="27" spans="1:113" ht="42.75" customHeight="1">
      <c r="A27" s="20"/>
      <c r="B27" s="65"/>
      <c r="C27" s="65"/>
      <c r="D27" s="122"/>
      <c r="E27" s="50"/>
      <c r="F27" s="36"/>
      <c r="G27" s="116"/>
      <c r="H27" s="57"/>
      <c r="I27" s="57"/>
      <c r="J27" s="57"/>
      <c r="K27" s="57"/>
      <c r="L27" s="38"/>
      <c r="M27" s="72"/>
      <c r="N27" s="72"/>
      <c r="O27" s="56"/>
      <c r="P27" s="56"/>
      <c r="Q27" s="56"/>
      <c r="R27" s="67"/>
      <c r="S27" s="69"/>
      <c r="T27" s="55"/>
      <c r="U27" s="69"/>
      <c r="V27" s="70"/>
      <c r="W27" s="71"/>
      <c r="X27" s="71"/>
      <c r="Y27" s="57"/>
      <c r="Z27" s="5"/>
      <c r="AA27" s="5"/>
    </row>
    <row r="28" spans="1:113" ht="42.75" customHeight="1">
      <c r="A28" s="64"/>
      <c r="B28" s="65"/>
      <c r="C28" s="65"/>
      <c r="D28" s="122"/>
      <c r="E28" s="56"/>
      <c r="F28" s="36"/>
      <c r="G28" s="116"/>
      <c r="H28" s="57"/>
      <c r="I28" s="57"/>
      <c r="J28" s="57"/>
      <c r="K28" s="57"/>
      <c r="L28" s="37"/>
      <c r="M28" s="72"/>
      <c r="N28" s="72"/>
      <c r="O28" s="56"/>
      <c r="P28" s="56"/>
      <c r="Q28" s="56"/>
      <c r="R28" s="67"/>
      <c r="S28" s="69"/>
      <c r="T28" s="55"/>
      <c r="U28" s="69"/>
      <c r="V28" s="70"/>
      <c r="W28" s="71"/>
      <c r="X28" s="71"/>
      <c r="Y28" s="57"/>
      <c r="Z28" s="5"/>
      <c r="AA28" s="5"/>
    </row>
    <row r="29" spans="1:113">
      <c r="B29" s="2"/>
      <c r="C29" s="2"/>
      <c r="D29" s="2"/>
      <c r="E29" s="2"/>
      <c r="F29" s="2"/>
      <c r="G29" s="12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</row>
    <row r="30" spans="1:113">
      <c r="B30" s="2"/>
      <c r="C30" s="2"/>
      <c r="D30" s="2"/>
      <c r="E30" s="2"/>
      <c r="F30" s="2"/>
      <c r="G30" s="12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1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12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1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1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12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1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12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12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12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12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12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120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1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120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1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12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12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12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120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12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120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120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120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B54" s="2"/>
      <c r="C54" s="2"/>
      <c r="D54" s="2"/>
      <c r="E54" s="2"/>
      <c r="F54" s="2"/>
      <c r="G54" s="120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B55" s="2"/>
      <c r="C55" s="2"/>
      <c r="D55" s="2"/>
      <c r="E55" s="2"/>
      <c r="F55" s="2"/>
      <c r="G55" s="120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2:113">
      <c r="B56" s="2"/>
      <c r="C56" s="2"/>
      <c r="D56" s="2"/>
      <c r="E56" s="2"/>
      <c r="F56" s="2"/>
      <c r="G56" s="120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2:113">
      <c r="B57" s="2"/>
      <c r="C57" s="2"/>
      <c r="D57" s="2"/>
      <c r="E57" s="2"/>
      <c r="F57" s="2"/>
      <c r="G57" s="120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2:113">
      <c r="Z58" s="5"/>
      <c r="AA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2:113">
      <c r="Z59" s="5"/>
      <c r="AA59" s="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</sheetData>
  <sheetProtection selectLockedCells="1" selectUnlockedCells="1"/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C150"/>
  <sheetViews>
    <sheetView workbookViewId="0">
      <pane ySplit="1" topLeftCell="A2" activePane="bottomLeft" state="frozen"/>
      <selection pane="bottomLeft" activeCell="A124" sqref="A124"/>
    </sheetView>
  </sheetViews>
  <sheetFormatPr defaultRowHeight="12.75"/>
  <cols>
    <col min="1" max="1" width="40.5703125" bestFit="1" customWidth="1"/>
    <col min="2" max="2" width="12.28515625" bestFit="1" customWidth="1"/>
    <col min="3" max="3" width="48.425781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 hidden="1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 hidden="1">
      <c r="A126" s="8" t="s">
        <v>154</v>
      </c>
      <c r="B126" s="8" t="s">
        <v>290</v>
      </c>
      <c r="C126" s="8" t="s">
        <v>384</v>
      </c>
    </row>
    <row r="127" spans="1:3" hidden="1">
      <c r="A127" s="8" t="s">
        <v>155</v>
      </c>
      <c r="B127" s="8" t="s">
        <v>291</v>
      </c>
      <c r="C127" s="8" t="s">
        <v>313</v>
      </c>
    </row>
    <row r="128" spans="1:3" hidden="1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</sheetData>
  <protectedRanges>
    <protectedRange sqref="B29" name="Intervalo1_25"/>
  </protectedRanges>
  <autoFilter ref="A1:C150">
    <filterColumn colId="0">
      <customFilters>
        <customFilter val="*RAPHAEL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C151"/>
  <sheetViews>
    <sheetView workbookViewId="0">
      <pane ySplit="1" topLeftCell="A2" activePane="bottomLeft" state="frozen"/>
      <selection pane="bottomLeft" activeCell="A128" sqref="A128"/>
    </sheetView>
  </sheetViews>
  <sheetFormatPr defaultRowHeight="12.75"/>
  <cols>
    <col min="1" max="1" width="40.5703125" bestFit="1" customWidth="1"/>
    <col min="2" max="2" width="9" bestFit="1" customWidth="1"/>
    <col min="3" max="3" width="43.285156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 hidden="1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>
      <c r="A126" s="8" t="s">
        <v>154</v>
      </c>
      <c r="B126" s="8" t="s">
        <v>290</v>
      </c>
      <c r="C126" s="8" t="s">
        <v>384</v>
      </c>
    </row>
    <row r="127" spans="1:3">
      <c r="A127" s="8" t="s">
        <v>155</v>
      </c>
      <c r="B127" s="8" t="s">
        <v>291</v>
      </c>
      <c r="C127" s="8" t="s">
        <v>313</v>
      </c>
    </row>
    <row r="128" spans="1:3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  <row r="151" spans="1:3" hidden="1">
      <c r="A151" s="10" t="s">
        <v>398</v>
      </c>
      <c r="B151" s="8" t="s">
        <v>399</v>
      </c>
      <c r="C151" s="8" t="s">
        <v>400</v>
      </c>
    </row>
  </sheetData>
  <protectedRanges>
    <protectedRange sqref="B29" name="Intervalo1_25"/>
  </protectedRanges>
  <autoFilter ref="A1:C151">
    <filterColumn colId="0">
      <customFilters>
        <customFilter val="*NAT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I59"/>
  <sheetViews>
    <sheetView topLeftCell="A19" workbookViewId="0">
      <selection activeCell="E22" sqref="E22:F2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4.7109375" style="3" customWidth="1"/>
    <col min="5" max="5" width="13.5703125" style="3" customWidth="1"/>
    <col min="6" max="6" width="50.85546875" style="3" bestFit="1" customWidth="1"/>
    <col min="7" max="7" width="48" style="88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 ht="18.75" customHeight="1">
      <c r="B1" s="1"/>
      <c r="C1" s="1"/>
      <c r="D1" s="1"/>
      <c r="E1" s="1"/>
      <c r="F1" s="1"/>
      <c r="G1" s="12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 ht="18.75" customHeight="1">
      <c r="B2" s="1"/>
      <c r="C2" s="1"/>
      <c r="D2" s="1"/>
      <c r="E2" s="1"/>
      <c r="F2" s="1"/>
      <c r="G2" s="12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 ht="18.75" customHeight="1">
      <c r="B3" s="1"/>
      <c r="C3" s="1"/>
      <c r="D3" s="1"/>
      <c r="E3" s="1"/>
      <c r="F3" s="1"/>
      <c r="G3" s="12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>
      <c r="B4" s="1"/>
      <c r="C4" s="1"/>
      <c r="D4" s="1"/>
      <c r="E4" s="1"/>
      <c r="F4" s="1"/>
      <c r="G4" s="12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64" t="s">
        <v>0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5"/>
      <c r="Z5" s="5"/>
      <c r="AA5" s="5"/>
    </row>
    <row r="6" spans="1:113" ht="26.25" customHeight="1">
      <c r="A6" s="166" t="s">
        <v>397</v>
      </c>
      <c r="B6" s="163" t="s">
        <v>1</v>
      </c>
      <c r="C6" s="163"/>
      <c r="D6" s="163" t="s">
        <v>2</v>
      </c>
      <c r="E6" s="163"/>
      <c r="F6" s="163"/>
      <c r="G6" s="163" t="s">
        <v>3</v>
      </c>
      <c r="H6" s="163"/>
      <c r="I6" s="163"/>
      <c r="J6" s="163"/>
      <c r="K6" s="163"/>
      <c r="L6" s="163"/>
      <c r="M6" s="163"/>
      <c r="N6" s="163"/>
      <c r="O6" s="163" t="s">
        <v>4</v>
      </c>
      <c r="P6" s="163"/>
      <c r="Q6" s="163"/>
      <c r="R6" s="163" t="s">
        <v>5</v>
      </c>
      <c r="S6" s="163"/>
      <c r="T6" s="163"/>
      <c r="U6" s="163"/>
      <c r="V6" s="163"/>
      <c r="W6" s="163"/>
      <c r="X6" s="163" t="s">
        <v>6</v>
      </c>
      <c r="Y6" s="163" t="s">
        <v>7</v>
      </c>
      <c r="Z6" s="5"/>
      <c r="AA6" s="5"/>
    </row>
    <row r="7" spans="1:113" ht="18.75" customHeight="1">
      <c r="A7" s="167"/>
      <c r="B7" s="163" t="s">
        <v>8</v>
      </c>
      <c r="C7" s="163" t="s">
        <v>9</v>
      </c>
      <c r="D7" s="169" t="s">
        <v>10</v>
      </c>
      <c r="E7" s="163" t="s">
        <v>11</v>
      </c>
      <c r="F7" s="163" t="s">
        <v>12</v>
      </c>
      <c r="G7" s="169" t="s">
        <v>13</v>
      </c>
      <c r="H7" s="163" t="s">
        <v>14</v>
      </c>
      <c r="I7" s="163" t="s">
        <v>15</v>
      </c>
      <c r="J7" s="163"/>
      <c r="K7" s="162" t="s">
        <v>16</v>
      </c>
      <c r="L7" s="162"/>
      <c r="M7" s="163" t="s">
        <v>17</v>
      </c>
      <c r="N7" s="163" t="s">
        <v>18</v>
      </c>
      <c r="O7" s="162" t="s">
        <v>19</v>
      </c>
      <c r="P7" s="162" t="s">
        <v>20</v>
      </c>
      <c r="Q7" s="162" t="s">
        <v>21</v>
      </c>
      <c r="R7" s="163" t="s">
        <v>22</v>
      </c>
      <c r="S7" s="163"/>
      <c r="T7" s="163" t="s">
        <v>23</v>
      </c>
      <c r="U7" s="163"/>
      <c r="V7" s="163" t="s">
        <v>24</v>
      </c>
      <c r="W7" s="162" t="s">
        <v>21</v>
      </c>
      <c r="X7" s="163"/>
      <c r="Y7" s="163"/>
      <c r="Z7" s="5"/>
      <c r="AA7" s="5"/>
    </row>
    <row r="8" spans="1:113" ht="18.75" customHeight="1">
      <c r="A8" s="168"/>
      <c r="B8" s="163"/>
      <c r="C8" s="163"/>
      <c r="D8" s="163"/>
      <c r="E8" s="163"/>
      <c r="F8" s="163"/>
      <c r="G8" s="169"/>
      <c r="H8" s="163"/>
      <c r="I8" s="76" t="s">
        <v>25</v>
      </c>
      <c r="J8" s="76" t="s">
        <v>26</v>
      </c>
      <c r="K8" s="76" t="s">
        <v>25</v>
      </c>
      <c r="L8" s="75" t="s">
        <v>27</v>
      </c>
      <c r="M8" s="163"/>
      <c r="N8" s="163"/>
      <c r="O8" s="163"/>
      <c r="P8" s="163"/>
      <c r="Q8" s="163"/>
      <c r="R8" s="76" t="s">
        <v>28</v>
      </c>
      <c r="S8" s="75" t="s">
        <v>29</v>
      </c>
      <c r="T8" s="76" t="s">
        <v>28</v>
      </c>
      <c r="U8" s="75" t="s">
        <v>29</v>
      </c>
      <c r="V8" s="163"/>
      <c r="W8" s="163"/>
      <c r="X8" s="163"/>
      <c r="Y8" s="163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36" t="s">
        <v>152</v>
      </c>
      <c r="E9" s="36" t="s">
        <v>437</v>
      </c>
      <c r="F9" s="93" t="s">
        <v>438</v>
      </c>
      <c r="G9" s="38" t="s">
        <v>439</v>
      </c>
      <c r="H9" s="43" t="s">
        <v>401</v>
      </c>
      <c r="I9" s="42" t="s">
        <v>402</v>
      </c>
      <c r="J9" s="42" t="s">
        <v>403</v>
      </c>
      <c r="K9" s="44" t="s">
        <v>402</v>
      </c>
      <c r="L9" s="37" t="s">
        <v>440</v>
      </c>
      <c r="M9" s="45">
        <v>44231</v>
      </c>
      <c r="N9" s="45">
        <v>44232</v>
      </c>
      <c r="O9" s="44"/>
      <c r="P9" s="44"/>
      <c r="Q9" s="44"/>
      <c r="R9" s="42">
        <v>1</v>
      </c>
      <c r="S9" s="48">
        <v>54.01</v>
      </c>
      <c r="T9" s="42">
        <v>1</v>
      </c>
      <c r="U9" s="49">
        <v>17.52</v>
      </c>
      <c r="V9" s="46">
        <f>R9+T9</f>
        <v>2</v>
      </c>
      <c r="W9" s="44">
        <f>R9*S9+T9*U9</f>
        <v>71.53</v>
      </c>
      <c r="X9" s="44">
        <f>Q9+W9</f>
        <v>71.53</v>
      </c>
      <c r="Y9" s="42" t="s">
        <v>441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36" t="s">
        <v>442</v>
      </c>
      <c r="E10" s="36" t="s">
        <v>265</v>
      </c>
      <c r="F10" s="36" t="s">
        <v>359</v>
      </c>
      <c r="G10" s="38" t="s">
        <v>443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37" t="s">
        <v>444</v>
      </c>
      <c r="M10" s="23">
        <v>44225</v>
      </c>
      <c r="N10" s="23">
        <v>44225</v>
      </c>
      <c r="O10" s="19"/>
      <c r="P10" s="19"/>
      <c r="Q10" s="19"/>
      <c r="R10" s="22">
        <v>0</v>
      </c>
      <c r="S10" s="48">
        <v>54.01</v>
      </c>
      <c r="T10" s="22">
        <v>1</v>
      </c>
      <c r="U10" s="49">
        <v>17.52</v>
      </c>
      <c r="V10" s="46">
        <f t="shared" ref="V10:V27" si="0">R10+T10</f>
        <v>1</v>
      </c>
      <c r="W10" s="44">
        <f t="shared" ref="W10:W27" si="1">R10*S10+T10*U10</f>
        <v>17.52</v>
      </c>
      <c r="X10" s="44">
        <f t="shared" ref="X10:X27" si="2">Q10+W10</f>
        <v>17.52</v>
      </c>
      <c r="Y10" s="22" t="s">
        <v>445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36" t="s">
        <v>446</v>
      </c>
      <c r="E11" s="36" t="s">
        <v>222</v>
      </c>
      <c r="F11" s="93" t="s">
        <v>328</v>
      </c>
      <c r="G11" s="38" t="s">
        <v>447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38" t="s">
        <v>448</v>
      </c>
      <c r="M11" s="45">
        <v>44231</v>
      </c>
      <c r="N11" s="45">
        <v>44231</v>
      </c>
      <c r="O11" s="19"/>
      <c r="P11" s="19"/>
      <c r="Q11" s="19"/>
      <c r="R11" s="22">
        <v>0</v>
      </c>
      <c r="S11" s="48">
        <v>95.97</v>
      </c>
      <c r="T11" s="22">
        <v>1</v>
      </c>
      <c r="U11" s="49">
        <v>28.78</v>
      </c>
      <c r="V11" s="46">
        <f t="shared" si="0"/>
        <v>1</v>
      </c>
      <c r="W11" s="44">
        <f t="shared" si="1"/>
        <v>28.78</v>
      </c>
      <c r="X11" s="44">
        <f t="shared" si="2"/>
        <v>28.78</v>
      </c>
      <c r="Y11" s="22" t="s">
        <v>449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 thickBot="1">
      <c r="A12" s="20">
        <v>4</v>
      </c>
      <c r="B12" s="21">
        <v>520100</v>
      </c>
      <c r="C12" s="21">
        <v>180101</v>
      </c>
      <c r="D12" s="36" t="s">
        <v>99</v>
      </c>
      <c r="E12" s="36" t="s">
        <v>239</v>
      </c>
      <c r="F12" s="36" t="s">
        <v>359</v>
      </c>
      <c r="G12" s="38" t="s">
        <v>450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8" t="s">
        <v>448</v>
      </c>
      <c r="M12" s="45">
        <v>44231</v>
      </c>
      <c r="N12" s="45">
        <v>44231</v>
      </c>
      <c r="O12" s="19"/>
      <c r="P12" s="19"/>
      <c r="Q12" s="19"/>
      <c r="R12" s="22">
        <v>0</v>
      </c>
      <c r="S12" s="48">
        <v>54.01</v>
      </c>
      <c r="T12" s="22">
        <v>1</v>
      </c>
      <c r="U12" s="49">
        <v>17.52</v>
      </c>
      <c r="V12" s="46">
        <f t="shared" si="0"/>
        <v>1</v>
      </c>
      <c r="W12" s="44">
        <f t="shared" si="1"/>
        <v>17.52</v>
      </c>
      <c r="X12" s="44">
        <f t="shared" si="2"/>
        <v>17.52</v>
      </c>
      <c r="Y12" s="22" t="s">
        <v>451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Top="1" thickBot="1">
      <c r="A13" s="20">
        <v>5</v>
      </c>
      <c r="B13" s="21">
        <v>520100</v>
      </c>
      <c r="C13" s="21">
        <v>180101</v>
      </c>
      <c r="D13" s="36" t="s">
        <v>452</v>
      </c>
      <c r="E13" s="36" t="s">
        <v>226</v>
      </c>
      <c r="F13" s="36" t="s">
        <v>349</v>
      </c>
      <c r="G13" s="38" t="s">
        <v>453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8" t="s">
        <v>448</v>
      </c>
      <c r="M13" s="45">
        <v>44231</v>
      </c>
      <c r="N13" s="45">
        <v>44231</v>
      </c>
      <c r="O13" s="19"/>
      <c r="P13" s="19"/>
      <c r="Q13" s="19"/>
      <c r="R13" s="22">
        <v>0</v>
      </c>
      <c r="S13" s="48">
        <v>54.01</v>
      </c>
      <c r="T13" s="22">
        <v>1</v>
      </c>
      <c r="U13" s="49">
        <v>17.52</v>
      </c>
      <c r="V13" s="46">
        <f t="shared" si="0"/>
        <v>1</v>
      </c>
      <c r="W13" s="44">
        <f t="shared" si="1"/>
        <v>17.52</v>
      </c>
      <c r="X13" s="44">
        <f t="shared" si="2"/>
        <v>17.52</v>
      </c>
      <c r="Y13" s="22" t="s">
        <v>454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8" t="s">
        <v>455</v>
      </c>
      <c r="E14" s="50" t="s">
        <v>282</v>
      </c>
      <c r="F14" s="36" t="s">
        <v>380</v>
      </c>
      <c r="G14" s="38" t="s">
        <v>456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8" t="s">
        <v>444</v>
      </c>
      <c r="M14" s="23">
        <v>44225</v>
      </c>
      <c r="N14" s="23">
        <v>44225</v>
      </c>
      <c r="O14" s="19"/>
      <c r="P14" s="19"/>
      <c r="Q14" s="19"/>
      <c r="R14" s="22">
        <v>0</v>
      </c>
      <c r="S14" s="48">
        <v>54.01</v>
      </c>
      <c r="T14" s="22">
        <v>1</v>
      </c>
      <c r="U14" s="49">
        <v>17.52</v>
      </c>
      <c r="V14" s="46">
        <f t="shared" si="0"/>
        <v>1</v>
      </c>
      <c r="W14" s="44">
        <f t="shared" si="1"/>
        <v>17.52</v>
      </c>
      <c r="X14" s="44">
        <f t="shared" si="2"/>
        <v>17.52</v>
      </c>
      <c r="Y14" s="22" t="s">
        <v>457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35.25" customHeight="1" thickTop="1" thickBot="1">
      <c r="A15" s="20">
        <v>7</v>
      </c>
      <c r="B15" s="21">
        <v>520100</v>
      </c>
      <c r="C15" s="21">
        <v>180101</v>
      </c>
      <c r="D15" s="36" t="s">
        <v>99</v>
      </c>
      <c r="E15" s="36" t="s">
        <v>239</v>
      </c>
      <c r="F15" s="36" t="s">
        <v>359</v>
      </c>
      <c r="G15" s="38" t="s">
        <v>443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8" t="s">
        <v>444</v>
      </c>
      <c r="M15" s="23">
        <v>44225</v>
      </c>
      <c r="N15" s="23">
        <v>44225</v>
      </c>
      <c r="O15" s="19"/>
      <c r="P15" s="19"/>
      <c r="Q15" s="19"/>
      <c r="R15" s="22">
        <v>0</v>
      </c>
      <c r="S15" s="48">
        <v>54.01</v>
      </c>
      <c r="T15" s="22">
        <v>1</v>
      </c>
      <c r="U15" s="49">
        <v>17.52</v>
      </c>
      <c r="V15" s="46">
        <f t="shared" si="0"/>
        <v>1</v>
      </c>
      <c r="W15" s="44">
        <f t="shared" si="1"/>
        <v>17.52</v>
      </c>
      <c r="X15" s="44">
        <f t="shared" si="2"/>
        <v>17.52</v>
      </c>
      <c r="Y15" s="22" t="s">
        <v>458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452</v>
      </c>
      <c r="E16" s="36" t="s">
        <v>226</v>
      </c>
      <c r="F16" s="36" t="s">
        <v>349</v>
      </c>
      <c r="G16" s="38" t="s">
        <v>456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38" t="s">
        <v>404</v>
      </c>
      <c r="M16" s="23">
        <v>44219</v>
      </c>
      <c r="N16" s="23">
        <v>44219</v>
      </c>
      <c r="O16" s="19"/>
      <c r="P16" s="19"/>
      <c r="Q16" s="19"/>
      <c r="R16" s="22">
        <v>1</v>
      </c>
      <c r="S16" s="48">
        <v>54.01</v>
      </c>
      <c r="T16" s="22">
        <v>1</v>
      </c>
      <c r="U16" s="49">
        <v>17.52</v>
      </c>
      <c r="V16" s="46">
        <f t="shared" si="0"/>
        <v>2</v>
      </c>
      <c r="W16" s="44">
        <f t="shared" si="1"/>
        <v>71.53</v>
      </c>
      <c r="X16" s="44">
        <f t="shared" si="2"/>
        <v>71.53</v>
      </c>
      <c r="Y16" s="22" t="s">
        <v>459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35.25" customHeight="1" thickTop="1" thickBot="1">
      <c r="A17" s="47">
        <v>9</v>
      </c>
      <c r="B17" s="21">
        <v>520100</v>
      </c>
      <c r="C17" s="21">
        <v>180101</v>
      </c>
      <c r="D17" s="36" t="s">
        <v>446</v>
      </c>
      <c r="E17" s="36" t="s">
        <v>222</v>
      </c>
      <c r="F17" s="93" t="s">
        <v>328</v>
      </c>
      <c r="G17" s="38" t="s">
        <v>460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444</v>
      </c>
      <c r="M17" s="23">
        <v>44225</v>
      </c>
      <c r="N17" s="23">
        <v>44225</v>
      </c>
      <c r="O17" s="19"/>
      <c r="P17" s="19"/>
      <c r="Q17" s="19"/>
      <c r="R17" s="22">
        <v>0</v>
      </c>
      <c r="S17" s="48">
        <v>95.97</v>
      </c>
      <c r="T17" s="22">
        <v>1</v>
      </c>
      <c r="U17" s="49">
        <v>28.78</v>
      </c>
      <c r="V17" s="46">
        <f t="shared" si="0"/>
        <v>1</v>
      </c>
      <c r="W17" s="44">
        <f t="shared" si="1"/>
        <v>28.78</v>
      </c>
      <c r="X17" s="44">
        <f t="shared" si="2"/>
        <v>28.78</v>
      </c>
      <c r="Y17" s="42" t="s">
        <v>461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>
        <v>10</v>
      </c>
      <c r="B18" s="21">
        <v>520100</v>
      </c>
      <c r="C18" s="21">
        <v>180101</v>
      </c>
      <c r="D18" s="36" t="s">
        <v>99</v>
      </c>
      <c r="E18" s="36" t="s">
        <v>239</v>
      </c>
      <c r="F18" s="36" t="s">
        <v>359</v>
      </c>
      <c r="G18" s="38" t="s">
        <v>462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38" t="s">
        <v>463</v>
      </c>
      <c r="M18" s="23">
        <v>44243</v>
      </c>
      <c r="N18" s="23">
        <v>44243</v>
      </c>
      <c r="O18" s="19"/>
      <c r="P18" s="19"/>
      <c r="Q18" s="19"/>
      <c r="R18" s="22">
        <v>0</v>
      </c>
      <c r="S18" s="48">
        <v>54.01</v>
      </c>
      <c r="T18" s="22">
        <v>1</v>
      </c>
      <c r="U18" s="49">
        <v>17.52</v>
      </c>
      <c r="V18" s="46">
        <f t="shared" si="0"/>
        <v>1</v>
      </c>
      <c r="W18" s="44">
        <f t="shared" si="1"/>
        <v>17.52</v>
      </c>
      <c r="X18" s="44">
        <f t="shared" si="2"/>
        <v>17.52</v>
      </c>
      <c r="Y18" s="22" t="s">
        <v>464</v>
      </c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>
        <v>11</v>
      </c>
      <c r="B19" s="29">
        <v>520100</v>
      </c>
      <c r="C19" s="29">
        <v>180101</v>
      </c>
      <c r="D19" s="36" t="s">
        <v>81</v>
      </c>
      <c r="E19" s="36" t="s">
        <v>222</v>
      </c>
      <c r="F19" s="93" t="s">
        <v>328</v>
      </c>
      <c r="G19" s="38" t="s">
        <v>465</v>
      </c>
      <c r="H19" s="30" t="s">
        <v>401</v>
      </c>
      <c r="I19" s="22" t="s">
        <v>402</v>
      </c>
      <c r="J19" s="22" t="s">
        <v>403</v>
      </c>
      <c r="K19" s="19" t="s">
        <v>402</v>
      </c>
      <c r="L19" s="38" t="s">
        <v>463</v>
      </c>
      <c r="M19" s="23">
        <v>44243</v>
      </c>
      <c r="N19" s="23">
        <v>44243</v>
      </c>
      <c r="O19" s="31"/>
      <c r="P19" s="31"/>
      <c r="Q19" s="19"/>
      <c r="R19" s="22">
        <v>0</v>
      </c>
      <c r="S19" s="48">
        <v>95.97</v>
      </c>
      <c r="T19" s="22">
        <v>1</v>
      </c>
      <c r="U19" s="49">
        <v>28.78</v>
      </c>
      <c r="V19" s="46">
        <f t="shared" si="0"/>
        <v>1</v>
      </c>
      <c r="W19" s="44">
        <f t="shared" si="1"/>
        <v>28.78</v>
      </c>
      <c r="X19" s="44">
        <f t="shared" si="2"/>
        <v>28.78</v>
      </c>
      <c r="Y19" s="30" t="s">
        <v>466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>
        <v>12</v>
      </c>
      <c r="B20" s="21">
        <v>520100</v>
      </c>
      <c r="C20" s="21">
        <v>180101</v>
      </c>
      <c r="D20" s="36" t="s">
        <v>467</v>
      </c>
      <c r="E20" s="36" t="s">
        <v>226</v>
      </c>
      <c r="F20" s="36" t="s">
        <v>349</v>
      </c>
      <c r="G20" s="38" t="s">
        <v>468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38" t="s">
        <v>469</v>
      </c>
      <c r="M20" s="32">
        <v>44244</v>
      </c>
      <c r="N20" s="32">
        <v>44244</v>
      </c>
      <c r="O20" s="19"/>
      <c r="P20" s="19"/>
      <c r="Q20" s="19"/>
      <c r="R20" s="22">
        <v>0</v>
      </c>
      <c r="S20" s="48">
        <v>54.01</v>
      </c>
      <c r="T20" s="22">
        <v>1</v>
      </c>
      <c r="U20" s="62">
        <v>17.52</v>
      </c>
      <c r="V20" s="46">
        <f t="shared" si="0"/>
        <v>1</v>
      </c>
      <c r="W20" s="44">
        <f t="shared" si="1"/>
        <v>17.52</v>
      </c>
      <c r="X20" s="44">
        <f t="shared" si="2"/>
        <v>17.52</v>
      </c>
      <c r="Y20" s="22" t="s">
        <v>470</v>
      </c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>
        <v>13</v>
      </c>
      <c r="B21" s="21">
        <v>520100</v>
      </c>
      <c r="C21" s="21">
        <v>180101</v>
      </c>
      <c r="D21" s="36" t="s">
        <v>471</v>
      </c>
      <c r="E21" s="36" t="s">
        <v>437</v>
      </c>
      <c r="F21" s="93" t="s">
        <v>438</v>
      </c>
      <c r="G21" s="92" t="s">
        <v>472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51" t="s">
        <v>473</v>
      </c>
      <c r="M21" s="23">
        <v>44243</v>
      </c>
      <c r="N21" s="23">
        <v>44246</v>
      </c>
      <c r="O21" s="59"/>
      <c r="P21" s="59"/>
      <c r="Q21" s="59"/>
      <c r="R21" s="60">
        <v>3</v>
      </c>
      <c r="S21" s="61">
        <v>54.01</v>
      </c>
      <c r="T21" s="66">
        <v>1</v>
      </c>
      <c r="U21" s="69">
        <v>17.52</v>
      </c>
      <c r="V21" s="68">
        <f t="shared" si="0"/>
        <v>4</v>
      </c>
      <c r="W21" s="63">
        <f t="shared" si="1"/>
        <v>179.55</v>
      </c>
      <c r="X21" s="63">
        <f t="shared" si="2"/>
        <v>179.55</v>
      </c>
      <c r="Y21" s="60" t="s">
        <v>474</v>
      </c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>
        <v>14</v>
      </c>
      <c r="B22" s="21">
        <v>520100</v>
      </c>
      <c r="C22" s="21">
        <v>180101</v>
      </c>
      <c r="D22" s="52" t="s">
        <v>74</v>
      </c>
      <c r="E22" s="57" t="s">
        <v>216</v>
      </c>
      <c r="F22" s="57" t="s">
        <v>349</v>
      </c>
      <c r="G22" s="125" t="s">
        <v>475</v>
      </c>
      <c r="H22" s="57" t="s">
        <v>401</v>
      </c>
      <c r="I22" s="54" t="s">
        <v>402</v>
      </c>
      <c r="J22" s="57" t="s">
        <v>403</v>
      </c>
      <c r="K22" s="57" t="s">
        <v>402</v>
      </c>
      <c r="L22" s="38" t="s">
        <v>463</v>
      </c>
      <c r="M22" s="23">
        <v>44243</v>
      </c>
      <c r="N22" s="23">
        <v>44243</v>
      </c>
      <c r="O22" s="56"/>
      <c r="P22" s="56"/>
      <c r="Q22" s="56"/>
      <c r="R22" s="57">
        <v>0</v>
      </c>
      <c r="S22" s="61">
        <v>54.01</v>
      </c>
      <c r="T22" s="74">
        <v>1</v>
      </c>
      <c r="U22" s="69">
        <v>17.52</v>
      </c>
      <c r="V22" s="68">
        <f t="shared" si="0"/>
        <v>1</v>
      </c>
      <c r="W22" s="63">
        <f t="shared" si="1"/>
        <v>17.52</v>
      </c>
      <c r="X22" s="63">
        <f t="shared" si="2"/>
        <v>17.52</v>
      </c>
      <c r="Y22" s="57" t="s">
        <v>476</v>
      </c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>
        <v>15</v>
      </c>
      <c r="B23" s="21">
        <v>520100</v>
      </c>
      <c r="C23" s="21">
        <v>180101</v>
      </c>
      <c r="D23" s="36" t="s">
        <v>477</v>
      </c>
      <c r="E23" s="36" t="s">
        <v>226</v>
      </c>
      <c r="F23" s="36" t="s">
        <v>349</v>
      </c>
      <c r="G23" s="126" t="s">
        <v>478</v>
      </c>
      <c r="H23" s="57" t="s">
        <v>401</v>
      </c>
      <c r="I23" s="57" t="s">
        <v>402</v>
      </c>
      <c r="J23" s="57" t="s">
        <v>403</v>
      </c>
      <c r="K23" s="57" t="s">
        <v>402</v>
      </c>
      <c r="L23" s="38" t="s">
        <v>463</v>
      </c>
      <c r="M23" s="23">
        <v>44243</v>
      </c>
      <c r="N23" s="23">
        <v>44243</v>
      </c>
      <c r="O23" s="56"/>
      <c r="P23" s="56"/>
      <c r="Q23" s="56"/>
      <c r="R23" s="57">
        <v>0</v>
      </c>
      <c r="S23" s="61">
        <v>54.01</v>
      </c>
      <c r="T23" s="74">
        <v>1</v>
      </c>
      <c r="U23" s="69">
        <v>17.52</v>
      </c>
      <c r="V23" s="68">
        <f t="shared" si="0"/>
        <v>1</v>
      </c>
      <c r="W23" s="63">
        <f t="shared" si="1"/>
        <v>17.52</v>
      </c>
      <c r="X23" s="63">
        <f t="shared" si="2"/>
        <v>17.52</v>
      </c>
      <c r="Y23" s="57" t="s">
        <v>479</v>
      </c>
      <c r="Z23" s="5"/>
      <c r="AA23" s="5"/>
    </row>
    <row r="24" spans="1:113" ht="42.75" customHeight="1">
      <c r="A24" s="20">
        <v>16</v>
      </c>
      <c r="B24" s="65">
        <v>520100</v>
      </c>
      <c r="C24" s="65">
        <v>180101</v>
      </c>
      <c r="D24" s="36" t="s">
        <v>480</v>
      </c>
      <c r="E24" s="36" t="s">
        <v>265</v>
      </c>
      <c r="F24" s="36" t="s">
        <v>359</v>
      </c>
      <c r="G24" s="126" t="s">
        <v>481</v>
      </c>
      <c r="H24" s="57" t="s">
        <v>401</v>
      </c>
      <c r="I24" s="57" t="s">
        <v>402</v>
      </c>
      <c r="J24" s="57" t="s">
        <v>403</v>
      </c>
      <c r="K24" s="57" t="s">
        <v>402</v>
      </c>
      <c r="L24" s="57" t="s">
        <v>482</v>
      </c>
      <c r="M24" s="72">
        <v>44231</v>
      </c>
      <c r="N24" s="72">
        <v>44231</v>
      </c>
      <c r="O24" s="56"/>
      <c r="P24" s="56"/>
      <c r="Q24" s="56"/>
      <c r="R24" s="57">
        <v>0</v>
      </c>
      <c r="S24" s="61">
        <v>54.01</v>
      </c>
      <c r="T24" s="74">
        <v>1</v>
      </c>
      <c r="U24" s="69">
        <v>17.52</v>
      </c>
      <c r="V24" s="68">
        <f t="shared" si="0"/>
        <v>1</v>
      </c>
      <c r="W24" s="63">
        <f t="shared" si="1"/>
        <v>17.52</v>
      </c>
      <c r="X24" s="63">
        <f t="shared" si="2"/>
        <v>17.52</v>
      </c>
      <c r="Y24" s="57" t="s">
        <v>483</v>
      </c>
      <c r="Z24" s="5"/>
      <c r="AA24" s="5"/>
    </row>
    <row r="25" spans="1:113" ht="42.75" customHeight="1">
      <c r="A25" s="64">
        <v>17</v>
      </c>
      <c r="B25" s="65">
        <v>520100</v>
      </c>
      <c r="C25" s="65">
        <v>180101</v>
      </c>
      <c r="D25" s="36" t="s">
        <v>484</v>
      </c>
      <c r="E25" s="50" t="s">
        <v>282</v>
      </c>
      <c r="F25" s="36" t="s">
        <v>380</v>
      </c>
      <c r="G25" s="38" t="s">
        <v>485</v>
      </c>
      <c r="H25" s="57" t="s">
        <v>401</v>
      </c>
      <c r="I25" s="57" t="s">
        <v>402</v>
      </c>
      <c r="J25" s="57" t="s">
        <v>403</v>
      </c>
      <c r="K25" s="57" t="s">
        <v>402</v>
      </c>
      <c r="L25" s="57" t="s">
        <v>482</v>
      </c>
      <c r="M25" s="72">
        <v>44231</v>
      </c>
      <c r="N25" s="72">
        <v>44231</v>
      </c>
      <c r="O25" s="56"/>
      <c r="P25" s="56"/>
      <c r="Q25" s="56"/>
      <c r="R25" s="57">
        <v>0</v>
      </c>
      <c r="S25" s="61">
        <v>54.01</v>
      </c>
      <c r="T25" s="74">
        <v>1</v>
      </c>
      <c r="U25" s="69">
        <v>17.52</v>
      </c>
      <c r="V25" s="68">
        <f t="shared" si="0"/>
        <v>1</v>
      </c>
      <c r="W25" s="63">
        <f t="shared" si="1"/>
        <v>17.52</v>
      </c>
      <c r="X25" s="63">
        <f t="shared" si="2"/>
        <v>17.52</v>
      </c>
      <c r="Y25" s="57" t="s">
        <v>486</v>
      </c>
      <c r="Z25" s="5"/>
      <c r="AA25" s="5"/>
    </row>
    <row r="26" spans="1:113" ht="42.75" customHeight="1">
      <c r="A26" s="20">
        <v>18</v>
      </c>
      <c r="B26" s="65">
        <v>520100</v>
      </c>
      <c r="C26" s="65">
        <v>180101</v>
      </c>
      <c r="D26" s="36" t="s">
        <v>487</v>
      </c>
      <c r="E26" s="36" t="s">
        <v>492</v>
      </c>
      <c r="F26" s="36" t="s">
        <v>493</v>
      </c>
      <c r="G26" s="38" t="s">
        <v>488</v>
      </c>
      <c r="H26" s="57" t="s">
        <v>401</v>
      </c>
      <c r="I26" s="57" t="s">
        <v>402</v>
      </c>
      <c r="J26" s="57" t="s">
        <v>403</v>
      </c>
      <c r="K26" s="57" t="s">
        <v>402</v>
      </c>
      <c r="L26" s="57" t="s">
        <v>489</v>
      </c>
      <c r="M26" s="72">
        <v>44249</v>
      </c>
      <c r="N26" s="72" t="s">
        <v>490</v>
      </c>
      <c r="O26" s="56"/>
      <c r="P26" s="56"/>
      <c r="Q26" s="56"/>
      <c r="R26" s="67">
        <v>4</v>
      </c>
      <c r="S26" s="69">
        <v>54.01</v>
      </c>
      <c r="T26" s="55">
        <v>1</v>
      </c>
      <c r="U26" s="69">
        <v>17.52</v>
      </c>
      <c r="V26" s="70">
        <f t="shared" si="0"/>
        <v>5</v>
      </c>
      <c r="W26" s="71">
        <f t="shared" si="1"/>
        <v>233.56</v>
      </c>
      <c r="X26" s="71">
        <f t="shared" si="2"/>
        <v>233.56</v>
      </c>
      <c r="Y26" s="57" t="s">
        <v>491</v>
      </c>
      <c r="Z26" s="5"/>
      <c r="AA26" s="5"/>
    </row>
    <row r="27" spans="1:113" ht="42.75" customHeight="1">
      <c r="A27" s="20">
        <v>19</v>
      </c>
      <c r="B27" s="65">
        <v>520100</v>
      </c>
      <c r="C27" s="65">
        <v>180101</v>
      </c>
      <c r="D27" s="36" t="s">
        <v>446</v>
      </c>
      <c r="E27" s="36" t="s">
        <v>222</v>
      </c>
      <c r="F27" s="93" t="s">
        <v>328</v>
      </c>
      <c r="G27" s="38" t="s">
        <v>494</v>
      </c>
      <c r="H27" s="57" t="s">
        <v>401</v>
      </c>
      <c r="I27" s="57" t="s">
        <v>402</v>
      </c>
      <c r="J27" s="57" t="s">
        <v>403</v>
      </c>
      <c r="K27" s="57" t="s">
        <v>402</v>
      </c>
      <c r="L27" s="38" t="s">
        <v>495</v>
      </c>
      <c r="M27" s="72">
        <v>44250</v>
      </c>
      <c r="N27" s="72" t="s">
        <v>496</v>
      </c>
      <c r="O27" s="56"/>
      <c r="P27" s="56"/>
      <c r="Q27" s="56"/>
      <c r="R27" s="22">
        <v>1</v>
      </c>
      <c r="S27" s="48">
        <v>237.56</v>
      </c>
      <c r="T27" s="82">
        <v>1</v>
      </c>
      <c r="U27" s="69">
        <v>71.27</v>
      </c>
      <c r="V27" s="70">
        <f t="shared" si="0"/>
        <v>2</v>
      </c>
      <c r="W27" s="71">
        <f t="shared" si="1"/>
        <v>308.83</v>
      </c>
      <c r="X27" s="71">
        <f t="shared" si="2"/>
        <v>308.83</v>
      </c>
      <c r="Y27" s="57" t="s">
        <v>497</v>
      </c>
      <c r="Z27" s="5"/>
      <c r="AA27" s="5"/>
    </row>
    <row r="28" spans="1:113" ht="42.75" customHeight="1">
      <c r="A28" s="64"/>
      <c r="B28" s="65"/>
      <c r="C28" s="65"/>
      <c r="D28" s="36"/>
      <c r="E28" s="56"/>
      <c r="F28" s="36"/>
      <c r="G28" s="38"/>
      <c r="H28" s="57"/>
      <c r="I28" s="57"/>
      <c r="J28" s="57"/>
      <c r="K28" s="57"/>
      <c r="L28" s="37"/>
      <c r="M28" s="72"/>
      <c r="N28" s="72"/>
      <c r="O28" s="56"/>
      <c r="P28" s="56"/>
      <c r="Q28" s="56"/>
      <c r="R28" s="67"/>
      <c r="S28" s="69"/>
      <c r="T28" s="55"/>
      <c r="U28" s="69"/>
      <c r="V28" s="70"/>
      <c r="W28" s="71"/>
      <c r="X28" s="71"/>
      <c r="Y28" s="57"/>
      <c r="Z28" s="5"/>
      <c r="AA28" s="5"/>
    </row>
    <row r="29" spans="1:113">
      <c r="B29" s="2"/>
      <c r="C29" s="2"/>
      <c r="D29" s="2"/>
      <c r="E29" s="2"/>
      <c r="F29" s="2"/>
      <c r="G29" s="87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5"/>
      <c r="AA29" s="5"/>
    </row>
    <row r="30" spans="1:113">
      <c r="B30" s="2"/>
      <c r="C30" s="2"/>
      <c r="D30" s="2"/>
      <c r="E30" s="2"/>
      <c r="F30" s="2"/>
      <c r="G30" s="87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87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</row>
    <row r="32" spans="1:113">
      <c r="B32" s="2"/>
      <c r="C32" s="2"/>
      <c r="D32" s="2"/>
      <c r="E32" s="2"/>
      <c r="F32" s="2"/>
      <c r="G32" s="87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</row>
    <row r="33" spans="2:113">
      <c r="B33" s="2"/>
      <c r="C33" s="2"/>
      <c r="D33" s="2"/>
      <c r="E33" s="2"/>
      <c r="F33" s="2"/>
      <c r="G33" s="87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127"/>
      <c r="W33" s="2"/>
      <c r="X33" s="2"/>
      <c r="Y33" s="2"/>
      <c r="Z33" s="5"/>
      <c r="AA33" s="5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</row>
    <row r="34" spans="2:113">
      <c r="B34" s="2"/>
      <c r="C34" s="2"/>
      <c r="D34" s="2"/>
      <c r="E34" s="2"/>
      <c r="F34" s="2"/>
      <c r="G34" s="87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</row>
    <row r="35" spans="2:113">
      <c r="B35" s="2"/>
      <c r="C35" s="2"/>
      <c r="D35" s="2"/>
      <c r="E35" s="2"/>
      <c r="F35" s="2"/>
      <c r="G35" s="87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</row>
    <row r="36" spans="2:113">
      <c r="B36" s="2"/>
      <c r="C36" s="2"/>
      <c r="D36" s="2"/>
      <c r="E36" s="2"/>
      <c r="F36" s="2"/>
      <c r="G36" s="87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</row>
    <row r="37" spans="2:113">
      <c r="B37" s="2"/>
      <c r="C37" s="2"/>
      <c r="D37" s="2"/>
      <c r="E37" s="2"/>
      <c r="F37" s="2"/>
      <c r="G37" s="87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</row>
    <row r="38" spans="2:113">
      <c r="B38" s="2"/>
      <c r="C38" s="2"/>
      <c r="D38" s="2"/>
      <c r="E38" s="2"/>
      <c r="F38" s="2"/>
      <c r="G38" s="87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</row>
    <row r="39" spans="2:113">
      <c r="B39" s="2"/>
      <c r="C39" s="2"/>
      <c r="D39" s="2"/>
      <c r="E39" s="2"/>
      <c r="F39" s="2"/>
      <c r="G39" s="87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</row>
    <row r="40" spans="2:113">
      <c r="B40" s="2"/>
      <c r="C40" s="2"/>
      <c r="D40" s="2"/>
      <c r="E40" s="2"/>
      <c r="F40" s="2"/>
      <c r="G40" s="87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</row>
    <row r="41" spans="2:113">
      <c r="B41" s="2"/>
      <c r="C41" s="2"/>
      <c r="D41" s="2"/>
      <c r="E41" s="2"/>
      <c r="F41" s="2"/>
      <c r="G41" s="87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</row>
    <row r="42" spans="2:113">
      <c r="B42" s="2"/>
      <c r="C42" s="2"/>
      <c r="D42" s="2"/>
      <c r="E42" s="2"/>
      <c r="F42" s="2"/>
      <c r="G42" s="87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</row>
    <row r="43" spans="2:113">
      <c r="B43" s="2"/>
      <c r="C43" s="2"/>
      <c r="D43" s="2"/>
      <c r="E43" s="2"/>
      <c r="F43" s="2"/>
      <c r="G43" s="87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</row>
    <row r="44" spans="2:113">
      <c r="B44" s="2"/>
      <c r="C44" s="2"/>
      <c r="D44" s="2"/>
      <c r="E44" s="2"/>
      <c r="F44" s="2"/>
      <c r="G44" s="87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</row>
    <row r="45" spans="2:113">
      <c r="B45" s="2"/>
      <c r="C45" s="2"/>
      <c r="D45" s="2"/>
      <c r="E45" s="2"/>
      <c r="F45" s="2"/>
      <c r="G45" s="87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</row>
    <row r="46" spans="2:113">
      <c r="B46" s="2"/>
      <c r="C46" s="2"/>
      <c r="D46" s="2"/>
      <c r="E46" s="2"/>
      <c r="F46" s="2"/>
      <c r="G46" s="87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</row>
    <row r="47" spans="2:113">
      <c r="B47" s="2"/>
      <c r="C47" s="2"/>
      <c r="D47" s="2"/>
      <c r="E47" s="2"/>
      <c r="F47" s="2"/>
      <c r="G47" s="87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</row>
    <row r="48" spans="2:113">
      <c r="B48" s="2"/>
      <c r="C48" s="2"/>
      <c r="D48" s="2"/>
      <c r="E48" s="2"/>
      <c r="F48" s="2"/>
      <c r="G48" s="87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</row>
    <row r="49" spans="2:113">
      <c r="B49" s="2"/>
      <c r="C49" s="2"/>
      <c r="D49" s="2"/>
      <c r="E49" s="2"/>
      <c r="F49" s="2"/>
      <c r="G49" s="87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</row>
    <row r="50" spans="2:113">
      <c r="B50" s="2"/>
      <c r="C50" s="2"/>
      <c r="D50" s="2"/>
      <c r="E50" s="2"/>
      <c r="F50" s="2"/>
      <c r="G50" s="87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</row>
    <row r="51" spans="2:113">
      <c r="B51" s="2"/>
      <c r="C51" s="2"/>
      <c r="D51" s="2"/>
      <c r="E51" s="2"/>
      <c r="F51" s="2"/>
      <c r="G51" s="8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</row>
    <row r="52" spans="2:113">
      <c r="B52" s="2"/>
      <c r="C52" s="2"/>
      <c r="D52" s="2"/>
      <c r="E52" s="2"/>
      <c r="F52" s="2"/>
      <c r="G52" s="8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</row>
    <row r="53" spans="2:113">
      <c r="B53" s="2"/>
      <c r="C53" s="2"/>
      <c r="D53" s="2"/>
      <c r="E53" s="2"/>
      <c r="F53" s="2"/>
      <c r="G53" s="8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</row>
    <row r="54" spans="2:113">
      <c r="B54" s="2"/>
      <c r="C54" s="2"/>
      <c r="D54" s="2"/>
      <c r="E54" s="2"/>
      <c r="F54" s="2"/>
      <c r="G54" s="87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</row>
    <row r="55" spans="2:113">
      <c r="B55" s="2"/>
      <c r="C55" s="2"/>
      <c r="D55" s="2"/>
      <c r="E55" s="2"/>
      <c r="F55" s="2"/>
      <c r="G55" s="87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</row>
    <row r="56" spans="2:113">
      <c r="B56" s="2"/>
      <c r="C56" s="2"/>
      <c r="D56" s="2"/>
      <c r="E56" s="2"/>
      <c r="F56" s="2"/>
      <c r="G56" s="87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</row>
    <row r="57" spans="2:113">
      <c r="B57" s="2"/>
      <c r="C57" s="2"/>
      <c r="D57" s="2"/>
      <c r="E57" s="2"/>
      <c r="F57" s="2"/>
      <c r="G57" s="87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</row>
    <row r="58" spans="2:113">
      <c r="Z58" s="5"/>
      <c r="AA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</row>
    <row r="59" spans="2:113">
      <c r="Z59" s="5"/>
      <c r="AA59" s="5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I51"/>
  <sheetViews>
    <sheetView topLeftCell="A10" workbookViewId="0">
      <selection activeCell="E13" sqref="E13:F13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79" t="s">
        <v>25</v>
      </c>
      <c r="J8" s="79" t="s">
        <v>26</v>
      </c>
      <c r="K8" s="79" t="s">
        <v>25</v>
      </c>
      <c r="L8" s="80" t="s">
        <v>27</v>
      </c>
      <c r="M8" s="173"/>
      <c r="N8" s="173"/>
      <c r="O8" s="173"/>
      <c r="P8" s="173"/>
      <c r="Q8" s="173"/>
      <c r="R8" s="79" t="s">
        <v>28</v>
      </c>
      <c r="S8" s="80" t="s">
        <v>29</v>
      </c>
      <c r="T8" s="79" t="s">
        <v>28</v>
      </c>
      <c r="U8" s="80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 thickBot="1">
      <c r="A9" s="41">
        <v>1</v>
      </c>
      <c r="B9" s="42">
        <v>520100</v>
      </c>
      <c r="C9" s="42">
        <v>180101</v>
      </c>
      <c r="D9" s="57" t="s">
        <v>484</v>
      </c>
      <c r="E9" s="50" t="s">
        <v>282</v>
      </c>
      <c r="F9" s="36" t="s">
        <v>380</v>
      </c>
      <c r="G9" s="82" t="s">
        <v>498</v>
      </c>
      <c r="H9" s="22" t="s">
        <v>401</v>
      </c>
      <c r="I9" s="22" t="s">
        <v>402</v>
      </c>
      <c r="J9" s="22" t="s">
        <v>403</v>
      </c>
      <c r="K9" s="19" t="s">
        <v>402</v>
      </c>
      <c r="L9" s="82" t="s">
        <v>463</v>
      </c>
      <c r="M9" s="84">
        <v>44254</v>
      </c>
      <c r="N9" s="84">
        <v>44254</v>
      </c>
      <c r="O9" s="83"/>
      <c r="P9" s="83"/>
      <c r="Q9" s="83"/>
      <c r="R9" s="42">
        <v>0</v>
      </c>
      <c r="S9" s="48">
        <v>54.01</v>
      </c>
      <c r="T9" s="42">
        <v>1</v>
      </c>
      <c r="U9" s="49">
        <v>17.52</v>
      </c>
      <c r="V9" s="46">
        <f>R9+T9</f>
        <v>1</v>
      </c>
      <c r="W9" s="44">
        <f>R9*S9+T9*U9</f>
        <v>17.52</v>
      </c>
      <c r="X9" s="44">
        <f>Q9+W9</f>
        <v>17.52</v>
      </c>
      <c r="Y9" s="42" t="s">
        <v>499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 thickTop="1">
      <c r="A10" s="20">
        <v>2</v>
      </c>
      <c r="B10" s="21">
        <v>520100</v>
      </c>
      <c r="C10" s="21">
        <v>180101</v>
      </c>
      <c r="D10" s="57" t="s">
        <v>446</v>
      </c>
      <c r="E10" s="36" t="s">
        <v>222</v>
      </c>
      <c r="F10" s="93" t="s">
        <v>328</v>
      </c>
      <c r="G10" s="82" t="s">
        <v>500</v>
      </c>
      <c r="H10" s="22" t="s">
        <v>401</v>
      </c>
      <c r="I10" s="22" t="s">
        <v>402</v>
      </c>
      <c r="J10" s="22" t="s">
        <v>403</v>
      </c>
      <c r="K10" s="19" t="s">
        <v>402</v>
      </c>
      <c r="L10" s="82" t="s">
        <v>501</v>
      </c>
      <c r="M10" s="84" t="s">
        <v>502</v>
      </c>
      <c r="N10" s="84">
        <v>44259</v>
      </c>
      <c r="O10" s="83"/>
      <c r="P10" s="83"/>
      <c r="Q10" s="83"/>
      <c r="R10" s="22">
        <v>1</v>
      </c>
      <c r="S10" s="48">
        <v>237.56</v>
      </c>
      <c r="T10" s="82">
        <v>1</v>
      </c>
      <c r="U10" s="69">
        <v>71.27</v>
      </c>
      <c r="V10" s="70">
        <f t="shared" ref="V10:V13" si="0">R10+T10</f>
        <v>2</v>
      </c>
      <c r="W10" s="71">
        <f t="shared" ref="W10:W13" si="1">R10*S10+T10*U10</f>
        <v>308.83</v>
      </c>
      <c r="X10" s="71">
        <f t="shared" ref="X10:X13" si="2">Q10+W10</f>
        <v>308.83</v>
      </c>
      <c r="Y10" s="22" t="s">
        <v>503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 thickBo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504</v>
      </c>
      <c r="H11" s="22" t="s">
        <v>401</v>
      </c>
      <c r="I11" s="22" t="s">
        <v>402</v>
      </c>
      <c r="J11" s="22" t="s">
        <v>403</v>
      </c>
      <c r="K11" s="19" t="s">
        <v>402</v>
      </c>
      <c r="L11" s="82" t="s">
        <v>505</v>
      </c>
      <c r="M11" s="84">
        <v>44260</v>
      </c>
      <c r="N11" s="84">
        <v>44260</v>
      </c>
      <c r="O11" s="83"/>
      <c r="P11" s="83"/>
      <c r="Q11" s="83"/>
      <c r="R11" s="22">
        <v>0</v>
      </c>
      <c r="S11" s="48">
        <v>54.01</v>
      </c>
      <c r="T11" s="22">
        <v>1</v>
      </c>
      <c r="U11" s="49">
        <v>17.52</v>
      </c>
      <c r="V11" s="46">
        <f t="shared" ref="V11" si="3">R11+T11</f>
        <v>1</v>
      </c>
      <c r="W11" s="44">
        <f t="shared" ref="W11" si="4">R11*S11+T11*U11</f>
        <v>17.52</v>
      </c>
      <c r="X11" s="44">
        <f t="shared" ref="X11" si="5">Q11+W11</f>
        <v>17.52</v>
      </c>
      <c r="Y11" s="22" t="s">
        <v>506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 thickTop="1" thickBot="1">
      <c r="A12" s="20">
        <v>4</v>
      </c>
      <c r="B12" s="21">
        <v>520100</v>
      </c>
      <c r="C12" s="21">
        <v>180101</v>
      </c>
      <c r="D12" s="57" t="s">
        <v>446</v>
      </c>
      <c r="E12" s="36" t="s">
        <v>222</v>
      </c>
      <c r="F12" s="93" t="s">
        <v>328</v>
      </c>
      <c r="G12" s="38" t="s">
        <v>507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82" t="s">
        <v>505</v>
      </c>
      <c r="M12" s="84">
        <v>44260</v>
      </c>
      <c r="N12" s="84">
        <v>44260</v>
      </c>
      <c r="O12" s="83"/>
      <c r="P12" s="83"/>
      <c r="Q12" s="83"/>
      <c r="R12" s="22">
        <v>0</v>
      </c>
      <c r="S12" s="48">
        <v>95.97</v>
      </c>
      <c r="T12" s="22">
        <v>1</v>
      </c>
      <c r="U12" s="49">
        <v>28.78</v>
      </c>
      <c r="V12" s="46">
        <f t="shared" si="0"/>
        <v>1</v>
      </c>
      <c r="W12" s="44">
        <f t="shared" si="1"/>
        <v>28.78</v>
      </c>
      <c r="X12" s="44">
        <f t="shared" si="2"/>
        <v>28.78</v>
      </c>
      <c r="Y12" s="82" t="s">
        <v>508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 thickTop="1" thickBot="1">
      <c r="A13" s="20">
        <v>5</v>
      </c>
      <c r="B13" s="21">
        <v>520100</v>
      </c>
      <c r="C13" s="21">
        <v>180101</v>
      </c>
      <c r="D13" s="36" t="s">
        <v>509</v>
      </c>
      <c r="E13" s="91" t="s">
        <v>525</v>
      </c>
      <c r="F13" s="36" t="s">
        <v>524</v>
      </c>
      <c r="G13" s="38" t="s">
        <v>510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73" t="s">
        <v>511</v>
      </c>
      <c r="M13" s="84">
        <v>44259</v>
      </c>
      <c r="N13" s="84">
        <v>44259</v>
      </c>
      <c r="O13" s="83"/>
      <c r="P13" s="83"/>
      <c r="Q13" s="83"/>
      <c r="R13" s="22">
        <v>0</v>
      </c>
      <c r="S13" s="48">
        <v>54.01</v>
      </c>
      <c r="T13" s="22">
        <v>1</v>
      </c>
      <c r="U13" s="49">
        <v>17.52</v>
      </c>
      <c r="V13" s="46">
        <f t="shared" si="0"/>
        <v>1</v>
      </c>
      <c r="W13" s="44">
        <f t="shared" si="1"/>
        <v>17.52</v>
      </c>
      <c r="X13" s="44">
        <f t="shared" si="2"/>
        <v>17.52</v>
      </c>
      <c r="Y13" s="82" t="s">
        <v>512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99</v>
      </c>
      <c r="E14" s="36" t="s">
        <v>239</v>
      </c>
      <c r="F14" s="36" t="s">
        <v>359</v>
      </c>
      <c r="G14" s="92" t="s">
        <v>513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514</v>
      </c>
      <c r="M14" s="84">
        <v>44266</v>
      </c>
      <c r="N14" s="84">
        <v>44266</v>
      </c>
      <c r="O14" s="83"/>
      <c r="P14" s="83"/>
      <c r="Q14" s="83"/>
      <c r="R14" s="22">
        <v>0</v>
      </c>
      <c r="S14" s="48">
        <v>54.01</v>
      </c>
      <c r="T14" s="22">
        <v>1</v>
      </c>
      <c r="U14" s="49">
        <v>17.52</v>
      </c>
      <c r="V14" s="46">
        <f t="shared" ref="V14:V15" si="6">R14+T14</f>
        <v>1</v>
      </c>
      <c r="W14" s="44">
        <f t="shared" ref="W14:W15" si="7">R14*S14+T14*U14</f>
        <v>17.52</v>
      </c>
      <c r="X14" s="44">
        <f t="shared" ref="X14:X15" si="8">Q14+W14</f>
        <v>17.52</v>
      </c>
      <c r="Y14" s="82" t="s">
        <v>515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 thickTop="1" thickBo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57" t="s">
        <v>519</v>
      </c>
      <c r="H15" s="22" t="s">
        <v>401</v>
      </c>
      <c r="I15" s="22" t="s">
        <v>402</v>
      </c>
      <c r="J15" s="22" t="s">
        <v>403</v>
      </c>
      <c r="K15" s="19" t="s">
        <v>402</v>
      </c>
      <c r="L15" s="37" t="s">
        <v>514</v>
      </c>
      <c r="M15" s="84">
        <v>44266</v>
      </c>
      <c r="N15" s="84">
        <v>44266</v>
      </c>
      <c r="O15" s="95"/>
      <c r="P15" s="95"/>
      <c r="Q15" s="83"/>
      <c r="R15" s="22">
        <v>0</v>
      </c>
      <c r="S15" s="48">
        <v>95.97</v>
      </c>
      <c r="T15" s="22">
        <v>1</v>
      </c>
      <c r="U15" s="49">
        <v>28.78</v>
      </c>
      <c r="V15" s="46">
        <f t="shared" si="6"/>
        <v>1</v>
      </c>
      <c r="W15" s="44">
        <f t="shared" si="7"/>
        <v>28.78</v>
      </c>
      <c r="X15" s="44">
        <f t="shared" si="8"/>
        <v>28.78</v>
      </c>
      <c r="Y15" s="96" t="s">
        <v>520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 thickTop="1" thickBot="1">
      <c r="A16" s="81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82" t="s">
        <v>516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517</v>
      </c>
      <c r="M16" s="84">
        <v>44263</v>
      </c>
      <c r="N16" s="84">
        <v>44267</v>
      </c>
      <c r="O16" s="83"/>
      <c r="P16" s="83"/>
      <c r="Q16" s="83"/>
      <c r="R16" s="22">
        <v>4</v>
      </c>
      <c r="S16" s="48">
        <v>54.01</v>
      </c>
      <c r="T16" s="22">
        <v>1</v>
      </c>
      <c r="U16" s="49">
        <v>17.52</v>
      </c>
      <c r="V16" s="46">
        <f t="shared" ref="V16" si="9">R16+T16</f>
        <v>5</v>
      </c>
      <c r="W16" s="44">
        <f t="shared" ref="W16" si="10">R16*S16+T16*U16</f>
        <v>233.56</v>
      </c>
      <c r="X16" s="44">
        <f t="shared" ref="X16" si="11">Q16+W16</f>
        <v>233.56</v>
      </c>
      <c r="Y16" s="85" t="s">
        <v>518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 thickTop="1" thickBot="1">
      <c r="A17" s="81">
        <v>9</v>
      </c>
      <c r="B17" s="21">
        <v>520100</v>
      </c>
      <c r="C17" s="21">
        <v>180101</v>
      </c>
      <c r="D17" s="36" t="s">
        <v>405</v>
      </c>
      <c r="E17" s="36" t="s">
        <v>234</v>
      </c>
      <c r="F17" s="36" t="s">
        <v>359</v>
      </c>
      <c r="G17" s="38" t="s">
        <v>521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522</v>
      </c>
      <c r="M17" s="84">
        <v>44284</v>
      </c>
      <c r="N17" s="84">
        <v>44287</v>
      </c>
      <c r="O17" s="83"/>
      <c r="P17" s="83"/>
      <c r="Q17" s="83"/>
      <c r="R17" s="22">
        <v>3</v>
      </c>
      <c r="S17" s="48">
        <v>54.01</v>
      </c>
      <c r="T17" s="22">
        <v>1</v>
      </c>
      <c r="U17" s="49">
        <v>17.52</v>
      </c>
      <c r="V17" s="46">
        <f t="shared" ref="V17" si="12">R17+T17</f>
        <v>4</v>
      </c>
      <c r="W17" s="44">
        <f t="shared" ref="W17" si="13">R17*S17+T17*U17</f>
        <v>179.55</v>
      </c>
      <c r="X17" s="44">
        <f t="shared" ref="X17" si="14">Q17+W17</f>
        <v>179.55</v>
      </c>
      <c r="Y17" s="82" t="s">
        <v>523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 thickTop="1" thickBot="1">
      <c r="A18" s="81"/>
      <c r="B18" s="82"/>
      <c r="C18" s="82"/>
      <c r="D18" s="100"/>
      <c r="E18" s="36"/>
      <c r="F18" s="36"/>
      <c r="G18" s="82"/>
      <c r="H18" s="93"/>
      <c r="I18" s="82"/>
      <c r="J18" s="82"/>
      <c r="K18" s="83"/>
      <c r="L18" s="82"/>
      <c r="M18" s="101"/>
      <c r="N18" s="101"/>
      <c r="O18" s="94"/>
      <c r="P18" s="94"/>
      <c r="Q18" s="83"/>
      <c r="R18" s="82"/>
      <c r="S18" s="82"/>
      <c r="T18" s="82"/>
      <c r="U18" s="49"/>
      <c r="V18" s="85"/>
      <c r="W18" s="86"/>
      <c r="X18" s="86"/>
      <c r="Y18" s="93"/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 thickTop="1" thickBot="1">
      <c r="A19" s="81"/>
      <c r="B19" s="82"/>
      <c r="C19" s="82"/>
      <c r="D19" s="36"/>
      <c r="E19" s="36"/>
      <c r="F19" s="36"/>
      <c r="G19" s="105"/>
      <c r="H19" s="82"/>
      <c r="I19" s="82"/>
      <c r="J19" s="82"/>
      <c r="K19" s="83"/>
      <c r="L19" s="82"/>
      <c r="M19" s="101"/>
      <c r="N19" s="101"/>
      <c r="O19" s="83"/>
      <c r="P19" s="83"/>
      <c r="Q19" s="83"/>
      <c r="R19" s="82"/>
      <c r="S19" s="82"/>
      <c r="T19" s="82"/>
      <c r="U19" s="49"/>
      <c r="V19" s="85"/>
      <c r="W19" s="86"/>
      <c r="X19" s="86"/>
      <c r="Y19" s="82"/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 thickTop="1" thickBot="1">
      <c r="A20" s="81"/>
      <c r="B20" s="82"/>
      <c r="C20" s="82"/>
      <c r="D20" s="36"/>
      <c r="E20" s="36"/>
      <c r="F20" s="36"/>
      <c r="G20" s="37"/>
      <c r="H20" s="82"/>
      <c r="I20" s="82"/>
      <c r="J20" s="82"/>
      <c r="K20" s="83"/>
      <c r="L20" s="37"/>
      <c r="M20" s="101"/>
      <c r="N20" s="106"/>
      <c r="O20" s="107"/>
      <c r="P20" s="107"/>
      <c r="Q20" s="83"/>
      <c r="R20" s="82"/>
      <c r="S20" s="82"/>
      <c r="T20" s="82"/>
      <c r="U20" s="49"/>
      <c r="V20" s="85"/>
      <c r="W20" s="108"/>
      <c r="X20" s="108"/>
      <c r="Y20" s="109"/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 thickTop="1" thickBot="1">
      <c r="A21" s="81"/>
      <c r="B21" s="82"/>
      <c r="C21" s="82"/>
      <c r="D21" s="36"/>
      <c r="E21" s="36"/>
      <c r="F21" s="36"/>
      <c r="G21" s="37"/>
      <c r="H21" s="57"/>
      <c r="I21" s="54"/>
      <c r="J21" s="57"/>
      <c r="K21" s="57"/>
      <c r="L21" s="37"/>
      <c r="M21" s="101"/>
      <c r="N21" s="106"/>
      <c r="O21" s="56"/>
      <c r="P21" s="56"/>
      <c r="Q21" s="83"/>
      <c r="R21" s="82"/>
      <c r="S21" s="82"/>
      <c r="T21" s="82"/>
      <c r="U21" s="49"/>
      <c r="V21" s="85"/>
      <c r="W21" s="108"/>
      <c r="X21" s="108"/>
      <c r="Y21" s="57"/>
      <c r="Z21" s="2"/>
      <c r="AA21" s="2"/>
    </row>
    <row r="22" spans="1:113" ht="42.75" customHeight="1" thickTop="1" thickBot="1">
      <c r="A22" s="81"/>
      <c r="B22" s="82"/>
      <c r="C22" s="82"/>
      <c r="D22" s="36"/>
      <c r="E22" s="36"/>
      <c r="F22" s="36"/>
      <c r="G22" s="37"/>
      <c r="H22" s="57"/>
      <c r="I22" s="57"/>
      <c r="J22" s="57"/>
      <c r="K22" s="57"/>
      <c r="L22" s="37"/>
      <c r="M22" s="101"/>
      <c r="N22" s="106"/>
      <c r="O22" s="56"/>
      <c r="P22" s="56"/>
      <c r="Q22" s="83"/>
      <c r="R22" s="82"/>
      <c r="S22" s="82"/>
      <c r="T22" s="82"/>
      <c r="U22" s="49"/>
      <c r="V22" s="85"/>
      <c r="W22" s="108"/>
      <c r="X22" s="108"/>
      <c r="Y22" s="57"/>
      <c r="Z22" s="2"/>
      <c r="AA22" s="2"/>
    </row>
    <row r="23" spans="1:113" ht="42.75" customHeight="1" thickTop="1" thickBot="1">
      <c r="A23" s="81"/>
      <c r="B23" s="82"/>
      <c r="C23" s="82"/>
      <c r="D23" s="36"/>
      <c r="E23" s="36"/>
      <c r="F23" s="36"/>
      <c r="G23" s="37"/>
      <c r="H23" s="57"/>
      <c r="I23" s="57"/>
      <c r="J23" s="57"/>
      <c r="K23" s="57"/>
      <c r="L23" s="90"/>
      <c r="M23" s="101"/>
      <c r="N23" s="106"/>
      <c r="O23" s="56"/>
      <c r="P23" s="56"/>
      <c r="Q23" s="83"/>
      <c r="R23" s="82"/>
      <c r="S23" s="82"/>
      <c r="T23" s="82"/>
      <c r="U23" s="49"/>
      <c r="V23" s="85"/>
      <c r="W23" s="108"/>
      <c r="X23" s="108"/>
      <c r="Y23" s="57"/>
      <c r="Z23" s="2"/>
      <c r="AA23" s="2"/>
    </row>
    <row r="24" spans="1:113" ht="42.75" customHeight="1" thickTop="1" thickBot="1">
      <c r="A24" s="81"/>
      <c r="B24" s="82"/>
      <c r="C24" s="82"/>
      <c r="D24" s="36"/>
      <c r="E24" s="36"/>
      <c r="F24" s="36"/>
      <c r="G24" s="38"/>
      <c r="H24" s="57"/>
      <c r="I24" s="57"/>
      <c r="J24" s="57"/>
      <c r="K24" s="57"/>
      <c r="L24" s="57"/>
      <c r="M24" s="72"/>
      <c r="N24" s="72"/>
      <c r="O24" s="56"/>
      <c r="P24" s="56"/>
      <c r="Q24" s="83"/>
      <c r="R24" s="82"/>
      <c r="S24" s="82"/>
      <c r="T24" s="82"/>
      <c r="U24" s="49"/>
      <c r="V24" s="85"/>
      <c r="W24" s="108"/>
      <c r="X24" s="108"/>
      <c r="Y24" s="57"/>
      <c r="Z24" s="2"/>
      <c r="AA24" s="2"/>
    </row>
    <row r="25" spans="1:113" ht="42.75" customHeight="1" thickTop="1" thickBot="1">
      <c r="A25" s="81"/>
      <c r="B25" s="82"/>
      <c r="C25" s="82"/>
      <c r="D25" s="36"/>
      <c r="E25" s="36"/>
      <c r="F25" s="36"/>
      <c r="G25" s="38"/>
      <c r="H25" s="57"/>
      <c r="I25" s="57"/>
      <c r="J25" s="57"/>
      <c r="K25" s="57"/>
      <c r="L25" s="57"/>
      <c r="M25" s="72"/>
      <c r="N25" s="72"/>
      <c r="O25" s="56"/>
      <c r="P25" s="56"/>
      <c r="Q25" s="83"/>
      <c r="R25" s="82"/>
      <c r="S25" s="82"/>
      <c r="T25" s="82"/>
      <c r="U25" s="49"/>
      <c r="V25" s="85"/>
      <c r="W25" s="86"/>
      <c r="X25" s="86"/>
      <c r="Y25" s="57"/>
      <c r="Z25" s="2"/>
      <c r="AA25" s="2"/>
    </row>
    <row r="26" spans="1:113" ht="42.75" customHeight="1" thickTop="1" thickBot="1">
      <c r="A26" s="81"/>
      <c r="B26" s="82"/>
      <c r="C26" s="82"/>
      <c r="D26" s="36"/>
      <c r="E26" s="36"/>
      <c r="F26" s="36"/>
      <c r="G26" s="92"/>
      <c r="H26" s="57"/>
      <c r="I26" s="57"/>
      <c r="J26" s="57"/>
      <c r="K26" s="57"/>
      <c r="L26" s="57"/>
      <c r="M26" s="72"/>
      <c r="N26" s="72"/>
      <c r="O26" s="56"/>
      <c r="P26" s="56"/>
      <c r="Q26" s="83"/>
      <c r="R26" s="82"/>
      <c r="S26" s="82"/>
      <c r="T26" s="82"/>
      <c r="U26" s="49"/>
      <c r="V26" s="85"/>
      <c r="W26" s="86"/>
      <c r="X26" s="86"/>
      <c r="Y26" s="57"/>
      <c r="Z26" s="2"/>
      <c r="AA26" s="2"/>
    </row>
    <row r="27" spans="1:113" ht="42.75" customHeight="1" thickTop="1" thickBot="1">
      <c r="A27" s="81"/>
      <c r="B27" s="82"/>
      <c r="C27" s="82"/>
      <c r="D27" s="36"/>
      <c r="E27" s="36"/>
      <c r="F27" s="36"/>
      <c r="G27" s="92"/>
      <c r="H27" s="57"/>
      <c r="I27" s="57"/>
      <c r="J27" s="57"/>
      <c r="K27" s="57"/>
      <c r="L27" s="57"/>
      <c r="M27" s="72"/>
      <c r="N27" s="72"/>
      <c r="O27" s="56"/>
      <c r="P27" s="56"/>
      <c r="Q27" s="83"/>
      <c r="R27" s="82"/>
      <c r="S27" s="82"/>
      <c r="T27" s="82"/>
      <c r="U27" s="49"/>
      <c r="V27" s="85"/>
      <c r="W27" s="86"/>
      <c r="X27" s="86"/>
      <c r="Y27" s="57"/>
      <c r="Z27" s="2"/>
      <c r="AA27" s="2"/>
    </row>
    <row r="28" spans="1:113" ht="42.75" customHeight="1" thickTop="1" thickBot="1">
      <c r="A28" s="81"/>
      <c r="B28" s="82"/>
      <c r="C28" s="82"/>
      <c r="D28" s="36"/>
      <c r="E28" s="36"/>
      <c r="F28" s="36"/>
      <c r="G28" s="37"/>
      <c r="H28" s="57"/>
      <c r="I28" s="57"/>
      <c r="J28" s="57"/>
      <c r="K28" s="57"/>
      <c r="L28" s="37"/>
      <c r="M28" s="72"/>
      <c r="N28" s="72"/>
      <c r="O28" s="56"/>
      <c r="P28" s="56"/>
      <c r="Q28" s="83"/>
      <c r="R28" s="82"/>
      <c r="S28" s="82"/>
      <c r="T28" s="82"/>
      <c r="U28" s="49"/>
      <c r="V28" s="85"/>
      <c r="W28" s="86"/>
      <c r="X28" s="86"/>
      <c r="Y28" s="57"/>
      <c r="Z28" s="2"/>
      <c r="AA28" s="2"/>
    </row>
    <row r="29" spans="1:113" ht="42.75" customHeight="1" thickTop="1" thickBot="1">
      <c r="A29" s="81"/>
      <c r="B29" s="82"/>
      <c r="C29" s="82"/>
      <c r="D29" s="36"/>
      <c r="E29" s="57"/>
      <c r="F29" s="36"/>
      <c r="G29" s="38"/>
      <c r="H29" s="57"/>
      <c r="I29" s="57"/>
      <c r="J29" s="57"/>
      <c r="K29" s="57"/>
      <c r="L29" s="37"/>
      <c r="M29" s="72"/>
      <c r="N29" s="72"/>
      <c r="O29" s="56"/>
      <c r="P29" s="56"/>
      <c r="Q29" s="83"/>
      <c r="R29" s="82"/>
      <c r="S29" s="82"/>
      <c r="T29" s="82"/>
      <c r="U29" s="49"/>
      <c r="V29" s="85"/>
      <c r="W29" s="86"/>
      <c r="X29" s="86"/>
      <c r="Y29" s="57"/>
      <c r="Z29" s="2"/>
      <c r="AA29" s="2"/>
    </row>
    <row r="30" spans="1:113" ht="42.75" customHeight="1" thickTop="1" thickBot="1">
      <c r="A30" s="81"/>
      <c r="B30" s="82"/>
      <c r="C30" s="82"/>
      <c r="D30" s="36"/>
      <c r="E30" s="36"/>
      <c r="F30" s="36"/>
      <c r="G30" s="38"/>
      <c r="H30" s="57"/>
      <c r="I30" s="57"/>
      <c r="J30" s="57"/>
      <c r="K30" s="57"/>
      <c r="L30" s="37"/>
      <c r="M30" s="72"/>
      <c r="N30" s="72"/>
      <c r="O30" s="56"/>
      <c r="P30" s="56"/>
      <c r="Q30" s="83"/>
      <c r="R30" s="82"/>
      <c r="S30" s="82"/>
      <c r="T30" s="82"/>
      <c r="U30" s="49"/>
      <c r="V30" s="85"/>
      <c r="W30" s="86"/>
      <c r="X30" s="86"/>
      <c r="Y30" s="57"/>
      <c r="Z30" s="2"/>
      <c r="AA30" s="2"/>
    </row>
    <row r="31" spans="1:113" ht="42.75" customHeight="1" thickTop="1" thickBot="1">
      <c r="A31" s="81"/>
      <c r="B31" s="82"/>
      <c r="C31" s="82"/>
      <c r="D31" s="36"/>
      <c r="E31" s="36"/>
      <c r="F31" s="36"/>
      <c r="G31" s="38"/>
      <c r="H31" s="57"/>
      <c r="I31" s="57"/>
      <c r="J31" s="57"/>
      <c r="K31" s="57"/>
      <c r="L31" s="90"/>
      <c r="M31" s="72"/>
      <c r="N31" s="72"/>
      <c r="O31" s="56"/>
      <c r="P31" s="56"/>
      <c r="Q31" s="83"/>
      <c r="R31" s="82"/>
      <c r="S31" s="82"/>
      <c r="T31" s="82"/>
      <c r="U31" s="49"/>
      <c r="V31" s="85"/>
      <c r="W31" s="86"/>
      <c r="X31" s="86"/>
      <c r="Y31" s="57"/>
      <c r="Z31" s="2"/>
      <c r="AA31" s="2"/>
    </row>
    <row r="32" spans="1:113" ht="42.75" customHeight="1" thickTop="1" thickBot="1">
      <c r="A32" s="81"/>
      <c r="B32" s="82"/>
      <c r="C32" s="82"/>
      <c r="D32" s="52"/>
      <c r="E32" s="36"/>
      <c r="F32" s="36"/>
      <c r="G32" s="38"/>
      <c r="H32" s="57"/>
      <c r="I32" s="57"/>
      <c r="J32" s="57"/>
      <c r="K32" s="57"/>
      <c r="L32" s="37"/>
      <c r="M32" s="72"/>
      <c r="N32" s="72"/>
      <c r="O32" s="56"/>
      <c r="P32" s="56"/>
      <c r="Q32" s="83"/>
      <c r="R32" s="82"/>
      <c r="S32" s="82"/>
      <c r="T32" s="82"/>
      <c r="U32" s="49"/>
      <c r="V32" s="85"/>
      <c r="W32" s="86"/>
      <c r="X32" s="86"/>
      <c r="Y32" s="57"/>
      <c r="Z32" s="2"/>
      <c r="AA32" s="2"/>
    </row>
    <row r="33" spans="1:27" ht="42.75" customHeight="1" thickTop="1" thickBot="1">
      <c r="A33" s="81"/>
      <c r="B33" s="82"/>
      <c r="C33" s="82"/>
      <c r="D33" s="36"/>
      <c r="E33" s="36"/>
      <c r="F33" s="36"/>
      <c r="G33" s="38"/>
      <c r="H33" s="57"/>
      <c r="I33" s="57"/>
      <c r="J33" s="57"/>
      <c r="K33" s="57"/>
      <c r="L33" s="38"/>
      <c r="M33" s="72"/>
      <c r="N33" s="72"/>
      <c r="O33" s="56"/>
      <c r="P33" s="56"/>
      <c r="Q33" s="83"/>
      <c r="R33" s="82"/>
      <c r="S33" s="82"/>
      <c r="T33" s="82"/>
      <c r="U33" s="49"/>
      <c r="V33" s="85"/>
      <c r="W33" s="86"/>
      <c r="X33" s="86"/>
      <c r="Y33" s="57"/>
      <c r="Z33" s="2"/>
      <c r="AA33" s="2"/>
    </row>
    <row r="34" spans="1:27" ht="42.75" customHeight="1" thickTop="1" thickBo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49"/>
      <c r="V34" s="85"/>
      <c r="W34" s="86"/>
      <c r="X34" s="86"/>
      <c r="Y34" s="57"/>
      <c r="Z34" s="2"/>
      <c r="AA34" s="2"/>
    </row>
    <row r="35" spans="1:27" ht="42.75" customHeight="1" thickTop="1" thickBo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49"/>
      <c r="V35" s="85"/>
      <c r="W35" s="86"/>
      <c r="X35" s="86"/>
      <c r="Y35" s="57"/>
      <c r="Z35" s="2"/>
      <c r="AA35" s="2"/>
    </row>
    <row r="36" spans="1:27" ht="42.75" customHeight="1" thickTop="1" thickBo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49"/>
      <c r="V36" s="85"/>
      <c r="W36" s="86"/>
      <c r="X36" s="86"/>
      <c r="Y36" s="57"/>
      <c r="Z36" s="2"/>
      <c r="AA36" s="2"/>
    </row>
    <row r="37" spans="1:27" ht="42.75" customHeight="1" thickTop="1" thickBo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49"/>
      <c r="V37" s="85"/>
      <c r="W37" s="86"/>
      <c r="X37" s="86"/>
      <c r="Y37" s="57"/>
      <c r="Z37" s="2"/>
      <c r="AA37" s="2"/>
    </row>
    <row r="38" spans="1:27" ht="42.75" customHeight="1" thickTop="1" thickBo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49"/>
      <c r="V38" s="85"/>
      <c r="W38" s="86"/>
      <c r="X38" s="86"/>
      <c r="Y38" s="57"/>
      <c r="Z38" s="2"/>
      <c r="AA38" s="2"/>
    </row>
    <row r="39" spans="1:27" ht="42.75" customHeight="1" thickTop="1" thickBo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49"/>
      <c r="V39" s="85"/>
      <c r="W39" s="86"/>
      <c r="X39" s="86"/>
      <c r="Y39" s="57"/>
      <c r="Z39" s="2"/>
      <c r="AA39" s="2"/>
    </row>
    <row r="40" spans="1:27" ht="42.75" customHeight="1" thickTop="1" thickBo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49"/>
      <c r="V40" s="85"/>
      <c r="W40" s="86"/>
      <c r="X40" s="86"/>
      <c r="Y40" s="57"/>
      <c r="Z40" s="2"/>
      <c r="AA40" s="2"/>
    </row>
    <row r="41" spans="1:27" ht="13.5" thickTop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849.57999999999993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I51"/>
  <sheetViews>
    <sheetView topLeftCell="A7" workbookViewId="0">
      <selection activeCell="E10" sqref="E10:F10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79" t="s">
        <v>25</v>
      </c>
      <c r="J8" s="79" t="s">
        <v>26</v>
      </c>
      <c r="K8" s="79" t="s">
        <v>25</v>
      </c>
      <c r="L8" s="80" t="s">
        <v>27</v>
      </c>
      <c r="M8" s="173"/>
      <c r="N8" s="173"/>
      <c r="O8" s="173"/>
      <c r="P8" s="173"/>
      <c r="Q8" s="173"/>
      <c r="R8" s="79" t="s">
        <v>28</v>
      </c>
      <c r="S8" s="80" t="s">
        <v>29</v>
      </c>
      <c r="T8" s="79" t="s">
        <v>28</v>
      </c>
      <c r="U8" s="80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446</v>
      </c>
      <c r="E9" s="36" t="s">
        <v>222</v>
      </c>
      <c r="F9" s="93" t="s">
        <v>328</v>
      </c>
      <c r="G9" s="82" t="s">
        <v>526</v>
      </c>
      <c r="H9" s="22" t="s">
        <v>401</v>
      </c>
      <c r="I9" s="22" t="s">
        <v>402</v>
      </c>
      <c r="J9" s="22" t="s">
        <v>403</v>
      </c>
      <c r="K9" s="19" t="s">
        <v>402</v>
      </c>
      <c r="L9" s="82" t="s">
        <v>495</v>
      </c>
      <c r="M9" s="84">
        <v>44215</v>
      </c>
      <c r="N9" s="84">
        <v>44216</v>
      </c>
      <c r="O9" s="83"/>
      <c r="P9" s="83"/>
      <c r="Q9" s="83"/>
      <c r="R9" s="22">
        <v>1</v>
      </c>
      <c r="S9" s="48">
        <v>237.56</v>
      </c>
      <c r="T9" s="82">
        <v>1</v>
      </c>
      <c r="U9" s="69">
        <v>71.27</v>
      </c>
      <c r="V9" s="70">
        <f t="shared" ref="V9" si="0">R9+T9</f>
        <v>2</v>
      </c>
      <c r="W9" s="71">
        <f t="shared" ref="W9" si="1">R9*S9+T9*U9</f>
        <v>308.83</v>
      </c>
      <c r="X9" s="71">
        <f t="shared" ref="X9" si="2">Q9+W9</f>
        <v>308.83</v>
      </c>
      <c r="Y9" s="82" t="s">
        <v>527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 thickBot="1">
      <c r="A10" s="20">
        <v>2</v>
      </c>
      <c r="B10" s="21">
        <v>520100</v>
      </c>
      <c r="C10" s="21">
        <v>180101</v>
      </c>
      <c r="D10" s="57" t="s">
        <v>528</v>
      </c>
      <c r="E10" s="36" t="s">
        <v>205</v>
      </c>
      <c r="F10" s="36" t="s">
        <v>349</v>
      </c>
      <c r="G10" s="82" t="s">
        <v>529</v>
      </c>
      <c r="H10" s="22" t="s">
        <v>401</v>
      </c>
      <c r="I10" s="22" t="s">
        <v>402</v>
      </c>
      <c r="J10" s="22" t="s">
        <v>403</v>
      </c>
      <c r="K10" s="19" t="s">
        <v>402</v>
      </c>
      <c r="L10" s="82" t="s">
        <v>530</v>
      </c>
      <c r="M10" s="84">
        <v>44293</v>
      </c>
      <c r="N10" s="84">
        <v>44293</v>
      </c>
      <c r="O10" s="83"/>
      <c r="P10" s="83"/>
      <c r="Q10" s="83"/>
      <c r="R10" s="22">
        <v>0</v>
      </c>
      <c r="S10" s="48">
        <v>54.01</v>
      </c>
      <c r="T10" s="22">
        <v>1</v>
      </c>
      <c r="U10" s="49">
        <v>17.52</v>
      </c>
      <c r="V10" s="70">
        <f t="shared" ref="V10:V13" si="3">R10+T10</f>
        <v>1</v>
      </c>
      <c r="W10" s="71">
        <f t="shared" ref="W10:W13" si="4">R10*S10+T10*U10</f>
        <v>17.52</v>
      </c>
      <c r="X10" s="71">
        <f t="shared" ref="X10:X13" si="5">Q10+W10</f>
        <v>17.52</v>
      </c>
      <c r="Y10" s="82" t="s">
        <v>531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 thickTop="1" thickBot="1">
      <c r="A11" s="64">
        <v>3</v>
      </c>
      <c r="B11" s="21">
        <v>520100</v>
      </c>
      <c r="C11" s="21">
        <v>180101</v>
      </c>
      <c r="D11" s="57" t="s">
        <v>452</v>
      </c>
      <c r="E11" s="36" t="s">
        <v>226</v>
      </c>
      <c r="F11" s="36" t="s">
        <v>349</v>
      </c>
      <c r="G11" s="82" t="s">
        <v>529</v>
      </c>
      <c r="H11" s="22" t="s">
        <v>401</v>
      </c>
      <c r="I11" s="22" t="s">
        <v>402</v>
      </c>
      <c r="J11" s="22" t="s">
        <v>403</v>
      </c>
      <c r="K11" s="19" t="s">
        <v>402</v>
      </c>
      <c r="L11" s="82" t="s">
        <v>530</v>
      </c>
      <c r="M11" s="84">
        <v>44293</v>
      </c>
      <c r="N11" s="84">
        <v>44293</v>
      </c>
      <c r="O11" s="83"/>
      <c r="P11" s="83"/>
      <c r="Q11" s="83"/>
      <c r="R11" s="22">
        <v>0</v>
      </c>
      <c r="S11" s="48">
        <v>54.01</v>
      </c>
      <c r="T11" s="22">
        <v>1</v>
      </c>
      <c r="U11" s="49">
        <v>17.52</v>
      </c>
      <c r="V11" s="70">
        <f t="shared" si="3"/>
        <v>1</v>
      </c>
      <c r="W11" s="71">
        <f t="shared" si="4"/>
        <v>17.52</v>
      </c>
      <c r="X11" s="71">
        <f t="shared" si="5"/>
        <v>17.52</v>
      </c>
      <c r="Y11" s="82" t="s">
        <v>532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 thickTop="1" thickBot="1">
      <c r="A12" s="20">
        <v>4</v>
      </c>
      <c r="B12" s="21">
        <v>520100</v>
      </c>
      <c r="C12" s="21">
        <v>180101</v>
      </c>
      <c r="D12" s="90" t="s">
        <v>405</v>
      </c>
      <c r="E12" s="36" t="s">
        <v>234</v>
      </c>
      <c r="F12" s="36" t="s">
        <v>359</v>
      </c>
      <c r="G12" s="38" t="s">
        <v>533</v>
      </c>
      <c r="H12" s="22" t="s">
        <v>401</v>
      </c>
      <c r="I12" s="22" t="s">
        <v>402</v>
      </c>
      <c r="J12" s="22" t="s">
        <v>403</v>
      </c>
      <c r="K12" s="19" t="s">
        <v>402</v>
      </c>
      <c r="L12" s="37" t="s">
        <v>534</v>
      </c>
      <c r="M12" s="84">
        <v>44293</v>
      </c>
      <c r="N12" s="84">
        <v>44295</v>
      </c>
      <c r="O12" s="83"/>
      <c r="P12" s="83"/>
      <c r="Q12" s="83"/>
      <c r="R12" s="22">
        <v>2</v>
      </c>
      <c r="S12" s="48">
        <v>54.01</v>
      </c>
      <c r="T12" s="22">
        <v>1</v>
      </c>
      <c r="U12" s="49">
        <v>17.52</v>
      </c>
      <c r="V12" s="70">
        <f t="shared" si="3"/>
        <v>3</v>
      </c>
      <c r="W12" s="71">
        <f t="shared" si="4"/>
        <v>125.53999999999999</v>
      </c>
      <c r="X12" s="71">
        <f t="shared" si="5"/>
        <v>125.53999999999999</v>
      </c>
      <c r="Y12" s="82" t="s">
        <v>535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 thickTop="1" thickBot="1">
      <c r="A13" s="20">
        <v>5</v>
      </c>
      <c r="B13" s="21">
        <v>520100</v>
      </c>
      <c r="C13" s="21">
        <v>180101</v>
      </c>
      <c r="D13" s="36" t="s">
        <v>99</v>
      </c>
      <c r="E13" s="36" t="s">
        <v>239</v>
      </c>
      <c r="F13" s="36" t="s">
        <v>359</v>
      </c>
      <c r="G13" s="38" t="s">
        <v>536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73" t="s">
        <v>537</v>
      </c>
      <c r="M13" s="84">
        <v>44218</v>
      </c>
      <c r="N13" s="84">
        <v>44219</v>
      </c>
      <c r="O13" s="83"/>
      <c r="P13" s="83"/>
      <c r="Q13" s="83"/>
      <c r="R13" s="22">
        <v>1</v>
      </c>
      <c r="S13" s="48">
        <v>54.01</v>
      </c>
      <c r="T13" s="22">
        <v>1</v>
      </c>
      <c r="U13" s="49">
        <v>17.52</v>
      </c>
      <c r="V13" s="70">
        <f t="shared" si="3"/>
        <v>2</v>
      </c>
      <c r="W13" s="71">
        <f t="shared" si="4"/>
        <v>71.53</v>
      </c>
      <c r="X13" s="71">
        <f t="shared" si="5"/>
        <v>71.53</v>
      </c>
      <c r="Y13" s="82" t="s">
        <v>538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452</v>
      </c>
      <c r="E14" s="36" t="s">
        <v>226</v>
      </c>
      <c r="F14" s="36" t="s">
        <v>349</v>
      </c>
      <c r="G14" s="92" t="s">
        <v>539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463</v>
      </c>
      <c r="M14" s="84">
        <v>44305</v>
      </c>
      <c r="N14" s="84">
        <v>44305</v>
      </c>
      <c r="O14" s="83"/>
      <c r="P14" s="83"/>
      <c r="Q14" s="83"/>
      <c r="R14" s="22">
        <v>0</v>
      </c>
      <c r="S14" s="48">
        <v>54.01</v>
      </c>
      <c r="T14" s="22">
        <v>1</v>
      </c>
      <c r="U14" s="49">
        <v>17.52</v>
      </c>
      <c r="V14" s="70">
        <f t="shared" ref="V14" si="6">R14+T14</f>
        <v>1</v>
      </c>
      <c r="W14" s="71">
        <f t="shared" ref="W14" si="7">R14*S14+T14*U14</f>
        <v>17.52</v>
      </c>
      <c r="X14" s="71">
        <f t="shared" ref="X14" si="8">Q14+W14</f>
        <v>17.52</v>
      </c>
      <c r="Y14" s="82" t="s">
        <v>540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 thickTop="1" thickBot="1">
      <c r="A15" s="81"/>
      <c r="B15" s="82"/>
      <c r="C15" s="82"/>
      <c r="D15" s="36"/>
      <c r="E15" s="36"/>
      <c r="F15" s="36"/>
      <c r="G15" s="57"/>
      <c r="H15" s="82"/>
      <c r="I15" s="93"/>
      <c r="J15" s="93"/>
      <c r="K15" s="94"/>
      <c r="L15" s="82"/>
      <c r="M15" s="84"/>
      <c r="N15" s="84"/>
      <c r="O15" s="95"/>
      <c r="P15" s="95"/>
      <c r="Q15" s="83"/>
      <c r="R15" s="82"/>
      <c r="S15" s="82"/>
      <c r="T15" s="82"/>
      <c r="U15" s="49"/>
      <c r="V15" s="85"/>
      <c r="W15" s="86"/>
      <c r="X15" s="86"/>
      <c r="Y15" s="96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 thickTop="1" thickBot="1">
      <c r="A16" s="81"/>
      <c r="B16" s="82"/>
      <c r="C16" s="82"/>
      <c r="D16" s="36"/>
      <c r="E16" s="36"/>
      <c r="F16" s="93"/>
      <c r="G16" s="57"/>
      <c r="H16" s="82"/>
      <c r="I16" s="82"/>
      <c r="J16" s="82"/>
      <c r="K16" s="83"/>
      <c r="L16" s="99"/>
      <c r="M16" s="84"/>
      <c r="N16" s="84"/>
      <c r="O16" s="83"/>
      <c r="P16" s="83"/>
      <c r="Q16" s="83"/>
      <c r="R16" s="82"/>
      <c r="S16" s="82"/>
      <c r="T16" s="82"/>
      <c r="U16" s="49"/>
      <c r="V16" s="85"/>
      <c r="W16" s="86"/>
      <c r="X16" s="86"/>
      <c r="Y16" s="85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 thickTop="1" thickBot="1">
      <c r="A17" s="81"/>
      <c r="B17" s="82"/>
      <c r="C17" s="82"/>
      <c r="D17" s="36"/>
      <c r="E17" s="36"/>
      <c r="F17" s="36"/>
      <c r="G17" s="37"/>
      <c r="H17" s="82"/>
      <c r="I17" s="82"/>
      <c r="J17" s="82"/>
      <c r="K17" s="83"/>
      <c r="L17" s="38"/>
      <c r="M17" s="84"/>
      <c r="N17" s="84"/>
      <c r="O17" s="83"/>
      <c r="P17" s="83"/>
      <c r="Q17" s="83"/>
      <c r="R17" s="82"/>
      <c r="S17" s="82"/>
      <c r="T17" s="82"/>
      <c r="U17" s="49"/>
      <c r="V17" s="85"/>
      <c r="W17" s="86"/>
      <c r="X17" s="86"/>
      <c r="Y17" s="82"/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 thickTop="1" thickBot="1">
      <c r="A18" s="81"/>
      <c r="B18" s="82"/>
      <c r="C18" s="82"/>
      <c r="D18" s="100"/>
      <c r="E18" s="36"/>
      <c r="F18" s="36"/>
      <c r="G18" s="82"/>
      <c r="H18" s="93"/>
      <c r="I18" s="82"/>
      <c r="J18" s="82"/>
      <c r="K18" s="83"/>
      <c r="L18" s="82"/>
      <c r="M18" s="101"/>
      <c r="N18" s="101"/>
      <c r="O18" s="94"/>
      <c r="P18" s="94"/>
      <c r="Q18" s="83"/>
      <c r="R18" s="82"/>
      <c r="S18" s="82"/>
      <c r="T18" s="82"/>
      <c r="U18" s="49"/>
      <c r="V18" s="85"/>
      <c r="W18" s="86"/>
      <c r="X18" s="86"/>
      <c r="Y18" s="93"/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 thickTop="1" thickBot="1">
      <c r="A19" s="81"/>
      <c r="B19" s="82"/>
      <c r="C19" s="82"/>
      <c r="D19" s="36"/>
      <c r="E19" s="36"/>
      <c r="F19" s="36"/>
      <c r="G19" s="105"/>
      <c r="H19" s="82"/>
      <c r="I19" s="82"/>
      <c r="J19" s="82"/>
      <c r="K19" s="83"/>
      <c r="L19" s="82"/>
      <c r="M19" s="101"/>
      <c r="N19" s="101"/>
      <c r="O19" s="83"/>
      <c r="P19" s="83"/>
      <c r="Q19" s="83"/>
      <c r="R19" s="82"/>
      <c r="S19" s="82"/>
      <c r="T19" s="82"/>
      <c r="U19" s="49"/>
      <c r="V19" s="85"/>
      <c r="W19" s="86"/>
      <c r="X19" s="86"/>
      <c r="Y19" s="82"/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 thickTop="1" thickBot="1">
      <c r="A20" s="81"/>
      <c r="B20" s="82"/>
      <c r="C20" s="82"/>
      <c r="D20" s="36"/>
      <c r="E20" s="36"/>
      <c r="F20" s="36"/>
      <c r="G20" s="37"/>
      <c r="H20" s="82"/>
      <c r="I20" s="82"/>
      <c r="J20" s="82"/>
      <c r="K20" s="83"/>
      <c r="L20" s="37"/>
      <c r="M20" s="101"/>
      <c r="N20" s="106"/>
      <c r="O20" s="107"/>
      <c r="P20" s="107"/>
      <c r="Q20" s="83"/>
      <c r="R20" s="82"/>
      <c r="S20" s="82"/>
      <c r="T20" s="82"/>
      <c r="U20" s="49"/>
      <c r="V20" s="85"/>
      <c r="W20" s="108"/>
      <c r="X20" s="108"/>
      <c r="Y20" s="109"/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 thickTop="1" thickBot="1">
      <c r="A21" s="81"/>
      <c r="B21" s="82"/>
      <c r="C21" s="82"/>
      <c r="D21" s="36"/>
      <c r="E21" s="36"/>
      <c r="F21" s="36"/>
      <c r="G21" s="37"/>
      <c r="H21" s="57"/>
      <c r="I21" s="54"/>
      <c r="J21" s="57"/>
      <c r="K21" s="57"/>
      <c r="L21" s="37"/>
      <c r="M21" s="101"/>
      <c r="N21" s="106"/>
      <c r="O21" s="56"/>
      <c r="P21" s="56"/>
      <c r="Q21" s="83"/>
      <c r="R21" s="82"/>
      <c r="S21" s="82"/>
      <c r="T21" s="82"/>
      <c r="U21" s="49"/>
      <c r="V21" s="85"/>
      <c r="W21" s="108"/>
      <c r="X21" s="108"/>
      <c r="Y21" s="57"/>
      <c r="Z21" s="2"/>
      <c r="AA21" s="2"/>
    </row>
    <row r="22" spans="1:113" ht="42.75" customHeight="1" thickTop="1" thickBot="1">
      <c r="A22" s="81"/>
      <c r="B22" s="82"/>
      <c r="C22" s="82"/>
      <c r="D22" s="36"/>
      <c r="E22" s="36"/>
      <c r="F22" s="36"/>
      <c r="G22" s="37"/>
      <c r="H22" s="57"/>
      <c r="I22" s="57"/>
      <c r="J22" s="57"/>
      <c r="K22" s="57"/>
      <c r="L22" s="37"/>
      <c r="M22" s="101"/>
      <c r="N22" s="106"/>
      <c r="O22" s="56"/>
      <c r="P22" s="56"/>
      <c r="Q22" s="83"/>
      <c r="R22" s="82"/>
      <c r="S22" s="82"/>
      <c r="T22" s="82"/>
      <c r="U22" s="49"/>
      <c r="V22" s="85"/>
      <c r="W22" s="108"/>
      <c r="X22" s="108"/>
      <c r="Y22" s="57"/>
      <c r="Z22" s="2"/>
      <c r="AA22" s="2"/>
    </row>
    <row r="23" spans="1:113" ht="42.75" customHeight="1" thickTop="1" thickBot="1">
      <c r="A23" s="81"/>
      <c r="B23" s="82"/>
      <c r="C23" s="82"/>
      <c r="D23" s="36"/>
      <c r="E23" s="36"/>
      <c r="F23" s="36"/>
      <c r="G23" s="37"/>
      <c r="H23" s="57"/>
      <c r="I23" s="57"/>
      <c r="J23" s="57"/>
      <c r="K23" s="57"/>
      <c r="L23" s="90"/>
      <c r="M23" s="101"/>
      <c r="N23" s="106"/>
      <c r="O23" s="56"/>
      <c r="P23" s="56"/>
      <c r="Q23" s="83"/>
      <c r="R23" s="82"/>
      <c r="S23" s="82"/>
      <c r="T23" s="82"/>
      <c r="U23" s="49"/>
      <c r="V23" s="85"/>
      <c r="W23" s="108"/>
      <c r="X23" s="108"/>
      <c r="Y23" s="57"/>
      <c r="Z23" s="2"/>
      <c r="AA23" s="2"/>
    </row>
    <row r="24" spans="1:113" ht="42.75" customHeight="1" thickTop="1" thickBot="1">
      <c r="A24" s="81"/>
      <c r="B24" s="82"/>
      <c r="C24" s="82"/>
      <c r="D24" s="36"/>
      <c r="E24" s="36"/>
      <c r="F24" s="36"/>
      <c r="G24" s="38"/>
      <c r="H24" s="57"/>
      <c r="I24" s="57"/>
      <c r="J24" s="57"/>
      <c r="K24" s="57"/>
      <c r="L24" s="57"/>
      <c r="M24" s="72"/>
      <c r="N24" s="72"/>
      <c r="O24" s="56"/>
      <c r="P24" s="56"/>
      <c r="Q24" s="83"/>
      <c r="R24" s="82"/>
      <c r="S24" s="82"/>
      <c r="T24" s="82"/>
      <c r="U24" s="49"/>
      <c r="V24" s="85"/>
      <c r="W24" s="108"/>
      <c r="X24" s="108"/>
      <c r="Y24" s="57"/>
      <c r="Z24" s="2"/>
      <c r="AA24" s="2"/>
    </row>
    <row r="25" spans="1:113" ht="42.75" customHeight="1" thickTop="1" thickBot="1">
      <c r="A25" s="81"/>
      <c r="B25" s="82"/>
      <c r="C25" s="82"/>
      <c r="D25" s="36"/>
      <c r="E25" s="36"/>
      <c r="F25" s="36"/>
      <c r="G25" s="38"/>
      <c r="H25" s="57"/>
      <c r="I25" s="57"/>
      <c r="J25" s="57"/>
      <c r="K25" s="57"/>
      <c r="L25" s="57"/>
      <c r="M25" s="72"/>
      <c r="N25" s="72"/>
      <c r="O25" s="56"/>
      <c r="P25" s="56"/>
      <c r="Q25" s="83"/>
      <c r="R25" s="82"/>
      <c r="S25" s="82"/>
      <c r="T25" s="82"/>
      <c r="U25" s="49"/>
      <c r="V25" s="85"/>
      <c r="W25" s="86"/>
      <c r="X25" s="86"/>
      <c r="Y25" s="57"/>
      <c r="Z25" s="2"/>
      <c r="AA25" s="2"/>
    </row>
    <row r="26" spans="1:113" ht="42.75" customHeight="1" thickTop="1" thickBot="1">
      <c r="A26" s="81"/>
      <c r="B26" s="82"/>
      <c r="C26" s="82"/>
      <c r="D26" s="36"/>
      <c r="E26" s="36"/>
      <c r="F26" s="36"/>
      <c r="G26" s="92"/>
      <c r="H26" s="57"/>
      <c r="I26" s="57"/>
      <c r="J26" s="57"/>
      <c r="K26" s="57"/>
      <c r="L26" s="57"/>
      <c r="M26" s="72"/>
      <c r="N26" s="72"/>
      <c r="O26" s="56"/>
      <c r="P26" s="56"/>
      <c r="Q26" s="83"/>
      <c r="R26" s="82"/>
      <c r="S26" s="82"/>
      <c r="T26" s="82"/>
      <c r="U26" s="49"/>
      <c r="V26" s="85"/>
      <c r="W26" s="86"/>
      <c r="X26" s="86"/>
      <c r="Y26" s="57"/>
      <c r="Z26" s="2"/>
      <c r="AA26" s="2"/>
    </row>
    <row r="27" spans="1:113" ht="42.75" customHeight="1" thickTop="1" thickBot="1">
      <c r="A27" s="81"/>
      <c r="B27" s="82"/>
      <c r="C27" s="82"/>
      <c r="D27" s="36"/>
      <c r="E27" s="36"/>
      <c r="F27" s="36"/>
      <c r="G27" s="92"/>
      <c r="H27" s="57"/>
      <c r="I27" s="57"/>
      <c r="J27" s="57"/>
      <c r="K27" s="57"/>
      <c r="L27" s="57"/>
      <c r="M27" s="72"/>
      <c r="N27" s="72"/>
      <c r="O27" s="56"/>
      <c r="P27" s="56"/>
      <c r="Q27" s="83"/>
      <c r="R27" s="82"/>
      <c r="S27" s="82"/>
      <c r="T27" s="82"/>
      <c r="U27" s="49"/>
      <c r="V27" s="85"/>
      <c r="W27" s="86"/>
      <c r="X27" s="86"/>
      <c r="Y27" s="57"/>
      <c r="Z27" s="2"/>
      <c r="AA27" s="2"/>
    </row>
    <row r="28" spans="1:113" ht="42.75" customHeight="1" thickTop="1" thickBot="1">
      <c r="A28" s="81"/>
      <c r="B28" s="82"/>
      <c r="C28" s="82"/>
      <c r="D28" s="36"/>
      <c r="E28" s="36"/>
      <c r="F28" s="36"/>
      <c r="G28" s="37"/>
      <c r="H28" s="57"/>
      <c r="I28" s="57"/>
      <c r="J28" s="57"/>
      <c r="K28" s="57"/>
      <c r="L28" s="37"/>
      <c r="M28" s="72"/>
      <c r="N28" s="72"/>
      <c r="O28" s="56"/>
      <c r="P28" s="56"/>
      <c r="Q28" s="83"/>
      <c r="R28" s="82"/>
      <c r="S28" s="82"/>
      <c r="T28" s="82"/>
      <c r="U28" s="49"/>
      <c r="V28" s="85"/>
      <c r="W28" s="86"/>
      <c r="X28" s="86"/>
      <c r="Y28" s="57"/>
      <c r="Z28" s="2"/>
      <c r="AA28" s="2"/>
    </row>
    <row r="29" spans="1:113" ht="42.75" customHeight="1" thickTop="1" thickBot="1">
      <c r="A29" s="81"/>
      <c r="B29" s="82"/>
      <c r="C29" s="82"/>
      <c r="D29" s="36"/>
      <c r="E29" s="57"/>
      <c r="F29" s="36"/>
      <c r="G29" s="38"/>
      <c r="H29" s="57"/>
      <c r="I29" s="57"/>
      <c r="J29" s="57"/>
      <c r="K29" s="57"/>
      <c r="L29" s="37"/>
      <c r="M29" s="72"/>
      <c r="N29" s="72"/>
      <c r="O29" s="56"/>
      <c r="P29" s="56"/>
      <c r="Q29" s="83"/>
      <c r="R29" s="82"/>
      <c r="S29" s="82"/>
      <c r="T29" s="82"/>
      <c r="U29" s="49"/>
      <c r="V29" s="85"/>
      <c r="W29" s="86"/>
      <c r="X29" s="86"/>
      <c r="Y29" s="57"/>
      <c r="Z29" s="2"/>
      <c r="AA29" s="2"/>
    </row>
    <row r="30" spans="1:113" ht="42.75" customHeight="1" thickTop="1" thickBot="1">
      <c r="A30" s="81"/>
      <c r="B30" s="82"/>
      <c r="C30" s="82"/>
      <c r="D30" s="36"/>
      <c r="E30" s="36"/>
      <c r="F30" s="36"/>
      <c r="G30" s="38"/>
      <c r="H30" s="57"/>
      <c r="I30" s="57"/>
      <c r="J30" s="57"/>
      <c r="K30" s="57"/>
      <c r="L30" s="37"/>
      <c r="M30" s="72"/>
      <c r="N30" s="72"/>
      <c r="O30" s="56"/>
      <c r="P30" s="56"/>
      <c r="Q30" s="83"/>
      <c r="R30" s="82"/>
      <c r="S30" s="82"/>
      <c r="T30" s="82"/>
      <c r="U30" s="49"/>
      <c r="V30" s="85"/>
      <c r="W30" s="86"/>
      <c r="X30" s="86"/>
      <c r="Y30" s="57"/>
      <c r="Z30" s="2"/>
      <c r="AA30" s="2"/>
    </row>
    <row r="31" spans="1:113" ht="42.75" customHeight="1" thickTop="1" thickBot="1">
      <c r="A31" s="81"/>
      <c r="B31" s="82"/>
      <c r="C31" s="82"/>
      <c r="D31" s="36"/>
      <c r="E31" s="36"/>
      <c r="F31" s="36"/>
      <c r="G31" s="38"/>
      <c r="H31" s="57"/>
      <c r="I31" s="57"/>
      <c r="J31" s="57"/>
      <c r="K31" s="57"/>
      <c r="L31" s="90"/>
      <c r="M31" s="72"/>
      <c r="N31" s="72"/>
      <c r="O31" s="56"/>
      <c r="P31" s="56"/>
      <c r="Q31" s="83"/>
      <c r="R31" s="82"/>
      <c r="S31" s="82"/>
      <c r="T31" s="82"/>
      <c r="U31" s="49"/>
      <c r="V31" s="85"/>
      <c r="W31" s="86"/>
      <c r="X31" s="86"/>
      <c r="Y31" s="57"/>
      <c r="Z31" s="2"/>
      <c r="AA31" s="2"/>
    </row>
    <row r="32" spans="1:113" ht="42.75" customHeight="1" thickTop="1" thickBot="1">
      <c r="A32" s="81"/>
      <c r="B32" s="82"/>
      <c r="C32" s="82"/>
      <c r="D32" s="52"/>
      <c r="E32" s="36"/>
      <c r="F32" s="36"/>
      <c r="G32" s="38"/>
      <c r="H32" s="57"/>
      <c r="I32" s="57"/>
      <c r="J32" s="57"/>
      <c r="K32" s="57"/>
      <c r="L32" s="37"/>
      <c r="M32" s="72"/>
      <c r="N32" s="72"/>
      <c r="O32" s="56"/>
      <c r="P32" s="56"/>
      <c r="Q32" s="83"/>
      <c r="R32" s="82"/>
      <c r="S32" s="82"/>
      <c r="T32" s="82"/>
      <c r="U32" s="49"/>
      <c r="V32" s="85"/>
      <c r="W32" s="86"/>
      <c r="X32" s="86"/>
      <c r="Y32" s="57"/>
      <c r="Z32" s="2"/>
      <c r="AA32" s="2"/>
    </row>
    <row r="33" spans="1:27" ht="42.75" customHeight="1" thickTop="1" thickBot="1">
      <c r="A33" s="81"/>
      <c r="B33" s="82"/>
      <c r="C33" s="82"/>
      <c r="D33" s="36"/>
      <c r="E33" s="36"/>
      <c r="F33" s="36"/>
      <c r="G33" s="38"/>
      <c r="H33" s="57"/>
      <c r="I33" s="57"/>
      <c r="J33" s="57"/>
      <c r="K33" s="57"/>
      <c r="L33" s="38"/>
      <c r="M33" s="72"/>
      <c r="N33" s="72"/>
      <c r="O33" s="56"/>
      <c r="P33" s="56"/>
      <c r="Q33" s="83"/>
      <c r="R33" s="82"/>
      <c r="S33" s="82"/>
      <c r="T33" s="82"/>
      <c r="U33" s="49"/>
      <c r="V33" s="85"/>
      <c r="W33" s="86"/>
      <c r="X33" s="86"/>
      <c r="Y33" s="57"/>
      <c r="Z33" s="2"/>
      <c r="AA33" s="2"/>
    </row>
    <row r="34" spans="1:27" ht="42.75" customHeight="1" thickTop="1" thickBo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49"/>
      <c r="V34" s="85"/>
      <c r="W34" s="86"/>
      <c r="X34" s="86"/>
      <c r="Y34" s="57"/>
      <c r="Z34" s="2"/>
      <c r="AA34" s="2"/>
    </row>
    <row r="35" spans="1:27" ht="42.75" customHeight="1" thickTop="1" thickBo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49"/>
      <c r="V35" s="85"/>
      <c r="W35" s="86"/>
      <c r="X35" s="86"/>
      <c r="Y35" s="57"/>
      <c r="Z35" s="2"/>
      <c r="AA35" s="2"/>
    </row>
    <row r="36" spans="1:27" ht="42.75" customHeight="1" thickTop="1" thickBo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49"/>
      <c r="V36" s="85"/>
      <c r="W36" s="86"/>
      <c r="X36" s="86"/>
      <c r="Y36" s="57"/>
      <c r="Z36" s="2"/>
      <c r="AA36" s="2"/>
    </row>
    <row r="37" spans="1:27" ht="42.75" customHeight="1" thickTop="1" thickBo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49"/>
      <c r="V37" s="85"/>
      <c r="W37" s="86"/>
      <c r="X37" s="86"/>
      <c r="Y37" s="57"/>
      <c r="Z37" s="2"/>
      <c r="AA37" s="2"/>
    </row>
    <row r="38" spans="1:27" ht="42.75" customHeight="1" thickTop="1" thickBo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49"/>
      <c r="V38" s="85"/>
      <c r="W38" s="86"/>
      <c r="X38" s="86"/>
      <c r="Y38" s="57"/>
      <c r="Z38" s="2"/>
      <c r="AA38" s="2"/>
    </row>
    <row r="39" spans="1:27" ht="42.75" customHeight="1" thickTop="1" thickBo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49"/>
      <c r="V39" s="85"/>
      <c r="W39" s="86"/>
      <c r="X39" s="86"/>
      <c r="Y39" s="57"/>
      <c r="Z39" s="2"/>
      <c r="AA39" s="2"/>
    </row>
    <row r="40" spans="1:27" ht="42.75" customHeight="1" thickTop="1" thickBo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49"/>
      <c r="V40" s="85"/>
      <c r="W40" s="86"/>
      <c r="X40" s="86"/>
      <c r="Y40" s="57"/>
      <c r="Z40" s="2"/>
      <c r="AA40" s="2"/>
    </row>
    <row r="41" spans="1:27" ht="13.5" thickTop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558.45999999999992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Y6:Y8"/>
    <mergeCell ref="B7:B8"/>
    <mergeCell ref="Q7:Q8"/>
    <mergeCell ref="X6:X8"/>
    <mergeCell ref="W7:W8"/>
    <mergeCell ref="O7:O8"/>
    <mergeCell ref="P7:P8"/>
    <mergeCell ref="N7:N8"/>
    <mergeCell ref="I7:J7"/>
    <mergeCell ref="K7:L7"/>
    <mergeCell ref="M7:M8"/>
    <mergeCell ref="C7:C8"/>
    <mergeCell ref="R7:S7"/>
    <mergeCell ref="T7:U7"/>
    <mergeCell ref="V7:V8"/>
    <mergeCell ref="D6:F6"/>
    <mergeCell ref="G6:N6"/>
    <mergeCell ref="O6:Q6"/>
    <mergeCell ref="R6:W6"/>
    <mergeCell ref="D7:D8"/>
    <mergeCell ref="E7:E8"/>
    <mergeCell ref="F7:F8"/>
    <mergeCell ref="G7:G8"/>
    <mergeCell ref="H7:H8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I51"/>
  <sheetViews>
    <sheetView topLeftCell="A22" workbookViewId="0">
      <selection activeCell="E24" sqref="E24:F24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79" t="s">
        <v>25</v>
      </c>
      <c r="J8" s="79" t="s">
        <v>26</v>
      </c>
      <c r="K8" s="79" t="s">
        <v>25</v>
      </c>
      <c r="L8" s="80" t="s">
        <v>27</v>
      </c>
      <c r="M8" s="173"/>
      <c r="N8" s="173"/>
      <c r="O8" s="173"/>
      <c r="P8" s="173"/>
      <c r="Q8" s="173"/>
      <c r="R8" s="79" t="s">
        <v>28</v>
      </c>
      <c r="S8" s="80" t="s">
        <v>29</v>
      </c>
      <c r="T8" s="79" t="s">
        <v>28</v>
      </c>
      <c r="U8" s="80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405</v>
      </c>
      <c r="E9" s="36" t="s">
        <v>234</v>
      </c>
      <c r="F9" s="36" t="s">
        <v>359</v>
      </c>
      <c r="G9" s="82" t="s">
        <v>541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542</v>
      </c>
      <c r="M9" s="84">
        <v>44320</v>
      </c>
      <c r="N9" s="84">
        <v>44321</v>
      </c>
      <c r="O9" s="83"/>
      <c r="P9" s="83"/>
      <c r="Q9" s="83"/>
      <c r="R9" s="128">
        <v>1</v>
      </c>
      <c r="S9" s="69">
        <v>54.01</v>
      </c>
      <c r="T9" s="128">
        <v>1</v>
      </c>
      <c r="U9" s="69">
        <v>17.52</v>
      </c>
      <c r="V9" s="70">
        <f t="shared" ref="V9" si="0">R9+T9</f>
        <v>2</v>
      </c>
      <c r="W9" s="71">
        <f t="shared" ref="W9" si="1">R9*S9+T9*U9</f>
        <v>71.53</v>
      </c>
      <c r="X9" s="71">
        <f t="shared" ref="X9" si="2">Q9+W9</f>
        <v>71.53</v>
      </c>
      <c r="Y9" s="82" t="s">
        <v>543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61.5" customHeight="1">
      <c r="A10" s="20">
        <v>2</v>
      </c>
      <c r="B10" s="21">
        <v>520100</v>
      </c>
      <c r="C10" s="21">
        <v>180101</v>
      </c>
      <c r="D10" s="57" t="s">
        <v>544</v>
      </c>
      <c r="E10" s="36" t="s">
        <v>284</v>
      </c>
      <c r="F10" s="36" t="s">
        <v>359</v>
      </c>
      <c r="G10" s="82" t="s">
        <v>545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566</v>
      </c>
      <c r="M10" s="84">
        <v>44326</v>
      </c>
      <c r="N10" s="84">
        <v>44330</v>
      </c>
      <c r="O10" s="83"/>
      <c r="P10" s="83"/>
      <c r="Q10" s="83"/>
      <c r="R10" s="128">
        <v>4</v>
      </c>
      <c r="S10" s="69">
        <v>54.01</v>
      </c>
      <c r="T10" s="128">
        <v>1</v>
      </c>
      <c r="U10" s="69">
        <v>17.52</v>
      </c>
      <c r="V10" s="70">
        <f t="shared" ref="V10:V19" si="3">R10+T10</f>
        <v>5</v>
      </c>
      <c r="W10" s="71">
        <f t="shared" ref="W10:W18" si="4">R10*S10+T10*U10</f>
        <v>233.56</v>
      </c>
      <c r="X10" s="71">
        <f t="shared" ref="X10:X18" si="5">Q10+W10</f>
        <v>233.56</v>
      </c>
      <c r="Y10" s="82" t="s">
        <v>546</v>
      </c>
      <c r="Z10" s="87"/>
      <c r="AA10" s="87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61.5" customHeigh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545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566</v>
      </c>
      <c r="M11" s="84">
        <v>44326</v>
      </c>
      <c r="N11" s="84">
        <v>44330</v>
      </c>
      <c r="O11" s="83"/>
      <c r="P11" s="83"/>
      <c r="Q11" s="83"/>
      <c r="R11" s="128">
        <v>4</v>
      </c>
      <c r="S11" s="69">
        <v>54.01</v>
      </c>
      <c r="T11" s="128">
        <v>1</v>
      </c>
      <c r="U11" s="69">
        <v>17.52</v>
      </c>
      <c r="V11" s="70">
        <f t="shared" si="3"/>
        <v>5</v>
      </c>
      <c r="W11" s="71">
        <f t="shared" si="4"/>
        <v>233.56</v>
      </c>
      <c r="X11" s="71">
        <f t="shared" si="5"/>
        <v>233.56</v>
      </c>
      <c r="Y11" s="82" t="s">
        <v>547</v>
      </c>
      <c r="Z11" s="87"/>
      <c r="AA11" s="87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57.75" customHeight="1">
      <c r="A12" s="20">
        <v>4</v>
      </c>
      <c r="B12" s="21">
        <v>520100</v>
      </c>
      <c r="C12" s="21">
        <v>180101</v>
      </c>
      <c r="D12" s="90" t="s">
        <v>120</v>
      </c>
      <c r="E12" s="36" t="s">
        <v>259</v>
      </c>
      <c r="F12" s="36" t="s">
        <v>548</v>
      </c>
      <c r="G12" s="82" t="s">
        <v>545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566</v>
      </c>
      <c r="M12" s="84">
        <v>44326</v>
      </c>
      <c r="N12" s="84">
        <v>44330</v>
      </c>
      <c r="O12" s="83"/>
      <c r="P12" s="83"/>
      <c r="Q12" s="83"/>
      <c r="R12" s="128">
        <v>4</v>
      </c>
      <c r="S12" s="69">
        <v>54.01</v>
      </c>
      <c r="T12" s="128">
        <v>1</v>
      </c>
      <c r="U12" s="69">
        <v>17.52</v>
      </c>
      <c r="V12" s="70">
        <f t="shared" si="3"/>
        <v>5</v>
      </c>
      <c r="W12" s="71">
        <f t="shared" si="4"/>
        <v>233.56</v>
      </c>
      <c r="X12" s="71">
        <f t="shared" si="5"/>
        <v>233.56</v>
      </c>
      <c r="Y12" s="82" t="s">
        <v>549</v>
      </c>
      <c r="Z12" s="87"/>
      <c r="AA12" s="87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62.25" customHeight="1">
      <c r="A13" s="20">
        <v>5</v>
      </c>
      <c r="B13" s="21">
        <v>520100</v>
      </c>
      <c r="C13" s="21">
        <v>180101</v>
      </c>
      <c r="D13" s="36" t="s">
        <v>446</v>
      </c>
      <c r="E13" s="36" t="s">
        <v>222</v>
      </c>
      <c r="F13" s="93" t="s">
        <v>328</v>
      </c>
      <c r="G13" s="82" t="s">
        <v>550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82" t="s">
        <v>566</v>
      </c>
      <c r="M13" s="84">
        <v>44327</v>
      </c>
      <c r="N13" s="84">
        <v>44329</v>
      </c>
      <c r="O13" s="83"/>
      <c r="P13" s="83"/>
      <c r="Q13" s="83"/>
      <c r="R13" s="128">
        <v>2</v>
      </c>
      <c r="S13" s="69">
        <v>95.97</v>
      </c>
      <c r="T13" s="128">
        <v>1</v>
      </c>
      <c r="U13" s="69">
        <v>28.78</v>
      </c>
      <c r="V13" s="70">
        <f t="shared" si="3"/>
        <v>3</v>
      </c>
      <c r="W13" s="71">
        <f t="shared" si="4"/>
        <v>220.72</v>
      </c>
      <c r="X13" s="71">
        <f t="shared" si="5"/>
        <v>220.72</v>
      </c>
      <c r="Y13" s="82" t="s">
        <v>551</v>
      </c>
      <c r="Z13" s="87"/>
      <c r="AA13" s="87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57.75" customHeight="1">
      <c r="A14" s="20">
        <v>6</v>
      </c>
      <c r="B14" s="21">
        <v>520100</v>
      </c>
      <c r="C14" s="21">
        <v>180101</v>
      </c>
      <c r="D14" s="36" t="s">
        <v>484</v>
      </c>
      <c r="E14" s="50" t="s">
        <v>282</v>
      </c>
      <c r="F14" s="36" t="s">
        <v>380</v>
      </c>
      <c r="G14" s="82" t="s">
        <v>552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82" t="s">
        <v>566</v>
      </c>
      <c r="M14" s="84">
        <v>44327</v>
      </c>
      <c r="N14" s="84">
        <v>44330</v>
      </c>
      <c r="O14" s="83"/>
      <c r="P14" s="83"/>
      <c r="Q14" s="83"/>
      <c r="R14" s="129">
        <v>3</v>
      </c>
      <c r="S14" s="130">
        <v>54.01</v>
      </c>
      <c r="T14" s="129">
        <v>1</v>
      </c>
      <c r="U14" s="130">
        <v>17.52</v>
      </c>
      <c r="V14" s="131">
        <f t="shared" si="3"/>
        <v>4</v>
      </c>
      <c r="W14" s="132">
        <f t="shared" si="4"/>
        <v>179.55</v>
      </c>
      <c r="X14" s="71">
        <f t="shared" si="5"/>
        <v>179.55</v>
      </c>
      <c r="Y14" s="82" t="s">
        <v>553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64.5" customHeight="1">
      <c r="A15" s="81">
        <v>7</v>
      </c>
      <c r="B15" s="21">
        <v>520100</v>
      </c>
      <c r="C15" s="21">
        <v>180101</v>
      </c>
      <c r="D15" s="36" t="s">
        <v>452</v>
      </c>
      <c r="E15" s="36" t="s">
        <v>226</v>
      </c>
      <c r="F15" s="36" t="s">
        <v>349</v>
      </c>
      <c r="G15" s="82" t="s">
        <v>545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566</v>
      </c>
      <c r="M15" s="84">
        <v>44326</v>
      </c>
      <c r="N15" s="84">
        <v>44330</v>
      </c>
      <c r="O15" s="95"/>
      <c r="P15" s="95"/>
      <c r="Q15" s="83"/>
      <c r="R15" s="128">
        <v>4</v>
      </c>
      <c r="S15" s="69">
        <v>54.01</v>
      </c>
      <c r="T15" s="128">
        <v>1</v>
      </c>
      <c r="U15" s="69">
        <v>17.52</v>
      </c>
      <c r="V15" s="70">
        <f t="shared" si="3"/>
        <v>5</v>
      </c>
      <c r="W15" s="71">
        <f t="shared" si="4"/>
        <v>233.56</v>
      </c>
      <c r="X15" s="71">
        <f t="shared" si="5"/>
        <v>233.56</v>
      </c>
      <c r="Y15" s="96" t="s">
        <v>554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405</v>
      </c>
      <c r="E16" s="36" t="s">
        <v>234</v>
      </c>
      <c r="F16" s="36" t="s">
        <v>359</v>
      </c>
      <c r="G16" s="82" t="s">
        <v>555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556</v>
      </c>
      <c r="M16" s="84">
        <v>44312</v>
      </c>
      <c r="N16" s="84">
        <v>44316</v>
      </c>
      <c r="O16" s="83"/>
      <c r="P16" s="83"/>
      <c r="Q16" s="83"/>
      <c r="R16" s="128">
        <v>4</v>
      </c>
      <c r="S16" s="69">
        <v>54.01</v>
      </c>
      <c r="T16" s="128">
        <v>1</v>
      </c>
      <c r="U16" s="69">
        <v>17.52</v>
      </c>
      <c r="V16" s="70">
        <f t="shared" si="3"/>
        <v>5</v>
      </c>
      <c r="W16" s="71">
        <f t="shared" si="4"/>
        <v>233.56</v>
      </c>
      <c r="X16" s="71">
        <f t="shared" si="5"/>
        <v>233.56</v>
      </c>
      <c r="Y16" s="85" t="s">
        <v>557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558</v>
      </c>
      <c r="E17" s="36" t="s">
        <v>186</v>
      </c>
      <c r="F17" s="36" t="s">
        <v>340</v>
      </c>
      <c r="G17" s="37" t="s">
        <v>559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560</v>
      </c>
      <c r="M17" s="84">
        <v>44329</v>
      </c>
      <c r="N17" s="84">
        <v>44330</v>
      </c>
      <c r="O17" s="83"/>
      <c r="P17" s="83"/>
      <c r="Q17" s="83"/>
      <c r="R17" s="128">
        <v>1</v>
      </c>
      <c r="S17" s="69">
        <v>54.01</v>
      </c>
      <c r="T17" s="128">
        <v>1</v>
      </c>
      <c r="U17" s="69">
        <v>17.52</v>
      </c>
      <c r="V17" s="70">
        <f t="shared" si="3"/>
        <v>2</v>
      </c>
      <c r="W17" s="71">
        <f t="shared" si="4"/>
        <v>71.53</v>
      </c>
      <c r="X17" s="71">
        <f t="shared" si="5"/>
        <v>71.53</v>
      </c>
      <c r="Y17" s="82" t="s">
        <v>561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405</v>
      </c>
      <c r="E18" s="36" t="s">
        <v>234</v>
      </c>
      <c r="F18" s="36" t="s">
        <v>359</v>
      </c>
      <c r="G18" s="82" t="s">
        <v>562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82" t="s">
        <v>563</v>
      </c>
      <c r="M18" s="101">
        <v>44328</v>
      </c>
      <c r="N18" s="101">
        <v>44329</v>
      </c>
      <c r="O18" s="94"/>
      <c r="P18" s="94"/>
      <c r="Q18" s="83"/>
      <c r="R18" s="128">
        <v>1</v>
      </c>
      <c r="S18" s="69">
        <v>54.01</v>
      </c>
      <c r="T18" s="128">
        <v>1</v>
      </c>
      <c r="U18" s="69">
        <v>17.52</v>
      </c>
      <c r="V18" s="70">
        <f t="shared" si="3"/>
        <v>2</v>
      </c>
      <c r="W18" s="71">
        <f t="shared" si="4"/>
        <v>71.53</v>
      </c>
      <c r="X18" s="71">
        <f t="shared" si="5"/>
        <v>71.53</v>
      </c>
      <c r="Y18" s="93" t="s">
        <v>564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9.25" customHeight="1">
      <c r="A19" s="81">
        <v>11</v>
      </c>
      <c r="B19" s="21">
        <v>520100</v>
      </c>
      <c r="C19" s="21">
        <v>180101</v>
      </c>
      <c r="D19" s="36" t="s">
        <v>565</v>
      </c>
      <c r="E19" s="36" t="s">
        <v>568</v>
      </c>
      <c r="F19" s="36" t="s">
        <v>390</v>
      </c>
      <c r="G19" s="82" t="s">
        <v>545</v>
      </c>
      <c r="H19" s="30" t="s">
        <v>401</v>
      </c>
      <c r="I19" s="22" t="s">
        <v>402</v>
      </c>
      <c r="J19" s="22" t="s">
        <v>403</v>
      </c>
      <c r="K19" s="19" t="s">
        <v>402</v>
      </c>
      <c r="L19" s="82" t="s">
        <v>566</v>
      </c>
      <c r="M19" s="101">
        <v>44326</v>
      </c>
      <c r="N19" s="101">
        <v>44330</v>
      </c>
      <c r="O19" s="83"/>
      <c r="P19" s="83"/>
      <c r="Q19" s="83"/>
      <c r="R19" s="82">
        <v>4</v>
      </c>
      <c r="S19" s="69">
        <v>95.97</v>
      </c>
      <c r="T19" s="82">
        <v>1</v>
      </c>
      <c r="U19" s="69">
        <v>28.78</v>
      </c>
      <c r="V19" s="85">
        <f t="shared" si="3"/>
        <v>5</v>
      </c>
      <c r="W19" s="71">
        <f t="shared" ref="W19" si="6">R19*S19+T19*U19</f>
        <v>412.65999999999997</v>
      </c>
      <c r="X19" s="71">
        <f t="shared" ref="X19" si="7">Q19+W19</f>
        <v>412.65999999999997</v>
      </c>
      <c r="Y19" s="82" t="s">
        <v>567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85</v>
      </c>
      <c r="E20" s="36" t="s">
        <v>226</v>
      </c>
      <c r="F20" s="36" t="s">
        <v>349</v>
      </c>
      <c r="G20" s="38" t="s">
        <v>569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37" t="s">
        <v>570</v>
      </c>
      <c r="M20" s="101">
        <v>44335</v>
      </c>
      <c r="N20" s="106">
        <v>44337</v>
      </c>
      <c r="O20" s="107"/>
      <c r="P20" s="107"/>
      <c r="Q20" s="83"/>
      <c r="R20" s="128">
        <v>2</v>
      </c>
      <c r="S20" s="69">
        <v>54.01</v>
      </c>
      <c r="T20" s="128">
        <v>1</v>
      </c>
      <c r="U20" s="69">
        <v>17.52</v>
      </c>
      <c r="V20" s="70">
        <f t="shared" ref="V20:V31" si="8">R20+T20</f>
        <v>3</v>
      </c>
      <c r="W20" s="71">
        <f t="shared" ref="W20:W31" si="9">R20*S20+T20*U20</f>
        <v>125.53999999999999</v>
      </c>
      <c r="X20" s="71">
        <f t="shared" ref="X20:X31" si="10">Q20+W20</f>
        <v>125.53999999999999</v>
      </c>
      <c r="Y20" s="109" t="s">
        <v>571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81">
        <v>13</v>
      </c>
      <c r="B21" s="21">
        <v>520100</v>
      </c>
      <c r="C21" s="21">
        <v>180101</v>
      </c>
      <c r="D21" s="36" t="s">
        <v>484</v>
      </c>
      <c r="E21" s="50" t="s">
        <v>282</v>
      </c>
      <c r="F21" s="36" t="s">
        <v>380</v>
      </c>
      <c r="G21" s="38" t="s">
        <v>569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570</v>
      </c>
      <c r="M21" s="101">
        <v>44335</v>
      </c>
      <c r="N21" s="106">
        <v>44337</v>
      </c>
      <c r="O21" s="56"/>
      <c r="P21" s="56"/>
      <c r="Q21" s="83"/>
      <c r="R21" s="128">
        <v>2</v>
      </c>
      <c r="S21" s="69">
        <v>54.01</v>
      </c>
      <c r="T21" s="128">
        <v>1</v>
      </c>
      <c r="U21" s="69">
        <v>17.52</v>
      </c>
      <c r="V21" s="70">
        <f t="shared" si="8"/>
        <v>3</v>
      </c>
      <c r="W21" s="71">
        <f t="shared" si="9"/>
        <v>125.53999999999999</v>
      </c>
      <c r="X21" s="71">
        <f t="shared" si="10"/>
        <v>125.53999999999999</v>
      </c>
      <c r="Y21" s="109" t="s">
        <v>572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565</v>
      </c>
      <c r="E22" s="36" t="s">
        <v>568</v>
      </c>
      <c r="F22" s="36" t="s">
        <v>390</v>
      </c>
      <c r="G22" s="38" t="s">
        <v>569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570</v>
      </c>
      <c r="M22" s="101">
        <v>44335</v>
      </c>
      <c r="N22" s="106">
        <v>44337</v>
      </c>
      <c r="O22" s="56"/>
      <c r="P22" s="56"/>
      <c r="Q22" s="83"/>
      <c r="R22" s="82">
        <v>2</v>
      </c>
      <c r="S22" s="69">
        <v>95.97</v>
      </c>
      <c r="T22" s="82">
        <v>1</v>
      </c>
      <c r="U22" s="69">
        <v>28.78</v>
      </c>
      <c r="V22" s="70">
        <f t="shared" si="8"/>
        <v>3</v>
      </c>
      <c r="W22" s="71">
        <f t="shared" si="9"/>
        <v>220.72</v>
      </c>
      <c r="X22" s="71">
        <f t="shared" si="10"/>
        <v>220.72</v>
      </c>
      <c r="Y22" s="57" t="s">
        <v>573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480</v>
      </c>
      <c r="E23" s="36" t="s">
        <v>265</v>
      </c>
      <c r="F23" s="36" t="s">
        <v>359</v>
      </c>
      <c r="G23" s="38" t="s">
        <v>574</v>
      </c>
      <c r="H23" s="57" t="s">
        <v>401</v>
      </c>
      <c r="I23" s="57" t="s">
        <v>402</v>
      </c>
      <c r="J23" s="57" t="s">
        <v>403</v>
      </c>
      <c r="K23" s="57" t="s">
        <v>402</v>
      </c>
      <c r="L23" s="90" t="s">
        <v>575</v>
      </c>
      <c r="M23" s="101">
        <v>44328</v>
      </c>
      <c r="N23" s="106">
        <v>44329</v>
      </c>
      <c r="O23" s="56"/>
      <c r="P23" s="56"/>
      <c r="Q23" s="83"/>
      <c r="R23" s="128">
        <v>1</v>
      </c>
      <c r="S23" s="69">
        <v>54.01</v>
      </c>
      <c r="T23" s="128">
        <v>1</v>
      </c>
      <c r="U23" s="69">
        <v>17.52</v>
      </c>
      <c r="V23" s="70">
        <f t="shared" si="8"/>
        <v>2</v>
      </c>
      <c r="W23" s="71">
        <f t="shared" si="9"/>
        <v>71.53</v>
      </c>
      <c r="X23" s="71">
        <f t="shared" si="10"/>
        <v>71.53</v>
      </c>
      <c r="Y23" s="57" t="s">
        <v>576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480</v>
      </c>
      <c r="E24" s="36" t="s">
        <v>265</v>
      </c>
      <c r="F24" s="36" t="s">
        <v>359</v>
      </c>
      <c r="G24" s="38" t="s">
        <v>577</v>
      </c>
      <c r="H24" s="57" t="s">
        <v>401</v>
      </c>
      <c r="I24" s="57" t="s">
        <v>402</v>
      </c>
      <c r="J24" s="57" t="s">
        <v>403</v>
      </c>
      <c r="K24" s="57" t="s">
        <v>402</v>
      </c>
      <c r="L24" s="37" t="s">
        <v>570</v>
      </c>
      <c r="M24" s="101">
        <v>44335</v>
      </c>
      <c r="N24" s="106">
        <v>44337</v>
      </c>
      <c r="O24" s="56"/>
      <c r="P24" s="56"/>
      <c r="Q24" s="83"/>
      <c r="R24" s="128">
        <v>2</v>
      </c>
      <c r="S24" s="69">
        <v>54.01</v>
      </c>
      <c r="T24" s="128">
        <v>1</v>
      </c>
      <c r="U24" s="69">
        <v>17.52</v>
      </c>
      <c r="V24" s="70">
        <f t="shared" si="8"/>
        <v>3</v>
      </c>
      <c r="W24" s="71">
        <f t="shared" si="9"/>
        <v>125.53999999999999</v>
      </c>
      <c r="X24" s="71">
        <f t="shared" si="10"/>
        <v>125.53999999999999</v>
      </c>
      <c r="Y24" s="57" t="s">
        <v>578</v>
      </c>
      <c r="Z24" s="2"/>
      <c r="AA24" s="2"/>
    </row>
    <row r="25" spans="1:113" ht="42.75" customHeight="1">
      <c r="A25" s="81">
        <v>17</v>
      </c>
      <c r="B25" s="21">
        <v>520100</v>
      </c>
      <c r="C25" s="21">
        <v>180101</v>
      </c>
      <c r="D25" s="36" t="s">
        <v>558</v>
      </c>
      <c r="E25" s="36" t="s">
        <v>186</v>
      </c>
      <c r="F25" s="36" t="s">
        <v>340</v>
      </c>
      <c r="G25" s="38" t="s">
        <v>579</v>
      </c>
      <c r="H25" s="57" t="s">
        <v>401</v>
      </c>
      <c r="I25" s="57" t="s">
        <v>402</v>
      </c>
      <c r="J25" s="57" t="s">
        <v>403</v>
      </c>
      <c r="K25" s="57" t="s">
        <v>402</v>
      </c>
      <c r="L25" s="38" t="s">
        <v>560</v>
      </c>
      <c r="M25" s="72">
        <v>44341</v>
      </c>
      <c r="N25" s="72">
        <v>44342</v>
      </c>
      <c r="O25" s="56"/>
      <c r="P25" s="56"/>
      <c r="Q25" s="83"/>
      <c r="R25" s="128">
        <v>1</v>
      </c>
      <c r="S25" s="69">
        <v>54.01</v>
      </c>
      <c r="T25" s="128">
        <v>1</v>
      </c>
      <c r="U25" s="69">
        <v>17.52</v>
      </c>
      <c r="V25" s="70">
        <f t="shared" si="8"/>
        <v>2</v>
      </c>
      <c r="W25" s="71">
        <f t="shared" si="9"/>
        <v>71.53</v>
      </c>
      <c r="X25" s="71">
        <f t="shared" si="10"/>
        <v>71.53</v>
      </c>
      <c r="Y25" s="57" t="s">
        <v>580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99</v>
      </c>
      <c r="E26" s="36" t="s">
        <v>239</v>
      </c>
      <c r="F26" s="36" t="s">
        <v>359</v>
      </c>
      <c r="G26" s="92" t="s">
        <v>581</v>
      </c>
      <c r="H26" s="57" t="s">
        <v>401</v>
      </c>
      <c r="I26" s="57" t="s">
        <v>402</v>
      </c>
      <c r="J26" s="57" t="s">
        <v>403</v>
      </c>
      <c r="K26" s="57" t="s">
        <v>402</v>
      </c>
      <c r="L26" s="57" t="s">
        <v>482</v>
      </c>
      <c r="M26" s="72">
        <v>44336</v>
      </c>
      <c r="N26" s="72">
        <v>44336</v>
      </c>
      <c r="O26" s="56"/>
      <c r="P26" s="56"/>
      <c r="Q26" s="83"/>
      <c r="R26" s="128">
        <v>0</v>
      </c>
      <c r="S26" s="69">
        <v>54.01</v>
      </c>
      <c r="T26" s="128">
        <v>1</v>
      </c>
      <c r="U26" s="69">
        <v>17.52</v>
      </c>
      <c r="V26" s="70">
        <f t="shared" si="8"/>
        <v>1</v>
      </c>
      <c r="W26" s="71">
        <f t="shared" si="9"/>
        <v>17.52</v>
      </c>
      <c r="X26" s="71">
        <f t="shared" si="10"/>
        <v>17.52</v>
      </c>
      <c r="Y26" s="57" t="s">
        <v>582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92" t="s">
        <v>583</v>
      </c>
      <c r="H27" s="57" t="s">
        <v>401</v>
      </c>
      <c r="I27" s="57" t="s">
        <v>402</v>
      </c>
      <c r="J27" s="57" t="s">
        <v>403</v>
      </c>
      <c r="K27" s="57" t="s">
        <v>402</v>
      </c>
      <c r="L27" s="57" t="s">
        <v>482</v>
      </c>
      <c r="M27" s="72">
        <v>44336</v>
      </c>
      <c r="N27" s="72">
        <v>44336</v>
      </c>
      <c r="O27" s="56"/>
      <c r="P27" s="56"/>
      <c r="Q27" s="83"/>
      <c r="R27" s="128">
        <v>0</v>
      </c>
      <c r="S27" s="69">
        <v>95.97</v>
      </c>
      <c r="T27" s="128">
        <v>1</v>
      </c>
      <c r="U27" s="69">
        <v>28.78</v>
      </c>
      <c r="V27" s="70">
        <f t="shared" si="8"/>
        <v>1</v>
      </c>
      <c r="W27" s="71">
        <f t="shared" si="9"/>
        <v>28.78</v>
      </c>
      <c r="X27" s="71">
        <f t="shared" si="10"/>
        <v>28.78</v>
      </c>
      <c r="Y27" s="57" t="s">
        <v>584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408</v>
      </c>
      <c r="E28" s="50" t="s">
        <v>409</v>
      </c>
      <c r="F28" s="36" t="s">
        <v>410</v>
      </c>
      <c r="G28" s="38" t="s">
        <v>585</v>
      </c>
      <c r="H28" s="57" t="s">
        <v>401</v>
      </c>
      <c r="I28" s="57" t="s">
        <v>402</v>
      </c>
      <c r="J28" s="57" t="s">
        <v>403</v>
      </c>
      <c r="K28" s="57" t="s">
        <v>402</v>
      </c>
      <c r="L28" s="37" t="s">
        <v>440</v>
      </c>
      <c r="M28" s="72">
        <v>44340</v>
      </c>
      <c r="N28" s="72">
        <v>44344</v>
      </c>
      <c r="O28" s="56"/>
      <c r="P28" s="56"/>
      <c r="Q28" s="83"/>
      <c r="R28" s="128">
        <v>4</v>
      </c>
      <c r="S28" s="69">
        <v>54.01</v>
      </c>
      <c r="T28" s="128">
        <v>1</v>
      </c>
      <c r="U28" s="69">
        <v>17.52</v>
      </c>
      <c r="V28" s="70">
        <f t="shared" si="8"/>
        <v>5</v>
      </c>
      <c r="W28" s="71">
        <f t="shared" si="9"/>
        <v>233.56</v>
      </c>
      <c r="X28" s="71">
        <f t="shared" si="10"/>
        <v>233.56</v>
      </c>
      <c r="Y28" s="57" t="s">
        <v>586</v>
      </c>
      <c r="Z28" s="2"/>
      <c r="AA28" s="2"/>
    </row>
    <row r="29" spans="1:113" ht="42.75" customHeight="1">
      <c r="A29" s="81">
        <v>21</v>
      </c>
      <c r="B29" s="21">
        <v>520100</v>
      </c>
      <c r="C29" s="21">
        <v>180101</v>
      </c>
      <c r="D29" s="36" t="s">
        <v>446</v>
      </c>
      <c r="E29" s="36" t="s">
        <v>222</v>
      </c>
      <c r="F29" s="93" t="s">
        <v>328</v>
      </c>
      <c r="G29" s="38" t="s">
        <v>587</v>
      </c>
      <c r="H29" s="57" t="s">
        <v>401</v>
      </c>
      <c r="I29" s="57" t="s">
        <v>402</v>
      </c>
      <c r="J29" s="57" t="s">
        <v>403</v>
      </c>
      <c r="K29" s="57" t="s">
        <v>402</v>
      </c>
      <c r="L29" s="37" t="s">
        <v>588</v>
      </c>
      <c r="M29" s="72">
        <v>44341</v>
      </c>
      <c r="N29" s="72">
        <v>44342</v>
      </c>
      <c r="O29" s="56"/>
      <c r="P29" s="56"/>
      <c r="Q29" s="83"/>
      <c r="R29" s="22">
        <v>1</v>
      </c>
      <c r="S29" s="48">
        <v>237.56</v>
      </c>
      <c r="T29" s="82">
        <v>1</v>
      </c>
      <c r="U29" s="69">
        <v>71.27</v>
      </c>
      <c r="V29" s="70">
        <f t="shared" si="8"/>
        <v>2</v>
      </c>
      <c r="W29" s="71">
        <f t="shared" si="9"/>
        <v>308.83</v>
      </c>
      <c r="X29" s="71">
        <f t="shared" si="10"/>
        <v>308.83</v>
      </c>
      <c r="Y29" s="57" t="s">
        <v>589</v>
      </c>
      <c r="Z29" s="2"/>
      <c r="AA29" s="2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590</v>
      </c>
      <c r="E30" s="36" t="s">
        <v>244</v>
      </c>
      <c r="F30" s="36" t="s">
        <v>593</v>
      </c>
      <c r="G30" s="38" t="s">
        <v>591</v>
      </c>
      <c r="H30" s="57" t="s">
        <v>401</v>
      </c>
      <c r="I30" s="57" t="s">
        <v>402</v>
      </c>
      <c r="J30" s="57" t="s">
        <v>403</v>
      </c>
      <c r="K30" s="57" t="s">
        <v>402</v>
      </c>
      <c r="L30" s="37" t="s">
        <v>570</v>
      </c>
      <c r="M30" s="101">
        <v>44335</v>
      </c>
      <c r="N30" s="106">
        <v>44337</v>
      </c>
      <c r="O30" s="56"/>
      <c r="P30" s="56"/>
      <c r="Q30" s="83"/>
      <c r="R30" s="128">
        <v>2</v>
      </c>
      <c r="S30" s="69">
        <v>54.01</v>
      </c>
      <c r="T30" s="128">
        <v>1</v>
      </c>
      <c r="U30" s="69">
        <v>17.52</v>
      </c>
      <c r="V30" s="70">
        <f t="shared" si="8"/>
        <v>3</v>
      </c>
      <c r="W30" s="71">
        <f t="shared" si="9"/>
        <v>125.53999999999999</v>
      </c>
      <c r="X30" s="71">
        <f t="shared" si="10"/>
        <v>125.53999999999999</v>
      </c>
      <c r="Y30" s="57" t="s">
        <v>592</v>
      </c>
      <c r="Z30" s="2"/>
      <c r="AA30" s="2"/>
    </row>
    <row r="31" spans="1:113" ht="42.75" customHeight="1">
      <c r="A31" s="81">
        <v>23</v>
      </c>
      <c r="B31" s="21">
        <v>520100</v>
      </c>
      <c r="C31" s="21">
        <v>180101</v>
      </c>
      <c r="D31" s="36" t="s">
        <v>405</v>
      </c>
      <c r="E31" s="36" t="s">
        <v>234</v>
      </c>
      <c r="F31" s="36" t="s">
        <v>359</v>
      </c>
      <c r="G31" s="38" t="s">
        <v>594</v>
      </c>
      <c r="H31" s="57" t="s">
        <v>401</v>
      </c>
      <c r="I31" s="57" t="s">
        <v>402</v>
      </c>
      <c r="J31" s="57" t="s">
        <v>403</v>
      </c>
      <c r="K31" s="57" t="s">
        <v>402</v>
      </c>
      <c r="L31" s="90" t="s">
        <v>595</v>
      </c>
      <c r="M31" s="72">
        <v>44342</v>
      </c>
      <c r="N31" s="72">
        <v>44343</v>
      </c>
      <c r="O31" s="56"/>
      <c r="P31" s="56"/>
      <c r="Q31" s="83"/>
      <c r="R31" s="128">
        <v>1</v>
      </c>
      <c r="S31" s="69">
        <v>54.01</v>
      </c>
      <c r="T31" s="128">
        <v>1</v>
      </c>
      <c r="U31" s="69">
        <v>17.52</v>
      </c>
      <c r="V31" s="70">
        <f t="shared" si="8"/>
        <v>2</v>
      </c>
      <c r="W31" s="71">
        <f t="shared" si="9"/>
        <v>71.53</v>
      </c>
      <c r="X31" s="71">
        <f t="shared" si="10"/>
        <v>71.53</v>
      </c>
      <c r="Y31" s="57" t="s">
        <v>596</v>
      </c>
      <c r="Z31" s="2"/>
      <c r="AA31" s="2"/>
    </row>
    <row r="32" spans="1:113" ht="42.75" customHeight="1">
      <c r="A32" s="81">
        <v>24</v>
      </c>
      <c r="B32" s="21">
        <v>520100</v>
      </c>
      <c r="C32" s="21">
        <v>180101</v>
      </c>
      <c r="D32" s="52" t="s">
        <v>590</v>
      </c>
      <c r="E32" s="36" t="s">
        <v>244</v>
      </c>
      <c r="F32" s="36" t="s">
        <v>593</v>
      </c>
      <c r="G32" s="38" t="s">
        <v>597</v>
      </c>
      <c r="H32" s="57" t="s">
        <v>401</v>
      </c>
      <c r="I32" s="57" t="s">
        <v>402</v>
      </c>
      <c r="J32" s="57" t="s">
        <v>403</v>
      </c>
      <c r="K32" s="57" t="s">
        <v>402</v>
      </c>
      <c r="L32" s="37" t="s">
        <v>598</v>
      </c>
      <c r="M32" s="72">
        <v>44315</v>
      </c>
      <c r="N32" s="72">
        <v>44315</v>
      </c>
      <c r="O32" s="56"/>
      <c r="P32" s="56"/>
      <c r="Q32" s="83"/>
      <c r="R32" s="128">
        <v>0</v>
      </c>
      <c r="S32" s="69">
        <v>54.01</v>
      </c>
      <c r="T32" s="128">
        <v>1</v>
      </c>
      <c r="U32" s="69">
        <v>17.52</v>
      </c>
      <c r="V32" s="70">
        <f t="shared" ref="V32:V34" si="11">R32+T32</f>
        <v>1</v>
      </c>
      <c r="W32" s="71">
        <f t="shared" ref="W32:W34" si="12">R32*S32+T32*U32</f>
        <v>17.52</v>
      </c>
      <c r="X32" s="71">
        <f t="shared" ref="X32:X34" si="13">Q32+W32</f>
        <v>17.52</v>
      </c>
      <c r="Y32" s="57" t="s">
        <v>599</v>
      </c>
      <c r="Z32" s="2"/>
      <c r="AA32" s="2"/>
    </row>
    <row r="33" spans="1:27" ht="42.75" customHeight="1">
      <c r="A33" s="81">
        <v>25</v>
      </c>
      <c r="B33" s="21">
        <v>520100</v>
      </c>
      <c r="C33" s="21">
        <v>180101</v>
      </c>
      <c r="D33" s="36" t="s">
        <v>600</v>
      </c>
      <c r="E33" s="36" t="s">
        <v>601</v>
      </c>
      <c r="F33" s="36" t="s">
        <v>602</v>
      </c>
      <c r="G33" s="38" t="s">
        <v>603</v>
      </c>
      <c r="H33" s="57" t="s">
        <v>401</v>
      </c>
      <c r="I33" s="57" t="s">
        <v>402</v>
      </c>
      <c r="J33" s="57" t="s">
        <v>403</v>
      </c>
      <c r="K33" s="57" t="s">
        <v>402</v>
      </c>
      <c r="L33" s="38" t="s">
        <v>604</v>
      </c>
      <c r="M33" s="72">
        <v>44340</v>
      </c>
      <c r="N33" s="72">
        <v>44344</v>
      </c>
      <c r="O33" s="56"/>
      <c r="P33" s="56"/>
      <c r="Q33" s="83"/>
      <c r="R33" s="128">
        <v>4</v>
      </c>
      <c r="S33" s="69">
        <v>54.01</v>
      </c>
      <c r="T33" s="128">
        <v>1</v>
      </c>
      <c r="U33" s="69">
        <v>17.52</v>
      </c>
      <c r="V33" s="70">
        <f t="shared" si="11"/>
        <v>5</v>
      </c>
      <c r="W33" s="71">
        <f t="shared" si="12"/>
        <v>233.56</v>
      </c>
      <c r="X33" s="71">
        <f t="shared" si="13"/>
        <v>233.56</v>
      </c>
      <c r="Y33" s="57" t="s">
        <v>605</v>
      </c>
      <c r="Z33" s="2"/>
      <c r="AA33" s="2"/>
    </row>
    <row r="34" spans="1:27" ht="42.75" customHeight="1">
      <c r="A34" s="20">
        <v>26</v>
      </c>
      <c r="B34" s="21">
        <v>520100</v>
      </c>
      <c r="C34" s="21">
        <v>180101</v>
      </c>
      <c r="D34" s="36" t="s">
        <v>565</v>
      </c>
      <c r="E34" s="36" t="s">
        <v>568</v>
      </c>
      <c r="F34" s="36" t="s">
        <v>390</v>
      </c>
      <c r="G34" s="38" t="s">
        <v>606</v>
      </c>
      <c r="H34" s="57" t="s">
        <v>401</v>
      </c>
      <c r="I34" s="57" t="s">
        <v>402</v>
      </c>
      <c r="J34" s="57" t="s">
        <v>403</v>
      </c>
      <c r="K34" s="57" t="s">
        <v>402</v>
      </c>
      <c r="L34" s="110" t="s">
        <v>607</v>
      </c>
      <c r="M34" s="72">
        <v>44315</v>
      </c>
      <c r="N34" s="72">
        <v>44315</v>
      </c>
      <c r="O34" s="56"/>
      <c r="P34" s="56"/>
      <c r="Q34" s="83"/>
      <c r="R34" s="128">
        <v>0</v>
      </c>
      <c r="S34" s="69">
        <v>95.97</v>
      </c>
      <c r="T34" s="128">
        <v>1</v>
      </c>
      <c r="U34" s="69">
        <v>28.78</v>
      </c>
      <c r="V34" s="70">
        <f t="shared" si="11"/>
        <v>1</v>
      </c>
      <c r="W34" s="71">
        <f t="shared" si="12"/>
        <v>28.78</v>
      </c>
      <c r="X34" s="71">
        <f t="shared" si="13"/>
        <v>28.78</v>
      </c>
      <c r="Y34" s="57" t="s">
        <v>608</v>
      </c>
      <c r="Z34" s="2"/>
      <c r="AA34" s="2"/>
    </row>
    <row r="35" spans="1:27" ht="42.75" customHeight="1">
      <c r="A35" s="81">
        <v>27</v>
      </c>
      <c r="B35" s="21">
        <v>520100</v>
      </c>
      <c r="C35" s="21">
        <v>180101</v>
      </c>
      <c r="D35" s="36" t="s">
        <v>405</v>
      </c>
      <c r="E35" s="36" t="s">
        <v>234</v>
      </c>
      <c r="F35" s="36" t="s">
        <v>359</v>
      </c>
      <c r="G35" s="57" t="s">
        <v>611</v>
      </c>
      <c r="H35" s="57" t="s">
        <v>401</v>
      </c>
      <c r="I35" s="57" t="s">
        <v>402</v>
      </c>
      <c r="J35" s="57" t="s">
        <v>403</v>
      </c>
      <c r="K35" s="57" t="s">
        <v>402</v>
      </c>
      <c r="L35" s="57" t="s">
        <v>609</v>
      </c>
      <c r="M35" s="72">
        <v>44341</v>
      </c>
      <c r="N35" s="72">
        <v>44342</v>
      </c>
      <c r="O35" s="111"/>
      <c r="P35" s="111"/>
      <c r="Q35" s="83"/>
      <c r="R35" s="128">
        <v>1</v>
      </c>
      <c r="S35" s="69">
        <v>54.01</v>
      </c>
      <c r="T35" s="128">
        <v>1</v>
      </c>
      <c r="U35" s="69">
        <v>17.52</v>
      </c>
      <c r="V35" s="70">
        <f t="shared" ref="V35" si="14">R35+T35</f>
        <v>2</v>
      </c>
      <c r="W35" s="71">
        <f t="shared" ref="W35" si="15">R35*S35+T35*U35</f>
        <v>71.53</v>
      </c>
      <c r="X35" s="71">
        <f t="shared" ref="X35" si="16">Q35+W35</f>
        <v>71.53</v>
      </c>
      <c r="Y35" s="57" t="s">
        <v>610</v>
      </c>
      <c r="Z35" s="2"/>
      <c r="AA35" s="2"/>
    </row>
    <row r="36" spans="1:27" ht="42.75" customHeight="1">
      <c r="A36" s="81"/>
      <c r="B36" s="21"/>
      <c r="C36" s="21"/>
      <c r="D36" s="36"/>
      <c r="E36" s="36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128"/>
      <c r="S36" s="69"/>
      <c r="T36" s="128"/>
      <c r="U36" s="69"/>
      <c r="V36" s="70"/>
      <c r="W36" s="71"/>
      <c r="X36" s="71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4072.8700000000003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Y6:Y8"/>
    <mergeCell ref="B7:B8"/>
    <mergeCell ref="Q7:Q8"/>
    <mergeCell ref="X6:X8"/>
    <mergeCell ref="W7:W8"/>
    <mergeCell ref="O7:O8"/>
    <mergeCell ref="P7:P8"/>
    <mergeCell ref="N7:N8"/>
    <mergeCell ref="I7:J7"/>
    <mergeCell ref="K7:L7"/>
    <mergeCell ref="M7:M8"/>
    <mergeCell ref="C7:C8"/>
    <mergeCell ref="R7:S7"/>
    <mergeCell ref="T7:U7"/>
    <mergeCell ref="V7:V8"/>
    <mergeCell ref="D6:F6"/>
    <mergeCell ref="G6:N6"/>
    <mergeCell ref="O6:Q6"/>
    <mergeCell ref="R6:W6"/>
    <mergeCell ref="D7:D8"/>
    <mergeCell ref="E7:E8"/>
    <mergeCell ref="F7:F8"/>
    <mergeCell ref="G7:G8"/>
    <mergeCell ref="H7:H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I51"/>
  <sheetViews>
    <sheetView topLeftCell="A7" workbookViewId="0">
      <selection activeCell="E19" sqref="E19:F19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114" t="s">
        <v>25</v>
      </c>
      <c r="J8" s="114" t="s">
        <v>26</v>
      </c>
      <c r="K8" s="114" t="s">
        <v>25</v>
      </c>
      <c r="L8" s="113" t="s">
        <v>27</v>
      </c>
      <c r="M8" s="173"/>
      <c r="N8" s="173"/>
      <c r="O8" s="173"/>
      <c r="P8" s="173"/>
      <c r="Q8" s="173"/>
      <c r="R8" s="114" t="s">
        <v>28</v>
      </c>
      <c r="S8" s="113" t="s">
        <v>29</v>
      </c>
      <c r="T8" s="114" t="s">
        <v>28</v>
      </c>
      <c r="U8" s="113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57" t="s">
        <v>120</v>
      </c>
      <c r="E9" s="36" t="s">
        <v>259</v>
      </c>
      <c r="F9" s="36" t="s">
        <v>548</v>
      </c>
      <c r="G9" s="82" t="s">
        <v>612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613</v>
      </c>
      <c r="M9" s="84">
        <v>44340</v>
      </c>
      <c r="N9" s="84">
        <v>44342</v>
      </c>
      <c r="O9" s="83"/>
      <c r="P9" s="83"/>
      <c r="Q9" s="83"/>
      <c r="R9" s="128">
        <v>2</v>
      </c>
      <c r="S9" s="69">
        <v>54.01</v>
      </c>
      <c r="T9" s="128">
        <v>1</v>
      </c>
      <c r="U9" s="69">
        <v>17.52</v>
      </c>
      <c r="V9" s="70">
        <f t="shared" ref="V9" si="0">R9+T9</f>
        <v>3</v>
      </c>
      <c r="W9" s="71">
        <f t="shared" ref="W9" si="1">R9*S9+T9*U9</f>
        <v>125.53999999999999</v>
      </c>
      <c r="X9" s="71">
        <f t="shared" ref="X9" si="2">Q9+W9</f>
        <v>125.53999999999999</v>
      </c>
      <c r="Y9" s="82" t="s">
        <v>614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615</v>
      </c>
      <c r="E10" s="57" t="s">
        <v>220</v>
      </c>
      <c r="F10" s="57" t="s">
        <v>381</v>
      </c>
      <c r="G10" s="82" t="s">
        <v>612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613</v>
      </c>
      <c r="M10" s="84">
        <v>44340</v>
      </c>
      <c r="N10" s="84">
        <v>44342</v>
      </c>
      <c r="O10" s="83"/>
      <c r="P10" s="83"/>
      <c r="Q10" s="83"/>
      <c r="R10" s="128">
        <v>2</v>
      </c>
      <c r="S10" s="69">
        <v>54.01</v>
      </c>
      <c r="T10" s="128">
        <v>1</v>
      </c>
      <c r="U10" s="69">
        <v>17.52</v>
      </c>
      <c r="V10" s="70">
        <f t="shared" ref="V10:V14" si="3">R10+T10</f>
        <v>3</v>
      </c>
      <c r="W10" s="71">
        <f t="shared" ref="W10:W14" si="4">R10*S10+T10*U10</f>
        <v>125.53999999999999</v>
      </c>
      <c r="X10" s="71">
        <f t="shared" ref="X10:X14" si="5">Q10+W10</f>
        <v>125.53999999999999</v>
      </c>
      <c r="Y10" s="82" t="s">
        <v>616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408</v>
      </c>
      <c r="E11" s="50" t="s">
        <v>409</v>
      </c>
      <c r="F11" s="36" t="s">
        <v>410</v>
      </c>
      <c r="G11" s="82" t="s">
        <v>617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440</v>
      </c>
      <c r="M11" s="84">
        <v>44354</v>
      </c>
      <c r="N11" s="84">
        <v>44356</v>
      </c>
      <c r="O11" s="83"/>
      <c r="P11" s="83"/>
      <c r="Q11" s="83"/>
      <c r="R11" s="128">
        <v>2</v>
      </c>
      <c r="S11" s="69">
        <v>54.01</v>
      </c>
      <c r="T11" s="128">
        <v>1</v>
      </c>
      <c r="U11" s="69">
        <v>17.52</v>
      </c>
      <c r="V11" s="70">
        <f t="shared" si="3"/>
        <v>3</v>
      </c>
      <c r="W11" s="71">
        <f t="shared" si="4"/>
        <v>125.53999999999999</v>
      </c>
      <c r="X11" s="71">
        <f t="shared" si="5"/>
        <v>125.53999999999999</v>
      </c>
      <c r="Y11" s="82" t="s">
        <v>618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446</v>
      </c>
      <c r="E12" s="36" t="s">
        <v>222</v>
      </c>
      <c r="F12" s="93" t="s">
        <v>328</v>
      </c>
      <c r="G12" s="38" t="s">
        <v>619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7" t="s">
        <v>620</v>
      </c>
      <c r="M12" s="84">
        <v>44357</v>
      </c>
      <c r="N12" s="84">
        <v>44358</v>
      </c>
      <c r="O12" s="83"/>
      <c r="P12" s="83"/>
      <c r="Q12" s="83"/>
      <c r="R12" s="140">
        <v>1</v>
      </c>
      <c r="S12" s="135">
        <v>224.84</v>
      </c>
      <c r="T12" s="141">
        <v>1</v>
      </c>
      <c r="U12" s="135">
        <v>67.45</v>
      </c>
      <c r="V12" s="70">
        <f t="shared" si="3"/>
        <v>2</v>
      </c>
      <c r="W12" s="71">
        <f t="shared" ref="W12" si="6">R12*S12+T12*U12</f>
        <v>292.29000000000002</v>
      </c>
      <c r="X12" s="71">
        <f t="shared" ref="X12" si="7">Q12+W12</f>
        <v>292.29000000000002</v>
      </c>
      <c r="Y12" s="128" t="s">
        <v>621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565</v>
      </c>
      <c r="E13" s="36" t="s">
        <v>568</v>
      </c>
      <c r="F13" s="36" t="s">
        <v>390</v>
      </c>
      <c r="G13" s="38" t="s">
        <v>622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82" t="s">
        <v>613</v>
      </c>
      <c r="M13" s="84">
        <v>44340</v>
      </c>
      <c r="N13" s="84">
        <v>44342</v>
      </c>
      <c r="O13" s="83"/>
      <c r="P13" s="83"/>
      <c r="Q13" s="83"/>
      <c r="R13" s="82">
        <v>2</v>
      </c>
      <c r="S13" s="69">
        <v>95.97</v>
      </c>
      <c r="T13" s="82">
        <v>1</v>
      </c>
      <c r="U13" s="69">
        <v>28.78</v>
      </c>
      <c r="V13" s="70">
        <f t="shared" si="3"/>
        <v>3</v>
      </c>
      <c r="W13" s="71">
        <f t="shared" si="4"/>
        <v>220.72</v>
      </c>
      <c r="X13" s="71">
        <f t="shared" si="5"/>
        <v>220.72</v>
      </c>
      <c r="Y13" s="82" t="s">
        <v>623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405</v>
      </c>
      <c r="E14" s="36" t="s">
        <v>234</v>
      </c>
      <c r="F14" s="36" t="s">
        <v>359</v>
      </c>
      <c r="G14" s="92" t="s">
        <v>624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625</v>
      </c>
      <c r="M14" s="84">
        <v>44361</v>
      </c>
      <c r="N14" s="84">
        <v>44363</v>
      </c>
      <c r="O14" s="83"/>
      <c r="P14" s="83"/>
      <c r="Q14" s="83"/>
      <c r="R14" s="128">
        <v>2</v>
      </c>
      <c r="S14" s="69">
        <v>54.01</v>
      </c>
      <c r="T14" s="128">
        <v>1</v>
      </c>
      <c r="U14" s="69">
        <v>17.52</v>
      </c>
      <c r="V14" s="70">
        <f t="shared" si="3"/>
        <v>3</v>
      </c>
      <c r="W14" s="71">
        <f t="shared" si="4"/>
        <v>125.53999999999999</v>
      </c>
      <c r="X14" s="71">
        <f t="shared" si="5"/>
        <v>125.53999999999999</v>
      </c>
      <c r="Y14" s="82" t="s">
        <v>626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57" t="s">
        <v>627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628</v>
      </c>
      <c r="M15" s="84">
        <v>44361</v>
      </c>
      <c r="N15" s="84">
        <v>44361</v>
      </c>
      <c r="O15" s="95"/>
      <c r="P15" s="95"/>
      <c r="Q15" s="83"/>
      <c r="R15" s="82">
        <v>0</v>
      </c>
      <c r="S15" s="69">
        <v>95.97</v>
      </c>
      <c r="T15" s="82">
        <v>1</v>
      </c>
      <c r="U15" s="69">
        <v>28.78</v>
      </c>
      <c r="V15" s="70">
        <f t="shared" ref="V15:V16" si="8">R15+T15</f>
        <v>1</v>
      </c>
      <c r="W15" s="71">
        <f t="shared" ref="W15:W16" si="9">R15*S15+T15*U15</f>
        <v>28.78</v>
      </c>
      <c r="X15" s="71">
        <f t="shared" ref="X15:X16" si="10">Q15+W15</f>
        <v>28.78</v>
      </c>
      <c r="Y15" s="96" t="s">
        <v>629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484</v>
      </c>
      <c r="E16" s="50" t="s">
        <v>282</v>
      </c>
      <c r="F16" s="36" t="s">
        <v>380</v>
      </c>
      <c r="G16" s="82" t="s">
        <v>630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631</v>
      </c>
      <c r="M16" s="84">
        <v>44361</v>
      </c>
      <c r="N16" s="84">
        <v>44361</v>
      </c>
      <c r="O16" s="83"/>
      <c r="P16" s="83"/>
      <c r="Q16" s="83"/>
      <c r="R16" s="128">
        <v>0</v>
      </c>
      <c r="S16" s="69">
        <v>54.01</v>
      </c>
      <c r="T16" s="128">
        <v>1</v>
      </c>
      <c r="U16" s="69">
        <v>17.52</v>
      </c>
      <c r="V16" s="70">
        <f t="shared" si="8"/>
        <v>1</v>
      </c>
      <c r="W16" s="71">
        <f t="shared" si="9"/>
        <v>17.52</v>
      </c>
      <c r="X16" s="71">
        <f t="shared" si="10"/>
        <v>17.52</v>
      </c>
      <c r="Y16" s="85" t="s">
        <v>632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633</v>
      </c>
      <c r="E17" s="36" t="s">
        <v>284</v>
      </c>
      <c r="F17" s="36" t="s">
        <v>359</v>
      </c>
      <c r="G17" s="38" t="s">
        <v>634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635</v>
      </c>
      <c r="M17" s="84">
        <v>44363</v>
      </c>
      <c r="N17" s="84">
        <v>44364</v>
      </c>
      <c r="O17" s="83"/>
      <c r="P17" s="83"/>
      <c r="Q17" s="83"/>
      <c r="R17" s="128">
        <v>1</v>
      </c>
      <c r="S17" s="69">
        <v>54.01</v>
      </c>
      <c r="T17" s="128">
        <v>1</v>
      </c>
      <c r="U17" s="69">
        <v>17.52</v>
      </c>
      <c r="V17" s="70">
        <f t="shared" ref="V17:V18" si="11">R17+T17</f>
        <v>2</v>
      </c>
      <c r="W17" s="71">
        <f t="shared" ref="W17:W18" si="12">R17*S17+T17*U17</f>
        <v>71.53</v>
      </c>
      <c r="X17" s="71">
        <f t="shared" ref="X17:X18" si="13">Q17+W17</f>
        <v>71.53</v>
      </c>
      <c r="Y17" s="82" t="s">
        <v>636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99</v>
      </c>
      <c r="E18" s="36" t="s">
        <v>239</v>
      </c>
      <c r="F18" s="36" t="s">
        <v>359</v>
      </c>
      <c r="G18" s="82" t="s">
        <v>637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38" t="s">
        <v>635</v>
      </c>
      <c r="M18" s="84">
        <v>44363</v>
      </c>
      <c r="N18" s="84">
        <v>44364</v>
      </c>
      <c r="O18" s="94"/>
      <c r="P18" s="94"/>
      <c r="Q18" s="83"/>
      <c r="R18" s="128">
        <v>1</v>
      </c>
      <c r="S18" s="69">
        <v>54.01</v>
      </c>
      <c r="T18" s="128">
        <v>1</v>
      </c>
      <c r="U18" s="69">
        <v>17.52</v>
      </c>
      <c r="V18" s="70">
        <f t="shared" si="11"/>
        <v>2</v>
      </c>
      <c r="W18" s="71">
        <f t="shared" si="12"/>
        <v>71.53</v>
      </c>
      <c r="X18" s="71">
        <f t="shared" si="13"/>
        <v>71.53</v>
      </c>
      <c r="Y18" s="93" t="s">
        <v>638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>
      <c r="A19" s="81">
        <v>11</v>
      </c>
      <c r="B19" s="21">
        <v>520100</v>
      </c>
      <c r="C19" s="21">
        <v>180101</v>
      </c>
      <c r="D19" s="36" t="s">
        <v>408</v>
      </c>
      <c r="E19" s="50" t="s">
        <v>409</v>
      </c>
      <c r="F19" s="36" t="s">
        <v>410</v>
      </c>
      <c r="G19" s="134" t="s">
        <v>639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640</v>
      </c>
      <c r="M19" s="101">
        <v>44361</v>
      </c>
      <c r="N19" s="101">
        <v>44365</v>
      </c>
      <c r="O19" s="83"/>
      <c r="P19" s="83"/>
      <c r="Q19" s="83"/>
      <c r="R19" s="128">
        <v>4</v>
      </c>
      <c r="S19" s="69">
        <v>54.01</v>
      </c>
      <c r="T19" s="128">
        <v>1</v>
      </c>
      <c r="U19" s="69">
        <v>17.52</v>
      </c>
      <c r="V19" s="70">
        <f t="shared" ref="V19" si="14">R19+T19</f>
        <v>5</v>
      </c>
      <c r="W19" s="71">
        <f t="shared" ref="W19" si="15">R19*S19+T19*U19</f>
        <v>233.56</v>
      </c>
      <c r="X19" s="71">
        <f t="shared" ref="X19" si="16">Q19+W19</f>
        <v>233.56</v>
      </c>
      <c r="Y19" s="82" t="s">
        <v>641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173</v>
      </c>
      <c r="E20" s="36" t="s">
        <v>307</v>
      </c>
      <c r="F20" s="36" t="s">
        <v>642</v>
      </c>
      <c r="G20" s="38" t="s">
        <v>643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640</v>
      </c>
      <c r="M20" s="101">
        <v>44363</v>
      </c>
      <c r="N20" s="101">
        <v>44365</v>
      </c>
      <c r="O20" s="107"/>
      <c r="P20" s="107"/>
      <c r="Q20" s="83"/>
      <c r="R20" s="128">
        <v>2</v>
      </c>
      <c r="S20" s="69">
        <v>54.01</v>
      </c>
      <c r="T20" s="128">
        <v>1</v>
      </c>
      <c r="U20" s="69">
        <v>17.52</v>
      </c>
      <c r="V20" s="70">
        <f t="shared" ref="V20:V24" si="17">R20+T20</f>
        <v>3</v>
      </c>
      <c r="W20" s="71">
        <f t="shared" ref="W20:W24" si="18">R20*S20+T20*U20</f>
        <v>125.53999999999999</v>
      </c>
      <c r="X20" s="71">
        <f t="shared" ref="X20:X24" si="19">Q20+W20</f>
        <v>125.53999999999999</v>
      </c>
      <c r="Y20" s="109" t="s">
        <v>644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20">
        <v>13</v>
      </c>
      <c r="B21" s="21">
        <v>520100</v>
      </c>
      <c r="C21" s="21">
        <v>180101</v>
      </c>
      <c r="D21" s="36" t="s">
        <v>565</v>
      </c>
      <c r="E21" s="36" t="s">
        <v>568</v>
      </c>
      <c r="F21" s="36" t="s">
        <v>390</v>
      </c>
      <c r="G21" s="38" t="s">
        <v>645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631</v>
      </c>
      <c r="M21" s="101">
        <v>44361</v>
      </c>
      <c r="N21" s="101">
        <v>44361</v>
      </c>
      <c r="O21" s="56"/>
      <c r="P21" s="56"/>
      <c r="Q21" s="83"/>
      <c r="R21" s="82">
        <v>0</v>
      </c>
      <c r="S21" s="69">
        <v>95.97</v>
      </c>
      <c r="T21" s="82">
        <v>1</v>
      </c>
      <c r="U21" s="69">
        <v>28.78</v>
      </c>
      <c r="V21" s="70">
        <f t="shared" si="17"/>
        <v>1</v>
      </c>
      <c r="W21" s="71">
        <f t="shared" si="18"/>
        <v>28.78</v>
      </c>
      <c r="X21" s="71">
        <f t="shared" si="19"/>
        <v>28.78</v>
      </c>
      <c r="Y21" s="57" t="s">
        <v>646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565</v>
      </c>
      <c r="E22" s="36" t="s">
        <v>568</v>
      </c>
      <c r="F22" s="36" t="s">
        <v>390</v>
      </c>
      <c r="G22" s="38" t="s">
        <v>647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670</v>
      </c>
      <c r="M22" s="84">
        <v>44363</v>
      </c>
      <c r="N22" s="84">
        <v>44364</v>
      </c>
      <c r="O22" s="56"/>
      <c r="P22" s="56"/>
      <c r="Q22" s="83"/>
      <c r="R22" s="82">
        <v>1</v>
      </c>
      <c r="S22" s="69">
        <v>95.97</v>
      </c>
      <c r="T22" s="82">
        <v>1</v>
      </c>
      <c r="U22" s="69">
        <v>28.78</v>
      </c>
      <c r="V22" s="70">
        <f t="shared" si="17"/>
        <v>2</v>
      </c>
      <c r="W22" s="71">
        <f t="shared" si="18"/>
        <v>124.75</v>
      </c>
      <c r="X22" s="71">
        <f t="shared" si="19"/>
        <v>124.75</v>
      </c>
      <c r="Y22" s="57" t="s">
        <v>648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446</v>
      </c>
      <c r="E23" s="36" t="s">
        <v>222</v>
      </c>
      <c r="F23" s="93" t="s">
        <v>328</v>
      </c>
      <c r="G23" s="38" t="s">
        <v>649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37" t="s">
        <v>670</v>
      </c>
      <c r="M23" s="84">
        <v>44363</v>
      </c>
      <c r="N23" s="84">
        <v>44364</v>
      </c>
      <c r="O23" s="56"/>
      <c r="P23" s="56"/>
      <c r="Q23" s="83"/>
      <c r="R23" s="82">
        <v>2</v>
      </c>
      <c r="S23" s="69">
        <v>95.97</v>
      </c>
      <c r="T23" s="82">
        <v>1</v>
      </c>
      <c r="U23" s="69">
        <v>28.78</v>
      </c>
      <c r="V23" s="70">
        <f t="shared" si="17"/>
        <v>3</v>
      </c>
      <c r="W23" s="71">
        <f t="shared" si="18"/>
        <v>220.72</v>
      </c>
      <c r="X23" s="71">
        <f t="shared" si="19"/>
        <v>220.72</v>
      </c>
      <c r="Y23" s="57" t="s">
        <v>650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452</v>
      </c>
      <c r="E24" s="36" t="s">
        <v>226</v>
      </c>
      <c r="F24" s="36" t="s">
        <v>349</v>
      </c>
      <c r="G24" s="38" t="s">
        <v>651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37" t="s">
        <v>670</v>
      </c>
      <c r="M24" s="84">
        <v>44363</v>
      </c>
      <c r="N24" s="84">
        <v>44364</v>
      </c>
      <c r="O24" s="56"/>
      <c r="P24" s="56"/>
      <c r="Q24" s="83"/>
      <c r="R24" s="128">
        <v>1</v>
      </c>
      <c r="S24" s="69">
        <v>54.01</v>
      </c>
      <c r="T24" s="128">
        <v>1</v>
      </c>
      <c r="U24" s="69">
        <v>17.52</v>
      </c>
      <c r="V24" s="70">
        <f t="shared" si="17"/>
        <v>2</v>
      </c>
      <c r="W24" s="71">
        <f t="shared" si="18"/>
        <v>71.53</v>
      </c>
      <c r="X24" s="71">
        <f t="shared" si="19"/>
        <v>71.53</v>
      </c>
      <c r="Y24" s="57" t="s">
        <v>652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484</v>
      </c>
      <c r="E25" s="50" t="s">
        <v>282</v>
      </c>
      <c r="F25" s="36" t="s">
        <v>380</v>
      </c>
      <c r="G25" s="38" t="s">
        <v>653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37" t="s">
        <v>670</v>
      </c>
      <c r="M25" s="84">
        <v>44363</v>
      </c>
      <c r="N25" s="84">
        <v>44364</v>
      </c>
      <c r="O25" s="56"/>
      <c r="P25" s="56"/>
      <c r="Q25" s="83"/>
      <c r="R25" s="128">
        <v>1</v>
      </c>
      <c r="S25" s="69">
        <v>54.01</v>
      </c>
      <c r="T25" s="128">
        <v>1</v>
      </c>
      <c r="U25" s="69">
        <v>17.52</v>
      </c>
      <c r="V25" s="70">
        <f t="shared" ref="V25" si="20">R25+T25</f>
        <v>2</v>
      </c>
      <c r="W25" s="71">
        <f t="shared" ref="W25" si="21">R25*S25+T25*U25</f>
        <v>71.53</v>
      </c>
      <c r="X25" s="71">
        <f t="shared" ref="X25" si="22">Q25+W25</f>
        <v>71.53</v>
      </c>
      <c r="Y25" s="57" t="s">
        <v>654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487</v>
      </c>
      <c r="E26" s="36" t="s">
        <v>655</v>
      </c>
      <c r="F26" s="36" t="s">
        <v>656</v>
      </c>
      <c r="G26" s="92" t="s">
        <v>657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57" t="s">
        <v>658</v>
      </c>
      <c r="M26" s="101">
        <v>44361</v>
      </c>
      <c r="N26" s="101">
        <v>44365</v>
      </c>
      <c r="O26" s="56"/>
      <c r="P26" s="56"/>
      <c r="Q26" s="83"/>
      <c r="R26" s="128">
        <v>4</v>
      </c>
      <c r="S26" s="69">
        <v>54.01</v>
      </c>
      <c r="T26" s="128">
        <v>1</v>
      </c>
      <c r="U26" s="69">
        <v>17.52</v>
      </c>
      <c r="V26" s="70">
        <f t="shared" ref="V26" si="23">R26+T26</f>
        <v>5</v>
      </c>
      <c r="W26" s="71">
        <f t="shared" ref="W26" si="24">R26*S26+T26*U26</f>
        <v>233.56</v>
      </c>
      <c r="X26" s="71">
        <f t="shared" ref="X26" si="25">Q26+W26</f>
        <v>233.56</v>
      </c>
      <c r="Y26" s="57" t="s">
        <v>659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452</v>
      </c>
      <c r="E27" s="36" t="s">
        <v>226</v>
      </c>
      <c r="F27" s="36" t="s">
        <v>349</v>
      </c>
      <c r="G27" s="92" t="s">
        <v>660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37" t="s">
        <v>631</v>
      </c>
      <c r="M27" s="101">
        <v>44361</v>
      </c>
      <c r="N27" s="101">
        <v>44361</v>
      </c>
      <c r="O27" s="56"/>
      <c r="P27" s="56"/>
      <c r="Q27" s="83"/>
      <c r="R27" s="128">
        <v>0</v>
      </c>
      <c r="S27" s="69">
        <v>54.01</v>
      </c>
      <c r="T27" s="128">
        <v>1</v>
      </c>
      <c r="U27" s="69">
        <v>17.52</v>
      </c>
      <c r="V27" s="70">
        <f t="shared" ref="V27:V28" si="26">R27+T27</f>
        <v>1</v>
      </c>
      <c r="W27" s="71">
        <f t="shared" ref="W27:W28" si="27">R27*S27+T27*U27</f>
        <v>17.52</v>
      </c>
      <c r="X27" s="71">
        <f t="shared" ref="X27:X28" si="28">Q27+W27</f>
        <v>17.52</v>
      </c>
      <c r="Y27" s="57" t="s">
        <v>661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590</v>
      </c>
      <c r="E28" s="36" t="s">
        <v>244</v>
      </c>
      <c r="F28" s="36" t="s">
        <v>593</v>
      </c>
      <c r="G28" s="38" t="s">
        <v>662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37" t="s">
        <v>631</v>
      </c>
      <c r="M28" s="101">
        <v>44361</v>
      </c>
      <c r="N28" s="101">
        <v>44361</v>
      </c>
      <c r="O28" s="56"/>
      <c r="P28" s="56"/>
      <c r="Q28" s="83"/>
      <c r="R28" s="128">
        <v>0</v>
      </c>
      <c r="S28" s="69">
        <v>54.01</v>
      </c>
      <c r="T28" s="128">
        <v>1</v>
      </c>
      <c r="U28" s="69">
        <v>17.52</v>
      </c>
      <c r="V28" s="70">
        <f t="shared" si="26"/>
        <v>1</v>
      </c>
      <c r="W28" s="71">
        <f t="shared" si="27"/>
        <v>17.52</v>
      </c>
      <c r="X28" s="71">
        <f t="shared" si="28"/>
        <v>17.52</v>
      </c>
      <c r="Y28" s="57" t="s">
        <v>663</v>
      </c>
      <c r="Z28" s="2"/>
      <c r="AA28" s="2"/>
    </row>
    <row r="29" spans="1:113" ht="42.75" customHeight="1">
      <c r="A29" s="81">
        <v>21</v>
      </c>
      <c r="B29" s="21">
        <v>520100</v>
      </c>
      <c r="C29" s="21">
        <v>180101</v>
      </c>
      <c r="D29" s="36" t="s">
        <v>590</v>
      </c>
      <c r="E29" s="36" t="s">
        <v>244</v>
      </c>
      <c r="F29" s="36" t="s">
        <v>593</v>
      </c>
      <c r="G29" s="38" t="s">
        <v>664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37" t="s">
        <v>665</v>
      </c>
      <c r="M29" s="84">
        <v>44363</v>
      </c>
      <c r="N29" s="84">
        <v>44364</v>
      </c>
      <c r="O29" s="56"/>
      <c r="P29" s="56"/>
      <c r="Q29" s="83"/>
      <c r="R29" s="128">
        <v>1</v>
      </c>
      <c r="S29" s="69">
        <v>54.01</v>
      </c>
      <c r="T29" s="128">
        <v>1</v>
      </c>
      <c r="U29" s="69">
        <v>17.52</v>
      </c>
      <c r="V29" s="70">
        <f t="shared" ref="V29:V30" si="29">R29+T29</f>
        <v>2</v>
      </c>
      <c r="W29" s="71">
        <f t="shared" ref="W29:W30" si="30">R29*S29+T29*U29</f>
        <v>71.53</v>
      </c>
      <c r="X29" s="71">
        <f t="shared" ref="X29:X30" si="31">Q29+W29</f>
        <v>71.53</v>
      </c>
      <c r="Y29" s="57" t="s">
        <v>666</v>
      </c>
      <c r="Z29" s="2"/>
      <c r="AA29" s="2"/>
    </row>
    <row r="30" spans="1:113" ht="42.75" customHeight="1">
      <c r="A30" s="81">
        <v>22</v>
      </c>
      <c r="B30" s="21">
        <v>520100</v>
      </c>
      <c r="C30" s="21">
        <v>180101</v>
      </c>
      <c r="D30" s="36" t="s">
        <v>565</v>
      </c>
      <c r="E30" s="36" t="s">
        <v>568</v>
      </c>
      <c r="F30" s="36" t="s">
        <v>390</v>
      </c>
      <c r="G30" s="38" t="s">
        <v>667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7" t="s">
        <v>668</v>
      </c>
      <c r="M30" s="72">
        <v>44328</v>
      </c>
      <c r="N30" s="72">
        <v>44330</v>
      </c>
      <c r="O30" s="56"/>
      <c r="P30" s="56"/>
      <c r="Q30" s="83"/>
      <c r="R30" s="82">
        <v>2</v>
      </c>
      <c r="S30" s="69">
        <v>95.97</v>
      </c>
      <c r="T30" s="82">
        <v>1</v>
      </c>
      <c r="U30" s="69">
        <v>28.78</v>
      </c>
      <c r="V30" s="70">
        <f t="shared" si="29"/>
        <v>3</v>
      </c>
      <c r="W30" s="71">
        <f t="shared" si="30"/>
        <v>220.72</v>
      </c>
      <c r="X30" s="71">
        <f t="shared" si="31"/>
        <v>220.72</v>
      </c>
      <c r="Y30" s="57" t="s">
        <v>669</v>
      </c>
      <c r="Z30" s="2"/>
      <c r="AA30" s="2"/>
    </row>
    <row r="31" spans="1:113" ht="42.75" customHeight="1">
      <c r="A31" s="81">
        <v>23</v>
      </c>
      <c r="B31" s="21">
        <v>520100</v>
      </c>
      <c r="C31" s="21">
        <v>180101</v>
      </c>
      <c r="D31" s="36" t="s">
        <v>509</v>
      </c>
      <c r="E31" s="36" t="s">
        <v>224</v>
      </c>
      <c r="F31" s="36" t="s">
        <v>671</v>
      </c>
      <c r="G31" s="38" t="s">
        <v>672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90" t="s">
        <v>625</v>
      </c>
      <c r="M31" s="72">
        <v>44377</v>
      </c>
      <c r="N31" s="72">
        <v>44378</v>
      </c>
      <c r="O31" s="56"/>
      <c r="P31" s="56"/>
      <c r="Q31" s="83"/>
      <c r="R31" s="128">
        <v>1</v>
      </c>
      <c r="S31" s="69">
        <v>54.01</v>
      </c>
      <c r="T31" s="128">
        <v>1</v>
      </c>
      <c r="U31" s="69">
        <v>17.52</v>
      </c>
      <c r="V31" s="70">
        <f t="shared" ref="V31" si="32">R31+T31</f>
        <v>2</v>
      </c>
      <c r="W31" s="71">
        <f t="shared" ref="W31" si="33">R31*S31+T31*U31</f>
        <v>71.53</v>
      </c>
      <c r="X31" s="71">
        <f t="shared" ref="X31" si="34">Q31+W31</f>
        <v>71.53</v>
      </c>
      <c r="Y31" s="57" t="s">
        <v>673</v>
      </c>
      <c r="Z31" s="2"/>
      <c r="AA31" s="2"/>
    </row>
    <row r="32" spans="1:113" ht="42.75" customHeight="1">
      <c r="A32" s="81">
        <v>24</v>
      </c>
      <c r="B32" s="21">
        <v>520100</v>
      </c>
      <c r="C32" s="21">
        <v>180101</v>
      </c>
      <c r="D32" s="52" t="s">
        <v>509</v>
      </c>
      <c r="E32" s="36" t="s">
        <v>224</v>
      </c>
      <c r="F32" s="36" t="s">
        <v>671</v>
      </c>
      <c r="G32" s="38" t="s">
        <v>672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90" t="s">
        <v>625</v>
      </c>
      <c r="M32" s="72">
        <v>44362</v>
      </c>
      <c r="N32" s="72">
        <v>44363</v>
      </c>
      <c r="O32" s="56"/>
      <c r="P32" s="56"/>
      <c r="Q32" s="83"/>
      <c r="R32" s="128">
        <v>1</v>
      </c>
      <c r="S32" s="69">
        <v>54.01</v>
      </c>
      <c r="T32" s="128">
        <v>1</v>
      </c>
      <c r="U32" s="69">
        <v>17.52</v>
      </c>
      <c r="V32" s="70">
        <f t="shared" ref="V32" si="35">R32+T32</f>
        <v>2</v>
      </c>
      <c r="W32" s="71">
        <f t="shared" ref="W32" si="36">R32*S32+T32*U32</f>
        <v>71.53</v>
      </c>
      <c r="X32" s="71">
        <f t="shared" ref="X32" si="37">Q32+W32</f>
        <v>71.53</v>
      </c>
      <c r="Y32" s="57" t="s">
        <v>674</v>
      </c>
      <c r="Z32" s="2"/>
      <c r="AA32" s="2"/>
    </row>
    <row r="33" spans="1:27" ht="42.75" customHeight="1">
      <c r="A33" s="81">
        <v>25</v>
      </c>
      <c r="B33" s="21">
        <v>520100</v>
      </c>
      <c r="C33" s="21">
        <v>180101</v>
      </c>
      <c r="D33" s="36" t="s">
        <v>120</v>
      </c>
      <c r="E33" s="36" t="s">
        <v>259</v>
      </c>
      <c r="F33" s="36" t="s">
        <v>548</v>
      </c>
      <c r="G33" s="38" t="s">
        <v>675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38" t="s">
        <v>570</v>
      </c>
      <c r="M33" s="72">
        <v>44335</v>
      </c>
      <c r="N33" s="72">
        <v>44337</v>
      </c>
      <c r="O33" s="56"/>
      <c r="P33" s="56"/>
      <c r="Q33" s="83"/>
      <c r="R33" s="128">
        <v>2</v>
      </c>
      <c r="S33" s="69">
        <v>54.01</v>
      </c>
      <c r="T33" s="128">
        <v>1</v>
      </c>
      <c r="U33" s="69">
        <v>17.52</v>
      </c>
      <c r="V33" s="70">
        <f t="shared" ref="V33" si="38">R33+T33</f>
        <v>3</v>
      </c>
      <c r="W33" s="71">
        <f t="shared" ref="W33" si="39">R33*S33+T33*U33</f>
        <v>125.53999999999999</v>
      </c>
      <c r="X33" s="71">
        <f t="shared" ref="X33" si="40">Q33+W33</f>
        <v>125.53999999999999</v>
      </c>
      <c r="Y33" s="57" t="s">
        <v>676</v>
      </c>
      <c r="Z33" s="2"/>
      <c r="AA33" s="2"/>
    </row>
    <row r="34" spans="1:27" ht="42.75" customHeigh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69"/>
      <c r="V34" s="85"/>
      <c r="W34" s="86"/>
      <c r="X34" s="86"/>
      <c r="Y34" s="57"/>
      <c r="Z34" s="2"/>
      <c r="AA34" s="2"/>
    </row>
    <row r="35" spans="1:27" ht="42.75" customHeigh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69"/>
      <c r="V35" s="85"/>
      <c r="W35" s="86"/>
      <c r="X35" s="86"/>
      <c r="Y35" s="57"/>
      <c r="Z35" s="2"/>
      <c r="AA35" s="2"/>
    </row>
    <row r="36" spans="1:27" ht="42.75" customHeigh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69"/>
      <c r="V36" s="85"/>
      <c r="W36" s="86"/>
      <c r="X36" s="86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2910.3900000000003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G7:G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C7:C8"/>
    <mergeCell ref="D7:D8"/>
    <mergeCell ref="E7:E8"/>
    <mergeCell ref="F7:F8"/>
    <mergeCell ref="W7:W8"/>
    <mergeCell ref="H7:H8"/>
    <mergeCell ref="I7:J7"/>
    <mergeCell ref="K7:L7"/>
    <mergeCell ref="M7:M8"/>
    <mergeCell ref="N7:N8"/>
    <mergeCell ref="V7:V8"/>
    <mergeCell ref="O7:O8"/>
    <mergeCell ref="P7:P8"/>
    <mergeCell ref="Q7:Q8"/>
    <mergeCell ref="R7:S7"/>
    <mergeCell ref="T7:U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I51"/>
  <sheetViews>
    <sheetView topLeftCell="A7" workbookViewId="0">
      <selection activeCell="V11" sqref="V11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137" t="s">
        <v>25</v>
      </c>
      <c r="J8" s="137" t="s">
        <v>26</v>
      </c>
      <c r="K8" s="137" t="s">
        <v>25</v>
      </c>
      <c r="L8" s="136" t="s">
        <v>27</v>
      </c>
      <c r="M8" s="173"/>
      <c r="N8" s="173"/>
      <c r="O8" s="173"/>
      <c r="P8" s="173"/>
      <c r="Q8" s="173"/>
      <c r="R8" s="137" t="s">
        <v>28</v>
      </c>
      <c r="S8" s="136" t="s">
        <v>29</v>
      </c>
      <c r="T8" s="137" t="s">
        <v>28</v>
      </c>
      <c r="U8" s="136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36" t="s">
        <v>633</v>
      </c>
      <c r="E9" s="36" t="s">
        <v>284</v>
      </c>
      <c r="F9" s="36" t="s">
        <v>359</v>
      </c>
      <c r="G9" s="82" t="s">
        <v>677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678</v>
      </c>
      <c r="M9" s="84">
        <v>44377</v>
      </c>
      <c r="N9" s="84">
        <v>44378</v>
      </c>
      <c r="O9" s="83"/>
      <c r="P9" s="83"/>
      <c r="Q9" s="83"/>
      <c r="R9" s="128">
        <v>1</v>
      </c>
      <c r="S9" s="69">
        <v>54.01</v>
      </c>
      <c r="T9" s="128">
        <v>1</v>
      </c>
      <c r="U9" s="69">
        <v>17.52</v>
      </c>
      <c r="V9" s="70">
        <f t="shared" ref="V9:V24" si="0">R9+T9</f>
        <v>2</v>
      </c>
      <c r="W9" s="71">
        <f t="shared" ref="W9:W24" si="1">R9*S9+T9*U9</f>
        <v>71.53</v>
      </c>
      <c r="X9" s="71">
        <f t="shared" ref="X9:X24" si="2">Q9+W9</f>
        <v>71.53</v>
      </c>
      <c r="Y9" s="82" t="s">
        <v>679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484</v>
      </c>
      <c r="E10" s="50" t="s">
        <v>282</v>
      </c>
      <c r="F10" s="36" t="s">
        <v>380</v>
      </c>
      <c r="G10" s="82" t="s">
        <v>680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681</v>
      </c>
      <c r="M10" s="84">
        <v>44374</v>
      </c>
      <c r="N10" s="84">
        <v>44376</v>
      </c>
      <c r="O10" s="83"/>
      <c r="P10" s="83"/>
      <c r="Q10" s="83"/>
      <c r="R10" s="128">
        <v>2</v>
      </c>
      <c r="S10" s="135">
        <v>166.04</v>
      </c>
      <c r="T10" s="128">
        <v>1</v>
      </c>
      <c r="U10" s="135">
        <v>49.82</v>
      </c>
      <c r="V10" s="70">
        <f t="shared" ref="V10" si="3">R10+T10</f>
        <v>3</v>
      </c>
      <c r="W10" s="71">
        <f t="shared" ref="W10" si="4">R10*S10+T10*U10</f>
        <v>381.9</v>
      </c>
      <c r="X10" s="71">
        <f t="shared" ref="X10" si="5">Q10+W10</f>
        <v>381.9</v>
      </c>
      <c r="Y10" s="82" t="s">
        <v>682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446</v>
      </c>
      <c r="E11" s="36" t="s">
        <v>222</v>
      </c>
      <c r="F11" s="93" t="s">
        <v>328</v>
      </c>
      <c r="G11" s="82" t="s">
        <v>683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681</v>
      </c>
      <c r="M11" s="84">
        <v>44374</v>
      </c>
      <c r="N11" s="84">
        <v>44376</v>
      </c>
      <c r="O11" s="83"/>
      <c r="P11" s="83"/>
      <c r="Q11" s="83"/>
      <c r="R11" s="140">
        <v>2</v>
      </c>
      <c r="S11" s="135">
        <v>224.84</v>
      </c>
      <c r="T11" s="141">
        <v>1</v>
      </c>
      <c r="U11" s="135">
        <v>67.45</v>
      </c>
      <c r="V11" s="70">
        <f t="shared" si="0"/>
        <v>3</v>
      </c>
      <c r="W11" s="71">
        <f t="shared" si="1"/>
        <v>517.13</v>
      </c>
      <c r="X11" s="71">
        <f t="shared" si="2"/>
        <v>517.13</v>
      </c>
      <c r="Y11" s="82" t="s">
        <v>684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558</v>
      </c>
      <c r="E12" s="36" t="s">
        <v>186</v>
      </c>
      <c r="F12" s="36" t="s">
        <v>340</v>
      </c>
      <c r="G12" s="38" t="s">
        <v>685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7" t="s">
        <v>686</v>
      </c>
      <c r="M12" s="84">
        <v>44382</v>
      </c>
      <c r="N12" s="84">
        <v>44386</v>
      </c>
      <c r="O12" s="83"/>
      <c r="P12" s="83"/>
      <c r="Q12" s="83"/>
      <c r="R12" s="128">
        <v>4</v>
      </c>
      <c r="S12" s="69">
        <v>54.01</v>
      </c>
      <c r="T12" s="128">
        <v>1</v>
      </c>
      <c r="U12" s="69">
        <v>17.52</v>
      </c>
      <c r="V12" s="70">
        <f t="shared" si="0"/>
        <v>5</v>
      </c>
      <c r="W12" s="71">
        <f t="shared" si="1"/>
        <v>233.56</v>
      </c>
      <c r="X12" s="71">
        <f t="shared" si="2"/>
        <v>233.56</v>
      </c>
      <c r="Y12" s="128" t="s">
        <v>687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405</v>
      </c>
      <c r="E13" s="36" t="s">
        <v>234</v>
      </c>
      <c r="F13" s="36" t="s">
        <v>359</v>
      </c>
      <c r="G13" s="38" t="s">
        <v>688</v>
      </c>
      <c r="H13" s="22" t="s">
        <v>401</v>
      </c>
      <c r="I13" s="22" t="s">
        <v>402</v>
      </c>
      <c r="J13" s="22" t="s">
        <v>403</v>
      </c>
      <c r="K13" s="19" t="s">
        <v>402</v>
      </c>
      <c r="L13" s="37" t="s">
        <v>686</v>
      </c>
      <c r="M13" s="84">
        <v>44382</v>
      </c>
      <c r="N13" s="84">
        <v>44386</v>
      </c>
      <c r="O13" s="83"/>
      <c r="P13" s="83"/>
      <c r="Q13" s="83"/>
      <c r="R13" s="128">
        <v>4</v>
      </c>
      <c r="S13" s="69">
        <v>54.01</v>
      </c>
      <c r="T13" s="128">
        <v>1</v>
      </c>
      <c r="U13" s="69">
        <v>17.52</v>
      </c>
      <c r="V13" s="70">
        <f t="shared" si="0"/>
        <v>5</v>
      </c>
      <c r="W13" s="71">
        <f t="shared" si="1"/>
        <v>233.56</v>
      </c>
      <c r="X13" s="71">
        <f t="shared" si="2"/>
        <v>233.56</v>
      </c>
      <c r="Y13" s="82" t="s">
        <v>689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633</v>
      </c>
      <c r="E14" s="36" t="s">
        <v>284</v>
      </c>
      <c r="F14" s="36" t="s">
        <v>359</v>
      </c>
      <c r="G14" s="38" t="s">
        <v>688</v>
      </c>
      <c r="H14" s="22" t="s">
        <v>401</v>
      </c>
      <c r="I14" s="22" t="s">
        <v>402</v>
      </c>
      <c r="J14" s="22" t="s">
        <v>403</v>
      </c>
      <c r="K14" s="19" t="s">
        <v>402</v>
      </c>
      <c r="L14" s="37" t="s">
        <v>686</v>
      </c>
      <c r="M14" s="84">
        <v>44382</v>
      </c>
      <c r="N14" s="84">
        <v>44386</v>
      </c>
      <c r="O14" s="83"/>
      <c r="P14" s="83"/>
      <c r="Q14" s="83"/>
      <c r="R14" s="128">
        <v>4</v>
      </c>
      <c r="S14" s="69">
        <v>54.01</v>
      </c>
      <c r="T14" s="128">
        <v>1</v>
      </c>
      <c r="U14" s="69">
        <v>17.52</v>
      </c>
      <c r="V14" s="70">
        <f t="shared" si="0"/>
        <v>5</v>
      </c>
      <c r="W14" s="71">
        <f t="shared" si="1"/>
        <v>233.56</v>
      </c>
      <c r="X14" s="71">
        <f t="shared" si="2"/>
        <v>233.56</v>
      </c>
      <c r="Y14" s="82" t="s">
        <v>690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484</v>
      </c>
      <c r="E15" s="50" t="s">
        <v>282</v>
      </c>
      <c r="F15" s="36" t="s">
        <v>380</v>
      </c>
      <c r="G15" s="82" t="s">
        <v>691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692</v>
      </c>
      <c r="M15" s="84">
        <v>44383</v>
      </c>
      <c r="N15" s="84">
        <v>44385</v>
      </c>
      <c r="O15" s="95"/>
      <c r="P15" s="95"/>
      <c r="Q15" s="83"/>
      <c r="R15" s="128">
        <v>2</v>
      </c>
      <c r="S15" s="69">
        <v>54.01</v>
      </c>
      <c r="T15" s="128">
        <v>0</v>
      </c>
      <c r="U15" s="69">
        <v>17.52</v>
      </c>
      <c r="V15" s="70">
        <f t="shared" si="0"/>
        <v>2</v>
      </c>
      <c r="W15" s="71">
        <f t="shared" si="1"/>
        <v>108.02</v>
      </c>
      <c r="X15" s="71">
        <f t="shared" si="2"/>
        <v>108.02</v>
      </c>
      <c r="Y15" s="96" t="s">
        <v>693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487</v>
      </c>
      <c r="E16" s="36" t="s">
        <v>655</v>
      </c>
      <c r="F16" s="36" t="s">
        <v>656</v>
      </c>
      <c r="G16" s="82" t="s">
        <v>694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517</v>
      </c>
      <c r="M16" s="84">
        <v>44389</v>
      </c>
      <c r="N16" s="84">
        <v>44393</v>
      </c>
      <c r="O16" s="83"/>
      <c r="P16" s="83"/>
      <c r="Q16" s="83"/>
      <c r="R16" s="128">
        <v>4</v>
      </c>
      <c r="S16" s="69">
        <v>54.01</v>
      </c>
      <c r="T16" s="128">
        <v>1</v>
      </c>
      <c r="U16" s="69">
        <v>17.52</v>
      </c>
      <c r="V16" s="70">
        <f t="shared" si="0"/>
        <v>5</v>
      </c>
      <c r="W16" s="71">
        <f t="shared" si="1"/>
        <v>233.56</v>
      </c>
      <c r="X16" s="71">
        <f t="shared" si="2"/>
        <v>233.56</v>
      </c>
      <c r="Y16" s="85" t="s">
        <v>695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484</v>
      </c>
      <c r="E17" s="50" t="s">
        <v>282</v>
      </c>
      <c r="F17" s="36" t="s">
        <v>380</v>
      </c>
      <c r="G17" s="38" t="s">
        <v>696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697</v>
      </c>
      <c r="M17" s="84">
        <v>44389</v>
      </c>
      <c r="N17" s="84">
        <v>44390</v>
      </c>
      <c r="O17" s="83"/>
      <c r="P17" s="83"/>
      <c r="Q17" s="83"/>
      <c r="R17" s="128">
        <v>1</v>
      </c>
      <c r="S17" s="69">
        <v>54.01</v>
      </c>
      <c r="T17" s="128">
        <v>0</v>
      </c>
      <c r="U17" s="69">
        <v>17.52</v>
      </c>
      <c r="V17" s="70">
        <f t="shared" si="0"/>
        <v>1</v>
      </c>
      <c r="W17" s="71">
        <f t="shared" si="1"/>
        <v>54.01</v>
      </c>
      <c r="X17" s="71">
        <f t="shared" si="2"/>
        <v>54.01</v>
      </c>
      <c r="Y17" s="82" t="s">
        <v>698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633</v>
      </c>
      <c r="E18" s="36" t="s">
        <v>284</v>
      </c>
      <c r="F18" s="36" t="s">
        <v>359</v>
      </c>
      <c r="G18" s="82" t="s">
        <v>699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517</v>
      </c>
      <c r="M18" s="84">
        <v>44389</v>
      </c>
      <c r="N18" s="84">
        <v>44393</v>
      </c>
      <c r="O18" s="94"/>
      <c r="P18" s="94"/>
      <c r="Q18" s="83"/>
      <c r="R18" s="128">
        <v>4</v>
      </c>
      <c r="S18" s="69">
        <v>54.01</v>
      </c>
      <c r="T18" s="128">
        <v>1</v>
      </c>
      <c r="U18" s="69">
        <v>17.52</v>
      </c>
      <c r="V18" s="70">
        <f t="shared" si="0"/>
        <v>5</v>
      </c>
      <c r="W18" s="71">
        <f t="shared" si="1"/>
        <v>233.56</v>
      </c>
      <c r="X18" s="71">
        <f t="shared" si="2"/>
        <v>233.56</v>
      </c>
      <c r="Y18" s="93" t="s">
        <v>700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42.75" customHeight="1">
      <c r="A19" s="81">
        <v>11</v>
      </c>
      <c r="B19" s="21">
        <v>520100</v>
      </c>
      <c r="C19" s="21">
        <v>180101</v>
      </c>
      <c r="D19" s="36" t="s">
        <v>405</v>
      </c>
      <c r="E19" s="36" t="s">
        <v>234</v>
      </c>
      <c r="F19" s="36" t="s">
        <v>359</v>
      </c>
      <c r="G19" s="134" t="s">
        <v>701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609</v>
      </c>
      <c r="M19" s="101">
        <v>44398</v>
      </c>
      <c r="N19" s="101">
        <v>44400</v>
      </c>
      <c r="O19" s="83"/>
      <c r="P19" s="83"/>
      <c r="Q19" s="83"/>
      <c r="R19" s="128">
        <v>2</v>
      </c>
      <c r="S19" s="69">
        <v>54.01</v>
      </c>
      <c r="T19" s="128">
        <v>1</v>
      </c>
      <c r="U19" s="69">
        <v>17.52</v>
      </c>
      <c r="V19" s="70">
        <f t="shared" si="0"/>
        <v>3</v>
      </c>
      <c r="W19" s="71">
        <f t="shared" si="1"/>
        <v>125.53999999999999</v>
      </c>
      <c r="X19" s="71">
        <f t="shared" si="2"/>
        <v>125.53999999999999</v>
      </c>
      <c r="Y19" s="82" t="s">
        <v>702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2.75" customHeight="1">
      <c r="A20" s="81">
        <v>12</v>
      </c>
      <c r="B20" s="21">
        <v>520100</v>
      </c>
      <c r="C20" s="21">
        <v>180101</v>
      </c>
      <c r="D20" s="36" t="s">
        <v>452</v>
      </c>
      <c r="E20" s="36" t="s">
        <v>226</v>
      </c>
      <c r="F20" s="36" t="s">
        <v>349</v>
      </c>
      <c r="G20" s="38" t="s">
        <v>703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704</v>
      </c>
      <c r="M20" s="101">
        <v>44393</v>
      </c>
      <c r="N20" s="101">
        <v>44393</v>
      </c>
      <c r="O20" s="107"/>
      <c r="P20" s="107"/>
      <c r="Q20" s="83"/>
      <c r="R20" s="128">
        <v>0</v>
      </c>
      <c r="S20" s="69">
        <v>54.01</v>
      </c>
      <c r="T20" s="128">
        <v>1</v>
      </c>
      <c r="U20" s="69">
        <v>17.52</v>
      </c>
      <c r="V20" s="70">
        <f t="shared" si="0"/>
        <v>1</v>
      </c>
      <c r="W20" s="71">
        <f t="shared" si="1"/>
        <v>17.52</v>
      </c>
      <c r="X20" s="71">
        <f t="shared" si="2"/>
        <v>17.52</v>
      </c>
      <c r="Y20" s="109" t="s">
        <v>705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42.75" customHeight="1">
      <c r="A21" s="20">
        <v>13</v>
      </c>
      <c r="B21" s="21">
        <v>520100</v>
      </c>
      <c r="C21" s="21">
        <v>180101</v>
      </c>
      <c r="D21" s="36" t="s">
        <v>484</v>
      </c>
      <c r="E21" s="50" t="s">
        <v>282</v>
      </c>
      <c r="F21" s="36" t="s">
        <v>380</v>
      </c>
      <c r="G21" s="38" t="s">
        <v>706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37" t="s">
        <v>707</v>
      </c>
      <c r="M21" s="101">
        <v>44398</v>
      </c>
      <c r="N21" s="101">
        <v>44400</v>
      </c>
      <c r="O21" s="56"/>
      <c r="P21" s="56"/>
      <c r="Q21" s="83"/>
      <c r="R21" s="128">
        <v>2</v>
      </c>
      <c r="S21" s="69">
        <v>54.01</v>
      </c>
      <c r="T21" s="128">
        <v>0</v>
      </c>
      <c r="U21" s="69">
        <v>17.52</v>
      </c>
      <c r="V21" s="70">
        <f t="shared" si="0"/>
        <v>2</v>
      </c>
      <c r="W21" s="71">
        <f t="shared" si="1"/>
        <v>108.02</v>
      </c>
      <c r="X21" s="71">
        <f t="shared" si="2"/>
        <v>108.02</v>
      </c>
      <c r="Y21" s="57" t="s">
        <v>708</v>
      </c>
      <c r="Z21" s="2"/>
      <c r="AA21" s="2"/>
    </row>
    <row r="22" spans="1:113" ht="42.75" customHeight="1">
      <c r="A22" s="20">
        <v>14</v>
      </c>
      <c r="B22" s="21">
        <v>520100</v>
      </c>
      <c r="C22" s="21">
        <v>180101</v>
      </c>
      <c r="D22" s="36" t="s">
        <v>74</v>
      </c>
      <c r="E22" s="57" t="s">
        <v>216</v>
      </c>
      <c r="F22" s="57" t="s">
        <v>349</v>
      </c>
      <c r="G22" s="38" t="s">
        <v>709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37" t="s">
        <v>707</v>
      </c>
      <c r="M22" s="101">
        <v>44398</v>
      </c>
      <c r="N22" s="101">
        <v>44400</v>
      </c>
      <c r="O22" s="56"/>
      <c r="P22" s="56"/>
      <c r="Q22" s="83"/>
      <c r="R22" s="128">
        <v>2</v>
      </c>
      <c r="S22" s="69">
        <v>54.01</v>
      </c>
      <c r="T22" s="128">
        <v>0</v>
      </c>
      <c r="U22" s="69">
        <v>17.52</v>
      </c>
      <c r="V22" s="70">
        <f t="shared" si="0"/>
        <v>2</v>
      </c>
      <c r="W22" s="71">
        <f t="shared" si="1"/>
        <v>108.02</v>
      </c>
      <c r="X22" s="71">
        <f t="shared" si="2"/>
        <v>108.02</v>
      </c>
      <c r="Y22" s="57" t="s">
        <v>710</v>
      </c>
      <c r="Z22" s="2"/>
      <c r="AA22" s="2"/>
    </row>
    <row r="23" spans="1:113" ht="42.75" customHeight="1">
      <c r="A23" s="81">
        <v>15</v>
      </c>
      <c r="B23" s="21">
        <v>520100</v>
      </c>
      <c r="C23" s="21">
        <v>180101</v>
      </c>
      <c r="D23" s="36" t="s">
        <v>633</v>
      </c>
      <c r="E23" s="36" t="s">
        <v>284</v>
      </c>
      <c r="F23" s="36" t="s">
        <v>359</v>
      </c>
      <c r="G23" s="38" t="s">
        <v>711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37" t="s">
        <v>712</v>
      </c>
      <c r="M23" s="84">
        <v>44403</v>
      </c>
      <c r="N23" s="84">
        <v>44407</v>
      </c>
      <c r="O23" s="56"/>
      <c r="P23" s="56"/>
      <c r="Q23" s="83"/>
      <c r="R23" s="128">
        <v>4</v>
      </c>
      <c r="S23" s="69">
        <v>54.01</v>
      </c>
      <c r="T23" s="128">
        <v>1</v>
      </c>
      <c r="U23" s="69">
        <v>17.52</v>
      </c>
      <c r="V23" s="70">
        <f t="shared" si="0"/>
        <v>5</v>
      </c>
      <c r="W23" s="71">
        <f t="shared" si="1"/>
        <v>233.56</v>
      </c>
      <c r="X23" s="71">
        <f t="shared" si="2"/>
        <v>233.56</v>
      </c>
      <c r="Y23" s="57" t="s">
        <v>713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509</v>
      </c>
      <c r="E24" s="91" t="s">
        <v>525</v>
      </c>
      <c r="F24" s="36" t="s">
        <v>524</v>
      </c>
      <c r="G24" s="38" t="s">
        <v>714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609</v>
      </c>
      <c r="M24" s="84">
        <v>44399</v>
      </c>
      <c r="N24" s="84">
        <v>44400</v>
      </c>
      <c r="O24" s="56"/>
      <c r="P24" s="56"/>
      <c r="Q24" s="83"/>
      <c r="R24" s="128">
        <v>1</v>
      </c>
      <c r="S24" s="69">
        <v>54.01</v>
      </c>
      <c r="T24" s="128">
        <v>1</v>
      </c>
      <c r="U24" s="69">
        <v>17.52</v>
      </c>
      <c r="V24" s="70">
        <f t="shared" si="0"/>
        <v>2</v>
      </c>
      <c r="W24" s="71">
        <f t="shared" si="1"/>
        <v>71.53</v>
      </c>
      <c r="X24" s="71">
        <f t="shared" si="2"/>
        <v>71.53</v>
      </c>
      <c r="Y24" s="57" t="s">
        <v>715</v>
      </c>
      <c r="Z24" s="2"/>
      <c r="AA24" s="2"/>
    </row>
    <row r="25" spans="1:113" ht="42.75" customHeight="1">
      <c r="A25" s="20"/>
      <c r="B25" s="21"/>
      <c r="C25" s="21"/>
      <c r="D25" s="36"/>
      <c r="E25" s="50"/>
      <c r="F25" s="36"/>
      <c r="G25" s="38"/>
      <c r="H25" s="22"/>
      <c r="I25" s="22"/>
      <c r="J25" s="22"/>
      <c r="K25" s="19"/>
      <c r="L25" s="37"/>
      <c r="M25" s="84"/>
      <c r="N25" s="84"/>
      <c r="O25" s="56"/>
      <c r="P25" s="56"/>
      <c r="Q25" s="83"/>
      <c r="R25" s="128"/>
      <c r="S25" s="69"/>
      <c r="T25" s="128"/>
      <c r="U25" s="69"/>
      <c r="V25" s="70"/>
      <c r="W25" s="71"/>
      <c r="X25" s="71"/>
      <c r="Y25" s="57"/>
      <c r="Z25" s="2"/>
      <c r="AA25" s="2"/>
    </row>
    <row r="26" spans="1:113" ht="42.75" customHeight="1">
      <c r="A26" s="20"/>
      <c r="B26" s="21"/>
      <c r="C26" s="21"/>
      <c r="D26" s="36"/>
      <c r="E26" s="36"/>
      <c r="F26" s="36"/>
      <c r="G26" s="92"/>
      <c r="H26" s="22"/>
      <c r="I26" s="22"/>
      <c r="J26" s="22"/>
      <c r="K26" s="19"/>
      <c r="L26" s="57"/>
      <c r="M26" s="101"/>
      <c r="N26" s="101"/>
      <c r="O26" s="56"/>
      <c r="P26" s="56"/>
      <c r="Q26" s="83"/>
      <c r="R26" s="128"/>
      <c r="S26" s="69"/>
      <c r="T26" s="128"/>
      <c r="U26" s="69"/>
      <c r="V26" s="70"/>
      <c r="W26" s="71"/>
      <c r="X26" s="71"/>
      <c r="Y26" s="57"/>
      <c r="Z26" s="2"/>
      <c r="AA26" s="2"/>
    </row>
    <row r="27" spans="1:113" ht="42.75" customHeight="1">
      <c r="A27" s="81"/>
      <c r="B27" s="21"/>
      <c r="C27" s="21"/>
      <c r="D27" s="36"/>
      <c r="E27" s="36"/>
      <c r="F27" s="36"/>
      <c r="G27" s="92"/>
      <c r="H27" s="22"/>
      <c r="I27" s="22"/>
      <c r="J27" s="22"/>
      <c r="K27" s="19"/>
      <c r="L27" s="37"/>
      <c r="M27" s="101"/>
      <c r="N27" s="101"/>
      <c r="O27" s="56"/>
      <c r="P27" s="56"/>
      <c r="Q27" s="83"/>
      <c r="R27" s="128"/>
      <c r="S27" s="69"/>
      <c r="T27" s="128"/>
      <c r="U27" s="69"/>
      <c r="V27" s="70"/>
      <c r="W27" s="71"/>
      <c r="X27" s="71"/>
      <c r="Y27" s="57"/>
      <c r="Z27" s="2"/>
      <c r="AA27" s="2"/>
    </row>
    <row r="28" spans="1:113" ht="42.75" customHeight="1">
      <c r="A28" s="81"/>
      <c r="B28" s="21"/>
      <c r="C28" s="21"/>
      <c r="D28" s="36"/>
      <c r="E28" s="36"/>
      <c r="F28" s="36"/>
      <c r="G28" s="38"/>
      <c r="H28" s="22"/>
      <c r="I28" s="22"/>
      <c r="J28" s="22"/>
      <c r="K28" s="19"/>
      <c r="L28" s="37"/>
      <c r="M28" s="101"/>
      <c r="N28" s="101"/>
      <c r="O28" s="56"/>
      <c r="P28" s="56"/>
      <c r="Q28" s="83"/>
      <c r="R28" s="128"/>
      <c r="S28" s="69"/>
      <c r="T28" s="128"/>
      <c r="U28" s="69"/>
      <c r="V28" s="70"/>
      <c r="W28" s="71"/>
      <c r="X28" s="71"/>
      <c r="Y28" s="57"/>
      <c r="Z28" s="2"/>
      <c r="AA28" s="2"/>
    </row>
    <row r="29" spans="1:113" ht="42.75" customHeight="1">
      <c r="A29" s="81"/>
      <c r="B29" s="21"/>
      <c r="C29" s="21"/>
      <c r="D29" s="36"/>
      <c r="E29" s="36"/>
      <c r="F29" s="36"/>
      <c r="G29" s="38"/>
      <c r="H29" s="22"/>
      <c r="I29" s="22"/>
      <c r="J29" s="22"/>
      <c r="K29" s="19"/>
      <c r="L29" s="37"/>
      <c r="M29" s="84"/>
      <c r="N29" s="84"/>
      <c r="O29" s="56"/>
      <c r="P29" s="56"/>
      <c r="Q29" s="83"/>
      <c r="R29" s="128"/>
      <c r="S29" s="69"/>
      <c r="T29" s="128"/>
      <c r="U29" s="69"/>
      <c r="V29" s="70"/>
      <c r="W29" s="71"/>
      <c r="X29" s="71"/>
      <c r="Y29" s="57"/>
      <c r="Z29" s="2"/>
      <c r="AA29" s="2"/>
    </row>
    <row r="30" spans="1:113" ht="42.75" customHeight="1">
      <c r="A30" s="81"/>
      <c r="B30" s="21"/>
      <c r="C30" s="21"/>
      <c r="D30" s="36"/>
      <c r="E30" s="36"/>
      <c r="F30" s="36"/>
      <c r="G30" s="38"/>
      <c r="H30" s="22"/>
      <c r="I30" s="22"/>
      <c r="J30" s="22"/>
      <c r="K30" s="19"/>
      <c r="L30" s="37"/>
      <c r="M30" s="72"/>
      <c r="N30" s="72"/>
      <c r="O30" s="56"/>
      <c r="P30" s="56"/>
      <c r="Q30" s="83"/>
      <c r="R30" s="82"/>
      <c r="S30" s="69"/>
      <c r="T30" s="82"/>
      <c r="U30" s="69"/>
      <c r="V30" s="70"/>
      <c r="W30" s="71"/>
      <c r="X30" s="71"/>
      <c r="Y30" s="57"/>
      <c r="Z30" s="2"/>
      <c r="AA30" s="2"/>
    </row>
    <row r="31" spans="1:113" ht="42.75" customHeight="1">
      <c r="A31" s="81"/>
      <c r="B31" s="21"/>
      <c r="C31" s="21"/>
      <c r="D31" s="36"/>
      <c r="E31" s="36"/>
      <c r="F31" s="36"/>
      <c r="G31" s="38"/>
      <c r="H31" s="22"/>
      <c r="I31" s="22"/>
      <c r="J31" s="22"/>
      <c r="K31" s="19"/>
      <c r="L31" s="90"/>
      <c r="M31" s="72"/>
      <c r="N31" s="72"/>
      <c r="O31" s="56"/>
      <c r="P31" s="56"/>
      <c r="Q31" s="83"/>
      <c r="R31" s="128"/>
      <c r="S31" s="69"/>
      <c r="T31" s="128"/>
      <c r="U31" s="69"/>
      <c r="V31" s="70"/>
      <c r="W31" s="71"/>
      <c r="X31" s="71"/>
      <c r="Y31" s="57"/>
      <c r="Z31" s="2"/>
      <c r="AA31" s="2"/>
    </row>
    <row r="32" spans="1:113" ht="42.75" customHeight="1">
      <c r="A32" s="81"/>
      <c r="B32" s="21"/>
      <c r="C32" s="21"/>
      <c r="D32" s="52"/>
      <c r="E32" s="36"/>
      <c r="F32" s="36"/>
      <c r="G32" s="38"/>
      <c r="H32" s="22"/>
      <c r="I32" s="22"/>
      <c r="J32" s="22"/>
      <c r="K32" s="19"/>
      <c r="L32" s="90"/>
      <c r="M32" s="72"/>
      <c r="N32" s="72"/>
      <c r="O32" s="56"/>
      <c r="P32" s="56"/>
      <c r="Q32" s="83"/>
      <c r="R32" s="128"/>
      <c r="S32" s="69"/>
      <c r="T32" s="128"/>
      <c r="U32" s="69"/>
      <c r="V32" s="70"/>
      <c r="W32" s="71"/>
      <c r="X32" s="71"/>
      <c r="Y32" s="57"/>
      <c r="Z32" s="2"/>
      <c r="AA32" s="2"/>
    </row>
    <row r="33" spans="1:27" ht="42.75" customHeight="1">
      <c r="A33" s="81"/>
      <c r="B33" s="21"/>
      <c r="C33" s="21"/>
      <c r="D33" s="36"/>
      <c r="E33" s="36"/>
      <c r="F33" s="36"/>
      <c r="G33" s="38"/>
      <c r="H33" s="22"/>
      <c r="I33" s="22"/>
      <c r="J33" s="22"/>
      <c r="K33" s="19"/>
      <c r="L33" s="38"/>
      <c r="M33" s="72"/>
      <c r="N33" s="72"/>
      <c r="O33" s="56"/>
      <c r="P33" s="56"/>
      <c r="Q33" s="83"/>
      <c r="R33" s="128"/>
      <c r="S33" s="69"/>
      <c r="T33" s="128"/>
      <c r="U33" s="69"/>
      <c r="V33" s="70"/>
      <c r="W33" s="71"/>
      <c r="X33" s="71"/>
      <c r="Y33" s="57"/>
      <c r="Z33" s="2"/>
      <c r="AA33" s="2"/>
    </row>
    <row r="34" spans="1:27" ht="42.75" customHeight="1">
      <c r="A34" s="81"/>
      <c r="B34" s="82"/>
      <c r="C34" s="82"/>
      <c r="D34" s="36"/>
      <c r="E34" s="36"/>
      <c r="F34" s="36"/>
      <c r="G34" s="38"/>
      <c r="H34" s="57"/>
      <c r="I34" s="57"/>
      <c r="J34" s="57"/>
      <c r="K34" s="57"/>
      <c r="L34" s="110"/>
      <c r="M34" s="72"/>
      <c r="N34" s="72"/>
      <c r="O34" s="56"/>
      <c r="P34" s="56"/>
      <c r="Q34" s="83"/>
      <c r="R34" s="82"/>
      <c r="S34" s="82"/>
      <c r="T34" s="82"/>
      <c r="U34" s="69"/>
      <c r="V34" s="85"/>
      <c r="W34" s="86"/>
      <c r="X34" s="86"/>
      <c r="Y34" s="57"/>
      <c r="Z34" s="2"/>
      <c r="AA34" s="2"/>
    </row>
    <row r="35" spans="1:27" ht="42.75" customHeight="1">
      <c r="A35" s="81"/>
      <c r="B35" s="82"/>
      <c r="C35" s="82"/>
      <c r="D35" s="36"/>
      <c r="E35" s="36"/>
      <c r="F35" s="36"/>
      <c r="G35" s="57"/>
      <c r="H35" s="57"/>
      <c r="I35" s="57"/>
      <c r="J35" s="57"/>
      <c r="K35" s="57"/>
      <c r="L35" s="57"/>
      <c r="M35" s="72"/>
      <c r="N35" s="72"/>
      <c r="O35" s="111"/>
      <c r="P35" s="111"/>
      <c r="Q35" s="83"/>
      <c r="R35" s="82"/>
      <c r="S35" s="82"/>
      <c r="T35" s="82"/>
      <c r="U35" s="69"/>
      <c r="V35" s="85"/>
      <c r="W35" s="86"/>
      <c r="X35" s="86"/>
      <c r="Y35" s="57"/>
      <c r="Z35" s="2"/>
      <c r="AA35" s="2"/>
    </row>
    <row r="36" spans="1:27" ht="42.75" customHeight="1">
      <c r="A36" s="81"/>
      <c r="B36" s="82"/>
      <c r="C36" s="82"/>
      <c r="D36" s="36"/>
      <c r="E36" s="50"/>
      <c r="F36" s="36"/>
      <c r="G36" s="38"/>
      <c r="H36" s="57"/>
      <c r="I36" s="57"/>
      <c r="J36" s="57"/>
      <c r="K36" s="57"/>
      <c r="L36" s="110"/>
      <c r="M36" s="72"/>
      <c r="N36" s="72"/>
      <c r="O36" s="56"/>
      <c r="P36" s="56"/>
      <c r="Q36" s="83"/>
      <c r="R36" s="82"/>
      <c r="S36" s="82"/>
      <c r="T36" s="82"/>
      <c r="U36" s="69"/>
      <c r="V36" s="85"/>
      <c r="W36" s="86"/>
      <c r="X36" s="86"/>
      <c r="Y36" s="57"/>
      <c r="Z36" s="2"/>
      <c r="AA36" s="2"/>
    </row>
    <row r="37" spans="1:27" ht="42.75" customHeight="1">
      <c r="A37" s="81"/>
      <c r="B37" s="82"/>
      <c r="C37" s="82"/>
      <c r="D37" s="36"/>
      <c r="E37" s="36"/>
      <c r="F37" s="93"/>
      <c r="G37" s="37"/>
      <c r="H37" s="57"/>
      <c r="I37" s="57"/>
      <c r="J37" s="57"/>
      <c r="K37" s="57"/>
      <c r="L37" s="37"/>
      <c r="M37" s="72"/>
      <c r="N37" s="72"/>
      <c r="O37" s="112"/>
      <c r="P37" s="112"/>
      <c r="Q37" s="83"/>
      <c r="R37" s="82"/>
      <c r="S37" s="82"/>
      <c r="T37" s="82"/>
      <c r="U37" s="69"/>
      <c r="V37" s="85"/>
      <c r="W37" s="86"/>
      <c r="X37" s="86"/>
      <c r="Y37" s="57"/>
      <c r="Z37" s="2"/>
      <c r="AA37" s="2"/>
    </row>
    <row r="38" spans="1:27" ht="42.75" customHeight="1">
      <c r="A38" s="81"/>
      <c r="B38" s="82"/>
      <c r="C38" s="82"/>
      <c r="D38" s="36"/>
      <c r="E38" s="50"/>
      <c r="F38" s="36"/>
      <c r="G38" s="38"/>
      <c r="H38" s="57"/>
      <c r="I38" s="57"/>
      <c r="J38" s="57"/>
      <c r="K38" s="57"/>
      <c r="L38" s="90"/>
      <c r="M38" s="72"/>
      <c r="N38" s="72"/>
      <c r="O38" s="56"/>
      <c r="P38" s="56"/>
      <c r="Q38" s="83"/>
      <c r="R38" s="82"/>
      <c r="S38" s="82"/>
      <c r="T38" s="82"/>
      <c r="U38" s="69"/>
      <c r="V38" s="85"/>
      <c r="W38" s="86"/>
      <c r="X38" s="86"/>
      <c r="Y38" s="57"/>
      <c r="Z38" s="2"/>
      <c r="AA38" s="2"/>
    </row>
    <row r="39" spans="1:27" ht="42.75" customHeight="1">
      <c r="A39" s="81"/>
      <c r="B39" s="82"/>
      <c r="C39" s="82"/>
      <c r="D39" s="36"/>
      <c r="E39" s="36"/>
      <c r="F39" s="36"/>
      <c r="G39" s="38"/>
      <c r="H39" s="57"/>
      <c r="I39" s="57"/>
      <c r="J39" s="57"/>
      <c r="K39" s="57"/>
      <c r="L39" s="37"/>
      <c r="M39" s="72"/>
      <c r="N39" s="72"/>
      <c r="O39" s="56"/>
      <c r="P39" s="56"/>
      <c r="Q39" s="83"/>
      <c r="R39" s="82"/>
      <c r="S39" s="82"/>
      <c r="T39" s="82"/>
      <c r="U39" s="69"/>
      <c r="V39" s="85"/>
      <c r="W39" s="86"/>
      <c r="X39" s="86"/>
      <c r="Y39" s="57"/>
      <c r="Z39" s="2"/>
      <c r="AA39" s="2"/>
    </row>
    <row r="40" spans="1:27" ht="42.75" customHeight="1">
      <c r="A40" s="81"/>
      <c r="B40" s="82"/>
      <c r="C40" s="82"/>
      <c r="D40" s="93"/>
      <c r="E40" s="93"/>
      <c r="F40" s="93"/>
      <c r="G40" s="38"/>
      <c r="H40" s="57"/>
      <c r="I40" s="57"/>
      <c r="J40" s="57"/>
      <c r="K40" s="57"/>
      <c r="L40" s="37"/>
      <c r="M40" s="72"/>
      <c r="N40" s="72"/>
      <c r="O40" s="56"/>
      <c r="P40" s="56"/>
      <c r="Q40" s="83"/>
      <c r="R40" s="82"/>
      <c r="S40" s="82"/>
      <c r="T40" s="82"/>
      <c r="U40" s="69"/>
      <c r="V40" s="85"/>
      <c r="W40" s="86"/>
      <c r="X40" s="86"/>
      <c r="Y40" s="57"/>
      <c r="Z40" s="2"/>
      <c r="AA40" s="2"/>
    </row>
    <row r="41" spans="1:27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7">
        <f>SUM(W9:W40)</f>
        <v>2964.58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K58"/>
  <sheetViews>
    <sheetView topLeftCell="A8" workbookViewId="0">
      <selection activeCell="F16" sqref="F16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9" width="14.42578125" style="3"/>
    <col min="20" max="20" width="11" style="3" customWidth="1"/>
    <col min="21" max="21" width="14.42578125" style="3"/>
    <col min="22" max="22" width="13.28515625" style="3" customWidth="1"/>
    <col min="23" max="26" width="14.42578125" style="3"/>
    <col min="27" max="27" width="24.5703125" style="3" customWidth="1"/>
    <col min="28" max="16384" width="14.42578125" style="3"/>
  </cols>
  <sheetData>
    <row r="1" spans="1:115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2"/>
      <c r="AC1" s="2"/>
    </row>
    <row r="2" spans="1:115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2"/>
      <c r="AC2" s="2"/>
    </row>
    <row r="3" spans="1:115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4"/>
      <c r="Z3" s="4"/>
      <c r="AA3" s="4"/>
      <c r="AB3" s="2"/>
      <c r="AC3" s="2"/>
    </row>
    <row r="4" spans="1:11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2"/>
      <c r="AC4" s="2"/>
    </row>
    <row r="5" spans="1:115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65"/>
      <c r="AB5" s="2"/>
      <c r="AC5" s="2"/>
    </row>
    <row r="6" spans="1:115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42"/>
      <c r="S6" s="142"/>
      <c r="T6" s="173" t="s">
        <v>5</v>
      </c>
      <c r="U6" s="173"/>
      <c r="V6" s="173"/>
      <c r="W6" s="173"/>
      <c r="X6" s="173"/>
      <c r="Y6" s="173"/>
      <c r="Z6" s="173" t="s">
        <v>6</v>
      </c>
      <c r="AA6" s="173" t="s">
        <v>7</v>
      </c>
      <c r="AB6" s="2"/>
      <c r="AC6" s="2"/>
    </row>
    <row r="7" spans="1:115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22</v>
      </c>
      <c r="U7" s="173"/>
      <c r="V7" s="173" t="s">
        <v>23</v>
      </c>
      <c r="W7" s="173"/>
      <c r="X7" s="173" t="s">
        <v>24</v>
      </c>
      <c r="Y7" s="172" t="s">
        <v>21</v>
      </c>
      <c r="Z7" s="173"/>
      <c r="AA7" s="173"/>
      <c r="AB7" s="2"/>
      <c r="AC7" s="2"/>
    </row>
    <row r="8" spans="1:115" ht="18.75" customHeight="1">
      <c r="A8" s="168"/>
      <c r="B8" s="173"/>
      <c r="C8" s="173"/>
      <c r="D8" s="173"/>
      <c r="E8" s="173"/>
      <c r="F8" s="173"/>
      <c r="G8" s="173"/>
      <c r="H8" s="173"/>
      <c r="I8" s="138" t="s">
        <v>25</v>
      </c>
      <c r="J8" s="138" t="s">
        <v>26</v>
      </c>
      <c r="K8" s="138" t="s">
        <v>25</v>
      </c>
      <c r="L8" s="139" t="s">
        <v>27</v>
      </c>
      <c r="M8" s="173"/>
      <c r="N8" s="173"/>
      <c r="O8" s="173"/>
      <c r="P8" s="173"/>
      <c r="Q8" s="173"/>
      <c r="R8" s="142" t="s">
        <v>28</v>
      </c>
      <c r="S8" s="143" t="s">
        <v>29</v>
      </c>
      <c r="T8" s="138" t="s">
        <v>28</v>
      </c>
      <c r="U8" s="139" t="s">
        <v>29</v>
      </c>
      <c r="V8" s="138" t="s">
        <v>28</v>
      </c>
      <c r="W8" s="139" t="s">
        <v>29</v>
      </c>
      <c r="X8" s="173"/>
      <c r="Y8" s="173"/>
      <c r="Z8" s="173"/>
      <c r="AA8" s="173"/>
      <c r="AB8" s="2"/>
      <c r="AC8" s="2"/>
    </row>
    <row r="9" spans="1:115" s="89" customFormat="1" ht="42.75" customHeight="1">
      <c r="A9" s="41">
        <v>1</v>
      </c>
      <c r="B9" s="42">
        <v>520100</v>
      </c>
      <c r="C9" s="42">
        <v>180101</v>
      </c>
      <c r="D9" s="36" t="s">
        <v>509</v>
      </c>
      <c r="E9" s="36" t="s">
        <v>224</v>
      </c>
      <c r="F9" s="36" t="s">
        <v>671</v>
      </c>
      <c r="G9" s="82" t="s">
        <v>716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717</v>
      </c>
      <c r="M9" s="84">
        <v>44406</v>
      </c>
      <c r="N9" s="84">
        <v>44406</v>
      </c>
      <c r="O9" s="83"/>
      <c r="P9" s="83"/>
      <c r="Q9" s="83"/>
      <c r="R9" s="146"/>
      <c r="S9" s="83"/>
      <c r="T9" s="128">
        <v>0</v>
      </c>
      <c r="U9" s="69">
        <v>54.01</v>
      </c>
      <c r="V9" s="128">
        <v>1</v>
      </c>
      <c r="W9" s="69">
        <v>17.52</v>
      </c>
      <c r="X9" s="70">
        <f t="shared" ref="X9:X24" si="0">T9+V9</f>
        <v>1</v>
      </c>
      <c r="Y9" s="71">
        <f t="shared" ref="Y9:Y24" si="1">T9*U9+V9*W9</f>
        <v>17.52</v>
      </c>
      <c r="Z9" s="71">
        <f t="shared" ref="Z9:Z24" si="2">Q9+Y9</f>
        <v>17.52</v>
      </c>
      <c r="AA9" s="82" t="s">
        <v>718</v>
      </c>
      <c r="AB9" s="87"/>
      <c r="AC9" s="87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</row>
    <row r="10" spans="1:115" s="89" customFormat="1" ht="42.75" customHeight="1">
      <c r="A10" s="20">
        <v>2</v>
      </c>
      <c r="B10" s="21">
        <v>520100</v>
      </c>
      <c r="C10" s="21">
        <v>180101</v>
      </c>
      <c r="D10" s="57" t="s">
        <v>633</v>
      </c>
      <c r="E10" s="36" t="s">
        <v>284</v>
      </c>
      <c r="F10" s="36" t="s">
        <v>359</v>
      </c>
      <c r="G10" s="82" t="s">
        <v>719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720</v>
      </c>
      <c r="M10" s="84">
        <v>44410</v>
      </c>
      <c r="N10" s="84">
        <v>44414</v>
      </c>
      <c r="O10" s="83"/>
      <c r="P10" s="83"/>
      <c r="Q10" s="83"/>
      <c r="R10" s="146"/>
      <c r="S10" s="83"/>
      <c r="T10" s="128">
        <v>4</v>
      </c>
      <c r="U10" s="69">
        <v>54.01</v>
      </c>
      <c r="V10" s="128">
        <v>1</v>
      </c>
      <c r="W10" s="69">
        <v>17.52</v>
      </c>
      <c r="X10" s="70">
        <f t="shared" si="0"/>
        <v>5</v>
      </c>
      <c r="Y10" s="71">
        <f t="shared" si="1"/>
        <v>233.56</v>
      </c>
      <c r="Z10" s="71">
        <f t="shared" si="2"/>
        <v>233.56</v>
      </c>
      <c r="AA10" s="82" t="s">
        <v>721</v>
      </c>
      <c r="AB10" s="87"/>
      <c r="AC10" s="133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</row>
    <row r="11" spans="1:115" s="89" customFormat="1" ht="42.75" customHeight="1">
      <c r="A11" s="64">
        <v>3</v>
      </c>
      <c r="B11" s="21">
        <v>520100</v>
      </c>
      <c r="C11" s="21">
        <v>180101</v>
      </c>
      <c r="D11" s="57" t="s">
        <v>484</v>
      </c>
      <c r="E11" s="50" t="s">
        <v>282</v>
      </c>
      <c r="F11" s="36" t="s">
        <v>380</v>
      </c>
      <c r="G11" s="82" t="s">
        <v>722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723</v>
      </c>
      <c r="M11" s="84">
        <v>44411</v>
      </c>
      <c r="N11" s="84">
        <v>44415</v>
      </c>
      <c r="O11" s="83"/>
      <c r="P11" s="83"/>
      <c r="Q11" s="83"/>
      <c r="R11" s="146"/>
      <c r="S11" s="83"/>
      <c r="T11" s="128">
        <v>4</v>
      </c>
      <c r="U11" s="69">
        <v>54.01</v>
      </c>
      <c r="V11" s="128">
        <v>1</v>
      </c>
      <c r="W11" s="69">
        <v>17.52</v>
      </c>
      <c r="X11" s="70">
        <f t="shared" si="0"/>
        <v>5</v>
      </c>
      <c r="Y11" s="71">
        <f t="shared" si="1"/>
        <v>233.56</v>
      </c>
      <c r="Z11" s="71">
        <f t="shared" si="2"/>
        <v>233.56</v>
      </c>
      <c r="AA11" s="82" t="s">
        <v>724</v>
      </c>
      <c r="AB11" s="87"/>
      <c r="AC11" s="133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</row>
    <row r="12" spans="1:115" s="89" customFormat="1" ht="42.75" customHeight="1">
      <c r="A12" s="20">
        <v>4</v>
      </c>
      <c r="B12" s="21">
        <v>520100</v>
      </c>
      <c r="C12" s="21">
        <v>180101</v>
      </c>
      <c r="D12" s="90" t="s">
        <v>452</v>
      </c>
      <c r="E12" s="36" t="s">
        <v>226</v>
      </c>
      <c r="F12" s="36" t="s">
        <v>349</v>
      </c>
      <c r="G12" s="38" t="s">
        <v>725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38" t="s">
        <v>726</v>
      </c>
      <c r="M12" s="84">
        <v>44411</v>
      </c>
      <c r="N12" s="84">
        <v>44415</v>
      </c>
      <c r="O12" s="83"/>
      <c r="P12" s="83"/>
      <c r="Q12" s="83"/>
      <c r="R12" s="146"/>
      <c r="S12" s="83"/>
      <c r="T12" s="128">
        <v>4</v>
      </c>
      <c r="U12" s="69">
        <v>54.01</v>
      </c>
      <c r="V12" s="128">
        <v>1</v>
      </c>
      <c r="W12" s="69">
        <v>17.52</v>
      </c>
      <c r="X12" s="70">
        <f t="shared" si="0"/>
        <v>5</v>
      </c>
      <c r="Y12" s="71">
        <f t="shared" si="1"/>
        <v>233.56</v>
      </c>
      <c r="Z12" s="71">
        <f t="shared" si="2"/>
        <v>233.56</v>
      </c>
      <c r="AA12" s="128" t="s">
        <v>727</v>
      </c>
      <c r="AB12" s="87"/>
      <c r="AC12" s="133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</row>
    <row r="13" spans="1:115" s="89" customFormat="1" ht="47.25" customHeight="1">
      <c r="A13" s="20">
        <v>5</v>
      </c>
      <c r="B13" s="21">
        <v>520100</v>
      </c>
      <c r="C13" s="21">
        <v>180101</v>
      </c>
      <c r="D13" s="36" t="s">
        <v>120</v>
      </c>
      <c r="E13" s="36" t="s">
        <v>259</v>
      </c>
      <c r="F13" s="36" t="s">
        <v>548</v>
      </c>
      <c r="G13" s="38" t="s">
        <v>725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38" t="s">
        <v>726</v>
      </c>
      <c r="M13" s="84">
        <v>44411</v>
      </c>
      <c r="N13" s="84">
        <v>44415</v>
      </c>
      <c r="O13" s="83"/>
      <c r="P13" s="83"/>
      <c r="Q13" s="83"/>
      <c r="R13" s="146"/>
      <c r="S13" s="83"/>
      <c r="T13" s="128">
        <v>4</v>
      </c>
      <c r="U13" s="69">
        <v>54.01</v>
      </c>
      <c r="V13" s="128">
        <v>1</v>
      </c>
      <c r="W13" s="69">
        <v>17.52</v>
      </c>
      <c r="X13" s="70">
        <f t="shared" si="0"/>
        <v>5</v>
      </c>
      <c r="Y13" s="71">
        <f t="shared" si="1"/>
        <v>233.56</v>
      </c>
      <c r="Z13" s="71">
        <f t="shared" si="2"/>
        <v>233.56</v>
      </c>
      <c r="AA13" s="82" t="s">
        <v>728</v>
      </c>
      <c r="AB13" s="87"/>
      <c r="AC13" s="133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</row>
    <row r="14" spans="1:115" s="89" customFormat="1" ht="42.75" customHeight="1">
      <c r="A14" s="20">
        <v>6</v>
      </c>
      <c r="B14" s="21">
        <v>520100</v>
      </c>
      <c r="C14" s="21">
        <v>180101</v>
      </c>
      <c r="D14" s="36" t="s">
        <v>99</v>
      </c>
      <c r="E14" s="36" t="s">
        <v>239</v>
      </c>
      <c r="F14" s="36" t="s">
        <v>359</v>
      </c>
      <c r="G14" s="38" t="s">
        <v>725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38" t="s">
        <v>726</v>
      </c>
      <c r="M14" s="84">
        <v>44411</v>
      </c>
      <c r="N14" s="84">
        <v>44415</v>
      </c>
      <c r="O14" s="83"/>
      <c r="P14" s="83"/>
      <c r="Q14" s="83"/>
      <c r="R14" s="146"/>
      <c r="S14" s="83"/>
      <c r="T14" s="128">
        <v>4</v>
      </c>
      <c r="U14" s="69">
        <v>54.01</v>
      </c>
      <c r="V14" s="128">
        <v>1</v>
      </c>
      <c r="W14" s="69">
        <v>17.52</v>
      </c>
      <c r="X14" s="70">
        <f t="shared" si="0"/>
        <v>5</v>
      </c>
      <c r="Y14" s="71">
        <f t="shared" si="1"/>
        <v>233.56</v>
      </c>
      <c r="Z14" s="71">
        <f t="shared" si="2"/>
        <v>233.56</v>
      </c>
      <c r="AA14" s="82" t="s">
        <v>729</v>
      </c>
      <c r="AB14" s="87"/>
      <c r="AC14" s="87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</row>
    <row r="15" spans="1:115" s="98" customFormat="1" ht="49.5" customHeight="1">
      <c r="A15" s="81">
        <v>7</v>
      </c>
      <c r="B15" s="21">
        <v>520100</v>
      </c>
      <c r="C15" s="21">
        <v>180101</v>
      </c>
      <c r="D15" s="36" t="s">
        <v>446</v>
      </c>
      <c r="E15" s="36" t="s">
        <v>222</v>
      </c>
      <c r="F15" s="93" t="s">
        <v>328</v>
      </c>
      <c r="G15" s="38" t="s">
        <v>725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38" t="s">
        <v>726</v>
      </c>
      <c r="M15" s="84">
        <v>44412</v>
      </c>
      <c r="N15" s="84">
        <v>44414</v>
      </c>
      <c r="O15" s="95"/>
      <c r="P15" s="95"/>
      <c r="Q15" s="83"/>
      <c r="R15" s="146"/>
      <c r="S15" s="83"/>
      <c r="T15" s="82">
        <v>2</v>
      </c>
      <c r="U15" s="69">
        <v>95.97</v>
      </c>
      <c r="V15" s="82">
        <v>1</v>
      </c>
      <c r="W15" s="69">
        <v>28.78</v>
      </c>
      <c r="X15" s="70">
        <f t="shared" si="0"/>
        <v>3</v>
      </c>
      <c r="Y15" s="71">
        <f t="shared" si="1"/>
        <v>220.72</v>
      </c>
      <c r="Z15" s="71">
        <f t="shared" si="2"/>
        <v>220.72</v>
      </c>
      <c r="AA15" s="96" t="s">
        <v>730</v>
      </c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</row>
    <row r="16" spans="1:115" s="98" customFormat="1" ht="42.75" customHeight="1">
      <c r="A16" s="81">
        <v>8</v>
      </c>
      <c r="B16" s="21">
        <v>520100</v>
      </c>
      <c r="C16" s="21">
        <v>180101</v>
      </c>
      <c r="D16" s="36" t="s">
        <v>633</v>
      </c>
      <c r="E16" s="36" t="s">
        <v>284</v>
      </c>
      <c r="F16" s="36" t="s">
        <v>359</v>
      </c>
      <c r="G16" s="82" t="s">
        <v>731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613</v>
      </c>
      <c r="M16" s="84">
        <v>44417</v>
      </c>
      <c r="N16" s="84">
        <v>44421</v>
      </c>
      <c r="O16" s="83"/>
      <c r="P16" s="83"/>
      <c r="Q16" s="83"/>
      <c r="R16" s="146"/>
      <c r="S16" s="83"/>
      <c r="T16" s="128">
        <v>4</v>
      </c>
      <c r="U16" s="69">
        <v>54.01</v>
      </c>
      <c r="V16" s="128">
        <v>1</v>
      </c>
      <c r="W16" s="69">
        <v>17.52</v>
      </c>
      <c r="X16" s="70">
        <f t="shared" si="0"/>
        <v>5</v>
      </c>
      <c r="Y16" s="71">
        <f t="shared" si="1"/>
        <v>233.56</v>
      </c>
      <c r="Z16" s="71">
        <f t="shared" si="2"/>
        <v>233.56</v>
      </c>
      <c r="AA16" s="85" t="s">
        <v>732</v>
      </c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</row>
    <row r="17" spans="1:115" s="89" customFormat="1" ht="42.75" customHeight="1">
      <c r="A17" s="81">
        <v>9</v>
      </c>
      <c r="B17" s="21">
        <v>520100</v>
      </c>
      <c r="C17" s="21">
        <v>180101</v>
      </c>
      <c r="D17" s="36" t="s">
        <v>565</v>
      </c>
      <c r="E17" s="36" t="s">
        <v>568</v>
      </c>
      <c r="F17" s="36" t="s">
        <v>390</v>
      </c>
      <c r="G17" s="38" t="s">
        <v>733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726</v>
      </c>
      <c r="M17" s="84">
        <v>44411</v>
      </c>
      <c r="N17" s="84">
        <v>44415</v>
      </c>
      <c r="O17" s="83"/>
      <c r="P17" s="83"/>
      <c r="Q17" s="83"/>
      <c r="R17" s="146"/>
      <c r="S17" s="83"/>
      <c r="T17" s="82">
        <v>4</v>
      </c>
      <c r="U17" s="69">
        <v>95.97</v>
      </c>
      <c r="V17" s="82">
        <v>1</v>
      </c>
      <c r="W17" s="69">
        <v>28.78</v>
      </c>
      <c r="X17" s="70">
        <f t="shared" si="0"/>
        <v>5</v>
      </c>
      <c r="Y17" s="71">
        <f t="shared" si="1"/>
        <v>412.65999999999997</v>
      </c>
      <c r="Z17" s="71">
        <f t="shared" si="2"/>
        <v>412.65999999999997</v>
      </c>
      <c r="AA17" s="82" t="s">
        <v>734</v>
      </c>
      <c r="AB17" s="87"/>
      <c r="AC17" s="87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</row>
    <row r="18" spans="1:115" s="104" customFormat="1" ht="42.75" customHeight="1">
      <c r="A18" s="20">
        <v>10</v>
      </c>
      <c r="B18" s="21">
        <v>520100</v>
      </c>
      <c r="C18" s="21">
        <v>180101</v>
      </c>
      <c r="D18" s="100" t="s">
        <v>446</v>
      </c>
      <c r="E18" s="36" t="s">
        <v>222</v>
      </c>
      <c r="F18" s="93" t="s">
        <v>328</v>
      </c>
      <c r="G18" s="82" t="s">
        <v>735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736</v>
      </c>
      <c r="M18" s="84">
        <v>44420</v>
      </c>
      <c r="N18" s="84">
        <v>44421</v>
      </c>
      <c r="O18" s="94"/>
      <c r="P18" s="94"/>
      <c r="Q18" s="83"/>
      <c r="R18" s="146"/>
      <c r="S18" s="83"/>
      <c r="T18" s="82">
        <v>1</v>
      </c>
      <c r="U18" s="69">
        <v>95.97</v>
      </c>
      <c r="V18" s="82">
        <v>1</v>
      </c>
      <c r="W18" s="69">
        <v>28.78</v>
      </c>
      <c r="X18" s="70">
        <f t="shared" si="0"/>
        <v>2</v>
      </c>
      <c r="Y18" s="71">
        <f t="shared" si="1"/>
        <v>124.75</v>
      </c>
      <c r="Z18" s="71">
        <f t="shared" si="2"/>
        <v>124.75</v>
      </c>
      <c r="AA18" s="93" t="s">
        <v>737</v>
      </c>
      <c r="AB18" s="102"/>
      <c r="AC18" s="102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</row>
    <row r="19" spans="1:115" s="89" customFormat="1" ht="52.5" customHeight="1">
      <c r="A19" s="81">
        <v>11</v>
      </c>
      <c r="B19" s="21">
        <v>520100</v>
      </c>
      <c r="C19" s="21">
        <v>180101</v>
      </c>
      <c r="D19" s="36" t="s">
        <v>565</v>
      </c>
      <c r="E19" s="36" t="s">
        <v>568</v>
      </c>
      <c r="F19" s="36" t="s">
        <v>390</v>
      </c>
      <c r="G19" s="134" t="s">
        <v>738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82" t="s">
        <v>739</v>
      </c>
      <c r="M19" s="101">
        <v>44418</v>
      </c>
      <c r="N19" s="101">
        <v>44422</v>
      </c>
      <c r="O19" s="83"/>
      <c r="P19" s="83"/>
      <c r="Q19" s="83"/>
      <c r="R19" s="146"/>
      <c r="S19" s="83"/>
      <c r="T19" s="82">
        <v>3</v>
      </c>
      <c r="U19" s="69">
        <v>95.97</v>
      </c>
      <c r="V19" s="82">
        <v>1</v>
      </c>
      <c r="W19" s="69">
        <v>28.78</v>
      </c>
      <c r="X19" s="70">
        <f t="shared" si="0"/>
        <v>4</v>
      </c>
      <c r="Y19" s="71">
        <f t="shared" si="1"/>
        <v>316.68999999999994</v>
      </c>
      <c r="Z19" s="71">
        <f t="shared" si="2"/>
        <v>316.68999999999994</v>
      </c>
      <c r="AA19" s="82" t="s">
        <v>740</v>
      </c>
      <c r="AB19" s="87"/>
      <c r="AC19" s="87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</row>
    <row r="20" spans="1:115" s="89" customFormat="1" ht="49.5" customHeight="1">
      <c r="A20" s="81">
        <v>12</v>
      </c>
      <c r="B20" s="21">
        <v>520100</v>
      </c>
      <c r="C20" s="21">
        <v>180101</v>
      </c>
      <c r="D20" s="36" t="s">
        <v>99</v>
      </c>
      <c r="E20" s="36" t="s">
        <v>239</v>
      </c>
      <c r="F20" s="36" t="s">
        <v>359</v>
      </c>
      <c r="G20" s="134" t="s">
        <v>738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739</v>
      </c>
      <c r="M20" s="101">
        <v>44418</v>
      </c>
      <c r="N20" s="101">
        <v>44422</v>
      </c>
      <c r="O20" s="107"/>
      <c r="P20" s="107"/>
      <c r="Q20" s="83"/>
      <c r="R20" s="146"/>
      <c r="S20" s="83"/>
      <c r="T20" s="128">
        <v>4</v>
      </c>
      <c r="U20" s="69">
        <v>54.01</v>
      </c>
      <c r="V20" s="128">
        <v>1</v>
      </c>
      <c r="W20" s="69">
        <v>17.52</v>
      </c>
      <c r="X20" s="70">
        <f t="shared" si="0"/>
        <v>5</v>
      </c>
      <c r="Y20" s="71">
        <f t="shared" si="1"/>
        <v>233.56</v>
      </c>
      <c r="Z20" s="71">
        <f t="shared" si="2"/>
        <v>233.56</v>
      </c>
      <c r="AA20" s="109" t="s">
        <v>741</v>
      </c>
      <c r="AB20" s="87"/>
      <c r="AC20" s="87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</row>
    <row r="21" spans="1:115" ht="50.25" customHeight="1">
      <c r="A21" s="20">
        <v>13</v>
      </c>
      <c r="B21" s="21">
        <v>520100</v>
      </c>
      <c r="C21" s="21">
        <v>180101</v>
      </c>
      <c r="D21" s="36" t="s">
        <v>120</v>
      </c>
      <c r="E21" s="36" t="s">
        <v>259</v>
      </c>
      <c r="F21" s="36" t="s">
        <v>548</v>
      </c>
      <c r="G21" s="134" t="s">
        <v>738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739</v>
      </c>
      <c r="M21" s="101">
        <v>44418</v>
      </c>
      <c r="N21" s="101">
        <v>44422</v>
      </c>
      <c r="O21" s="56"/>
      <c r="P21" s="56"/>
      <c r="Q21" s="83"/>
      <c r="R21" s="146"/>
      <c r="S21" s="83"/>
      <c r="T21" s="128">
        <v>4</v>
      </c>
      <c r="U21" s="69">
        <v>54.01</v>
      </c>
      <c r="V21" s="128">
        <v>1</v>
      </c>
      <c r="W21" s="69">
        <v>17.52</v>
      </c>
      <c r="X21" s="70">
        <f t="shared" si="0"/>
        <v>5</v>
      </c>
      <c r="Y21" s="71">
        <f t="shared" si="1"/>
        <v>233.56</v>
      </c>
      <c r="Z21" s="71">
        <f t="shared" si="2"/>
        <v>233.56</v>
      </c>
      <c r="AA21" s="57" t="s">
        <v>742</v>
      </c>
      <c r="AB21" s="2"/>
      <c r="AC21" s="2"/>
    </row>
    <row r="22" spans="1:115" ht="48.75" customHeight="1">
      <c r="A22" s="20">
        <v>14</v>
      </c>
      <c r="B22" s="21">
        <v>520100</v>
      </c>
      <c r="C22" s="21">
        <v>180101</v>
      </c>
      <c r="D22" s="36" t="s">
        <v>484</v>
      </c>
      <c r="E22" s="50" t="s">
        <v>282</v>
      </c>
      <c r="F22" s="36" t="s">
        <v>380</v>
      </c>
      <c r="G22" s="134" t="s">
        <v>738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739</v>
      </c>
      <c r="M22" s="101">
        <v>44418</v>
      </c>
      <c r="N22" s="101">
        <v>44422</v>
      </c>
      <c r="O22" s="56"/>
      <c r="P22" s="56"/>
      <c r="Q22" s="83"/>
      <c r="R22" s="146"/>
      <c r="S22" s="83"/>
      <c r="T22" s="128">
        <v>4</v>
      </c>
      <c r="U22" s="69">
        <v>54.01</v>
      </c>
      <c r="V22" s="128">
        <v>1</v>
      </c>
      <c r="W22" s="69">
        <v>17.52</v>
      </c>
      <c r="X22" s="70">
        <f t="shared" si="0"/>
        <v>5</v>
      </c>
      <c r="Y22" s="71">
        <f t="shared" si="1"/>
        <v>233.56</v>
      </c>
      <c r="Z22" s="71">
        <f t="shared" si="2"/>
        <v>233.56</v>
      </c>
      <c r="AA22" s="57" t="s">
        <v>743</v>
      </c>
      <c r="AB22" s="2"/>
      <c r="AC22" s="2"/>
    </row>
    <row r="23" spans="1:115" ht="51" customHeight="1">
      <c r="A23" s="81">
        <v>15</v>
      </c>
      <c r="B23" s="21">
        <v>520100</v>
      </c>
      <c r="C23" s="21">
        <v>180101</v>
      </c>
      <c r="D23" s="36" t="s">
        <v>452</v>
      </c>
      <c r="E23" s="36" t="s">
        <v>226</v>
      </c>
      <c r="F23" s="36" t="s">
        <v>349</v>
      </c>
      <c r="G23" s="134" t="s">
        <v>738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739</v>
      </c>
      <c r="M23" s="101">
        <v>44418</v>
      </c>
      <c r="N23" s="101">
        <v>44422</v>
      </c>
      <c r="O23" s="56"/>
      <c r="P23" s="56"/>
      <c r="Q23" s="83"/>
      <c r="R23" s="146"/>
      <c r="S23" s="83"/>
      <c r="T23" s="128">
        <v>4</v>
      </c>
      <c r="U23" s="69">
        <v>54.01</v>
      </c>
      <c r="V23" s="128">
        <v>1</v>
      </c>
      <c r="W23" s="69">
        <v>17.52</v>
      </c>
      <c r="X23" s="70">
        <f t="shared" si="0"/>
        <v>5</v>
      </c>
      <c r="Y23" s="71">
        <f t="shared" si="1"/>
        <v>233.56</v>
      </c>
      <c r="Z23" s="71">
        <f t="shared" si="2"/>
        <v>233.56</v>
      </c>
      <c r="AA23" s="57" t="s">
        <v>744</v>
      </c>
      <c r="AB23" s="2"/>
      <c r="AC23" s="2"/>
    </row>
    <row r="24" spans="1:115" ht="42.75" customHeight="1">
      <c r="A24" s="81">
        <v>16</v>
      </c>
      <c r="B24" s="21">
        <v>520100</v>
      </c>
      <c r="C24" s="21">
        <v>180101</v>
      </c>
      <c r="D24" s="36" t="s">
        <v>558</v>
      </c>
      <c r="E24" s="36" t="s">
        <v>186</v>
      </c>
      <c r="F24" s="36" t="s">
        <v>340</v>
      </c>
      <c r="G24" s="38" t="s">
        <v>745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746</v>
      </c>
      <c r="M24" s="84">
        <v>44425</v>
      </c>
      <c r="N24" s="84">
        <v>44428</v>
      </c>
      <c r="O24" s="56"/>
      <c r="P24" s="56"/>
      <c r="Q24" s="83"/>
      <c r="R24" s="146"/>
      <c r="S24" s="83"/>
      <c r="T24" s="128">
        <v>3</v>
      </c>
      <c r="U24" s="69">
        <v>54.01</v>
      </c>
      <c r="V24" s="128">
        <v>1</v>
      </c>
      <c r="W24" s="69">
        <v>17.52</v>
      </c>
      <c r="X24" s="70">
        <f t="shared" si="0"/>
        <v>4</v>
      </c>
      <c r="Y24" s="71">
        <f t="shared" si="1"/>
        <v>179.55</v>
      </c>
      <c r="Z24" s="71">
        <f t="shared" si="2"/>
        <v>179.55</v>
      </c>
      <c r="AA24" s="57" t="s">
        <v>747</v>
      </c>
      <c r="AB24" s="2"/>
      <c r="AC24" s="2"/>
    </row>
    <row r="25" spans="1:115" ht="42.75" customHeight="1">
      <c r="A25" s="20">
        <v>17</v>
      </c>
      <c r="B25" s="21">
        <v>520100</v>
      </c>
      <c r="C25" s="21">
        <v>180101</v>
      </c>
      <c r="D25" s="36" t="s">
        <v>405</v>
      </c>
      <c r="E25" s="36" t="s">
        <v>234</v>
      </c>
      <c r="F25" s="36" t="s">
        <v>359</v>
      </c>
      <c r="G25" s="38" t="s">
        <v>748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746</v>
      </c>
      <c r="M25" s="84">
        <v>44425</v>
      </c>
      <c r="N25" s="84">
        <v>44428</v>
      </c>
      <c r="O25" s="56"/>
      <c r="P25" s="56"/>
      <c r="Q25" s="83"/>
      <c r="R25" s="146"/>
      <c r="S25" s="83"/>
      <c r="T25" s="128">
        <v>3</v>
      </c>
      <c r="U25" s="69">
        <v>54.01</v>
      </c>
      <c r="V25" s="128">
        <v>1</v>
      </c>
      <c r="W25" s="69">
        <v>17.52</v>
      </c>
      <c r="X25" s="70">
        <f t="shared" ref="X25:X31" si="3">T25+V25</f>
        <v>4</v>
      </c>
      <c r="Y25" s="71">
        <f t="shared" ref="Y25:Y31" si="4">T25*U25+V25*W25</f>
        <v>179.55</v>
      </c>
      <c r="Z25" s="71">
        <f t="shared" ref="Z25:Z31" si="5">Q25+Y25</f>
        <v>179.55</v>
      </c>
      <c r="AA25" s="57" t="s">
        <v>749</v>
      </c>
      <c r="AB25" s="2"/>
      <c r="AC25" s="2"/>
    </row>
    <row r="26" spans="1:115" ht="42.75" customHeight="1">
      <c r="A26" s="20">
        <v>18</v>
      </c>
      <c r="B26" s="21">
        <v>520100</v>
      </c>
      <c r="C26" s="21">
        <v>180101</v>
      </c>
      <c r="D26" s="36" t="s">
        <v>565</v>
      </c>
      <c r="E26" s="36" t="s">
        <v>568</v>
      </c>
      <c r="F26" s="36" t="s">
        <v>390</v>
      </c>
      <c r="G26" s="92" t="s">
        <v>754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750</v>
      </c>
      <c r="M26" s="84">
        <v>44425</v>
      </c>
      <c r="N26" s="84">
        <v>44429</v>
      </c>
      <c r="O26" s="56"/>
      <c r="P26" s="56"/>
      <c r="Q26" s="83"/>
      <c r="R26" s="146"/>
      <c r="S26" s="83"/>
      <c r="T26" s="82">
        <v>4</v>
      </c>
      <c r="U26" s="69">
        <v>95.97</v>
      </c>
      <c r="V26" s="82">
        <v>1</v>
      </c>
      <c r="W26" s="69">
        <v>28.78</v>
      </c>
      <c r="X26" s="70">
        <f t="shared" si="3"/>
        <v>5</v>
      </c>
      <c r="Y26" s="71">
        <f t="shared" si="4"/>
        <v>412.65999999999997</v>
      </c>
      <c r="Z26" s="71">
        <f t="shared" si="5"/>
        <v>412.65999999999997</v>
      </c>
      <c r="AA26" s="57" t="s">
        <v>751</v>
      </c>
      <c r="AB26" s="2"/>
      <c r="AC26" s="2"/>
    </row>
    <row r="27" spans="1:115" ht="42.75" customHeight="1">
      <c r="A27" s="81">
        <v>19</v>
      </c>
      <c r="B27" s="21">
        <v>520100</v>
      </c>
      <c r="C27" s="21">
        <v>180101</v>
      </c>
      <c r="D27" s="36" t="s">
        <v>452</v>
      </c>
      <c r="E27" s="36" t="s">
        <v>226</v>
      </c>
      <c r="F27" s="36" t="s">
        <v>349</v>
      </c>
      <c r="G27" s="92" t="s">
        <v>754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750</v>
      </c>
      <c r="M27" s="84">
        <v>44425</v>
      </c>
      <c r="N27" s="84">
        <v>44429</v>
      </c>
      <c r="O27" s="56"/>
      <c r="P27" s="56"/>
      <c r="Q27" s="83"/>
      <c r="R27" s="146"/>
      <c r="S27" s="83"/>
      <c r="T27" s="128">
        <v>4</v>
      </c>
      <c r="U27" s="69">
        <v>54.01</v>
      </c>
      <c r="V27" s="128">
        <v>1</v>
      </c>
      <c r="W27" s="69">
        <v>17.52</v>
      </c>
      <c r="X27" s="70">
        <f t="shared" si="3"/>
        <v>5</v>
      </c>
      <c r="Y27" s="71">
        <f t="shared" si="4"/>
        <v>233.56</v>
      </c>
      <c r="Z27" s="71">
        <f t="shared" si="5"/>
        <v>233.56</v>
      </c>
      <c r="AA27" s="57" t="s">
        <v>752</v>
      </c>
      <c r="AB27" s="2"/>
      <c r="AC27" s="2"/>
    </row>
    <row r="28" spans="1:115" ht="42.75" customHeight="1">
      <c r="A28" s="81">
        <v>20</v>
      </c>
      <c r="B28" s="21">
        <v>520100</v>
      </c>
      <c r="C28" s="21">
        <v>180101</v>
      </c>
      <c r="D28" s="36" t="s">
        <v>633</v>
      </c>
      <c r="E28" s="36" t="s">
        <v>284</v>
      </c>
      <c r="F28" s="36" t="s">
        <v>359</v>
      </c>
      <c r="G28" s="92" t="s">
        <v>754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750</v>
      </c>
      <c r="M28" s="84">
        <v>44425</v>
      </c>
      <c r="N28" s="84">
        <v>44429</v>
      </c>
      <c r="O28" s="56"/>
      <c r="P28" s="56"/>
      <c r="Q28" s="83"/>
      <c r="R28" s="146"/>
      <c r="S28" s="83"/>
      <c r="T28" s="128">
        <v>4</v>
      </c>
      <c r="U28" s="69">
        <v>54.01</v>
      </c>
      <c r="V28" s="128">
        <v>1</v>
      </c>
      <c r="W28" s="69">
        <v>17.52</v>
      </c>
      <c r="X28" s="70">
        <f t="shared" si="3"/>
        <v>5</v>
      </c>
      <c r="Y28" s="71">
        <f t="shared" si="4"/>
        <v>233.56</v>
      </c>
      <c r="Z28" s="71">
        <f t="shared" si="5"/>
        <v>233.56</v>
      </c>
      <c r="AA28" s="57" t="s">
        <v>753</v>
      </c>
      <c r="AB28" s="2"/>
      <c r="AC28" s="2"/>
    </row>
    <row r="29" spans="1:115" s="157" customFormat="1" ht="42.75" customHeight="1">
      <c r="A29" s="20">
        <v>21</v>
      </c>
      <c r="B29" s="21">
        <v>520100</v>
      </c>
      <c r="C29" s="21">
        <v>180101</v>
      </c>
      <c r="D29" s="147" t="s">
        <v>120</v>
      </c>
      <c r="E29" s="147" t="s">
        <v>259</v>
      </c>
      <c r="F29" s="147" t="s">
        <v>548</v>
      </c>
      <c r="G29" s="158" t="s">
        <v>754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128" t="s">
        <v>750</v>
      </c>
      <c r="M29" s="159">
        <v>44426</v>
      </c>
      <c r="N29" s="159">
        <v>44428</v>
      </c>
      <c r="O29" s="152"/>
      <c r="P29" s="152"/>
      <c r="Q29" s="153"/>
      <c r="R29" s="154">
        <v>2</v>
      </c>
      <c r="S29" s="153">
        <v>125.31</v>
      </c>
      <c r="T29" s="128">
        <v>1</v>
      </c>
      <c r="U29" s="135">
        <v>54.01</v>
      </c>
      <c r="V29" s="128">
        <v>1</v>
      </c>
      <c r="W29" s="135">
        <v>17.52</v>
      </c>
      <c r="X29" s="155">
        <f>R29+T29+V29</f>
        <v>4</v>
      </c>
      <c r="Y29" s="71">
        <f>R29*S29+T29*U29+V29*W29</f>
        <v>322.14999999999998</v>
      </c>
      <c r="Z29" s="71">
        <f t="shared" si="5"/>
        <v>322.14999999999998</v>
      </c>
      <c r="AA29" s="147" t="s">
        <v>755</v>
      </c>
      <c r="AB29" s="156"/>
      <c r="AC29" s="156"/>
    </row>
    <row r="30" spans="1:115" ht="42.75" customHeight="1">
      <c r="A30" s="20">
        <v>22</v>
      </c>
      <c r="B30" s="21">
        <v>520100</v>
      </c>
      <c r="C30" s="21">
        <v>180101</v>
      </c>
      <c r="D30" s="36" t="s">
        <v>99</v>
      </c>
      <c r="E30" s="36" t="s">
        <v>239</v>
      </c>
      <c r="F30" s="36" t="s">
        <v>359</v>
      </c>
      <c r="G30" s="38" t="s">
        <v>756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8" t="s">
        <v>757</v>
      </c>
      <c r="M30" s="84">
        <v>44426</v>
      </c>
      <c r="N30" s="84">
        <v>44429</v>
      </c>
      <c r="O30" s="56"/>
      <c r="P30" s="56"/>
      <c r="Q30" s="83"/>
      <c r="R30" s="146"/>
      <c r="S30" s="83"/>
      <c r="T30" s="128">
        <v>3</v>
      </c>
      <c r="U30" s="69">
        <v>54.01</v>
      </c>
      <c r="V30" s="128">
        <v>1</v>
      </c>
      <c r="W30" s="69">
        <v>17.52</v>
      </c>
      <c r="X30" s="70">
        <f t="shared" si="3"/>
        <v>4</v>
      </c>
      <c r="Y30" s="71">
        <f t="shared" si="4"/>
        <v>179.55</v>
      </c>
      <c r="Z30" s="71">
        <f t="shared" si="5"/>
        <v>179.55</v>
      </c>
      <c r="AA30" s="57" t="s">
        <v>758</v>
      </c>
      <c r="AB30" s="127"/>
      <c r="AC30" s="2"/>
    </row>
    <row r="31" spans="1:115" s="157" customFormat="1" ht="42.75" customHeight="1">
      <c r="A31" s="64">
        <v>23</v>
      </c>
      <c r="B31" s="21">
        <v>520100</v>
      </c>
      <c r="C31" s="21">
        <v>180101</v>
      </c>
      <c r="D31" s="147" t="s">
        <v>446</v>
      </c>
      <c r="E31" s="147" t="s">
        <v>222</v>
      </c>
      <c r="F31" s="128" t="s">
        <v>328</v>
      </c>
      <c r="G31" s="149" t="s">
        <v>759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760</v>
      </c>
      <c r="M31" s="159">
        <v>44427</v>
      </c>
      <c r="N31" s="159">
        <v>44428</v>
      </c>
      <c r="O31" s="152"/>
      <c r="P31" s="152"/>
      <c r="Q31" s="153"/>
      <c r="R31" s="154"/>
      <c r="S31" s="153"/>
      <c r="T31" s="22">
        <v>1</v>
      </c>
      <c r="U31" s="161">
        <v>169.68</v>
      </c>
      <c r="V31" s="128">
        <v>1</v>
      </c>
      <c r="W31" s="135">
        <v>50.9</v>
      </c>
      <c r="X31" s="70">
        <f t="shared" si="3"/>
        <v>2</v>
      </c>
      <c r="Y31" s="71">
        <f t="shared" si="4"/>
        <v>220.58</v>
      </c>
      <c r="Z31" s="71">
        <f t="shared" si="5"/>
        <v>220.58</v>
      </c>
      <c r="AA31" s="147" t="s">
        <v>761</v>
      </c>
      <c r="AB31" s="156"/>
      <c r="AC31" s="156"/>
    </row>
    <row r="32" spans="1:115" s="157" customFormat="1" ht="42.75" customHeight="1">
      <c r="A32" s="20">
        <v>24</v>
      </c>
      <c r="B32" s="21">
        <v>520100</v>
      </c>
      <c r="C32" s="21">
        <v>180101</v>
      </c>
      <c r="D32" s="147" t="s">
        <v>484</v>
      </c>
      <c r="E32" s="148" t="s">
        <v>282</v>
      </c>
      <c r="F32" s="147" t="s">
        <v>380</v>
      </c>
      <c r="G32" s="149" t="s">
        <v>759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760</v>
      </c>
      <c r="M32" s="159">
        <v>44426</v>
      </c>
      <c r="N32" s="159">
        <v>44428</v>
      </c>
      <c r="O32" s="152"/>
      <c r="P32" s="152"/>
      <c r="Q32" s="153"/>
      <c r="R32" s="154">
        <v>2</v>
      </c>
      <c r="S32" s="153">
        <v>125.31</v>
      </c>
      <c r="T32" s="128">
        <v>1</v>
      </c>
      <c r="U32" s="135">
        <v>54.01</v>
      </c>
      <c r="V32" s="128">
        <v>1</v>
      </c>
      <c r="W32" s="135">
        <v>17.52</v>
      </c>
      <c r="X32" s="155">
        <f>R32+T32+V32</f>
        <v>4</v>
      </c>
      <c r="Y32" s="71">
        <f>R32*S32+T32*U32+V32*W32</f>
        <v>322.14999999999998</v>
      </c>
      <c r="Z32" s="71">
        <f t="shared" ref="Z32:Z35" si="6">Q32+Y32</f>
        <v>322.14999999999998</v>
      </c>
      <c r="AA32" s="147" t="s">
        <v>762</v>
      </c>
      <c r="AB32" s="156"/>
      <c r="AC32" s="156"/>
    </row>
    <row r="33" spans="1:29" ht="42.75" customHeight="1">
      <c r="A33" s="20">
        <v>25</v>
      </c>
      <c r="B33" s="21">
        <v>520100</v>
      </c>
      <c r="C33" s="21">
        <v>180101</v>
      </c>
      <c r="D33" s="36" t="s">
        <v>633</v>
      </c>
      <c r="E33" s="36" t="s">
        <v>284</v>
      </c>
      <c r="F33" s="36" t="s">
        <v>359</v>
      </c>
      <c r="G33" s="38" t="s">
        <v>763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38" t="s">
        <v>764</v>
      </c>
      <c r="M33" s="72">
        <v>44431</v>
      </c>
      <c r="N33" s="72">
        <v>44435</v>
      </c>
      <c r="O33" s="56"/>
      <c r="P33" s="56"/>
      <c r="Q33" s="83"/>
      <c r="R33" s="146"/>
      <c r="S33" s="83"/>
      <c r="T33" s="128">
        <v>4</v>
      </c>
      <c r="U33" s="69">
        <v>54.01</v>
      </c>
      <c r="V33" s="128">
        <v>1</v>
      </c>
      <c r="W33" s="69">
        <v>17.52</v>
      </c>
      <c r="X33" s="70">
        <f t="shared" ref="X33:X35" si="7">T33+V33</f>
        <v>5</v>
      </c>
      <c r="Y33" s="71">
        <f t="shared" ref="Y33:Y35" si="8">T33*U33+V33*W33</f>
        <v>233.56</v>
      </c>
      <c r="Z33" s="71">
        <f t="shared" si="6"/>
        <v>233.56</v>
      </c>
      <c r="AA33" s="57" t="s">
        <v>765</v>
      </c>
      <c r="AB33" s="2"/>
      <c r="AC33" s="2"/>
    </row>
    <row r="34" spans="1:29" s="157" customFormat="1" ht="42.75" customHeight="1">
      <c r="A34" s="64">
        <v>26</v>
      </c>
      <c r="B34" s="21">
        <v>520100</v>
      </c>
      <c r="C34" s="21">
        <v>180101</v>
      </c>
      <c r="D34" s="147" t="s">
        <v>484</v>
      </c>
      <c r="E34" s="148" t="s">
        <v>282</v>
      </c>
      <c r="F34" s="147" t="s">
        <v>380</v>
      </c>
      <c r="G34" s="149" t="s">
        <v>766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50" t="s">
        <v>767</v>
      </c>
      <c r="M34" s="151">
        <v>44431</v>
      </c>
      <c r="N34" s="151">
        <v>44434</v>
      </c>
      <c r="O34" s="152"/>
      <c r="P34" s="152"/>
      <c r="Q34" s="153"/>
      <c r="R34" s="154">
        <v>1</v>
      </c>
      <c r="S34" s="153">
        <v>125.31</v>
      </c>
      <c r="T34" s="128">
        <v>2</v>
      </c>
      <c r="U34" s="135">
        <v>54.01</v>
      </c>
      <c r="V34" s="128">
        <v>1</v>
      </c>
      <c r="W34" s="135">
        <v>17.52</v>
      </c>
      <c r="X34" s="155">
        <f>R34+T34+V34</f>
        <v>4</v>
      </c>
      <c r="Y34" s="71">
        <f>R34*S34+T34*U34+V34*W34</f>
        <v>250.85</v>
      </c>
      <c r="Z34" s="71">
        <f t="shared" si="6"/>
        <v>250.85</v>
      </c>
      <c r="AA34" s="147" t="s">
        <v>768</v>
      </c>
      <c r="AB34" s="156"/>
      <c r="AC34" s="156"/>
    </row>
    <row r="35" spans="1:29" ht="42.75" customHeight="1">
      <c r="A35" s="20">
        <v>27</v>
      </c>
      <c r="B35" s="21">
        <v>520100</v>
      </c>
      <c r="C35" s="21">
        <v>180101</v>
      </c>
      <c r="D35" s="36" t="s">
        <v>446</v>
      </c>
      <c r="E35" s="36" t="s">
        <v>222</v>
      </c>
      <c r="F35" s="93" t="s">
        <v>328</v>
      </c>
      <c r="G35" s="82" t="s">
        <v>769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57" t="s">
        <v>770</v>
      </c>
      <c r="M35" s="72">
        <v>44432</v>
      </c>
      <c r="N35" s="72">
        <v>44432</v>
      </c>
      <c r="O35" s="111"/>
      <c r="P35" s="111"/>
      <c r="Q35" s="83"/>
      <c r="R35" s="146"/>
      <c r="S35" s="83"/>
      <c r="T35" s="22">
        <v>0</v>
      </c>
      <c r="U35" s="48">
        <v>237.56</v>
      </c>
      <c r="V35" s="82">
        <v>1</v>
      </c>
      <c r="W35" s="69">
        <v>71.27</v>
      </c>
      <c r="X35" s="70">
        <f t="shared" si="7"/>
        <v>1</v>
      </c>
      <c r="Y35" s="71">
        <f t="shared" si="8"/>
        <v>71.27</v>
      </c>
      <c r="Z35" s="71">
        <f t="shared" si="6"/>
        <v>71.27</v>
      </c>
      <c r="AA35" s="57" t="s">
        <v>771</v>
      </c>
      <c r="AB35" s="2"/>
      <c r="AC35" s="2"/>
    </row>
    <row r="36" spans="1:29" ht="42.75" customHeight="1">
      <c r="A36" s="81">
        <v>28</v>
      </c>
      <c r="B36" s="21">
        <v>520100</v>
      </c>
      <c r="C36" s="21">
        <v>180101</v>
      </c>
      <c r="D36" s="36" t="s">
        <v>408</v>
      </c>
      <c r="E36" s="50" t="s">
        <v>409</v>
      </c>
      <c r="F36" s="36" t="s">
        <v>410</v>
      </c>
      <c r="G36" s="38" t="s">
        <v>772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10" t="s">
        <v>773</v>
      </c>
      <c r="M36" s="72">
        <v>44433</v>
      </c>
      <c r="N36" s="72">
        <v>44434</v>
      </c>
      <c r="O36" s="56"/>
      <c r="P36" s="56"/>
      <c r="Q36" s="83"/>
      <c r="R36" s="146"/>
      <c r="S36" s="83"/>
      <c r="T36" s="128">
        <v>1</v>
      </c>
      <c r="U36" s="69">
        <v>54.01</v>
      </c>
      <c r="V36" s="128">
        <v>1</v>
      </c>
      <c r="W36" s="69">
        <v>17.52</v>
      </c>
      <c r="X36" s="70">
        <f t="shared" ref="X36:X39" si="9">T36+V36</f>
        <v>2</v>
      </c>
      <c r="Y36" s="71">
        <f t="shared" ref="Y36:Y39" si="10">T36*U36+V36*W36</f>
        <v>71.53</v>
      </c>
      <c r="Z36" s="71">
        <f t="shared" ref="Z36:Z39" si="11">Q36+Y36</f>
        <v>71.53</v>
      </c>
      <c r="AA36" s="57" t="s">
        <v>774</v>
      </c>
      <c r="AB36" s="2"/>
      <c r="AC36" s="2"/>
    </row>
    <row r="37" spans="1:29" ht="50.25" customHeight="1">
      <c r="A37" s="20">
        <v>29</v>
      </c>
      <c r="B37" s="21">
        <v>520100</v>
      </c>
      <c r="C37" s="21">
        <v>180101</v>
      </c>
      <c r="D37" s="36" t="s">
        <v>120</v>
      </c>
      <c r="E37" s="36" t="s">
        <v>259</v>
      </c>
      <c r="F37" s="36" t="s">
        <v>548</v>
      </c>
      <c r="G37" s="38" t="s">
        <v>775</v>
      </c>
      <c r="H37" s="22" t="s">
        <v>401</v>
      </c>
      <c r="I37" s="22" t="s">
        <v>402</v>
      </c>
      <c r="J37" s="22" t="s">
        <v>403</v>
      </c>
      <c r="K37" s="19" t="s">
        <v>402</v>
      </c>
      <c r="L37" s="38" t="s">
        <v>776</v>
      </c>
      <c r="M37" s="72">
        <v>44431</v>
      </c>
      <c r="N37" s="72">
        <v>44434</v>
      </c>
      <c r="O37" s="112"/>
      <c r="P37" s="112"/>
      <c r="Q37" s="83"/>
      <c r="R37" s="146"/>
      <c r="S37" s="83"/>
      <c r="T37" s="128">
        <v>3</v>
      </c>
      <c r="U37" s="69">
        <v>54.01</v>
      </c>
      <c r="V37" s="128">
        <v>1</v>
      </c>
      <c r="W37" s="69">
        <v>17.52</v>
      </c>
      <c r="X37" s="70">
        <f t="shared" si="9"/>
        <v>4</v>
      </c>
      <c r="Y37" s="71">
        <f t="shared" si="10"/>
        <v>179.55</v>
      </c>
      <c r="Z37" s="71">
        <f t="shared" si="11"/>
        <v>179.55</v>
      </c>
      <c r="AA37" s="57" t="s">
        <v>777</v>
      </c>
      <c r="AB37" s="2"/>
      <c r="AC37" s="2"/>
    </row>
    <row r="38" spans="1:29" ht="42.75" customHeight="1">
      <c r="A38" s="81">
        <v>30</v>
      </c>
      <c r="B38" s="21">
        <v>520100</v>
      </c>
      <c r="C38" s="21">
        <v>180101</v>
      </c>
      <c r="D38" s="36" t="s">
        <v>99</v>
      </c>
      <c r="E38" s="36" t="s">
        <v>239</v>
      </c>
      <c r="F38" s="36" t="s">
        <v>359</v>
      </c>
      <c r="G38" s="38" t="s">
        <v>778</v>
      </c>
      <c r="H38" s="22" t="s">
        <v>401</v>
      </c>
      <c r="I38" s="22" t="s">
        <v>402</v>
      </c>
      <c r="J38" s="22" t="s">
        <v>403</v>
      </c>
      <c r="K38" s="19" t="s">
        <v>402</v>
      </c>
      <c r="L38" s="90" t="s">
        <v>779</v>
      </c>
      <c r="M38" s="72">
        <v>44433</v>
      </c>
      <c r="N38" s="72">
        <v>44436</v>
      </c>
      <c r="O38" s="56"/>
      <c r="P38" s="56"/>
      <c r="Q38" s="83"/>
      <c r="R38" s="146"/>
      <c r="S38" s="83"/>
      <c r="T38" s="128">
        <v>3</v>
      </c>
      <c r="U38" s="69">
        <v>54.01</v>
      </c>
      <c r="V38" s="128">
        <v>1</v>
      </c>
      <c r="W38" s="69">
        <v>17.52</v>
      </c>
      <c r="X38" s="70">
        <f t="shared" si="9"/>
        <v>4</v>
      </c>
      <c r="Y38" s="71">
        <f t="shared" si="10"/>
        <v>179.55</v>
      </c>
      <c r="Z38" s="71">
        <f t="shared" si="11"/>
        <v>179.55</v>
      </c>
      <c r="AA38" s="57" t="s">
        <v>780</v>
      </c>
      <c r="AB38" s="2"/>
      <c r="AC38" s="2"/>
    </row>
    <row r="39" spans="1:29" ht="42.75" customHeight="1">
      <c r="A39" s="20">
        <v>31</v>
      </c>
      <c r="B39" s="21">
        <v>520100</v>
      </c>
      <c r="C39" s="21">
        <v>180101</v>
      </c>
      <c r="D39" s="36" t="s">
        <v>452</v>
      </c>
      <c r="E39" s="36" t="s">
        <v>226</v>
      </c>
      <c r="F39" s="36" t="s">
        <v>349</v>
      </c>
      <c r="G39" s="38" t="s">
        <v>781</v>
      </c>
      <c r="H39" s="22" t="s">
        <v>401</v>
      </c>
      <c r="I39" s="22" t="s">
        <v>402</v>
      </c>
      <c r="J39" s="22" t="s">
        <v>403</v>
      </c>
      <c r="K39" s="19" t="s">
        <v>402</v>
      </c>
      <c r="L39" s="37" t="s">
        <v>779</v>
      </c>
      <c r="M39" s="72">
        <v>44432</v>
      </c>
      <c r="N39" s="72">
        <v>44436</v>
      </c>
      <c r="O39" s="56"/>
      <c r="P39" s="56"/>
      <c r="Q39" s="83"/>
      <c r="R39" s="146"/>
      <c r="S39" s="83"/>
      <c r="T39" s="128">
        <v>4</v>
      </c>
      <c r="U39" s="69">
        <v>54.01</v>
      </c>
      <c r="V39" s="128">
        <v>0</v>
      </c>
      <c r="W39" s="69">
        <v>17.52</v>
      </c>
      <c r="X39" s="70">
        <f t="shared" si="9"/>
        <v>4</v>
      </c>
      <c r="Y39" s="71">
        <f t="shared" si="10"/>
        <v>216.04</v>
      </c>
      <c r="Z39" s="71">
        <f t="shared" si="11"/>
        <v>216.04</v>
      </c>
      <c r="AA39" s="57" t="s">
        <v>782</v>
      </c>
      <c r="AB39" s="2"/>
      <c r="AC39" s="2"/>
    </row>
    <row r="40" spans="1:29" ht="42.75" customHeight="1">
      <c r="A40" s="81">
        <v>32</v>
      </c>
      <c r="B40" s="21">
        <v>520100</v>
      </c>
      <c r="C40" s="21">
        <v>180101</v>
      </c>
      <c r="D40" s="93" t="s">
        <v>565</v>
      </c>
      <c r="E40" s="36" t="s">
        <v>568</v>
      </c>
      <c r="F40" s="36" t="s">
        <v>390</v>
      </c>
      <c r="G40" s="38" t="s">
        <v>781</v>
      </c>
      <c r="H40" s="22" t="s">
        <v>401</v>
      </c>
      <c r="I40" s="22" t="s">
        <v>402</v>
      </c>
      <c r="J40" s="22" t="s">
        <v>403</v>
      </c>
      <c r="K40" s="19" t="s">
        <v>402</v>
      </c>
      <c r="L40" s="37" t="s">
        <v>779</v>
      </c>
      <c r="M40" s="72">
        <v>44431</v>
      </c>
      <c r="N40" s="72">
        <v>44436</v>
      </c>
      <c r="O40" s="56"/>
      <c r="P40" s="56"/>
      <c r="Q40" s="83"/>
      <c r="R40" s="146"/>
      <c r="S40" s="83"/>
      <c r="T40" s="82">
        <v>5</v>
      </c>
      <c r="U40" s="69">
        <v>95.97</v>
      </c>
      <c r="V40" s="82">
        <v>1</v>
      </c>
      <c r="W40" s="69">
        <v>28.78</v>
      </c>
      <c r="X40" s="70">
        <f t="shared" ref="X40" si="12">T40+V40</f>
        <v>6</v>
      </c>
      <c r="Y40" s="71">
        <f t="shared" ref="Y40" si="13">T40*U40+V40*W40</f>
        <v>508.63</v>
      </c>
      <c r="Z40" s="71">
        <f t="shared" ref="Z40" si="14">Q40+Y40</f>
        <v>508.63</v>
      </c>
      <c r="AA40" s="57" t="s">
        <v>783</v>
      </c>
      <c r="AB40" s="2"/>
      <c r="AC40" s="2"/>
    </row>
    <row r="41" spans="1:29" s="157" customFormat="1" ht="42.75" customHeight="1">
      <c r="A41" s="64">
        <v>33</v>
      </c>
      <c r="B41" s="21">
        <v>520100</v>
      </c>
      <c r="C41" s="21">
        <v>180101</v>
      </c>
      <c r="D41" s="147" t="s">
        <v>446</v>
      </c>
      <c r="E41" s="147" t="s">
        <v>222</v>
      </c>
      <c r="F41" s="128" t="s">
        <v>328</v>
      </c>
      <c r="G41" s="149" t="s">
        <v>784</v>
      </c>
      <c r="H41" s="22" t="s">
        <v>401</v>
      </c>
      <c r="I41" s="22" t="s">
        <v>402</v>
      </c>
      <c r="J41" s="22" t="s">
        <v>403</v>
      </c>
      <c r="K41" s="19" t="s">
        <v>402</v>
      </c>
      <c r="L41" s="149" t="s">
        <v>785</v>
      </c>
      <c r="M41" s="151">
        <v>44434</v>
      </c>
      <c r="N41" s="151">
        <v>44435</v>
      </c>
      <c r="O41" s="152"/>
      <c r="P41" s="152"/>
      <c r="Q41" s="153"/>
      <c r="R41" s="154"/>
      <c r="S41" s="153"/>
      <c r="T41" s="128">
        <v>1</v>
      </c>
      <c r="U41" s="135">
        <v>169.68</v>
      </c>
      <c r="V41" s="128">
        <v>1</v>
      </c>
      <c r="W41" s="135">
        <v>50.9</v>
      </c>
      <c r="X41" s="70">
        <f t="shared" ref="X41:X42" si="15">T41+V41</f>
        <v>2</v>
      </c>
      <c r="Y41" s="71">
        <f t="shared" ref="Y41:Y42" si="16">T41*U41+V41*W41</f>
        <v>220.58</v>
      </c>
      <c r="Z41" s="71">
        <f t="shared" ref="Z41:Z42" si="17">Q41+Y41</f>
        <v>220.58</v>
      </c>
      <c r="AA41" s="147" t="s">
        <v>786</v>
      </c>
      <c r="AB41" s="156"/>
      <c r="AC41" s="156"/>
    </row>
    <row r="42" spans="1:29" ht="42.75" customHeight="1">
      <c r="A42" s="20">
        <v>34</v>
      </c>
      <c r="B42" s="21">
        <v>520100</v>
      </c>
      <c r="C42" s="21">
        <v>180101</v>
      </c>
      <c r="D42" s="36" t="s">
        <v>405</v>
      </c>
      <c r="E42" s="36" t="s">
        <v>234</v>
      </c>
      <c r="F42" s="36" t="s">
        <v>359</v>
      </c>
      <c r="G42" s="38" t="s">
        <v>787</v>
      </c>
      <c r="H42" s="22" t="s">
        <v>401</v>
      </c>
      <c r="I42" s="22" t="s">
        <v>402</v>
      </c>
      <c r="J42" s="22" t="s">
        <v>403</v>
      </c>
      <c r="K42" s="19" t="s">
        <v>402</v>
      </c>
      <c r="L42" s="37" t="s">
        <v>788</v>
      </c>
      <c r="M42" s="72">
        <v>44434</v>
      </c>
      <c r="N42" s="72">
        <v>44435</v>
      </c>
      <c r="O42" s="56"/>
      <c r="P42" s="56"/>
      <c r="Q42" s="83"/>
      <c r="R42" s="146"/>
      <c r="S42" s="83"/>
      <c r="T42" s="128">
        <v>1</v>
      </c>
      <c r="U42" s="69">
        <v>54.01</v>
      </c>
      <c r="V42" s="128">
        <v>1</v>
      </c>
      <c r="W42" s="69">
        <v>17.52</v>
      </c>
      <c r="X42" s="70">
        <f t="shared" si="15"/>
        <v>2</v>
      </c>
      <c r="Y42" s="71">
        <f t="shared" si="16"/>
        <v>71.53</v>
      </c>
      <c r="Z42" s="71">
        <f t="shared" si="17"/>
        <v>71.53</v>
      </c>
      <c r="AA42" s="57" t="s">
        <v>789</v>
      </c>
      <c r="AB42" s="2"/>
      <c r="AC42" s="2"/>
    </row>
    <row r="43" spans="1:29" ht="42.75" customHeight="1">
      <c r="A43" s="81">
        <v>35</v>
      </c>
      <c r="B43" s="21">
        <v>520100</v>
      </c>
      <c r="C43" s="21">
        <v>180101</v>
      </c>
      <c r="D43" s="36" t="s">
        <v>509</v>
      </c>
      <c r="E43" s="36" t="s">
        <v>224</v>
      </c>
      <c r="F43" s="36" t="s">
        <v>671</v>
      </c>
      <c r="G43" s="38" t="s">
        <v>790</v>
      </c>
      <c r="H43" s="22" t="s">
        <v>401</v>
      </c>
      <c r="I43" s="22" t="s">
        <v>402</v>
      </c>
      <c r="J43" s="22" t="s">
        <v>403</v>
      </c>
      <c r="K43" s="19" t="s">
        <v>402</v>
      </c>
      <c r="L43" s="37" t="s">
        <v>609</v>
      </c>
      <c r="M43" s="72">
        <v>44434</v>
      </c>
      <c r="N43" s="72">
        <v>44435</v>
      </c>
      <c r="O43" s="56"/>
      <c r="P43" s="56"/>
      <c r="Q43" s="83"/>
      <c r="R43" s="146"/>
      <c r="S43" s="83"/>
      <c r="T43" s="128">
        <v>1</v>
      </c>
      <c r="U43" s="69">
        <v>54.01</v>
      </c>
      <c r="V43" s="128">
        <v>1</v>
      </c>
      <c r="W43" s="69">
        <v>17.52</v>
      </c>
      <c r="X43" s="70">
        <f t="shared" ref="X43" si="18">T43+V43</f>
        <v>2</v>
      </c>
      <c r="Y43" s="71">
        <f t="shared" ref="Y43" si="19">T43*U43+V43*W43</f>
        <v>71.53</v>
      </c>
      <c r="Z43" s="71">
        <f t="shared" ref="Z43" si="20">Q43+Y43</f>
        <v>71.53</v>
      </c>
      <c r="AA43" s="57" t="s">
        <v>791</v>
      </c>
      <c r="AB43" s="2"/>
      <c r="AC43" s="2"/>
    </row>
    <row r="44" spans="1:29" ht="42.75" customHeight="1">
      <c r="A44" s="81">
        <v>36</v>
      </c>
      <c r="B44" s="21">
        <v>520100</v>
      </c>
      <c r="C44" s="21">
        <v>180101</v>
      </c>
      <c r="D44" s="36" t="s">
        <v>633</v>
      </c>
      <c r="E44" s="36" t="s">
        <v>284</v>
      </c>
      <c r="F44" s="36" t="s">
        <v>359</v>
      </c>
      <c r="G44" s="38" t="s">
        <v>792</v>
      </c>
      <c r="H44" s="22" t="s">
        <v>401</v>
      </c>
      <c r="I44" s="22" t="s">
        <v>402</v>
      </c>
      <c r="J44" s="22" t="s">
        <v>403</v>
      </c>
      <c r="K44" s="19" t="s">
        <v>402</v>
      </c>
      <c r="L44" s="37" t="s">
        <v>793</v>
      </c>
      <c r="M44" s="72">
        <v>44438</v>
      </c>
      <c r="N44" s="72">
        <v>44442</v>
      </c>
      <c r="O44" s="56"/>
      <c r="P44" s="56"/>
      <c r="Q44" s="83"/>
      <c r="R44" s="146"/>
      <c r="S44" s="83"/>
      <c r="T44" s="128">
        <v>4</v>
      </c>
      <c r="U44" s="69">
        <v>54.01</v>
      </c>
      <c r="V44" s="128">
        <v>1</v>
      </c>
      <c r="W44" s="69">
        <v>17.52</v>
      </c>
      <c r="X44" s="70">
        <f t="shared" ref="X44" si="21">T44+V44</f>
        <v>5</v>
      </c>
      <c r="Y44" s="71">
        <f t="shared" ref="Y44" si="22">T44*U44+V44*W44</f>
        <v>233.56</v>
      </c>
      <c r="Z44" s="71">
        <f t="shared" ref="Z44" si="23">Q44+Y44</f>
        <v>233.56</v>
      </c>
      <c r="AA44" s="57" t="s">
        <v>794</v>
      </c>
      <c r="AB44" s="2"/>
      <c r="AC44" s="2"/>
    </row>
    <row r="45" spans="1:29" ht="42.75" customHeight="1">
      <c r="A45" s="20">
        <v>37</v>
      </c>
      <c r="B45" s="21">
        <v>520100</v>
      </c>
      <c r="C45" s="21">
        <v>180101</v>
      </c>
      <c r="D45" s="36" t="s">
        <v>173</v>
      </c>
      <c r="E45" s="36" t="s">
        <v>307</v>
      </c>
      <c r="F45" s="36" t="s">
        <v>642</v>
      </c>
      <c r="G45" s="38" t="s">
        <v>795</v>
      </c>
      <c r="H45" s="22" t="s">
        <v>401</v>
      </c>
      <c r="I45" s="22" t="s">
        <v>402</v>
      </c>
      <c r="J45" s="22" t="s">
        <v>403</v>
      </c>
      <c r="K45" s="19" t="s">
        <v>402</v>
      </c>
      <c r="L45" s="37" t="s">
        <v>796</v>
      </c>
      <c r="M45" s="72">
        <v>44434</v>
      </c>
      <c r="N45" s="72" t="s">
        <v>797</v>
      </c>
      <c r="O45" s="56"/>
      <c r="P45" s="56"/>
      <c r="Q45" s="83"/>
      <c r="R45" s="146"/>
      <c r="S45" s="83"/>
      <c r="T45" s="128">
        <v>1</v>
      </c>
      <c r="U45" s="69">
        <v>54.01</v>
      </c>
      <c r="V45" s="128">
        <v>1</v>
      </c>
      <c r="W45" s="69">
        <v>17.52</v>
      </c>
      <c r="X45" s="70">
        <f t="shared" ref="X45" si="24">T45+V45</f>
        <v>2</v>
      </c>
      <c r="Y45" s="71">
        <f t="shared" ref="Y45" si="25">T45*U45+V45*W45</f>
        <v>71.53</v>
      </c>
      <c r="Z45" s="71">
        <f t="shared" ref="Z45" si="26">Q45+Y45</f>
        <v>71.53</v>
      </c>
      <c r="AA45" s="57" t="s">
        <v>798</v>
      </c>
      <c r="AB45" s="2"/>
      <c r="AC45" s="2"/>
    </row>
    <row r="46" spans="1:29" ht="42.75" customHeight="1">
      <c r="A46" s="81">
        <v>38</v>
      </c>
      <c r="B46" s="21">
        <v>520100</v>
      </c>
      <c r="C46" s="21">
        <v>180101</v>
      </c>
      <c r="D46" s="36" t="s">
        <v>408</v>
      </c>
      <c r="E46" s="50" t="s">
        <v>409</v>
      </c>
      <c r="F46" s="36" t="s">
        <v>410</v>
      </c>
      <c r="G46" s="38" t="s">
        <v>795</v>
      </c>
      <c r="H46" s="22" t="s">
        <v>401</v>
      </c>
      <c r="I46" s="22" t="s">
        <v>402</v>
      </c>
      <c r="J46" s="22" t="s">
        <v>403</v>
      </c>
      <c r="K46" s="19" t="s">
        <v>402</v>
      </c>
      <c r="L46" s="37" t="s">
        <v>799</v>
      </c>
      <c r="M46" s="72">
        <v>44434</v>
      </c>
      <c r="N46" s="72" t="s">
        <v>797</v>
      </c>
      <c r="O46" s="56"/>
      <c r="P46" s="56"/>
      <c r="Q46" s="83"/>
      <c r="R46" s="146"/>
      <c r="S46" s="83"/>
      <c r="T46" s="128">
        <v>1</v>
      </c>
      <c r="U46" s="69">
        <v>54.01</v>
      </c>
      <c r="V46" s="128">
        <v>0</v>
      </c>
      <c r="W46" s="69">
        <v>17.52</v>
      </c>
      <c r="X46" s="70">
        <f t="shared" ref="X46" si="27">T46+V46</f>
        <v>1</v>
      </c>
      <c r="Y46" s="71">
        <f t="shared" ref="Y46" si="28">T46*U46+V46*W46</f>
        <v>54.01</v>
      </c>
      <c r="Z46" s="71">
        <f t="shared" ref="Z46" si="29">Q46+Y46</f>
        <v>54.01</v>
      </c>
      <c r="AA46" s="57" t="s">
        <v>800</v>
      </c>
      <c r="AB46" s="2"/>
      <c r="AC46" s="2"/>
    </row>
    <row r="47" spans="1:29" ht="42.75" customHeight="1">
      <c r="A47" s="81">
        <v>39</v>
      </c>
      <c r="B47" s="21">
        <v>520100</v>
      </c>
      <c r="C47" s="21">
        <v>180101</v>
      </c>
      <c r="D47" s="93" t="s">
        <v>408</v>
      </c>
      <c r="E47" s="50" t="s">
        <v>409</v>
      </c>
      <c r="F47" s="36" t="s">
        <v>410</v>
      </c>
      <c r="G47" s="38" t="s">
        <v>801</v>
      </c>
      <c r="H47" s="22" t="s">
        <v>401</v>
      </c>
      <c r="I47" s="22" t="s">
        <v>402</v>
      </c>
      <c r="J47" s="22" t="s">
        <v>403</v>
      </c>
      <c r="K47" s="19" t="s">
        <v>402</v>
      </c>
      <c r="L47" s="37" t="s">
        <v>799</v>
      </c>
      <c r="M47" s="72">
        <v>44433</v>
      </c>
      <c r="N47" s="72">
        <v>44434</v>
      </c>
      <c r="O47" s="56"/>
      <c r="P47" s="56"/>
      <c r="Q47" s="83"/>
      <c r="R47" s="146"/>
      <c r="S47" s="83"/>
      <c r="T47" s="128">
        <v>1</v>
      </c>
      <c r="U47" s="69">
        <v>54.01</v>
      </c>
      <c r="V47" s="128">
        <v>1</v>
      </c>
      <c r="W47" s="69">
        <v>17.52</v>
      </c>
      <c r="X47" s="70">
        <f t="shared" ref="X47" si="30">T47+V47</f>
        <v>2</v>
      </c>
      <c r="Y47" s="71">
        <f t="shared" ref="Y47" si="31">T47*U47+V47*W47</f>
        <v>71.53</v>
      </c>
      <c r="Z47" s="71">
        <f t="shared" ref="Z47" si="32">Q47+Y47</f>
        <v>71.53</v>
      </c>
      <c r="AA47" s="57" t="s">
        <v>802</v>
      </c>
      <c r="AB47" s="2"/>
      <c r="AC47" s="2"/>
    </row>
    <row r="48" spans="1:29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77">
        <f>SUM(Y9:Y47)</f>
        <v>8216.5000000000018</v>
      </c>
      <c r="Z48" s="2"/>
      <c r="AA48" s="2"/>
      <c r="AB48" s="2"/>
      <c r="AC48" s="2"/>
    </row>
    <row r="49" spans="2:29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2:29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2:29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2:29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2:29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2:29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2:29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2:29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2:29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2:29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</sheetData>
  <mergeCells count="28">
    <mergeCell ref="Y7:Y8"/>
    <mergeCell ref="R7:S7"/>
    <mergeCell ref="O7:O8"/>
    <mergeCell ref="Q7:Q8"/>
    <mergeCell ref="T7:U7"/>
    <mergeCell ref="V7:W7"/>
    <mergeCell ref="X7:X8"/>
    <mergeCell ref="H7:H8"/>
    <mergeCell ref="I7:J7"/>
    <mergeCell ref="K7:L7"/>
    <mergeCell ref="M7:M8"/>
    <mergeCell ref="N7:N8"/>
    <mergeCell ref="A5:AA5"/>
    <mergeCell ref="A6:A8"/>
    <mergeCell ref="B6:C6"/>
    <mergeCell ref="D6:F6"/>
    <mergeCell ref="G6:N6"/>
    <mergeCell ref="O6:Q6"/>
    <mergeCell ref="T6:Y6"/>
    <mergeCell ref="Z6:Z8"/>
    <mergeCell ref="AA6:AA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I58"/>
  <sheetViews>
    <sheetView tabSelected="1" workbookViewId="0">
      <selection activeCell="O42" sqref="O4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47.1406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2"/>
      <c r="AA1" s="2"/>
    </row>
    <row r="2" spans="1:113"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2"/>
      <c r="AA2" s="2"/>
    </row>
    <row r="3" spans="1:113"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4"/>
      <c r="X3" s="4"/>
      <c r="Y3" s="4"/>
      <c r="Z3" s="2"/>
      <c r="AA3" s="2"/>
    </row>
    <row r="4" spans="1:11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2"/>
      <c r="AA4" s="2"/>
    </row>
    <row r="5" spans="1:113">
      <c r="A5" s="174" t="s">
        <v>0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65"/>
      <c r="Z5" s="2"/>
      <c r="AA5" s="2"/>
    </row>
    <row r="6" spans="1:113" ht="26.25" customHeight="1">
      <c r="A6" s="166" t="s">
        <v>397</v>
      </c>
      <c r="B6" s="173" t="s">
        <v>1</v>
      </c>
      <c r="C6" s="173"/>
      <c r="D6" s="173" t="s">
        <v>2</v>
      </c>
      <c r="E6" s="173"/>
      <c r="F6" s="173"/>
      <c r="G6" s="173" t="s">
        <v>3</v>
      </c>
      <c r="H6" s="173"/>
      <c r="I6" s="173"/>
      <c r="J6" s="173"/>
      <c r="K6" s="173"/>
      <c r="L6" s="173"/>
      <c r="M6" s="173"/>
      <c r="N6" s="173"/>
      <c r="O6" s="173" t="s">
        <v>4</v>
      </c>
      <c r="P6" s="173"/>
      <c r="Q6" s="173"/>
      <c r="R6" s="173" t="s">
        <v>5</v>
      </c>
      <c r="S6" s="173"/>
      <c r="T6" s="173"/>
      <c r="U6" s="173"/>
      <c r="V6" s="173"/>
      <c r="W6" s="173"/>
      <c r="X6" s="173" t="s">
        <v>6</v>
      </c>
      <c r="Y6" s="173" t="s">
        <v>7</v>
      </c>
      <c r="Z6" s="2"/>
      <c r="AA6" s="2"/>
    </row>
    <row r="7" spans="1:113" ht="18.75" customHeight="1">
      <c r="A7" s="167"/>
      <c r="B7" s="173" t="s">
        <v>8</v>
      </c>
      <c r="C7" s="173" t="s">
        <v>9</v>
      </c>
      <c r="D7" s="175" t="s">
        <v>10</v>
      </c>
      <c r="E7" s="173" t="s">
        <v>11</v>
      </c>
      <c r="F7" s="173" t="s">
        <v>12</v>
      </c>
      <c r="G7" s="173" t="s">
        <v>13</v>
      </c>
      <c r="H7" s="173" t="s">
        <v>14</v>
      </c>
      <c r="I7" s="173" t="s">
        <v>15</v>
      </c>
      <c r="J7" s="173"/>
      <c r="K7" s="172" t="s">
        <v>16</v>
      </c>
      <c r="L7" s="172"/>
      <c r="M7" s="173" t="s">
        <v>17</v>
      </c>
      <c r="N7" s="173" t="s">
        <v>18</v>
      </c>
      <c r="O7" s="172" t="s">
        <v>19</v>
      </c>
      <c r="P7" s="172" t="s">
        <v>20</v>
      </c>
      <c r="Q7" s="172" t="s">
        <v>21</v>
      </c>
      <c r="R7" s="173" t="s">
        <v>22</v>
      </c>
      <c r="S7" s="173"/>
      <c r="T7" s="173" t="s">
        <v>23</v>
      </c>
      <c r="U7" s="173"/>
      <c r="V7" s="173" t="s">
        <v>24</v>
      </c>
      <c r="W7" s="172" t="s">
        <v>21</v>
      </c>
      <c r="X7" s="173"/>
      <c r="Y7" s="173"/>
      <c r="Z7" s="2"/>
      <c r="AA7" s="2"/>
    </row>
    <row r="8" spans="1:113" ht="18.75" customHeight="1">
      <c r="A8" s="168"/>
      <c r="B8" s="173"/>
      <c r="C8" s="173"/>
      <c r="D8" s="173"/>
      <c r="E8" s="173"/>
      <c r="F8" s="173"/>
      <c r="G8" s="173"/>
      <c r="H8" s="173"/>
      <c r="I8" s="145" t="s">
        <v>25</v>
      </c>
      <c r="J8" s="145" t="s">
        <v>26</v>
      </c>
      <c r="K8" s="145" t="s">
        <v>25</v>
      </c>
      <c r="L8" s="144" t="s">
        <v>27</v>
      </c>
      <c r="M8" s="173"/>
      <c r="N8" s="173"/>
      <c r="O8" s="173"/>
      <c r="P8" s="173"/>
      <c r="Q8" s="173"/>
      <c r="R8" s="145" t="s">
        <v>28</v>
      </c>
      <c r="S8" s="144" t="s">
        <v>29</v>
      </c>
      <c r="T8" s="145" t="s">
        <v>28</v>
      </c>
      <c r="U8" s="144" t="s">
        <v>29</v>
      </c>
      <c r="V8" s="173"/>
      <c r="W8" s="173"/>
      <c r="X8" s="173"/>
      <c r="Y8" s="173"/>
      <c r="Z8" s="2"/>
      <c r="AA8" s="2"/>
    </row>
    <row r="9" spans="1:113" s="89" customFormat="1" ht="42.75" customHeight="1">
      <c r="A9" s="41">
        <v>1</v>
      </c>
      <c r="B9" s="42">
        <v>520100</v>
      </c>
      <c r="C9" s="42">
        <v>180101</v>
      </c>
      <c r="D9" s="36" t="s">
        <v>452</v>
      </c>
      <c r="E9" s="36" t="s">
        <v>226</v>
      </c>
      <c r="F9" s="36" t="s">
        <v>349</v>
      </c>
      <c r="G9" s="82" t="s">
        <v>803</v>
      </c>
      <c r="H9" s="43" t="s">
        <v>401</v>
      </c>
      <c r="I9" s="42" t="s">
        <v>402</v>
      </c>
      <c r="J9" s="42" t="s">
        <v>403</v>
      </c>
      <c r="K9" s="44" t="s">
        <v>402</v>
      </c>
      <c r="L9" s="82" t="s">
        <v>804</v>
      </c>
      <c r="M9" s="84">
        <v>44440</v>
      </c>
      <c r="N9" s="84">
        <v>44442</v>
      </c>
      <c r="O9" s="128"/>
      <c r="P9" s="69"/>
      <c r="Q9" s="128"/>
      <c r="R9" s="128">
        <v>2</v>
      </c>
      <c r="S9" s="69">
        <v>54.01</v>
      </c>
      <c r="T9" s="128">
        <v>1</v>
      </c>
      <c r="U9" s="69">
        <v>17.52</v>
      </c>
      <c r="V9" s="70">
        <f t="shared" ref="V9:V27" si="0">R9+T9</f>
        <v>3</v>
      </c>
      <c r="W9" s="71">
        <f t="shared" ref="W9:W27" si="1">R9*S9+T9*U9</f>
        <v>125.53999999999999</v>
      </c>
      <c r="X9" s="71">
        <f t="shared" ref="X9:X27" si="2">O9+W9</f>
        <v>125.53999999999999</v>
      </c>
      <c r="Y9" s="82" t="s">
        <v>805</v>
      </c>
      <c r="Z9" s="87"/>
      <c r="AA9" s="87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</row>
    <row r="10" spans="1:113" s="89" customFormat="1" ht="42.75" customHeight="1">
      <c r="A10" s="20">
        <v>2</v>
      </c>
      <c r="B10" s="21">
        <v>520100</v>
      </c>
      <c r="C10" s="21">
        <v>180101</v>
      </c>
      <c r="D10" s="57" t="s">
        <v>484</v>
      </c>
      <c r="E10" s="50" t="s">
        <v>282</v>
      </c>
      <c r="F10" s="36" t="s">
        <v>380</v>
      </c>
      <c r="G10" s="82" t="s">
        <v>806</v>
      </c>
      <c r="H10" s="18" t="s">
        <v>401</v>
      </c>
      <c r="I10" s="22" t="s">
        <v>402</v>
      </c>
      <c r="J10" s="22" t="s">
        <v>403</v>
      </c>
      <c r="K10" s="19" t="s">
        <v>402</v>
      </c>
      <c r="L10" s="82" t="s">
        <v>804</v>
      </c>
      <c r="M10" s="84">
        <v>44440</v>
      </c>
      <c r="N10" s="84">
        <v>44442</v>
      </c>
      <c r="O10" s="128"/>
      <c r="P10" s="69"/>
      <c r="Q10" s="128"/>
      <c r="R10" s="128">
        <v>2</v>
      </c>
      <c r="S10" s="69">
        <v>54.01</v>
      </c>
      <c r="T10" s="128">
        <v>1</v>
      </c>
      <c r="U10" s="69">
        <v>17.52</v>
      </c>
      <c r="V10" s="70">
        <f t="shared" si="0"/>
        <v>3</v>
      </c>
      <c r="W10" s="71">
        <f t="shared" si="1"/>
        <v>125.53999999999999</v>
      </c>
      <c r="X10" s="71">
        <f t="shared" si="2"/>
        <v>125.53999999999999</v>
      </c>
      <c r="Y10" s="82" t="s">
        <v>807</v>
      </c>
      <c r="Z10" s="87"/>
      <c r="AA10" s="133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</row>
    <row r="11" spans="1:113" s="89" customFormat="1" ht="42.75" customHeight="1">
      <c r="A11" s="64">
        <v>3</v>
      </c>
      <c r="B11" s="21">
        <v>520100</v>
      </c>
      <c r="C11" s="21">
        <v>180101</v>
      </c>
      <c r="D11" s="57" t="s">
        <v>99</v>
      </c>
      <c r="E11" s="36" t="s">
        <v>239</v>
      </c>
      <c r="F11" s="36" t="s">
        <v>359</v>
      </c>
      <c r="G11" s="82" t="s">
        <v>808</v>
      </c>
      <c r="H11" s="18" t="s">
        <v>401</v>
      </c>
      <c r="I11" s="22" t="s">
        <v>402</v>
      </c>
      <c r="J11" s="22" t="s">
        <v>403</v>
      </c>
      <c r="K11" s="19" t="s">
        <v>402</v>
      </c>
      <c r="L11" s="82" t="s">
        <v>804</v>
      </c>
      <c r="M11" s="84">
        <v>44440</v>
      </c>
      <c r="N11" s="84">
        <v>44442</v>
      </c>
      <c r="O11" s="128"/>
      <c r="P11" s="69"/>
      <c r="Q11" s="128"/>
      <c r="R11" s="128">
        <v>2</v>
      </c>
      <c r="S11" s="69">
        <v>54.01</v>
      </c>
      <c r="T11" s="128">
        <v>1</v>
      </c>
      <c r="U11" s="69">
        <v>17.52</v>
      </c>
      <c r="V11" s="70">
        <f t="shared" si="0"/>
        <v>3</v>
      </c>
      <c r="W11" s="71">
        <f t="shared" si="1"/>
        <v>125.53999999999999</v>
      </c>
      <c r="X11" s="71">
        <f t="shared" si="2"/>
        <v>125.53999999999999</v>
      </c>
      <c r="Y11" s="82" t="s">
        <v>809</v>
      </c>
      <c r="Z11" s="87"/>
      <c r="AA11" s="133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</row>
    <row r="12" spans="1:113" s="89" customFormat="1" ht="42.75" customHeight="1">
      <c r="A12" s="20">
        <v>4</v>
      </c>
      <c r="B12" s="21">
        <v>520100</v>
      </c>
      <c r="C12" s="21">
        <v>180101</v>
      </c>
      <c r="D12" s="90" t="s">
        <v>120</v>
      </c>
      <c r="E12" s="36" t="s">
        <v>259</v>
      </c>
      <c r="F12" s="36" t="s">
        <v>548</v>
      </c>
      <c r="G12" s="38" t="s">
        <v>810</v>
      </c>
      <c r="H12" s="18" t="s">
        <v>401</v>
      </c>
      <c r="I12" s="22" t="s">
        <v>402</v>
      </c>
      <c r="J12" s="22" t="s">
        <v>403</v>
      </c>
      <c r="K12" s="19" t="s">
        <v>402</v>
      </c>
      <c r="L12" s="82" t="s">
        <v>804</v>
      </c>
      <c r="M12" s="84">
        <v>44440</v>
      </c>
      <c r="N12" s="84">
        <v>44442</v>
      </c>
      <c r="O12" s="128"/>
      <c r="P12" s="69"/>
      <c r="Q12" s="128"/>
      <c r="R12" s="128">
        <v>2</v>
      </c>
      <c r="S12" s="69">
        <v>54.01</v>
      </c>
      <c r="T12" s="128">
        <v>1</v>
      </c>
      <c r="U12" s="69">
        <v>17.52</v>
      </c>
      <c r="V12" s="70">
        <f t="shared" si="0"/>
        <v>3</v>
      </c>
      <c r="W12" s="71">
        <f t="shared" si="1"/>
        <v>125.53999999999999</v>
      </c>
      <c r="X12" s="71">
        <f t="shared" si="2"/>
        <v>125.53999999999999</v>
      </c>
      <c r="Y12" s="128" t="s">
        <v>811</v>
      </c>
      <c r="Z12" s="87"/>
      <c r="AA12" s="133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</row>
    <row r="13" spans="1:113" s="89" customFormat="1" ht="47.25" customHeight="1">
      <c r="A13" s="20">
        <v>5</v>
      </c>
      <c r="B13" s="21">
        <v>520100</v>
      </c>
      <c r="C13" s="21">
        <v>180101</v>
      </c>
      <c r="D13" s="36" t="s">
        <v>812</v>
      </c>
      <c r="E13" s="36" t="s">
        <v>813</v>
      </c>
      <c r="F13" s="36" t="s">
        <v>815</v>
      </c>
      <c r="G13" s="38" t="s">
        <v>814</v>
      </c>
      <c r="H13" s="18" t="s">
        <v>401</v>
      </c>
      <c r="I13" s="22" t="s">
        <v>402</v>
      </c>
      <c r="J13" s="22" t="s">
        <v>403</v>
      </c>
      <c r="K13" s="19" t="s">
        <v>402</v>
      </c>
      <c r="L13" s="38" t="s">
        <v>816</v>
      </c>
      <c r="M13" s="84">
        <v>44440</v>
      </c>
      <c r="N13" s="84">
        <v>44442</v>
      </c>
      <c r="O13" s="128"/>
      <c r="P13" s="69"/>
      <c r="Q13" s="128"/>
      <c r="R13" s="128">
        <v>2</v>
      </c>
      <c r="S13" s="69">
        <v>54.01</v>
      </c>
      <c r="T13" s="128">
        <v>1</v>
      </c>
      <c r="U13" s="69">
        <v>17.52</v>
      </c>
      <c r="V13" s="70">
        <f t="shared" si="0"/>
        <v>3</v>
      </c>
      <c r="W13" s="71">
        <f t="shared" si="1"/>
        <v>125.53999999999999</v>
      </c>
      <c r="X13" s="71">
        <f t="shared" si="2"/>
        <v>125.53999999999999</v>
      </c>
      <c r="Y13" s="82" t="s">
        <v>817</v>
      </c>
      <c r="Z13" s="87"/>
      <c r="AA13" s="133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</row>
    <row r="14" spans="1:113" s="89" customFormat="1" ht="42.75" customHeight="1">
      <c r="A14" s="20">
        <v>6</v>
      </c>
      <c r="B14" s="21">
        <v>520100</v>
      </c>
      <c r="C14" s="21">
        <v>180101</v>
      </c>
      <c r="D14" s="36" t="s">
        <v>480</v>
      </c>
      <c r="E14" s="36" t="s">
        <v>265</v>
      </c>
      <c r="F14" s="36" t="s">
        <v>359</v>
      </c>
      <c r="G14" s="38" t="s">
        <v>810</v>
      </c>
      <c r="H14" s="18" t="s">
        <v>401</v>
      </c>
      <c r="I14" s="22" t="s">
        <v>402</v>
      </c>
      <c r="J14" s="22" t="s">
        <v>403</v>
      </c>
      <c r="K14" s="19" t="s">
        <v>402</v>
      </c>
      <c r="L14" s="82" t="s">
        <v>804</v>
      </c>
      <c r="M14" s="84">
        <v>44440</v>
      </c>
      <c r="N14" s="84">
        <v>44442</v>
      </c>
      <c r="O14" s="128"/>
      <c r="P14" s="69"/>
      <c r="Q14" s="128"/>
      <c r="R14" s="128">
        <v>2</v>
      </c>
      <c r="S14" s="69">
        <v>54.01</v>
      </c>
      <c r="T14" s="128">
        <v>1</v>
      </c>
      <c r="U14" s="69">
        <v>17.52</v>
      </c>
      <c r="V14" s="70">
        <f t="shared" si="0"/>
        <v>3</v>
      </c>
      <c r="W14" s="71">
        <f t="shared" si="1"/>
        <v>125.53999999999999</v>
      </c>
      <c r="X14" s="71">
        <f t="shared" si="2"/>
        <v>125.53999999999999</v>
      </c>
      <c r="Y14" s="82" t="s">
        <v>818</v>
      </c>
      <c r="Z14" s="87"/>
      <c r="AA14" s="87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</row>
    <row r="15" spans="1:113" s="98" customFormat="1" ht="49.5" customHeight="1">
      <c r="A15" s="81">
        <v>7</v>
      </c>
      <c r="B15" s="21">
        <v>520100</v>
      </c>
      <c r="C15" s="21">
        <v>180101</v>
      </c>
      <c r="D15" s="36" t="s">
        <v>565</v>
      </c>
      <c r="E15" s="36" t="s">
        <v>568</v>
      </c>
      <c r="F15" s="36" t="s">
        <v>390</v>
      </c>
      <c r="G15" s="38" t="s">
        <v>810</v>
      </c>
      <c r="H15" s="18" t="s">
        <v>401</v>
      </c>
      <c r="I15" s="22" t="s">
        <v>402</v>
      </c>
      <c r="J15" s="22" t="s">
        <v>403</v>
      </c>
      <c r="K15" s="19" t="s">
        <v>402</v>
      </c>
      <c r="L15" s="82" t="s">
        <v>804</v>
      </c>
      <c r="M15" s="84">
        <v>44440</v>
      </c>
      <c r="N15" s="84">
        <v>44442</v>
      </c>
      <c r="O15" s="82"/>
      <c r="P15" s="69"/>
      <c r="Q15" s="82"/>
      <c r="R15" s="82">
        <v>2</v>
      </c>
      <c r="S15" s="69">
        <v>95.97</v>
      </c>
      <c r="T15" s="82">
        <v>1</v>
      </c>
      <c r="U15" s="69">
        <v>28.78</v>
      </c>
      <c r="V15" s="70">
        <f t="shared" si="0"/>
        <v>3</v>
      </c>
      <c r="W15" s="71">
        <f t="shared" si="1"/>
        <v>220.72</v>
      </c>
      <c r="X15" s="71">
        <f t="shared" si="2"/>
        <v>220.72</v>
      </c>
      <c r="Y15" s="96" t="s">
        <v>819</v>
      </c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</row>
    <row r="16" spans="1:113" s="98" customFormat="1" ht="42.75" customHeight="1">
      <c r="A16" s="81">
        <v>8</v>
      </c>
      <c r="B16" s="21">
        <v>520100</v>
      </c>
      <c r="C16" s="21">
        <v>180101</v>
      </c>
      <c r="D16" s="36" t="s">
        <v>528</v>
      </c>
      <c r="E16" s="36" t="s">
        <v>205</v>
      </c>
      <c r="F16" s="36" t="s">
        <v>349</v>
      </c>
      <c r="G16" s="82" t="s">
        <v>820</v>
      </c>
      <c r="H16" s="22" t="s">
        <v>401</v>
      </c>
      <c r="I16" s="22" t="s">
        <v>402</v>
      </c>
      <c r="J16" s="22" t="s">
        <v>403</v>
      </c>
      <c r="K16" s="19" t="s">
        <v>402</v>
      </c>
      <c r="L16" s="99" t="s">
        <v>482</v>
      </c>
      <c r="M16" s="84">
        <v>44403</v>
      </c>
      <c r="N16" s="84">
        <v>44403</v>
      </c>
      <c r="O16" s="128"/>
      <c r="P16" s="69"/>
      <c r="Q16" s="128"/>
      <c r="R16" s="128">
        <v>0</v>
      </c>
      <c r="S16" s="69">
        <v>54.01</v>
      </c>
      <c r="T16" s="128">
        <v>1</v>
      </c>
      <c r="U16" s="69">
        <v>17.52</v>
      </c>
      <c r="V16" s="70">
        <f t="shared" si="0"/>
        <v>1</v>
      </c>
      <c r="W16" s="71">
        <f t="shared" si="1"/>
        <v>17.52</v>
      </c>
      <c r="X16" s="71">
        <f t="shared" si="2"/>
        <v>17.52</v>
      </c>
      <c r="Y16" s="85" t="s">
        <v>821</v>
      </c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</row>
    <row r="17" spans="1:113" s="89" customFormat="1" ht="42.75" customHeight="1">
      <c r="A17" s="81">
        <v>9</v>
      </c>
      <c r="B17" s="21">
        <v>520100</v>
      </c>
      <c r="C17" s="21">
        <v>180101</v>
      </c>
      <c r="D17" s="36" t="s">
        <v>822</v>
      </c>
      <c r="E17" s="50" t="s">
        <v>409</v>
      </c>
      <c r="F17" s="36" t="s">
        <v>410</v>
      </c>
      <c r="G17" s="38" t="s">
        <v>823</v>
      </c>
      <c r="H17" s="22" t="s">
        <v>401</v>
      </c>
      <c r="I17" s="22" t="s">
        <v>402</v>
      </c>
      <c r="J17" s="22" t="s">
        <v>403</v>
      </c>
      <c r="K17" s="19" t="s">
        <v>402</v>
      </c>
      <c r="L17" s="38" t="s">
        <v>824</v>
      </c>
      <c r="M17" s="84">
        <v>44447</v>
      </c>
      <c r="N17" s="84">
        <v>44449</v>
      </c>
      <c r="O17" s="82"/>
      <c r="P17" s="69"/>
      <c r="Q17" s="82"/>
      <c r="R17" s="82">
        <v>2</v>
      </c>
      <c r="S17" s="69">
        <v>54.01</v>
      </c>
      <c r="T17" s="128">
        <v>1</v>
      </c>
      <c r="U17" s="69">
        <v>17.52</v>
      </c>
      <c r="V17" s="70">
        <f t="shared" si="0"/>
        <v>3</v>
      </c>
      <c r="W17" s="71">
        <f t="shared" si="1"/>
        <v>125.53999999999999</v>
      </c>
      <c r="X17" s="71">
        <f t="shared" si="2"/>
        <v>125.53999999999999</v>
      </c>
      <c r="Y17" s="82" t="s">
        <v>825</v>
      </c>
      <c r="Z17" s="87"/>
      <c r="AA17" s="87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</row>
    <row r="18" spans="1:113" s="104" customFormat="1" ht="42.75" customHeight="1">
      <c r="A18" s="20">
        <v>10</v>
      </c>
      <c r="B18" s="21">
        <v>520100</v>
      </c>
      <c r="C18" s="21">
        <v>180101</v>
      </c>
      <c r="D18" s="100" t="s">
        <v>452</v>
      </c>
      <c r="E18" s="36" t="s">
        <v>226</v>
      </c>
      <c r="F18" s="36" t="s">
        <v>349</v>
      </c>
      <c r="G18" s="82" t="s">
        <v>827</v>
      </c>
      <c r="H18" s="22" t="s">
        <v>401</v>
      </c>
      <c r="I18" s="22" t="s">
        <v>402</v>
      </c>
      <c r="J18" s="22" t="s">
        <v>403</v>
      </c>
      <c r="K18" s="19" t="s">
        <v>402</v>
      </c>
      <c r="L18" s="99" t="s">
        <v>828</v>
      </c>
      <c r="M18" s="84">
        <v>44447</v>
      </c>
      <c r="N18" s="84">
        <v>44450</v>
      </c>
      <c r="O18" s="82"/>
      <c r="P18" s="69"/>
      <c r="Q18" s="82"/>
      <c r="R18" s="82">
        <v>3</v>
      </c>
      <c r="S18" s="69">
        <v>54.01</v>
      </c>
      <c r="T18" s="82">
        <v>1</v>
      </c>
      <c r="U18" s="69">
        <v>17.52</v>
      </c>
      <c r="V18" s="70">
        <f t="shared" si="0"/>
        <v>4</v>
      </c>
      <c r="W18" s="71">
        <f t="shared" si="1"/>
        <v>179.55</v>
      </c>
      <c r="X18" s="71">
        <f t="shared" si="2"/>
        <v>179.55</v>
      </c>
      <c r="Y18" s="93" t="s">
        <v>826</v>
      </c>
      <c r="Z18" s="102"/>
      <c r="AA18" s="102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</row>
    <row r="19" spans="1:113" s="89" customFormat="1" ht="52.5" customHeight="1">
      <c r="A19" s="81">
        <v>11</v>
      </c>
      <c r="B19" s="21">
        <v>520100</v>
      </c>
      <c r="C19" s="21">
        <v>180101</v>
      </c>
      <c r="D19" s="93" t="s">
        <v>829</v>
      </c>
      <c r="E19" s="50" t="s">
        <v>282</v>
      </c>
      <c r="F19" s="36" t="s">
        <v>380</v>
      </c>
      <c r="G19" s="134" t="s">
        <v>830</v>
      </c>
      <c r="H19" s="22" t="s">
        <v>401</v>
      </c>
      <c r="I19" s="22" t="s">
        <v>402</v>
      </c>
      <c r="J19" s="22" t="s">
        <v>403</v>
      </c>
      <c r="K19" s="19" t="s">
        <v>402</v>
      </c>
      <c r="L19" s="99" t="s">
        <v>828</v>
      </c>
      <c r="M19" s="84">
        <v>44447</v>
      </c>
      <c r="N19" s="84">
        <v>44450</v>
      </c>
      <c r="O19" s="82"/>
      <c r="P19" s="69"/>
      <c r="Q19" s="82"/>
      <c r="R19" s="82">
        <v>3</v>
      </c>
      <c r="S19" s="69">
        <v>54.01</v>
      </c>
      <c r="T19" s="82">
        <v>1</v>
      </c>
      <c r="U19" s="69">
        <v>17.52</v>
      </c>
      <c r="V19" s="70">
        <f t="shared" si="0"/>
        <v>4</v>
      </c>
      <c r="W19" s="71">
        <f t="shared" si="1"/>
        <v>179.55</v>
      </c>
      <c r="X19" s="71">
        <f t="shared" si="2"/>
        <v>179.55</v>
      </c>
      <c r="Y19" s="82" t="s">
        <v>831</v>
      </c>
      <c r="Z19" s="87"/>
      <c r="AA19" s="87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</row>
    <row r="20" spans="1:113" s="89" customFormat="1" ht="49.5" customHeight="1">
      <c r="A20" s="81">
        <v>12</v>
      </c>
      <c r="B20" s="21">
        <v>520100</v>
      </c>
      <c r="C20" s="21">
        <v>180101</v>
      </c>
      <c r="D20" s="36" t="s">
        <v>446</v>
      </c>
      <c r="E20" s="36" t="s">
        <v>222</v>
      </c>
      <c r="F20" s="93" t="s">
        <v>328</v>
      </c>
      <c r="G20" s="134" t="s">
        <v>832</v>
      </c>
      <c r="H20" s="22" t="s">
        <v>401</v>
      </c>
      <c r="I20" s="22" t="s">
        <v>402</v>
      </c>
      <c r="J20" s="22" t="s">
        <v>403</v>
      </c>
      <c r="K20" s="19" t="s">
        <v>402</v>
      </c>
      <c r="L20" s="82" t="s">
        <v>836</v>
      </c>
      <c r="M20" s="101">
        <v>44441</v>
      </c>
      <c r="N20" s="101">
        <v>44441</v>
      </c>
      <c r="O20" s="128"/>
      <c r="P20" s="69"/>
      <c r="Q20" s="128"/>
      <c r="R20" s="128">
        <v>0</v>
      </c>
      <c r="S20" s="69">
        <v>95.97</v>
      </c>
      <c r="T20" s="82">
        <v>1</v>
      </c>
      <c r="U20" s="69">
        <v>28.78</v>
      </c>
      <c r="V20" s="70">
        <f t="shared" si="0"/>
        <v>1</v>
      </c>
      <c r="W20" s="71">
        <f t="shared" si="1"/>
        <v>28.78</v>
      </c>
      <c r="X20" s="71">
        <f t="shared" si="2"/>
        <v>28.78</v>
      </c>
      <c r="Y20" s="109" t="s">
        <v>833</v>
      </c>
      <c r="Z20" s="87"/>
      <c r="AA20" s="87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</row>
    <row r="21" spans="1:113" ht="50.25" customHeight="1">
      <c r="A21" s="20">
        <v>13</v>
      </c>
      <c r="B21" s="21">
        <v>520100</v>
      </c>
      <c r="C21" s="21">
        <v>180101</v>
      </c>
      <c r="D21" s="36" t="s">
        <v>446</v>
      </c>
      <c r="E21" s="36" t="s">
        <v>222</v>
      </c>
      <c r="F21" s="93" t="s">
        <v>328</v>
      </c>
      <c r="G21" s="134" t="s">
        <v>834</v>
      </c>
      <c r="H21" s="22" t="s">
        <v>401</v>
      </c>
      <c r="I21" s="22" t="s">
        <v>402</v>
      </c>
      <c r="J21" s="22" t="s">
        <v>403</v>
      </c>
      <c r="K21" s="19" t="s">
        <v>402</v>
      </c>
      <c r="L21" s="82" t="s">
        <v>835</v>
      </c>
      <c r="M21" s="101">
        <v>44448</v>
      </c>
      <c r="N21" s="101">
        <v>44449</v>
      </c>
      <c r="O21" s="128"/>
      <c r="P21" s="69"/>
      <c r="Q21" s="128"/>
      <c r="R21" s="128">
        <v>1</v>
      </c>
      <c r="S21" s="69">
        <v>95.97</v>
      </c>
      <c r="T21" s="82">
        <v>1</v>
      </c>
      <c r="U21" s="69">
        <v>28.78</v>
      </c>
      <c r="V21" s="70">
        <f t="shared" si="0"/>
        <v>2</v>
      </c>
      <c r="W21" s="71">
        <f t="shared" si="1"/>
        <v>124.75</v>
      </c>
      <c r="X21" s="71">
        <f t="shared" si="2"/>
        <v>124.75</v>
      </c>
      <c r="Y21" s="57" t="s">
        <v>837</v>
      </c>
      <c r="Z21" s="2"/>
      <c r="AA21" s="2"/>
    </row>
    <row r="22" spans="1:113" ht="48.75" customHeight="1">
      <c r="A22" s="20">
        <v>14</v>
      </c>
      <c r="B22" s="21">
        <v>520100</v>
      </c>
      <c r="C22" s="21">
        <v>180101</v>
      </c>
      <c r="D22" s="36" t="s">
        <v>99</v>
      </c>
      <c r="E22" s="36" t="s">
        <v>239</v>
      </c>
      <c r="F22" s="36" t="s">
        <v>359</v>
      </c>
      <c r="G22" s="134" t="s">
        <v>839</v>
      </c>
      <c r="H22" s="22" t="s">
        <v>401</v>
      </c>
      <c r="I22" s="22" t="s">
        <v>402</v>
      </c>
      <c r="J22" s="22" t="s">
        <v>403</v>
      </c>
      <c r="K22" s="19" t="s">
        <v>402</v>
      </c>
      <c r="L22" s="82" t="s">
        <v>835</v>
      </c>
      <c r="M22" s="101">
        <v>44448</v>
      </c>
      <c r="N22" s="101">
        <v>44450</v>
      </c>
      <c r="O22" s="128"/>
      <c r="P22" s="69"/>
      <c r="Q22" s="128"/>
      <c r="R22" s="128">
        <v>3</v>
      </c>
      <c r="S22" s="69">
        <v>54.01</v>
      </c>
      <c r="T22" s="128">
        <v>1</v>
      </c>
      <c r="U22" s="69">
        <v>17.52</v>
      </c>
      <c r="V22" s="70">
        <f t="shared" si="0"/>
        <v>4</v>
      </c>
      <c r="W22" s="71">
        <f t="shared" si="1"/>
        <v>179.55</v>
      </c>
      <c r="X22" s="71">
        <f t="shared" si="2"/>
        <v>179.55</v>
      </c>
      <c r="Y22" s="57" t="s">
        <v>838</v>
      </c>
      <c r="Z22" s="2"/>
      <c r="AA22" s="2"/>
    </row>
    <row r="23" spans="1:113" ht="51" customHeight="1">
      <c r="A23" s="81">
        <v>15</v>
      </c>
      <c r="B23" s="21">
        <v>520100</v>
      </c>
      <c r="C23" s="21">
        <v>180101</v>
      </c>
      <c r="D23" s="36" t="s">
        <v>120</v>
      </c>
      <c r="E23" s="36" t="s">
        <v>259</v>
      </c>
      <c r="F23" s="36" t="s">
        <v>548</v>
      </c>
      <c r="G23" s="134" t="s">
        <v>841</v>
      </c>
      <c r="H23" s="22" t="s">
        <v>401</v>
      </c>
      <c r="I23" s="22" t="s">
        <v>402</v>
      </c>
      <c r="J23" s="22" t="s">
        <v>403</v>
      </c>
      <c r="K23" s="19" t="s">
        <v>402</v>
      </c>
      <c r="L23" s="82" t="s">
        <v>840</v>
      </c>
      <c r="M23" s="84">
        <v>44447</v>
      </c>
      <c r="N23" s="84">
        <v>44450</v>
      </c>
      <c r="O23" s="128"/>
      <c r="P23" s="69"/>
      <c r="Q23" s="128"/>
      <c r="R23" s="128">
        <v>3</v>
      </c>
      <c r="S23" s="69">
        <v>54.01</v>
      </c>
      <c r="T23" s="128">
        <v>1</v>
      </c>
      <c r="U23" s="69">
        <v>17.52</v>
      </c>
      <c r="V23" s="70">
        <f t="shared" si="0"/>
        <v>4</v>
      </c>
      <c r="W23" s="71">
        <f t="shared" si="1"/>
        <v>179.55</v>
      </c>
      <c r="X23" s="71">
        <f t="shared" si="2"/>
        <v>179.55</v>
      </c>
      <c r="Y23" s="57" t="s">
        <v>842</v>
      </c>
      <c r="Z23" s="2"/>
      <c r="AA23" s="2"/>
    </row>
    <row r="24" spans="1:113" ht="42.75" customHeight="1">
      <c r="A24" s="81">
        <v>16</v>
      </c>
      <c r="B24" s="21">
        <v>520100</v>
      </c>
      <c r="C24" s="21">
        <v>180101</v>
      </c>
      <c r="D24" s="36" t="s">
        <v>405</v>
      </c>
      <c r="E24" s="36" t="s">
        <v>234</v>
      </c>
      <c r="F24" s="36" t="s">
        <v>359</v>
      </c>
      <c r="G24" s="38" t="s">
        <v>843</v>
      </c>
      <c r="H24" s="22" t="s">
        <v>401</v>
      </c>
      <c r="I24" s="22" t="s">
        <v>402</v>
      </c>
      <c r="J24" s="22" t="s">
        <v>403</v>
      </c>
      <c r="K24" s="19" t="s">
        <v>402</v>
      </c>
      <c r="L24" s="82" t="s">
        <v>746</v>
      </c>
      <c r="M24" s="84">
        <v>44452</v>
      </c>
      <c r="N24" s="84">
        <v>44456</v>
      </c>
      <c r="O24" s="128"/>
      <c r="P24" s="69"/>
      <c r="Q24" s="128"/>
      <c r="R24" s="128">
        <v>4</v>
      </c>
      <c r="S24" s="69">
        <v>54.01</v>
      </c>
      <c r="T24" s="128">
        <v>1</v>
      </c>
      <c r="U24" s="69">
        <v>17.52</v>
      </c>
      <c r="V24" s="70">
        <f t="shared" si="0"/>
        <v>5</v>
      </c>
      <c r="W24" s="71">
        <f t="shared" si="1"/>
        <v>233.56</v>
      </c>
      <c r="X24" s="71">
        <f t="shared" si="2"/>
        <v>233.56</v>
      </c>
      <c r="Y24" s="57" t="s">
        <v>844</v>
      </c>
      <c r="Z24" s="2"/>
      <c r="AA24" s="2"/>
    </row>
    <row r="25" spans="1:113" ht="42.75" customHeight="1">
      <c r="A25" s="20">
        <v>17</v>
      </c>
      <c r="B25" s="21">
        <v>520100</v>
      </c>
      <c r="C25" s="21">
        <v>180101</v>
      </c>
      <c r="D25" s="36" t="s">
        <v>528</v>
      </c>
      <c r="E25" s="36" t="s">
        <v>205</v>
      </c>
      <c r="F25" s="36" t="s">
        <v>349</v>
      </c>
      <c r="G25" s="38" t="s">
        <v>845</v>
      </c>
      <c r="H25" s="22" t="s">
        <v>401</v>
      </c>
      <c r="I25" s="22" t="s">
        <v>402</v>
      </c>
      <c r="J25" s="22" t="s">
        <v>403</v>
      </c>
      <c r="K25" s="19" t="s">
        <v>402</v>
      </c>
      <c r="L25" s="82" t="s">
        <v>846</v>
      </c>
      <c r="M25" s="84">
        <v>44452</v>
      </c>
      <c r="N25" s="84">
        <v>44452</v>
      </c>
      <c r="O25" s="128"/>
      <c r="P25" s="69"/>
      <c r="Q25" s="128"/>
      <c r="R25" s="128">
        <v>0</v>
      </c>
      <c r="S25" s="69">
        <v>54.01</v>
      </c>
      <c r="T25" s="128">
        <v>1</v>
      </c>
      <c r="U25" s="69">
        <v>17.52</v>
      </c>
      <c r="V25" s="70">
        <f t="shared" si="0"/>
        <v>1</v>
      </c>
      <c r="W25" s="71">
        <f t="shared" si="1"/>
        <v>17.52</v>
      </c>
      <c r="X25" s="71">
        <f t="shared" si="2"/>
        <v>17.52</v>
      </c>
      <c r="Y25" s="57" t="s">
        <v>847</v>
      </c>
      <c r="Z25" s="2"/>
      <c r="AA25" s="2"/>
    </row>
    <row r="26" spans="1:113" ht="42.75" customHeight="1">
      <c r="A26" s="20">
        <v>18</v>
      </c>
      <c r="B26" s="21">
        <v>520100</v>
      </c>
      <c r="C26" s="21">
        <v>180101</v>
      </c>
      <c r="D26" s="36" t="s">
        <v>600</v>
      </c>
      <c r="E26" s="36" t="s">
        <v>601</v>
      </c>
      <c r="F26" s="36" t="s">
        <v>602</v>
      </c>
      <c r="G26" s="92" t="s">
        <v>745</v>
      </c>
      <c r="H26" s="22" t="s">
        <v>401</v>
      </c>
      <c r="I26" s="22" t="s">
        <v>402</v>
      </c>
      <c r="J26" s="22" t="s">
        <v>403</v>
      </c>
      <c r="K26" s="19" t="s">
        <v>402</v>
      </c>
      <c r="L26" s="82" t="s">
        <v>746</v>
      </c>
      <c r="M26" s="84">
        <v>44452</v>
      </c>
      <c r="N26" s="84">
        <v>44456</v>
      </c>
      <c r="O26" s="82"/>
      <c r="P26" s="69"/>
      <c r="Q26" s="82"/>
      <c r="R26" s="82">
        <v>4</v>
      </c>
      <c r="S26" s="69">
        <v>54.01</v>
      </c>
      <c r="T26" s="128">
        <v>1</v>
      </c>
      <c r="U26" s="69">
        <v>17.52</v>
      </c>
      <c r="V26" s="70">
        <f t="shared" si="0"/>
        <v>5</v>
      </c>
      <c r="W26" s="71">
        <f t="shared" si="1"/>
        <v>233.56</v>
      </c>
      <c r="X26" s="71">
        <f t="shared" si="2"/>
        <v>233.56</v>
      </c>
      <c r="Y26" s="57" t="s">
        <v>848</v>
      </c>
      <c r="Z26" s="2"/>
      <c r="AA26" s="2"/>
    </row>
    <row r="27" spans="1:113" ht="42.75" customHeight="1">
      <c r="A27" s="81">
        <v>19</v>
      </c>
      <c r="B27" s="21">
        <v>520100</v>
      </c>
      <c r="C27" s="21">
        <v>180101</v>
      </c>
      <c r="D27" s="36" t="s">
        <v>446</v>
      </c>
      <c r="E27" s="36" t="s">
        <v>222</v>
      </c>
      <c r="F27" s="93" t="s">
        <v>328</v>
      </c>
      <c r="G27" s="92" t="s">
        <v>849</v>
      </c>
      <c r="H27" s="22" t="s">
        <v>401</v>
      </c>
      <c r="I27" s="22" t="s">
        <v>402</v>
      </c>
      <c r="J27" s="22" t="s">
        <v>403</v>
      </c>
      <c r="K27" s="19" t="s">
        <v>402</v>
      </c>
      <c r="L27" s="82" t="s">
        <v>850</v>
      </c>
      <c r="M27" s="84">
        <v>44456</v>
      </c>
      <c r="N27" s="84">
        <v>44456</v>
      </c>
      <c r="O27" s="128"/>
      <c r="P27" s="69"/>
      <c r="Q27" s="128"/>
      <c r="R27" s="128">
        <v>0</v>
      </c>
      <c r="S27" s="69">
        <v>95.97</v>
      </c>
      <c r="T27" s="82">
        <v>1</v>
      </c>
      <c r="U27" s="69">
        <v>28.78</v>
      </c>
      <c r="V27" s="70">
        <f t="shared" si="0"/>
        <v>1</v>
      </c>
      <c r="W27" s="71">
        <f t="shared" si="1"/>
        <v>28.78</v>
      </c>
      <c r="X27" s="71">
        <f t="shared" si="2"/>
        <v>28.78</v>
      </c>
      <c r="Y27" s="57" t="s">
        <v>851</v>
      </c>
      <c r="Z27" s="2"/>
      <c r="AA27" s="2"/>
    </row>
    <row r="28" spans="1:113" ht="42.75" customHeight="1">
      <c r="A28" s="81">
        <v>20</v>
      </c>
      <c r="B28" s="21">
        <v>520100</v>
      </c>
      <c r="C28" s="21">
        <v>180101</v>
      </c>
      <c r="D28" s="36" t="s">
        <v>446</v>
      </c>
      <c r="E28" s="36" t="s">
        <v>222</v>
      </c>
      <c r="F28" s="93" t="s">
        <v>328</v>
      </c>
      <c r="G28" s="92" t="s">
        <v>853</v>
      </c>
      <c r="H28" s="22" t="s">
        <v>401</v>
      </c>
      <c r="I28" s="22" t="s">
        <v>402</v>
      </c>
      <c r="J28" s="22" t="s">
        <v>403</v>
      </c>
      <c r="K28" s="19" t="s">
        <v>402</v>
      </c>
      <c r="L28" s="82" t="s">
        <v>852</v>
      </c>
      <c r="M28" s="84">
        <v>44459</v>
      </c>
      <c r="N28" s="84">
        <v>44460</v>
      </c>
      <c r="O28" s="128"/>
      <c r="P28" s="69"/>
      <c r="Q28" s="128"/>
      <c r="R28" s="128">
        <v>1</v>
      </c>
      <c r="S28" s="69">
        <v>237.56</v>
      </c>
      <c r="T28" s="82">
        <v>1</v>
      </c>
      <c r="U28" s="69">
        <v>71.27</v>
      </c>
      <c r="V28" s="70">
        <f t="shared" ref="V28:V31" si="3">R28+T28</f>
        <v>2</v>
      </c>
      <c r="W28" s="71">
        <f t="shared" ref="W28:W31" si="4">R28*S28+T28*U28</f>
        <v>308.83</v>
      </c>
      <c r="X28" s="71">
        <f t="shared" ref="X28:X38" si="5">Q28+W28</f>
        <v>308.83</v>
      </c>
      <c r="Y28" s="57" t="s">
        <v>854</v>
      </c>
      <c r="Z28" s="2"/>
      <c r="AA28" s="2"/>
    </row>
    <row r="29" spans="1:113" s="157" customFormat="1" ht="42.75" customHeight="1">
      <c r="A29" s="20">
        <v>21</v>
      </c>
      <c r="B29" s="21">
        <v>520100</v>
      </c>
      <c r="C29" s="21">
        <v>180101</v>
      </c>
      <c r="D29" s="147" t="s">
        <v>480</v>
      </c>
      <c r="E29" s="36" t="s">
        <v>265</v>
      </c>
      <c r="F29" s="36" t="s">
        <v>359</v>
      </c>
      <c r="G29" s="158" t="s">
        <v>855</v>
      </c>
      <c r="H29" s="22" t="s">
        <v>401</v>
      </c>
      <c r="I29" s="22" t="s">
        <v>402</v>
      </c>
      <c r="J29" s="22" t="s">
        <v>403</v>
      </c>
      <c r="K29" s="19" t="s">
        <v>402</v>
      </c>
      <c r="L29" s="128" t="s">
        <v>856</v>
      </c>
      <c r="M29" s="159">
        <v>44462</v>
      </c>
      <c r="N29" s="159">
        <v>44463</v>
      </c>
      <c r="O29" s="128"/>
      <c r="P29" s="135"/>
      <c r="Q29" s="128"/>
      <c r="R29" s="128">
        <v>1</v>
      </c>
      <c r="S29" s="69">
        <v>54.01</v>
      </c>
      <c r="T29" s="128">
        <v>1</v>
      </c>
      <c r="U29" s="69">
        <v>17.52</v>
      </c>
      <c r="V29" s="70">
        <f t="shared" ref="V29" si="6">R29+T29</f>
        <v>2</v>
      </c>
      <c r="W29" s="71">
        <f t="shared" ref="W29" si="7">R29*S29+T29*U29</f>
        <v>71.53</v>
      </c>
      <c r="X29" s="71">
        <f t="shared" ref="X29" si="8">Q29+W29</f>
        <v>71.53</v>
      </c>
      <c r="Y29" s="147" t="s">
        <v>857</v>
      </c>
      <c r="Z29" s="156"/>
      <c r="AA29" s="156"/>
    </row>
    <row r="30" spans="1:113" ht="42.75" customHeight="1">
      <c r="A30" s="20">
        <v>22</v>
      </c>
      <c r="B30" s="21">
        <v>520100</v>
      </c>
      <c r="C30" s="21">
        <v>180101</v>
      </c>
      <c r="D30" s="36" t="s">
        <v>405</v>
      </c>
      <c r="E30" s="36" t="s">
        <v>234</v>
      </c>
      <c r="F30" s="36" t="s">
        <v>359</v>
      </c>
      <c r="G30" s="38" t="s">
        <v>858</v>
      </c>
      <c r="H30" s="22" t="s">
        <v>401</v>
      </c>
      <c r="I30" s="22" t="s">
        <v>402</v>
      </c>
      <c r="J30" s="22" t="s">
        <v>403</v>
      </c>
      <c r="K30" s="19" t="s">
        <v>402</v>
      </c>
      <c r="L30" s="38" t="s">
        <v>859</v>
      </c>
      <c r="M30" s="159">
        <v>44462</v>
      </c>
      <c r="N30" s="159">
        <v>44462</v>
      </c>
      <c r="O30" s="128"/>
      <c r="P30" s="69"/>
      <c r="Q30" s="128"/>
      <c r="R30" s="128">
        <v>0</v>
      </c>
      <c r="S30" s="69">
        <v>54.01</v>
      </c>
      <c r="T30" s="128">
        <v>1</v>
      </c>
      <c r="U30" s="69">
        <v>17.52</v>
      </c>
      <c r="V30" s="70">
        <f t="shared" si="3"/>
        <v>1</v>
      </c>
      <c r="W30" s="71">
        <f t="shared" si="4"/>
        <v>17.52</v>
      </c>
      <c r="X30" s="71">
        <f t="shared" si="5"/>
        <v>17.52</v>
      </c>
      <c r="Y30" s="57" t="s">
        <v>860</v>
      </c>
      <c r="Z30" s="127"/>
      <c r="AA30" s="2"/>
    </row>
    <row r="31" spans="1:113" s="157" customFormat="1" ht="42.75" customHeight="1">
      <c r="A31" s="64">
        <v>23</v>
      </c>
      <c r="B31" s="21">
        <v>520100</v>
      </c>
      <c r="C31" s="21">
        <v>180101</v>
      </c>
      <c r="D31" s="147" t="s">
        <v>861</v>
      </c>
      <c r="E31" s="147" t="s">
        <v>865</v>
      </c>
      <c r="F31" s="128" t="s">
        <v>656</v>
      </c>
      <c r="G31" s="149" t="s">
        <v>862</v>
      </c>
      <c r="H31" s="22" t="s">
        <v>401</v>
      </c>
      <c r="I31" s="22" t="s">
        <v>402</v>
      </c>
      <c r="J31" s="22" t="s">
        <v>403</v>
      </c>
      <c r="K31" s="19" t="s">
        <v>402</v>
      </c>
      <c r="L31" s="160" t="s">
        <v>863</v>
      </c>
      <c r="M31" s="159">
        <v>44466</v>
      </c>
      <c r="N31" s="159">
        <v>44466</v>
      </c>
      <c r="O31" s="128"/>
      <c r="P31" s="135"/>
      <c r="Q31" s="128"/>
      <c r="R31" s="128">
        <v>0</v>
      </c>
      <c r="S31" s="69">
        <v>54.01</v>
      </c>
      <c r="T31" s="128">
        <v>1</v>
      </c>
      <c r="U31" s="69">
        <v>17.52</v>
      </c>
      <c r="V31" s="70">
        <f t="shared" si="3"/>
        <v>1</v>
      </c>
      <c r="W31" s="71">
        <f t="shared" si="4"/>
        <v>17.52</v>
      </c>
      <c r="X31" s="71">
        <f t="shared" si="5"/>
        <v>17.52</v>
      </c>
      <c r="Y31" s="147" t="s">
        <v>864</v>
      </c>
      <c r="Z31" s="156"/>
      <c r="AA31" s="156"/>
    </row>
    <row r="32" spans="1:113" s="157" customFormat="1" ht="42.75" customHeight="1">
      <c r="A32" s="20">
        <v>24</v>
      </c>
      <c r="B32" s="21">
        <v>520100</v>
      </c>
      <c r="C32" s="21">
        <v>180101</v>
      </c>
      <c r="D32" s="147" t="s">
        <v>452</v>
      </c>
      <c r="E32" s="36" t="s">
        <v>226</v>
      </c>
      <c r="F32" s="36" t="s">
        <v>349</v>
      </c>
      <c r="G32" s="149" t="s">
        <v>866</v>
      </c>
      <c r="H32" s="22" t="s">
        <v>401</v>
      </c>
      <c r="I32" s="22" t="s">
        <v>402</v>
      </c>
      <c r="J32" s="22" t="s">
        <v>403</v>
      </c>
      <c r="K32" s="19" t="s">
        <v>402</v>
      </c>
      <c r="L32" s="160" t="s">
        <v>482</v>
      </c>
      <c r="M32" s="159">
        <v>44467</v>
      </c>
      <c r="N32" s="159">
        <v>44467</v>
      </c>
      <c r="O32" s="152"/>
      <c r="P32" s="152"/>
      <c r="Q32" s="153"/>
      <c r="R32" s="128">
        <v>0</v>
      </c>
      <c r="S32" s="135">
        <v>54.01</v>
      </c>
      <c r="T32" s="128">
        <v>1</v>
      </c>
      <c r="U32" s="135">
        <v>17.52</v>
      </c>
      <c r="V32" s="70">
        <f t="shared" ref="V32:V34" si="9">R32+T32</f>
        <v>1</v>
      </c>
      <c r="W32" s="71">
        <f t="shared" ref="W32:W34" si="10">R32*S32+T32*U32</f>
        <v>17.52</v>
      </c>
      <c r="X32" s="71">
        <f t="shared" ref="X32:X34" si="11">Q32+W32</f>
        <v>17.52</v>
      </c>
      <c r="Y32" s="147" t="s">
        <v>867</v>
      </c>
      <c r="Z32" s="156"/>
      <c r="AA32" s="156"/>
    </row>
    <row r="33" spans="1:27" ht="42.75" customHeight="1">
      <c r="A33" s="20">
        <v>25</v>
      </c>
      <c r="B33" s="21">
        <v>520100</v>
      </c>
      <c r="C33" s="21">
        <v>180101</v>
      </c>
      <c r="D33" s="36" t="s">
        <v>528</v>
      </c>
      <c r="E33" s="36" t="s">
        <v>205</v>
      </c>
      <c r="F33" s="36" t="s">
        <v>349</v>
      </c>
      <c r="G33" s="38" t="s">
        <v>868</v>
      </c>
      <c r="H33" s="22" t="s">
        <v>401</v>
      </c>
      <c r="I33" s="22" t="s">
        <v>402</v>
      </c>
      <c r="J33" s="22" t="s">
        <v>403</v>
      </c>
      <c r="K33" s="19" t="s">
        <v>402</v>
      </c>
      <c r="L33" s="160" t="s">
        <v>482</v>
      </c>
      <c r="M33" s="159">
        <v>44467</v>
      </c>
      <c r="N33" s="159">
        <v>44467</v>
      </c>
      <c r="O33" s="56"/>
      <c r="P33" s="56"/>
      <c r="Q33" s="83"/>
      <c r="R33" s="128">
        <v>0</v>
      </c>
      <c r="S33" s="69">
        <v>54.01</v>
      </c>
      <c r="T33" s="128">
        <v>1</v>
      </c>
      <c r="U33" s="69">
        <v>17.52</v>
      </c>
      <c r="V33" s="70">
        <f t="shared" si="9"/>
        <v>1</v>
      </c>
      <c r="W33" s="71">
        <f t="shared" si="10"/>
        <v>17.52</v>
      </c>
      <c r="X33" s="71">
        <f t="shared" si="11"/>
        <v>17.52</v>
      </c>
      <c r="Y33" s="57" t="s">
        <v>869</v>
      </c>
      <c r="Z33" s="2"/>
      <c r="AA33" s="2"/>
    </row>
    <row r="34" spans="1:27" s="157" customFormat="1" ht="42.75" customHeight="1">
      <c r="A34" s="64">
        <v>26</v>
      </c>
      <c r="B34" s="21">
        <v>520100</v>
      </c>
      <c r="C34" s="21">
        <v>180101</v>
      </c>
      <c r="D34" s="36" t="s">
        <v>446</v>
      </c>
      <c r="E34" s="36" t="s">
        <v>222</v>
      </c>
      <c r="F34" s="93" t="s">
        <v>328</v>
      </c>
      <c r="G34" s="149" t="s">
        <v>870</v>
      </c>
      <c r="H34" s="22" t="s">
        <v>401</v>
      </c>
      <c r="I34" s="22" t="s">
        <v>402</v>
      </c>
      <c r="J34" s="22" t="s">
        <v>403</v>
      </c>
      <c r="K34" s="19" t="s">
        <v>402</v>
      </c>
      <c r="L34" s="160" t="s">
        <v>482</v>
      </c>
      <c r="M34" s="159">
        <v>44467</v>
      </c>
      <c r="N34" s="159">
        <v>44467</v>
      </c>
      <c r="O34" s="152"/>
      <c r="P34" s="152"/>
      <c r="Q34" s="153"/>
      <c r="R34" s="128">
        <v>0</v>
      </c>
      <c r="S34" s="69">
        <v>95.97</v>
      </c>
      <c r="T34" s="82">
        <v>1</v>
      </c>
      <c r="U34" s="69">
        <v>28.78</v>
      </c>
      <c r="V34" s="70">
        <f t="shared" si="9"/>
        <v>1</v>
      </c>
      <c r="W34" s="71">
        <f t="shared" si="10"/>
        <v>28.78</v>
      </c>
      <c r="X34" s="71">
        <f t="shared" si="11"/>
        <v>28.78</v>
      </c>
      <c r="Y34" s="147" t="s">
        <v>871</v>
      </c>
      <c r="Z34" s="156"/>
      <c r="AA34" s="156"/>
    </row>
    <row r="35" spans="1:27" ht="42.75" customHeight="1">
      <c r="A35" s="20">
        <v>27</v>
      </c>
      <c r="B35" s="21">
        <v>520100</v>
      </c>
      <c r="C35" s="21">
        <v>180101</v>
      </c>
      <c r="D35" s="36" t="s">
        <v>99</v>
      </c>
      <c r="E35" s="36" t="s">
        <v>239</v>
      </c>
      <c r="F35" s="36" t="s">
        <v>359</v>
      </c>
      <c r="G35" s="38" t="s">
        <v>868</v>
      </c>
      <c r="H35" s="22" t="s">
        <v>401</v>
      </c>
      <c r="I35" s="22" t="s">
        <v>402</v>
      </c>
      <c r="J35" s="22" t="s">
        <v>403</v>
      </c>
      <c r="K35" s="19" t="s">
        <v>402</v>
      </c>
      <c r="L35" s="160" t="s">
        <v>482</v>
      </c>
      <c r="M35" s="159">
        <v>44467</v>
      </c>
      <c r="N35" s="159">
        <v>44467</v>
      </c>
      <c r="O35" s="111"/>
      <c r="P35" s="111"/>
      <c r="Q35" s="83"/>
      <c r="R35" s="128">
        <v>0</v>
      </c>
      <c r="S35" s="69">
        <v>54.01</v>
      </c>
      <c r="T35" s="128">
        <v>1</v>
      </c>
      <c r="U35" s="69">
        <v>17.52</v>
      </c>
      <c r="V35" s="70">
        <f t="shared" ref="V35:V38" si="12">R35+T35</f>
        <v>1</v>
      </c>
      <c r="W35" s="71">
        <f t="shared" ref="W35:W38" si="13">R35*S35+T35*U35</f>
        <v>17.52</v>
      </c>
      <c r="X35" s="71">
        <f t="shared" si="5"/>
        <v>17.52</v>
      </c>
      <c r="Y35" s="57" t="s">
        <v>872</v>
      </c>
      <c r="Z35" s="2"/>
      <c r="AA35" s="2"/>
    </row>
    <row r="36" spans="1:27" ht="42.75" customHeight="1">
      <c r="A36" s="81">
        <v>28</v>
      </c>
      <c r="B36" s="21">
        <v>520100</v>
      </c>
      <c r="C36" s="21">
        <v>180101</v>
      </c>
      <c r="D36" s="36" t="s">
        <v>446</v>
      </c>
      <c r="E36" s="36" t="s">
        <v>222</v>
      </c>
      <c r="F36" s="93" t="s">
        <v>328</v>
      </c>
      <c r="G36" s="38" t="s">
        <v>870</v>
      </c>
      <c r="H36" s="22" t="s">
        <v>401</v>
      </c>
      <c r="I36" s="22" t="s">
        <v>402</v>
      </c>
      <c r="J36" s="22" t="s">
        <v>403</v>
      </c>
      <c r="K36" s="19" t="s">
        <v>402</v>
      </c>
      <c r="L36" s="110" t="s">
        <v>873</v>
      </c>
      <c r="M36" s="72">
        <v>44466</v>
      </c>
      <c r="N36" s="72">
        <v>44466</v>
      </c>
      <c r="O36" s="56"/>
      <c r="P36" s="56"/>
      <c r="Q36" s="83"/>
      <c r="R36" s="128">
        <v>0</v>
      </c>
      <c r="S36" s="69">
        <v>95.97</v>
      </c>
      <c r="T36" s="82">
        <v>1</v>
      </c>
      <c r="U36" s="69">
        <v>28.78</v>
      </c>
      <c r="V36" s="70">
        <f t="shared" si="12"/>
        <v>1</v>
      </c>
      <c r="W36" s="71">
        <f t="shared" si="13"/>
        <v>28.78</v>
      </c>
      <c r="X36" s="71">
        <f t="shared" si="5"/>
        <v>28.78</v>
      </c>
      <c r="Y36" s="57" t="s">
        <v>874</v>
      </c>
      <c r="Z36" s="2"/>
      <c r="AA36" s="2"/>
    </row>
    <row r="37" spans="1:27" ht="50.25" customHeight="1">
      <c r="A37" s="20">
        <v>29</v>
      </c>
      <c r="B37" s="21">
        <v>520100</v>
      </c>
      <c r="C37" s="21">
        <v>180101</v>
      </c>
      <c r="D37" s="36" t="s">
        <v>99</v>
      </c>
      <c r="E37" s="36" t="s">
        <v>239</v>
      </c>
      <c r="F37" s="36" t="s">
        <v>359</v>
      </c>
      <c r="G37" s="38" t="s">
        <v>875</v>
      </c>
      <c r="H37" s="22" t="s">
        <v>401</v>
      </c>
      <c r="I37" s="22" t="s">
        <v>402</v>
      </c>
      <c r="J37" s="22" t="s">
        <v>403</v>
      </c>
      <c r="K37" s="19" t="s">
        <v>402</v>
      </c>
      <c r="L37" s="38" t="s">
        <v>876</v>
      </c>
      <c r="M37" s="72">
        <v>44468</v>
      </c>
      <c r="N37" s="72">
        <v>44471</v>
      </c>
      <c r="O37" s="112"/>
      <c r="P37" s="112"/>
      <c r="Q37" s="83"/>
      <c r="R37" s="128">
        <v>3</v>
      </c>
      <c r="S37" s="69">
        <v>54.01</v>
      </c>
      <c r="T37" s="128">
        <v>1</v>
      </c>
      <c r="U37" s="69">
        <v>17.52</v>
      </c>
      <c r="V37" s="70">
        <f t="shared" si="12"/>
        <v>4</v>
      </c>
      <c r="W37" s="71">
        <f t="shared" si="13"/>
        <v>179.55</v>
      </c>
      <c r="X37" s="71">
        <f t="shared" si="5"/>
        <v>179.55</v>
      </c>
      <c r="Y37" s="57" t="s">
        <v>877</v>
      </c>
      <c r="Z37" s="2"/>
      <c r="AA37" s="2"/>
    </row>
    <row r="38" spans="1:27" ht="42.75" customHeight="1">
      <c r="A38" s="81">
        <v>30</v>
      </c>
      <c r="B38" s="21">
        <v>520100</v>
      </c>
      <c r="C38" s="21">
        <v>180101</v>
      </c>
      <c r="D38" s="36" t="s">
        <v>565</v>
      </c>
      <c r="E38" s="36" t="s">
        <v>568</v>
      </c>
      <c r="F38" s="36" t="s">
        <v>390</v>
      </c>
      <c r="G38" s="38" t="s">
        <v>878</v>
      </c>
      <c r="H38" s="22" t="s">
        <v>401</v>
      </c>
      <c r="I38" s="22" t="s">
        <v>402</v>
      </c>
      <c r="J38" s="22" t="s">
        <v>403</v>
      </c>
      <c r="K38" s="19" t="s">
        <v>402</v>
      </c>
      <c r="L38" s="38" t="s">
        <v>876</v>
      </c>
      <c r="M38" s="72">
        <v>44468</v>
      </c>
      <c r="N38" s="72">
        <v>44471</v>
      </c>
      <c r="O38" s="56"/>
      <c r="P38" s="56"/>
      <c r="Q38" s="83"/>
      <c r="R38" s="128">
        <v>3</v>
      </c>
      <c r="S38" s="69">
        <v>95.97</v>
      </c>
      <c r="T38" s="82">
        <v>1</v>
      </c>
      <c r="U38" s="69">
        <v>28.78</v>
      </c>
      <c r="V38" s="70">
        <f t="shared" si="12"/>
        <v>4</v>
      </c>
      <c r="W38" s="71">
        <f t="shared" si="13"/>
        <v>316.68999999999994</v>
      </c>
      <c r="X38" s="71">
        <f t="shared" si="5"/>
        <v>316.68999999999994</v>
      </c>
      <c r="Y38" s="57" t="s">
        <v>879</v>
      </c>
      <c r="Z38" s="2"/>
      <c r="AA38" s="2"/>
    </row>
    <row r="39" spans="1:27" ht="42.75" customHeight="1">
      <c r="A39" s="20"/>
      <c r="B39" s="21"/>
      <c r="C39" s="21"/>
      <c r="D39" s="36"/>
      <c r="E39" s="36"/>
      <c r="F39" s="36"/>
      <c r="G39" s="38"/>
      <c r="H39" s="22"/>
      <c r="I39" s="22"/>
      <c r="J39" s="22"/>
      <c r="K39" s="19"/>
      <c r="L39" s="37"/>
      <c r="M39" s="72"/>
      <c r="N39" s="72"/>
      <c r="O39" s="56"/>
      <c r="P39" s="56"/>
      <c r="Q39" s="83"/>
      <c r="R39" s="128"/>
      <c r="S39" s="69"/>
      <c r="T39" s="128"/>
      <c r="U39" s="69"/>
      <c r="V39" s="70"/>
      <c r="W39" s="71"/>
      <c r="X39" s="71"/>
      <c r="Y39" s="57"/>
      <c r="Z39" s="2"/>
      <c r="AA39" s="2"/>
    </row>
    <row r="40" spans="1:27" ht="42.75" customHeight="1">
      <c r="A40" s="81"/>
      <c r="B40" s="21"/>
      <c r="C40" s="21"/>
      <c r="D40" s="93"/>
      <c r="E40" s="36"/>
      <c r="F40" s="36"/>
      <c r="G40" s="38"/>
      <c r="H40" s="22"/>
      <c r="I40" s="22"/>
      <c r="J40" s="22"/>
      <c r="K40" s="19"/>
      <c r="L40" s="37"/>
      <c r="M40" s="72"/>
      <c r="N40" s="72"/>
      <c r="O40" s="56"/>
      <c r="P40" s="56"/>
      <c r="Q40" s="83"/>
      <c r="R40" s="82"/>
      <c r="S40" s="69"/>
      <c r="T40" s="82"/>
      <c r="U40" s="69"/>
      <c r="V40" s="70"/>
      <c r="W40" s="71"/>
      <c r="X40" s="71"/>
      <c r="Y40" s="57"/>
      <c r="Z40" s="2"/>
      <c r="AA40" s="2"/>
    </row>
    <row r="41" spans="1:27" s="157" customFormat="1" ht="42.75" customHeight="1">
      <c r="A41" s="64"/>
      <c r="B41" s="21"/>
      <c r="C41" s="21"/>
      <c r="D41" s="147"/>
      <c r="E41" s="147"/>
      <c r="F41" s="128"/>
      <c r="G41" s="149"/>
      <c r="H41" s="22"/>
      <c r="I41" s="22"/>
      <c r="J41" s="22"/>
      <c r="K41" s="19"/>
      <c r="L41" s="149"/>
      <c r="M41" s="151"/>
      <c r="N41" s="151"/>
      <c r="O41" s="152"/>
      <c r="P41" s="152"/>
      <c r="Q41" s="153"/>
      <c r="R41" s="128"/>
      <c r="S41" s="135"/>
      <c r="T41" s="128"/>
      <c r="U41" s="135"/>
      <c r="V41" s="70"/>
      <c r="W41" s="71"/>
      <c r="X41" s="71"/>
      <c r="Y41" s="147"/>
      <c r="Z41" s="156"/>
      <c r="AA41" s="156"/>
    </row>
    <row r="42" spans="1:27" ht="42.75" customHeight="1">
      <c r="A42" s="20"/>
      <c r="B42" s="21"/>
      <c r="C42" s="21"/>
      <c r="D42" s="36"/>
      <c r="E42" s="36"/>
      <c r="F42" s="36"/>
      <c r="G42" s="38"/>
      <c r="H42" s="22"/>
      <c r="I42" s="22"/>
      <c r="J42" s="22"/>
      <c r="K42" s="19"/>
      <c r="L42" s="37"/>
      <c r="M42" s="72"/>
      <c r="N42" s="72"/>
      <c r="O42" s="56"/>
      <c r="P42" s="56"/>
      <c r="Q42" s="83"/>
      <c r="R42" s="128"/>
      <c r="S42" s="69"/>
      <c r="T42" s="128"/>
      <c r="U42" s="69"/>
      <c r="V42" s="70"/>
      <c r="W42" s="71"/>
      <c r="X42" s="71"/>
      <c r="Y42" s="57"/>
      <c r="Z42" s="2"/>
      <c r="AA42" s="2"/>
    </row>
    <row r="43" spans="1:27" ht="42.75" customHeight="1">
      <c r="A43" s="81"/>
      <c r="B43" s="21"/>
      <c r="C43" s="21"/>
      <c r="D43" s="36"/>
      <c r="E43" s="36"/>
      <c r="F43" s="36"/>
      <c r="G43" s="38"/>
      <c r="H43" s="22"/>
      <c r="I43" s="22"/>
      <c r="J43" s="22"/>
      <c r="K43" s="19"/>
      <c r="L43" s="37"/>
      <c r="M43" s="72"/>
      <c r="N43" s="72"/>
      <c r="O43" s="56"/>
      <c r="P43" s="56"/>
      <c r="Q43" s="83"/>
      <c r="R43" s="128"/>
      <c r="S43" s="69"/>
      <c r="T43" s="128"/>
      <c r="U43" s="69"/>
      <c r="V43" s="70"/>
      <c r="W43" s="71"/>
      <c r="X43" s="71"/>
      <c r="Y43" s="57"/>
      <c r="Z43" s="2"/>
      <c r="AA43" s="2"/>
    </row>
    <row r="44" spans="1:27" ht="42.75" customHeight="1">
      <c r="A44" s="81"/>
      <c r="B44" s="21"/>
      <c r="C44" s="21"/>
      <c r="D44" s="36"/>
      <c r="E44" s="36"/>
      <c r="F44" s="36"/>
      <c r="G44" s="38"/>
      <c r="H44" s="22"/>
      <c r="I44" s="22"/>
      <c r="J44" s="22"/>
      <c r="K44" s="19"/>
      <c r="L44" s="37"/>
      <c r="M44" s="72"/>
      <c r="N44" s="72"/>
      <c r="O44" s="56"/>
      <c r="P44" s="56"/>
      <c r="Q44" s="83"/>
      <c r="R44" s="128"/>
      <c r="S44" s="69"/>
      <c r="T44" s="128"/>
      <c r="U44" s="69"/>
      <c r="V44" s="70"/>
      <c r="W44" s="71"/>
      <c r="X44" s="71"/>
      <c r="Y44" s="57"/>
      <c r="Z44" s="2"/>
      <c r="AA44" s="2"/>
    </row>
    <row r="45" spans="1:27" ht="42.75" customHeight="1">
      <c r="A45" s="20"/>
      <c r="B45" s="21"/>
      <c r="C45" s="21"/>
      <c r="D45" s="36"/>
      <c r="E45" s="36"/>
      <c r="F45" s="36"/>
      <c r="G45" s="38"/>
      <c r="H45" s="22"/>
      <c r="I45" s="22"/>
      <c r="J45" s="22"/>
      <c r="K45" s="19"/>
      <c r="L45" s="37"/>
      <c r="M45" s="72"/>
      <c r="N45" s="72"/>
      <c r="O45" s="56"/>
      <c r="P45" s="56"/>
      <c r="Q45" s="83"/>
      <c r="R45" s="128"/>
      <c r="S45" s="69"/>
      <c r="T45" s="128"/>
      <c r="U45" s="69"/>
      <c r="V45" s="70"/>
      <c r="W45" s="71"/>
      <c r="X45" s="71"/>
      <c r="Y45" s="57"/>
      <c r="Z45" s="2"/>
      <c r="AA45" s="2"/>
    </row>
    <row r="46" spans="1:27" ht="42.75" customHeight="1">
      <c r="A46" s="81"/>
      <c r="B46" s="21"/>
      <c r="C46" s="21"/>
      <c r="D46" s="36"/>
      <c r="E46" s="50"/>
      <c r="F46" s="36"/>
      <c r="G46" s="38"/>
      <c r="H46" s="22"/>
      <c r="I46" s="22"/>
      <c r="J46" s="22"/>
      <c r="K46" s="19"/>
      <c r="L46" s="37"/>
      <c r="M46" s="72"/>
      <c r="N46" s="72"/>
      <c r="O46" s="56"/>
      <c r="P46" s="56"/>
      <c r="Q46" s="83"/>
      <c r="R46" s="128"/>
      <c r="S46" s="69"/>
      <c r="T46" s="128"/>
      <c r="U46" s="69"/>
      <c r="V46" s="70"/>
      <c r="W46" s="71"/>
      <c r="X46" s="71"/>
      <c r="Y46" s="57"/>
      <c r="Z46" s="2"/>
      <c r="AA46" s="2"/>
    </row>
    <row r="47" spans="1:27" ht="42.75" customHeight="1">
      <c r="A47" s="81"/>
      <c r="B47" s="21"/>
      <c r="C47" s="21"/>
      <c r="D47" s="93"/>
      <c r="E47" s="50"/>
      <c r="F47" s="36"/>
      <c r="G47" s="38"/>
      <c r="H47" s="22"/>
      <c r="I47" s="22"/>
      <c r="J47" s="22"/>
      <c r="K47" s="19"/>
      <c r="L47" s="37"/>
      <c r="M47" s="72"/>
      <c r="N47" s="72"/>
      <c r="O47" s="56"/>
      <c r="P47" s="56"/>
      <c r="Q47" s="83"/>
      <c r="R47" s="128"/>
      <c r="S47" s="69"/>
      <c r="T47" s="128"/>
      <c r="U47" s="69"/>
      <c r="V47" s="70"/>
      <c r="W47" s="71"/>
      <c r="X47" s="71"/>
      <c r="Y47" s="57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77">
        <f>SUM(W9:W47)</f>
        <v>3523.9300000000007</v>
      </c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2:27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2:27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2:27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2:27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2:27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2:27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</sheetData>
  <mergeCells count="27"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  <mergeCell ref="H7:H8"/>
    <mergeCell ref="I7:J7"/>
    <mergeCell ref="K7:L7"/>
    <mergeCell ref="M7:M8"/>
    <mergeCell ref="N7:N8"/>
    <mergeCell ref="W7:W8"/>
    <mergeCell ref="O7:O8"/>
    <mergeCell ref="Q7:Q8"/>
    <mergeCell ref="R7:S7"/>
    <mergeCell ref="T7:U7"/>
    <mergeCell ref="V7:V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JAN-2021</vt:lpstr>
      <vt:lpstr>FEV - 2021</vt:lpstr>
      <vt:lpstr>MAR - 2021</vt:lpstr>
      <vt:lpstr>ABR - 2021</vt:lpstr>
      <vt:lpstr>MAI - 2021</vt:lpstr>
      <vt:lpstr>JUN - 2021</vt:lpstr>
      <vt:lpstr>JUL - 2021</vt:lpstr>
      <vt:lpstr>AGO - 2021</vt:lpstr>
      <vt:lpstr>SET - 2021</vt:lpstr>
      <vt:lpstr>DADOS</vt:lpstr>
      <vt:lpstr>DAD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Virginia Souza</dc:creator>
  <cp:lastModifiedBy>Leila Virginia Souza</cp:lastModifiedBy>
  <cp:lastPrinted>2020-10-07T16:59:18Z</cp:lastPrinted>
  <dcterms:created xsi:type="dcterms:W3CDTF">2019-09-25T13:07:06Z</dcterms:created>
  <dcterms:modified xsi:type="dcterms:W3CDTF">2021-10-06T19:18:29Z</dcterms:modified>
</cp:coreProperties>
</file>